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2020A Offenses" sheetId="1" state="visible" r:id="rId2"/>
    <sheet name="Density" sheetId="2" state="visible" r:id="rId3"/>
    <sheet name="COVID data" sheetId="3" state="visible" r:id="rId4"/>
    <sheet name="Forecast Data" sheetId="4" state="visible" r:id="rId5"/>
    <sheet name="Forecast" sheetId="5" state="visible" r:id="rId6"/>
  </sheets>
  <definedNames>
    <definedName function="false" hidden="false" localSheetId="0" name="_xlnm.Print_Titles" vbProcedure="false">'2020A Offenses'!$1:$1</definedName>
    <definedName function="false" hidden="false" localSheetId="4" name="_xlnm.Print_Titles" vbProcedure="false">Forecast!$1:$1</definedName>
    <definedName function="false" hidden="false" localSheetId="3" name="_xlnm.Print_Titles" vbProcedure="false">'Forecast Data'!$1:$1</definedName>
    <definedName function="false" hidden="false" localSheetId="0" name="_xlnm._FilterDatabase" vbProcedure="false">'2020A Offenses'!$A$1:$A$65</definedName>
    <definedName function="false" hidden="false" localSheetId="3" name="_xlnm._FilterDatabase" vbProcedure="false">'Forecast Data'!$A$1:$A$89</definedName>
    <definedName function="false" hidden="false" localSheetId="4" name="_xlnm._FilterDatabase" vbProcedure="false">Forecast!$A$1:$A$1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<sst xmlns="http://schemas.openxmlformats.org/spreadsheetml/2006/main" count="2570" uniqueCount="357">
  <si>
    <t xml:space="preserve">County Name</t>
  </si>
  <si>
    <t xml:space="preserve">Year</t>
  </si>
  <si>
    <t xml:space="preserve">Population</t>
  </si>
  <si>
    <t xml:space="preserve">Total Crime Index</t>
  </si>
  <si>
    <t xml:space="preserve">% Index Change from previous year</t>
  </si>
  <si>
    <t xml:space="preserve">Murder</t>
  </si>
  <si>
    <t xml:space="preserve">Murder/100K</t>
  </si>
  <si>
    <t xml:space="preserve">Rape</t>
  </si>
  <si>
    <t xml:space="preserve">Rape/100K</t>
  </si>
  <si>
    <t xml:space="preserve">Robbery</t>
  </si>
  <si>
    <t xml:space="preserve">Robbery/100k</t>
  </si>
  <si>
    <t xml:space="preserve">Assault</t>
  </si>
  <si>
    <t xml:space="preserve">Assault/100K</t>
  </si>
  <si>
    <t xml:space="preserve">Burglary</t>
  </si>
  <si>
    <t xml:space="preserve">Burglary/100K</t>
  </si>
  <si>
    <t xml:space="preserve">Larceny</t>
  </si>
  <si>
    <t xml:space="preserve">Larceny/100K</t>
  </si>
  <si>
    <t xml:space="preserve">Vehicle Theft</t>
  </si>
  <si>
    <t xml:space="preserve">Vehicle Theft/100K</t>
  </si>
  <si>
    <t xml:space="preserve">Crime Rate Per 100K Population</t>
  </si>
  <si>
    <t xml:space="preserve">% Rate Change</t>
  </si>
  <si>
    <t xml:space="preserve">Clearance Rate per 100 Offenses</t>
  </si>
  <si>
    <r>
      <rPr>
        <sz val="12"/>
        <color rgb="FF000000"/>
        <rFont val="Times New Roman;Times New Roman"/>
        <family val="1"/>
        <charset val="1"/>
      </rPr>
      <t xml:space="preserve"> </t>
    </r>
    <r>
      <rPr>
        <sz val="8"/>
        <color rgb="FF000000"/>
        <rFont val="Times New Roman;Times New Roman"/>
        <family val="1"/>
        <charset val="1"/>
      </rPr>
      <t xml:space="preserve">Alachua County</t>
    </r>
  </si>
  <si>
    <t xml:space="preserve">Alachua County</t>
  </si>
  <si>
    <t xml:space="preserve">Baker County</t>
  </si>
  <si>
    <t xml:space="preserve">Bay County</t>
  </si>
  <si>
    <t xml:space="preserve">Bradford County</t>
  </si>
  <si>
    <t xml:space="preserve">Brevard County</t>
  </si>
  <si>
    <t xml:space="preserve">Broward County</t>
  </si>
  <si>
    <t xml:space="preserve">Calhoun County</t>
  </si>
  <si>
    <t xml:space="preserve">Charlotte County</t>
  </si>
  <si>
    <t xml:space="preserve">Citrus County</t>
  </si>
  <si>
    <t xml:space="preserve">Clay County</t>
  </si>
  <si>
    <t xml:space="preserve">Collier County</t>
  </si>
  <si>
    <t xml:space="preserve">Columbia County</t>
  </si>
  <si>
    <t xml:space="preserve">Desoto County</t>
  </si>
  <si>
    <t xml:space="preserve">Dixie County</t>
  </si>
  <si>
    <t xml:space="preserve">Duval County</t>
  </si>
  <si>
    <t xml:space="preserve">Escambia County</t>
  </si>
  <si>
    <t xml:space="preserve">Flagler County</t>
  </si>
  <si>
    <t xml:space="preserve">Florida</t>
  </si>
  <si>
    <t xml:space="preserve">Franklin County</t>
  </si>
  <si>
    <t xml:space="preserve">Gadsden County</t>
  </si>
  <si>
    <t xml:space="preserve">Gilchrist County</t>
  </si>
  <si>
    <t xml:space="preserve">Glades County</t>
  </si>
  <si>
    <t xml:space="preserve">Gulf County</t>
  </si>
  <si>
    <t xml:space="preserve">Hamilton County</t>
  </si>
  <si>
    <t xml:space="preserve">Hardee County</t>
  </si>
  <si>
    <t xml:space="preserve">Hendry County</t>
  </si>
  <si>
    <t xml:space="preserve">Hernando County</t>
  </si>
  <si>
    <t xml:space="preserve">Highlands County</t>
  </si>
  <si>
    <t xml:space="preserve">Hillsborough County</t>
  </si>
  <si>
    <t xml:space="preserve">Holmes County</t>
  </si>
  <si>
    <t xml:space="preserve">Indian River County</t>
  </si>
  <si>
    <t xml:space="preserve">Jackson County</t>
  </si>
  <si>
    <t xml:space="preserve">Jefferson County</t>
  </si>
  <si>
    <t xml:space="preserve">Lafayette County</t>
  </si>
  <si>
    <t xml:space="preserve">Lake County</t>
  </si>
  <si>
    <t xml:space="preserve">Lee County</t>
  </si>
  <si>
    <t xml:space="preserve">Leon County</t>
  </si>
  <si>
    <t xml:space="preserve">Levy County</t>
  </si>
  <si>
    <t xml:space="preserve">Liberty County</t>
  </si>
  <si>
    <t xml:space="preserve">--</t>
  </si>
  <si>
    <t xml:space="preserve">Madison County</t>
  </si>
  <si>
    <t xml:space="preserve">Manatee County</t>
  </si>
  <si>
    <t xml:space="preserve">Marion County</t>
  </si>
  <si>
    <t xml:space="preserve">Martin County</t>
  </si>
  <si>
    <t xml:space="preserve">Miami-Dade County</t>
  </si>
  <si>
    <t xml:space="preserve">Monroe County</t>
  </si>
  <si>
    <t xml:space="preserve">Nassau County</t>
  </si>
  <si>
    <t xml:space="preserve">Okaloosa County</t>
  </si>
  <si>
    <t xml:space="preserve">Okeechobee County</t>
  </si>
  <si>
    <t xml:space="preserve">Orange County</t>
  </si>
  <si>
    <t xml:space="preserve">Osecola County</t>
  </si>
  <si>
    <t xml:space="preserve">Palm Beach County</t>
  </si>
  <si>
    <t xml:space="preserve">Pasco County</t>
  </si>
  <si>
    <t xml:space="preserve">Pinellas County</t>
  </si>
  <si>
    <t xml:space="preserve">Polk County</t>
  </si>
  <si>
    <t xml:space="preserve">Putnam County</t>
  </si>
  <si>
    <t xml:space="preserve">Santa Rosa County</t>
  </si>
  <si>
    <t xml:space="preserve">Sarasota County</t>
  </si>
  <si>
    <t xml:space="preserve">Seminole County</t>
  </si>
  <si>
    <t xml:space="preserve">St. Johns County</t>
  </si>
  <si>
    <t xml:space="preserve">St. Lucie County</t>
  </si>
  <si>
    <t xml:space="preserve">Sumter County</t>
  </si>
  <si>
    <t xml:space="preserve">Suwannee County</t>
  </si>
  <si>
    <t xml:space="preserve">Taylor County</t>
  </si>
  <si>
    <t xml:space="preserve">Union County</t>
  </si>
  <si>
    <t xml:space="preserve">Volusia County</t>
  </si>
  <si>
    <t xml:space="preserve">Wakulla County</t>
  </si>
  <si>
    <t xml:space="preserve">Walton County</t>
  </si>
  <si>
    <t xml:space="preserve">Washington County</t>
  </si>
  <si>
    <t xml:space="preserve">Rank</t>
  </si>
  <si>
    <t xml:space="preserve">Land</t>
  </si>
  <si>
    <t xml:space="preserve">Area</t>
  </si>
  <si>
    <t xml:space="preserve">▼</t>
  </si>
  <si>
    <t xml:space="preserve"> Population</t>
  </si>
  <si>
    <t xml:space="preserve">Density</t>
  </si>
  <si>
    <t xml:space="preserve">sq</t>
  </si>
  <si>
    <t xml:space="preserve">mi</t>
  </si>
  <si>
    <t xml:space="preserve"> FL </t>
  </si>
  <si>
    <t xml:space="preserve">Panhandle</t>
  </si>
  <si>
    <t xml:space="preserve">Central</t>
  </si>
  <si>
    <t xml:space="preserve">South</t>
  </si>
  <si>
    <t xml:space="preserve">Jacksonville</t>
  </si>
  <si>
    <t xml:space="preserve">Orlando</t>
  </si>
  <si>
    <t xml:space="preserve">Tampa Bay</t>
  </si>
  <si>
    <t xml:space="preserve">Tallahassee</t>
  </si>
  <si>
    <t xml:space="preserve">Pensacola</t>
  </si>
  <si>
    <t xml:space="preserve">Palm Beach</t>
  </si>
  <si>
    <t xml:space="preserve">Fort Myers</t>
  </si>
  <si>
    <t xml:space="preserve">Miami</t>
  </si>
  <si>
    <t xml:space="preserve">Statewide</t>
  </si>
  <si>
    <t xml:space="preserve">date</t>
  </si>
  <si>
    <t xml:space="preserve">country</t>
  </si>
  <si>
    <t xml:space="preserve">state</t>
  </si>
  <si>
    <t xml:space="preserve">fips</t>
  </si>
  <si>
    <t xml:space="preserve">lat</t>
  </si>
  <si>
    <t xml:space="preserve">long</t>
  </si>
  <si>
    <t xml:space="preserve">locationId</t>
  </si>
  <si>
    <t xml:space="preserve">actuals.cases</t>
  </si>
  <si>
    <t xml:space="preserve">Cases/100K</t>
  </si>
  <si>
    <t xml:space="preserve">actuals.deaths</t>
  </si>
  <si>
    <t xml:space="preserve">Deaths/100K</t>
  </si>
  <si>
    <t xml:space="preserve">2020-12-31</t>
  </si>
  <si>
    <t xml:space="preserve">US</t>
  </si>
  <si>
    <t xml:space="preserve">FL</t>
  </si>
  <si>
    <t xml:space="preserve">iso1:us#iso2:us-fl#fips:12001</t>
  </si>
  <si>
    <t xml:space="preserve">iso1:us#iso2:us-fl#fips:12003</t>
  </si>
  <si>
    <t xml:space="preserve">iso1:us#iso2:us-fl#fips:12005</t>
  </si>
  <si>
    <t xml:space="preserve">iso1:us#iso2:us-fl#fips:12007</t>
  </si>
  <si>
    <t xml:space="preserve">iso1:us#iso2:us-fl#fips:12009</t>
  </si>
  <si>
    <t xml:space="preserve">iso1:us#iso2:us-fl#fips:12011</t>
  </si>
  <si>
    <t xml:space="preserve">iso1:us#iso2:us-fl#fips:12013</t>
  </si>
  <si>
    <t xml:space="preserve">iso1:us#iso2:us-fl#fips:12015</t>
  </si>
  <si>
    <t xml:space="preserve">iso1:us#iso2:us-fl#fips:12017</t>
  </si>
  <si>
    <t xml:space="preserve">iso1:us#iso2:us-fl#fips:12019</t>
  </si>
  <si>
    <t xml:space="preserve">iso1:us#iso2:us-fl#fips:12021</t>
  </si>
  <si>
    <t xml:space="preserve">iso1:us#iso2:us-fl#fips:12023</t>
  </si>
  <si>
    <t xml:space="preserve">DeSoto County</t>
  </si>
  <si>
    <t xml:space="preserve">iso1:us#iso2:us-fl#fips:12027</t>
  </si>
  <si>
    <t xml:space="preserve">iso1:us#iso2:us-fl#fips:12029</t>
  </si>
  <si>
    <t xml:space="preserve">iso1:us#iso2:us-fl#fips:12031</t>
  </si>
  <si>
    <t xml:space="preserve">iso1:us#iso2:us-fl#fips:12033</t>
  </si>
  <si>
    <t xml:space="preserve">iso1:us#iso2:us-fl#fips:12035</t>
  </si>
  <si>
    <t xml:space="preserve">iso1:us#iso2:us-fl#fips:12037</t>
  </si>
  <si>
    <t xml:space="preserve">iso1:us#iso2:us-fl#fips:12039</t>
  </si>
  <si>
    <t xml:space="preserve">iso1:us#iso2:us-fl#fips:12041</t>
  </si>
  <si>
    <t xml:space="preserve">iso1:us#iso2:us-fl#fips:12043</t>
  </si>
  <si>
    <t xml:space="preserve">iso1:us#iso2:us-fl#fips:12045</t>
  </si>
  <si>
    <t xml:space="preserve">iso1:us#iso2:us-fl#fips:12047</t>
  </si>
  <si>
    <t xml:space="preserve">iso1:us#iso2:us-fl#fips:12049</t>
  </si>
  <si>
    <t xml:space="preserve">iso1:us#iso2:us-fl#fips:12051</t>
  </si>
  <si>
    <t xml:space="preserve">iso1:us#iso2:us-fl#fips:12053</t>
  </si>
  <si>
    <t xml:space="preserve">iso1:us#iso2:us-fl#fips:12055</t>
  </si>
  <si>
    <t xml:space="preserve">iso1:us#iso2:us-fl#fips:12057</t>
  </si>
  <si>
    <t xml:space="preserve">iso1:us#iso2:us-fl#fips:12059</t>
  </si>
  <si>
    <t xml:space="preserve">iso1:us#iso2:us-fl#fips:12061</t>
  </si>
  <si>
    <t xml:space="preserve">iso1:us#iso2:us-fl#fips:12063</t>
  </si>
  <si>
    <t xml:space="preserve">iso1:us#iso2:us-fl#fips:12065</t>
  </si>
  <si>
    <t xml:space="preserve">iso1:us#iso2:us-fl#fips:12067</t>
  </si>
  <si>
    <t xml:space="preserve">iso1:us#iso2:us-fl#fips:12069</t>
  </si>
  <si>
    <t xml:space="preserve">iso1:us#iso2:us-fl#fips:12071</t>
  </si>
  <si>
    <t xml:space="preserve">iso1:us#iso2:us-fl#fips:12073</t>
  </si>
  <si>
    <t xml:space="preserve">iso1:us#iso2:us-fl#fips:12075</t>
  </si>
  <si>
    <t xml:space="preserve">iso1:us#iso2:us-fl#fips:12077</t>
  </si>
  <si>
    <t xml:space="preserve">iso1:us#iso2:us-fl#fips:12079</t>
  </si>
  <si>
    <t xml:space="preserve">iso1:us#iso2:us-fl#fips:12081</t>
  </si>
  <si>
    <t xml:space="preserve">iso1:us#iso2:us-fl#fips:12083</t>
  </si>
  <si>
    <t xml:space="preserve">iso1:us#iso2:us-fl#fips:12085</t>
  </si>
  <si>
    <t xml:space="preserve">iso1:us#iso2:us-fl#fips:12086</t>
  </si>
  <si>
    <t xml:space="preserve">iso1:us#iso2:us-fl#fips:12087</t>
  </si>
  <si>
    <t xml:space="preserve">iso1:us#iso2:us-fl#fips:12089</t>
  </si>
  <si>
    <t xml:space="preserve">iso1:us#iso2:us-fl#fips:12091</t>
  </si>
  <si>
    <t xml:space="preserve">iso1:us#iso2:us-fl#fips:12093</t>
  </si>
  <si>
    <t xml:space="preserve">iso1:us#iso2:us-fl#fips:12095</t>
  </si>
  <si>
    <t xml:space="preserve">Osceola County</t>
  </si>
  <si>
    <t xml:space="preserve">iso1:us#iso2:us-fl#fips:12097</t>
  </si>
  <si>
    <t xml:space="preserve">iso1:us#iso2:us-fl#fips:12099</t>
  </si>
  <si>
    <t xml:space="preserve">iso1:us#iso2:us-fl#fips:12101</t>
  </si>
  <si>
    <t xml:space="preserve">iso1:us#iso2:us-fl#fips:12103</t>
  </si>
  <si>
    <t xml:space="preserve">iso1:us#iso2:us-fl#fips:12105</t>
  </si>
  <si>
    <t xml:space="preserve">iso1:us#iso2:us-fl#fips:12107</t>
  </si>
  <si>
    <t xml:space="preserve">iso1:us#iso2:us-fl#fips:12109</t>
  </si>
  <si>
    <t xml:space="preserve">iso1:us#iso2:us-fl#fips:12111</t>
  </si>
  <si>
    <t xml:space="preserve">iso1:us#iso2:us-fl#fips:12113</t>
  </si>
  <si>
    <t xml:space="preserve">iso1:us#iso2:us-fl#fips:12115</t>
  </si>
  <si>
    <t xml:space="preserve">iso1:us#iso2:us-fl#fips:12117</t>
  </si>
  <si>
    <t xml:space="preserve">iso1:us#iso2:us-fl#fips:12119</t>
  </si>
  <si>
    <t xml:space="preserve">iso1:us#iso2:us-fl#fips:12121</t>
  </si>
  <si>
    <t xml:space="preserve">iso1:us#iso2:us-fl#fips:12123</t>
  </si>
  <si>
    <t xml:space="preserve">iso1:us#iso2:us-fl#fips:12125</t>
  </si>
  <si>
    <t xml:space="preserve">iso1:us#iso2:us-fl#fips:12127</t>
  </si>
  <si>
    <t xml:space="preserve">iso1:us#iso2:us-fl#fips:12129</t>
  </si>
  <si>
    <t xml:space="preserve">iso1:us#iso2:us-fl#fips:12131</t>
  </si>
  <si>
    <t xml:space="preserve">iso1:us#iso2:us-fl#fips:12133</t>
  </si>
  <si>
    <t xml:space="preserve">Annual Report</t>
  </si>
  <si>
    <t xml:space="preserve">Previous Crime index</t>
  </si>
  <si>
    <t xml:space="preserve">2020 Crime Forecast</t>
  </si>
  <si>
    <t xml:space="preserve">Chi-squared test</t>
  </si>
  <si>
    <t xml:space="preserve">Crime Significance</t>
  </si>
  <si>
    <t xml:space="preserve">Previous Murder</t>
  </si>
  <si>
    <t xml:space="preserve">2020 Murder Forecast</t>
  </si>
  <si>
    <t xml:space="preserve">Murder Significance</t>
  </si>
  <si>
    <t xml:space="preserve">Previous Rape</t>
  </si>
  <si>
    <t xml:space="preserve">2020 Rape Forecast</t>
  </si>
  <si>
    <t xml:space="preserve">Rape Significance</t>
  </si>
  <si>
    <t xml:space="preserve">2020 Robbery Forecast</t>
  </si>
  <si>
    <t xml:space="preserve">Robbery Significance</t>
  </si>
  <si>
    <t xml:space="preserve">Previous Assault</t>
  </si>
  <si>
    <t xml:space="preserve">2020 Assault Forecast</t>
  </si>
  <si>
    <t xml:space="preserve">Assault Significance</t>
  </si>
  <si>
    <t xml:space="preserve">Previous Burglary</t>
  </si>
  <si>
    <t xml:space="preserve">2020 Burglary Forecast</t>
  </si>
  <si>
    <t xml:space="preserve">Burglary Significance</t>
  </si>
  <si>
    <t xml:space="preserve">Previous Larceny</t>
  </si>
  <si>
    <t xml:space="preserve">2020 Larceny Forecast</t>
  </si>
  <si>
    <t xml:space="preserve">Larceny Significance</t>
  </si>
  <si>
    <t xml:space="preserve">Previous Vehicle Theft</t>
  </si>
  <si>
    <t xml:space="preserve">2020 Vehicle Theft Forecast</t>
  </si>
  <si>
    <t xml:space="preserve">Vehicle Theft Significance</t>
  </si>
  <si>
    <t xml:space="preserve">Alachua Forecast</t>
  </si>
  <si>
    <t xml:space="preserve">Alachula Significance</t>
  </si>
  <si>
    <t xml:space="preserve">Baker Forecast</t>
  </si>
  <si>
    <t xml:space="preserve">Baker Significance</t>
  </si>
  <si>
    <t xml:space="preserve">Bay Forecast</t>
  </si>
  <si>
    <t xml:space="preserve">Bay Significance</t>
  </si>
  <si>
    <t xml:space="preserve">Bradford Forecast</t>
  </si>
  <si>
    <t xml:space="preserve">Bradford Significance</t>
  </si>
  <si>
    <t xml:space="preserve">Brevard Forecast</t>
  </si>
  <si>
    <t xml:space="preserve">Brevard Significance</t>
  </si>
  <si>
    <t xml:space="preserve">Broward Forecast</t>
  </si>
  <si>
    <t xml:space="preserve">Broward Significance</t>
  </si>
  <si>
    <t xml:space="preserve">Calhoun Forecast</t>
  </si>
  <si>
    <t xml:space="preserve">Calhoun Significance</t>
  </si>
  <si>
    <r>
      <rPr>
        <sz val="11"/>
        <color rgb="FF000000"/>
        <rFont val="Arial"/>
        <family val="2"/>
      </rPr>
      <t xml:space="preserve">Charlotte</t>
    </r>
    <r>
      <rPr>
        <sz val="11"/>
        <color rgb="FF000000"/>
        <rFont val="Arial"/>
        <family val="2"/>
        <charset val="1"/>
      </rPr>
      <t xml:space="preserve"> Forecast</t>
    </r>
  </si>
  <si>
    <t xml:space="preserve">Charlotte Significance</t>
  </si>
  <si>
    <t xml:space="preserve">Citrus Forecast</t>
  </si>
  <si>
    <t xml:space="preserve">Citrus Significance</t>
  </si>
  <si>
    <t xml:space="preserve">Clay Forecast</t>
  </si>
  <si>
    <t xml:space="preserve">Clay Significance</t>
  </si>
  <si>
    <t xml:space="preserve">Collier Forecast</t>
  </si>
  <si>
    <t xml:space="preserve">Collier Significance</t>
  </si>
  <si>
    <t xml:space="preserve">Columbia Forecast</t>
  </si>
  <si>
    <t xml:space="preserve">Columbia Significance</t>
  </si>
  <si>
    <t xml:space="preserve">Desoto Forecast</t>
  </si>
  <si>
    <t xml:space="preserve">Desoto Significance</t>
  </si>
  <si>
    <t xml:space="preserve">Dixie Forecast</t>
  </si>
  <si>
    <t xml:space="preserve">Dixie Significance</t>
  </si>
  <si>
    <t xml:space="preserve">Duval Forecast</t>
  </si>
  <si>
    <t xml:space="preserve">Duval Significance</t>
  </si>
  <si>
    <t xml:space="preserve">Escambia Forecast</t>
  </si>
  <si>
    <t xml:space="preserve">Escambia Significance</t>
  </si>
  <si>
    <t xml:space="preserve">Flagler Forecast</t>
  </si>
  <si>
    <t xml:space="preserve">Flagler Significance</t>
  </si>
  <si>
    <t xml:space="preserve">Florida Forecast</t>
  </si>
  <si>
    <t xml:space="preserve">Florida Significance</t>
  </si>
  <si>
    <t xml:space="preserve">Franklin Forecast</t>
  </si>
  <si>
    <t xml:space="preserve">Franklin Significance</t>
  </si>
  <si>
    <t xml:space="preserve">Gadsden Forecast</t>
  </si>
  <si>
    <t xml:space="preserve">Gadsden Significance</t>
  </si>
  <si>
    <t xml:space="preserve">Gilchrist Forecast</t>
  </si>
  <si>
    <t xml:space="preserve">Gilchrist Significance</t>
  </si>
  <si>
    <t xml:space="preserve">Glades Forecast</t>
  </si>
  <si>
    <t xml:space="preserve">Glades Significance</t>
  </si>
  <si>
    <t xml:space="preserve">Gulf Forecast</t>
  </si>
  <si>
    <t xml:space="preserve">Gulf Significance</t>
  </si>
  <si>
    <t xml:space="preserve">Hamilton Forecast</t>
  </si>
  <si>
    <t xml:space="preserve">Hamilton Significance</t>
  </si>
  <si>
    <t xml:space="preserve">Hardee Forecast</t>
  </si>
  <si>
    <t xml:space="preserve">Hardee Significance</t>
  </si>
  <si>
    <t xml:space="preserve">Hendry Forecast</t>
  </si>
  <si>
    <t xml:space="preserve">Hendry Significance</t>
  </si>
  <si>
    <t xml:space="preserve">Hernando Forecast</t>
  </si>
  <si>
    <t xml:space="preserve">Hernando Significance</t>
  </si>
  <si>
    <t xml:space="preserve">Highlands Forecast</t>
  </si>
  <si>
    <t xml:space="preserve">Highlands Significance</t>
  </si>
  <si>
    <t xml:space="preserve">Hillsborough Forecast</t>
  </si>
  <si>
    <t xml:space="preserve">Hillsborough Significance</t>
  </si>
  <si>
    <t xml:space="preserve">Holmes Forecast</t>
  </si>
  <si>
    <t xml:space="preserve">Holmes Significance</t>
  </si>
  <si>
    <t xml:space="preserve">Indian River Forecast</t>
  </si>
  <si>
    <t xml:space="preserve">Indian River Significance</t>
  </si>
  <si>
    <t xml:space="preserve">Jackson Forecast</t>
  </si>
  <si>
    <t xml:space="preserve">Jackson Significance</t>
  </si>
  <si>
    <t xml:space="preserve">Jefferson Forecast</t>
  </si>
  <si>
    <t xml:space="preserve">Jefferson Significance</t>
  </si>
  <si>
    <t xml:space="preserve">Lafayette Forecast</t>
  </si>
  <si>
    <t xml:space="preserve">Lafayette Significance</t>
  </si>
  <si>
    <t xml:space="preserve">Lake Forecast</t>
  </si>
  <si>
    <t xml:space="preserve">Lake Significance</t>
  </si>
  <si>
    <t xml:space="preserve">Lee Forecast</t>
  </si>
  <si>
    <t xml:space="preserve">Lee Significance</t>
  </si>
  <si>
    <t xml:space="preserve">Leon Forecast</t>
  </si>
  <si>
    <t xml:space="preserve">Leon Significance</t>
  </si>
  <si>
    <t xml:space="preserve">Levy Forecast</t>
  </si>
  <si>
    <t xml:space="preserve">Levy Significance</t>
  </si>
  <si>
    <t xml:space="preserve">Liberty Forecast</t>
  </si>
  <si>
    <t xml:space="preserve">Liberty Significance</t>
  </si>
  <si>
    <t xml:space="preserve">Madison Forecast</t>
  </si>
  <si>
    <t xml:space="preserve">Madison Significance</t>
  </si>
  <si>
    <t xml:space="preserve">Manatee Forecast</t>
  </si>
  <si>
    <t xml:space="preserve">Manatee Significance</t>
  </si>
  <si>
    <t xml:space="preserve">Marion Forecast</t>
  </si>
  <si>
    <t xml:space="preserve">Marion Significance</t>
  </si>
  <si>
    <r>
      <rPr>
        <sz val="11"/>
        <color rgb="FF000000"/>
        <rFont val="Arial"/>
        <family val="2"/>
      </rPr>
      <t xml:space="preserve">Martin</t>
    </r>
    <r>
      <rPr>
        <sz val="11"/>
        <color rgb="FF000000"/>
        <rFont val="Arial"/>
        <family val="2"/>
        <charset val="1"/>
      </rPr>
      <t xml:space="preserve"> Forecast</t>
    </r>
  </si>
  <si>
    <t xml:space="preserve">Martin Significance</t>
  </si>
  <si>
    <t xml:space="preserve">Miami-Dade Forecast</t>
  </si>
  <si>
    <t xml:space="preserve">Miami-Dade Significance</t>
  </si>
  <si>
    <t xml:space="preserve">Monroe Forecast</t>
  </si>
  <si>
    <t xml:space="preserve">Monroe Significance</t>
  </si>
  <si>
    <t xml:space="preserve">Nassau Forecast</t>
  </si>
  <si>
    <t xml:space="preserve">Nassau Significance</t>
  </si>
  <si>
    <t xml:space="preserve">Okaloosa Forecast</t>
  </si>
  <si>
    <t xml:space="preserve">Okaloosa Significance</t>
  </si>
  <si>
    <t xml:space="preserve">Okeechobee Forecast</t>
  </si>
  <si>
    <t xml:space="preserve">Okeechobee Significance</t>
  </si>
  <si>
    <t xml:space="preserve">Orange Forecast</t>
  </si>
  <si>
    <t xml:space="preserve">Orange Significance</t>
  </si>
  <si>
    <t xml:space="preserve">Osecola Forecast</t>
  </si>
  <si>
    <t xml:space="preserve">Osecola Significance</t>
  </si>
  <si>
    <t xml:space="preserve">Palm Beach Forecast</t>
  </si>
  <si>
    <t xml:space="preserve">Palm Beach Significance</t>
  </si>
  <si>
    <t xml:space="preserve">Pasco Forecast</t>
  </si>
  <si>
    <t xml:space="preserve">Pasco Significance</t>
  </si>
  <si>
    <t xml:space="preserve">Pinellas Forecast</t>
  </si>
  <si>
    <t xml:space="preserve">Pinellas Significance</t>
  </si>
  <si>
    <t xml:space="preserve">Polk Forecast</t>
  </si>
  <si>
    <t xml:space="preserve">Polk Significance</t>
  </si>
  <si>
    <t xml:space="preserve">Putnam Forecast</t>
  </si>
  <si>
    <t xml:space="preserve">Putnam Significance</t>
  </si>
  <si>
    <t xml:space="preserve">Santa Rosa Forecast</t>
  </si>
  <si>
    <t xml:space="preserve">Santa Rosa Significance</t>
  </si>
  <si>
    <t xml:space="preserve">Sarasota Forecast</t>
  </si>
  <si>
    <t xml:space="preserve">Sarasota Significance</t>
  </si>
  <si>
    <r>
      <rPr>
        <sz val="11"/>
        <color rgb="FF000000"/>
        <rFont val="Arial"/>
        <family val="2"/>
      </rPr>
      <t xml:space="preserve">Seminole</t>
    </r>
    <r>
      <rPr>
        <sz val="11"/>
        <color rgb="FF000000"/>
        <rFont val="Arial"/>
        <family val="2"/>
        <charset val="1"/>
      </rPr>
      <t xml:space="preserve"> Forecast</t>
    </r>
  </si>
  <si>
    <r>
      <rPr>
        <sz val="11"/>
        <color rgb="FF000000"/>
        <rFont val="Arial"/>
        <family val="2"/>
      </rPr>
      <t xml:space="preserve">Seminole</t>
    </r>
    <r>
      <rPr>
        <sz val="11"/>
        <color rgb="FF000000"/>
        <rFont val="Arial"/>
        <family val="2"/>
        <charset val="1"/>
      </rPr>
      <t xml:space="preserve"> Significance</t>
    </r>
  </si>
  <si>
    <r>
      <rPr>
        <sz val="11"/>
        <color rgb="FF000000"/>
        <rFont val="Arial"/>
        <family val="2"/>
      </rPr>
      <t xml:space="preserve">St. Johns</t>
    </r>
    <r>
      <rPr>
        <sz val="11"/>
        <color rgb="FF000000"/>
        <rFont val="Arial"/>
        <family val="2"/>
        <charset val="1"/>
      </rPr>
      <t xml:space="preserve"> Forecast</t>
    </r>
  </si>
  <si>
    <r>
      <rPr>
        <sz val="11"/>
        <color rgb="FF000000"/>
        <rFont val="Arial"/>
        <family val="2"/>
      </rPr>
      <t xml:space="preserve">St. Johns</t>
    </r>
    <r>
      <rPr>
        <sz val="11"/>
        <color rgb="FF000000"/>
        <rFont val="Arial"/>
        <family val="2"/>
        <charset val="1"/>
      </rPr>
      <t xml:space="preserve"> Significance</t>
    </r>
  </si>
  <si>
    <t xml:space="preserve">St. Lucie Forecast</t>
  </si>
  <si>
    <t xml:space="preserve">St. Lucie Significance</t>
  </si>
  <si>
    <r>
      <rPr>
        <sz val="11"/>
        <color rgb="FF000000"/>
        <rFont val="Arial"/>
        <family val="2"/>
      </rPr>
      <t xml:space="preserve">Sumter</t>
    </r>
    <r>
      <rPr>
        <sz val="11"/>
        <color rgb="FF000000"/>
        <rFont val="Arial"/>
        <family val="2"/>
        <charset val="1"/>
      </rPr>
      <t xml:space="preserve"> Forecast</t>
    </r>
  </si>
  <si>
    <r>
      <rPr>
        <sz val="11"/>
        <color rgb="FF000000"/>
        <rFont val="Arial"/>
        <family val="2"/>
      </rPr>
      <t xml:space="preserve">Sumter</t>
    </r>
    <r>
      <rPr>
        <sz val="11"/>
        <color rgb="FF000000"/>
        <rFont val="Arial"/>
        <family val="2"/>
        <charset val="1"/>
      </rPr>
      <t xml:space="preserve"> Significance</t>
    </r>
  </si>
  <si>
    <r>
      <rPr>
        <sz val="11"/>
        <color rgb="FF000000"/>
        <rFont val="Arial"/>
        <family val="2"/>
      </rPr>
      <t xml:space="preserve">Suwannee</t>
    </r>
    <r>
      <rPr>
        <sz val="11"/>
        <color rgb="FF000000"/>
        <rFont val="Arial"/>
        <family val="2"/>
        <charset val="1"/>
      </rPr>
      <t xml:space="preserve"> Forecast</t>
    </r>
  </si>
  <si>
    <r>
      <rPr>
        <sz val="11"/>
        <color rgb="FF000000"/>
        <rFont val="Arial"/>
        <family val="2"/>
      </rPr>
      <t xml:space="preserve">Suwannee</t>
    </r>
    <r>
      <rPr>
        <sz val="11"/>
        <color rgb="FF000000"/>
        <rFont val="Arial"/>
        <family val="2"/>
        <charset val="1"/>
      </rPr>
      <t xml:space="preserve"> Significance</t>
    </r>
  </si>
  <si>
    <t xml:space="preserve">Taylor Forecast</t>
  </si>
  <si>
    <t xml:space="preserve">Taylor Significance</t>
  </si>
  <si>
    <t xml:space="preserve">Union Forecast</t>
  </si>
  <si>
    <t xml:space="preserve">Union Significance</t>
  </si>
  <si>
    <t xml:space="preserve">Volusia Forecast</t>
  </si>
  <si>
    <t xml:space="preserve">Volusia Significance</t>
  </si>
  <si>
    <t xml:space="preserve">Wakulla Forecast</t>
  </si>
  <si>
    <t xml:space="preserve">Wakulla Significance</t>
  </si>
  <si>
    <t xml:space="preserve">Walton Forecast</t>
  </si>
  <si>
    <t xml:space="preserve">Walton Significance</t>
  </si>
  <si>
    <t xml:space="preserve">Washington Forecast</t>
  </si>
  <si>
    <t xml:space="preserve">Washington Significance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</si>
</sst>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(* #,##0.00_);_(* \(#,##0.00\);_(* \-??_);_(@_)"/>
    <numFmt numFmtId="166" formatCode="0%"/>
    <numFmt numFmtId="167" formatCode="#"/>
    <numFmt numFmtId="168" formatCode="#,##0"/>
    <numFmt numFmtId="169" formatCode="0.0"/>
    <numFmt numFmtId="170" formatCode="#,##0.0"/>
    <numFmt numFmtId="171" formatCode="General"/>
    <numFmt numFmtId="172" formatCode="@"/>
    <numFmt numFmtId="173" formatCode="0.00"/>
    <numFmt numFmtId="174" formatCode="#,##0.00"/>
  </numFmts>
  <fonts count="3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993300"/>
      <name val="Calibri"/>
      <family val="2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MS Sans Serif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8"/>
      <color rgb="FF003366"/>
      <name val="Cambria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2"/>
      <color rgb="FF000000"/>
      <name val="Times New Roman;Times New Roman"/>
      <family val="1"/>
      <charset val="1"/>
    </font>
    <font>
      <sz val="8"/>
      <color rgb="FF000000"/>
      <name val="Times New Roman;Times New Roman"/>
      <family val="1"/>
      <charset val="1"/>
    </font>
    <font>
      <sz val="11"/>
      <name val="Arial"/>
      <family val="2"/>
      <charset val="1"/>
    </font>
    <font>
      <sz val="10"/>
      <name val="Arial"/>
      <family val="2"/>
    </font>
    <font>
      <sz val="11"/>
      <color rgb="FF00000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CCCCFF"/>
        <bgColor rgb="FFD9D9D9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E6E0EC"/>
        <bgColor rgb="FFD9D9D9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D9D9D9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458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B3B3B3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21" borderId="1" applyFont="true" applyBorder="true" applyAlignment="true" applyProtection="false">
      <alignment horizontal="general" vertical="bottom" textRotation="0" wrapText="false" indent="0" shrinkToFit="false"/>
    </xf>
    <xf numFmtId="164" fontId="6" fillId="21" borderId="1" applyFont="true" applyBorder="true" applyAlignment="true" applyProtection="false">
      <alignment horizontal="general" vertical="bottom" textRotation="0" wrapText="false" indent="0" shrinkToFit="false"/>
    </xf>
    <xf numFmtId="164" fontId="7" fillId="22" borderId="2" applyFont="true" applyBorder="true" applyAlignment="true" applyProtection="false">
      <alignment horizontal="general" vertical="bottom" textRotation="0" wrapText="false" indent="0" shrinkToFit="false"/>
    </xf>
    <xf numFmtId="164" fontId="7" fillId="22" borderId="2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0" borderId="3" applyFont="true" applyBorder="true" applyAlignment="true" applyProtection="false">
      <alignment horizontal="general" vertical="bottom" textRotation="0" wrapText="false" indent="0" shrinkToFit="false"/>
    </xf>
    <xf numFmtId="164" fontId="11" fillId="0" borderId="4" applyFont="true" applyBorder="true" applyAlignment="true" applyProtection="false">
      <alignment horizontal="general" vertical="bottom" textRotation="0" wrapText="false" indent="0" shrinkToFit="false"/>
    </xf>
    <xf numFmtId="164" fontId="11" fillId="0" borderId="4" applyFont="true" applyBorder="true" applyAlignment="true" applyProtection="false">
      <alignment horizontal="general" vertical="bottom" textRotation="0" wrapText="false" indent="0" shrinkToFit="false"/>
    </xf>
    <xf numFmtId="164" fontId="12" fillId="0" borderId="5" applyFont="true" applyBorder="true" applyAlignment="true" applyProtection="false">
      <alignment horizontal="general" vertical="bottom" textRotation="0" wrapText="false" indent="0" shrinkToFit="false"/>
    </xf>
    <xf numFmtId="164" fontId="12" fillId="0" borderId="5" applyFont="true" applyBorder="tru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1" applyFont="true" applyBorder="true" applyAlignment="true" applyProtection="false">
      <alignment horizontal="general" vertical="bottom" textRotation="0" wrapText="false" indent="0" shrinkToFit="false"/>
    </xf>
    <xf numFmtId="164" fontId="13" fillId="8" borderId="1" applyFont="true" applyBorder="true" applyAlignment="true" applyProtection="false">
      <alignment horizontal="general" vertical="bottom" textRotation="0" wrapText="false" indent="0" shrinkToFit="false"/>
    </xf>
    <xf numFmtId="164" fontId="14" fillId="0" borderId="6" applyFont="true" applyBorder="true" applyAlignment="true" applyProtection="false">
      <alignment horizontal="general" vertical="bottom" textRotation="0" wrapText="false" indent="0" shrinkToFit="false"/>
    </xf>
    <xf numFmtId="164" fontId="14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23" borderId="0" applyFont="true" applyBorder="false" applyAlignment="true" applyProtection="false">
      <alignment horizontal="general" vertical="bottom" textRotation="0" wrapText="false" indent="0" shrinkToFit="false"/>
    </xf>
    <xf numFmtId="164" fontId="15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7" applyFont="true" applyBorder="true" applyAlignment="true" applyProtection="false">
      <alignment horizontal="general" vertical="bottom" textRotation="0" wrapText="false" indent="0" shrinkToFit="false"/>
    </xf>
    <xf numFmtId="164" fontId="0" fillId="24" borderId="7" applyFont="true" applyBorder="true" applyAlignment="true" applyProtection="false">
      <alignment horizontal="general" vertical="bottom" textRotation="0" wrapText="false" indent="0" shrinkToFit="false"/>
    </xf>
    <xf numFmtId="164" fontId="0" fillId="24" borderId="8" applyFont="true" applyBorder="true" applyAlignment="true" applyProtection="false">
      <alignment horizontal="general" vertical="bottom" textRotation="0" wrapText="false" indent="0" shrinkToFit="false"/>
    </xf>
    <xf numFmtId="164" fontId="19" fillId="21" borderId="9" applyFont="true" applyBorder="true" applyAlignment="true" applyProtection="false">
      <alignment horizontal="general" vertical="bottom" textRotation="0" wrapText="false" indent="0" shrinkToFit="false"/>
    </xf>
    <xf numFmtId="164" fontId="19" fillId="21" borderId="9" applyFont="true" applyBorder="tru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10" applyFont="true" applyBorder="true" applyAlignment="true" applyProtection="false">
      <alignment horizontal="general" vertical="bottom" textRotation="0" wrapText="false" indent="0" shrinkToFit="false"/>
    </xf>
    <xf numFmtId="164" fontId="21" fillId="0" borderId="10" applyFont="true" applyBorder="tru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1" xfId="105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12" xfId="10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23" fillId="0" borderId="11" xfId="10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23" fillId="0" borderId="11" xfId="10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0" fontId="23" fillId="0" borderId="11" xfId="10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3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3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23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10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10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7" fillId="2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23" fillId="0" borderId="11" xfId="10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3" fontId="23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23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3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 2" xfId="20"/>
    <cellStyle name="20% - Accent1 3" xfId="21"/>
    <cellStyle name="20% - Accent2 2" xfId="22"/>
    <cellStyle name="20% - Accent2 3" xfId="23"/>
    <cellStyle name="20% - Accent3 2" xfId="24"/>
    <cellStyle name="20% - Accent3 3" xfId="25"/>
    <cellStyle name="20% - Accent4 2" xfId="26"/>
    <cellStyle name="20% - Accent4 3" xfId="27"/>
    <cellStyle name="20% - Accent4 4" xfId="28"/>
    <cellStyle name="20% - Accent5 2" xfId="29"/>
    <cellStyle name="20% - Accent5 3" xfId="30"/>
    <cellStyle name="20% - Accent6 2" xfId="31"/>
    <cellStyle name="20% - Accent6 3" xfId="32"/>
    <cellStyle name="40% - Accent1 2" xfId="33"/>
    <cellStyle name="40% - Accent1 3" xfId="34"/>
    <cellStyle name="40% - Accent2 2" xfId="35"/>
    <cellStyle name="40% - Accent2 3" xfId="36"/>
    <cellStyle name="40% - Accent3 2" xfId="37"/>
    <cellStyle name="40% - Accent3 3" xfId="38"/>
    <cellStyle name="40% - Accent4 2" xfId="39"/>
    <cellStyle name="40% - Accent4 3" xfId="40"/>
    <cellStyle name="40% - Accent5 2" xfId="41"/>
    <cellStyle name="40% - Accent5 3" xfId="42"/>
    <cellStyle name="40% - Accent6 2" xfId="43"/>
    <cellStyle name="40% - Accent6 3" xfId="44"/>
    <cellStyle name="60% - Accent1 2" xfId="45"/>
    <cellStyle name="60% - Accent1 3" xfId="46"/>
    <cellStyle name="60% - Accent2 2" xfId="47"/>
    <cellStyle name="60% - Accent2 3" xfId="48"/>
    <cellStyle name="60% - Accent3 2" xfId="49"/>
    <cellStyle name="60% - Accent3 3" xfId="50"/>
    <cellStyle name="60% - Accent4 2" xfId="51"/>
    <cellStyle name="60% - Accent4 3" xfId="52"/>
    <cellStyle name="60% - Accent5 2" xfId="53"/>
    <cellStyle name="60% - Accent5 3" xfId="54"/>
    <cellStyle name="60% - Accent6 2" xfId="55"/>
    <cellStyle name="60% - Accent6 3" xfId="56"/>
    <cellStyle name="Accent1 2" xfId="57"/>
    <cellStyle name="Accent1 3" xfId="58"/>
    <cellStyle name="Accent2 2" xfId="59"/>
    <cellStyle name="Accent2 3" xfId="60"/>
    <cellStyle name="Accent3 2" xfId="61"/>
    <cellStyle name="Accent3 3" xfId="62"/>
    <cellStyle name="Accent4 2" xfId="63"/>
    <cellStyle name="Accent4 3" xfId="64"/>
    <cellStyle name="Accent5 2" xfId="65"/>
    <cellStyle name="Accent5 3" xfId="66"/>
    <cellStyle name="Accent6 2" xfId="67"/>
    <cellStyle name="Accent6 3" xfId="68"/>
    <cellStyle name="Bad 2" xfId="69"/>
    <cellStyle name="Bad 3" xfId="70"/>
    <cellStyle name="Calculation 2" xfId="71"/>
    <cellStyle name="Calculation 3" xfId="72"/>
    <cellStyle name="Check Cell 2" xfId="73"/>
    <cellStyle name="Check Cell 3" xfId="74"/>
    <cellStyle name="Comma 2" xfId="75"/>
    <cellStyle name="Comma 3" xfId="76"/>
    <cellStyle name="Comma 4" xfId="77"/>
    <cellStyle name="Comma 5" xfId="78"/>
    <cellStyle name="Comma 6" xfId="79"/>
    <cellStyle name="Explanatory Text 2" xfId="80"/>
    <cellStyle name="Explanatory Text 3" xfId="81"/>
    <cellStyle name="Good 2" xfId="82"/>
    <cellStyle name="Good 3" xfId="83"/>
    <cellStyle name="Heading 1 2" xfId="84"/>
    <cellStyle name="Heading 1 3" xfId="85"/>
    <cellStyle name="Heading 2 2" xfId="86"/>
    <cellStyle name="Heading 2 3" xfId="87"/>
    <cellStyle name="Heading 3 2" xfId="88"/>
    <cellStyle name="Heading 3 3" xfId="89"/>
    <cellStyle name="Heading 4 2" xfId="90"/>
    <cellStyle name="Heading 4 3" xfId="91"/>
    <cellStyle name="Input 2" xfId="92"/>
    <cellStyle name="Input 3" xfId="93"/>
    <cellStyle name="Linked Cell 2" xfId="94"/>
    <cellStyle name="Linked Cell 3" xfId="95"/>
    <cellStyle name="Neutral 2" xfId="96"/>
    <cellStyle name="Neutral 3" xfId="97"/>
    <cellStyle name="Normal 10" xfId="98"/>
    <cellStyle name="Normal 2" xfId="99"/>
    <cellStyle name="Normal 2 2" xfId="100"/>
    <cellStyle name="Normal 2 2 2" xfId="101"/>
    <cellStyle name="Normal 3" xfId="102"/>
    <cellStyle name="Normal 3 2" xfId="103"/>
    <cellStyle name="Normal 3 3" xfId="104"/>
    <cellStyle name="Normal 4" xfId="105"/>
    <cellStyle name="Normal 5" xfId="106"/>
    <cellStyle name="Normal 5 2" xfId="107"/>
    <cellStyle name="Normal 5 3" xfId="108"/>
    <cellStyle name="Normal 6" xfId="109"/>
    <cellStyle name="Normal 6 2" xfId="110"/>
    <cellStyle name="Normal 6 2 2" xfId="111"/>
    <cellStyle name="Normal 6 2 2 2" xfId="112"/>
    <cellStyle name="Normal 6 2 3" xfId="113"/>
    <cellStyle name="Normal 6 2 4" xfId="114"/>
    <cellStyle name="Normal 6 3" xfId="115"/>
    <cellStyle name="Normal 6 3 2" xfId="116"/>
    <cellStyle name="Normal 6 4" xfId="117"/>
    <cellStyle name="Normal 6 5" xfId="118"/>
    <cellStyle name="Normal 7" xfId="119"/>
    <cellStyle name="Normal 7 2" xfId="120"/>
    <cellStyle name="Normal 8" xfId="121"/>
    <cellStyle name="Normal 8 2" xfId="122"/>
    <cellStyle name="Normal 9" xfId="123"/>
    <cellStyle name="Normal 9 2" xfId="124"/>
    <cellStyle name="Note 2" xfId="125"/>
    <cellStyle name="Note 3" xfId="126"/>
    <cellStyle name="Note 4" xfId="127"/>
    <cellStyle name="Output 2" xfId="128"/>
    <cellStyle name="Output 3" xfId="129"/>
    <cellStyle name="Percent 2" xfId="130"/>
    <cellStyle name="Title 2" xfId="131"/>
    <cellStyle name="Title 3" xfId="132"/>
    <cellStyle name="Total 2" xfId="133"/>
    <cellStyle name="Total 3" xfId="134"/>
    <cellStyle name="Warning Text 2" xfId="135"/>
    <cellStyle name="Warning Text 3" xfId="136"/>
  </cellStyles>
  <colors>
    <indexedColors>
      <rgbColor rgb="FF000000"/>
      <rgbColor rgb="FFFFFFFF"/>
      <rgbColor rgb="FFFF0000"/>
      <rgbColor rgb="FF00FF00"/>
      <rgbColor rgb="FF0000FF"/>
      <rgbColor rgb="FFD9D9D9"/>
      <rgbColor rgb="FFFF00FF"/>
      <rgbColor rgb="FF00FFFF"/>
      <rgbColor rgb="FF800000"/>
      <rgbColor rgb="FF008000"/>
      <rgbColor rgb="FF000080"/>
      <rgbColor rgb="FF808000"/>
      <rgbColor rgb="FF800080"/>
      <rgbColor rgb="FF004586"/>
      <rgbColor rgb="FFC0C0C0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3B3B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59466465061022"/>
          <c:y val="0.0198815566835871"/>
          <c:w val="0.922777837779458"/>
          <c:h val="0.7432318104906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Density!$H$1:$H$1</c:f>
              <c:strCache>
                <c:ptCount val="1"/>
                <c:pt idx="0">
                  <c:v>Density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Density!$E$2:$E$68</c:f>
              <c:strCache>
                <c:ptCount val="67"/>
                <c:pt idx="0">
                  <c:v>Liberty County</c:v>
                </c:pt>
                <c:pt idx="1">
                  <c:v>Lafayette County</c:v>
                </c:pt>
                <c:pt idx="2">
                  <c:v>Glades County</c:v>
                </c:pt>
                <c:pt idx="3">
                  <c:v>Taylor County</c:v>
                </c:pt>
                <c:pt idx="4">
                  <c:v>Franklin County</c:v>
                </c:pt>
                <c:pt idx="5">
                  <c:v>Dixie County</c:v>
                </c:pt>
                <c:pt idx="6">
                  <c:v>Jefferson County</c:v>
                </c:pt>
                <c:pt idx="7">
                  <c:v>Calhoun County</c:v>
                </c:pt>
                <c:pt idx="8">
                  <c:v>Madison County</c:v>
                </c:pt>
                <c:pt idx="9">
                  <c:v>Gulf County</c:v>
                </c:pt>
                <c:pt idx="10">
                  <c:v>Hamilton County</c:v>
                </c:pt>
                <c:pt idx="11">
                  <c:v>Hendry County</c:v>
                </c:pt>
                <c:pt idx="12">
                  <c:v>Levy County</c:v>
                </c:pt>
                <c:pt idx="13">
                  <c:v>Holmes County</c:v>
                </c:pt>
                <c:pt idx="14">
                  <c:v>Washington County</c:v>
                </c:pt>
                <c:pt idx="15">
                  <c:v>Hardee County</c:v>
                </c:pt>
                <c:pt idx="16">
                  <c:v>Baker County</c:v>
                </c:pt>
                <c:pt idx="17">
                  <c:v>Gilchrist County</c:v>
                </c:pt>
                <c:pt idx="18">
                  <c:v>Wakulla County</c:v>
                </c:pt>
                <c:pt idx="19">
                  <c:v>Okeechobee County</c:v>
                </c:pt>
                <c:pt idx="20">
                  <c:v>Jackson County</c:v>
                </c:pt>
                <c:pt idx="21">
                  <c:v>Desoto County</c:v>
                </c:pt>
                <c:pt idx="22">
                  <c:v>Walton County</c:v>
                </c:pt>
                <c:pt idx="23">
                  <c:v>Union County</c:v>
                </c:pt>
                <c:pt idx="24">
                  <c:v>Suwannee County</c:v>
                </c:pt>
                <c:pt idx="25">
                  <c:v>Monroe County</c:v>
                </c:pt>
                <c:pt idx="26">
                  <c:v>Columbia County</c:v>
                </c:pt>
                <c:pt idx="27">
                  <c:v>Gadsden County</c:v>
                </c:pt>
                <c:pt idx="28">
                  <c:v>Bradford County</c:v>
                </c:pt>
                <c:pt idx="29">
                  <c:v>Highlands County</c:v>
                </c:pt>
                <c:pt idx="30">
                  <c:v>Putnam County</c:v>
                </c:pt>
                <c:pt idx="31">
                  <c:v>Nassau County</c:v>
                </c:pt>
                <c:pt idx="32">
                  <c:v>Santa Rosa County</c:v>
                </c:pt>
                <c:pt idx="33">
                  <c:v>Collier County</c:v>
                </c:pt>
                <c:pt idx="34">
                  <c:v>Sumter County</c:v>
                </c:pt>
                <c:pt idx="35">
                  <c:v>Okaloosa County</c:v>
                </c:pt>
                <c:pt idx="36">
                  <c:v>Flagler County</c:v>
                </c:pt>
                <c:pt idx="37">
                  <c:v>Marion County</c:v>
                </c:pt>
                <c:pt idx="38">
                  <c:v>Osecola County</c:v>
                </c:pt>
                <c:pt idx="39">
                  <c:v>Bay County</c:v>
                </c:pt>
                <c:pt idx="40">
                  <c:v>Charlotte County</c:v>
                </c:pt>
                <c:pt idx="41">
                  <c:v>Citrus County</c:v>
                </c:pt>
                <c:pt idx="42">
                  <c:v>Martin County</c:v>
                </c:pt>
                <c:pt idx="43">
                  <c:v>Indian River County</c:v>
                </c:pt>
                <c:pt idx="44">
                  <c:v>Alachua County</c:v>
                </c:pt>
                <c:pt idx="45">
                  <c:v>Clay County</c:v>
                </c:pt>
                <c:pt idx="46">
                  <c:v>Lake County</c:v>
                </c:pt>
                <c:pt idx="47">
                  <c:v>St. Johns County</c:v>
                </c:pt>
                <c:pt idx="48">
                  <c:v>Polk County</c:v>
                </c:pt>
                <c:pt idx="49">
                  <c:v>Hernando County</c:v>
                </c:pt>
                <c:pt idx="50">
                  <c:v>Leon County</c:v>
                </c:pt>
                <c:pt idx="51">
                  <c:v>Manatee County</c:v>
                </c:pt>
                <c:pt idx="52">
                  <c:v>Volusia County</c:v>
                </c:pt>
                <c:pt idx="53">
                  <c:v>Escambia County</c:v>
                </c:pt>
                <c:pt idx="54">
                  <c:v>St. Lucie County</c:v>
                </c:pt>
                <c:pt idx="55">
                  <c:v>Brevard County</c:v>
                </c:pt>
                <c:pt idx="56">
                  <c:v>Pasco County</c:v>
                </c:pt>
                <c:pt idx="57">
                  <c:v>Palm Beach County</c:v>
                </c:pt>
                <c:pt idx="58">
                  <c:v>Sarasota County</c:v>
                </c:pt>
                <c:pt idx="59">
                  <c:v>Lee County</c:v>
                </c:pt>
                <c:pt idx="60">
                  <c:v>Duval County</c:v>
                </c:pt>
                <c:pt idx="61">
                  <c:v>Hillsborough County</c:v>
                </c:pt>
                <c:pt idx="62">
                  <c:v>Orange County</c:v>
                </c:pt>
                <c:pt idx="63">
                  <c:v>Miami-Dade County</c:v>
                </c:pt>
                <c:pt idx="64">
                  <c:v>Seminole County</c:v>
                </c:pt>
                <c:pt idx="65">
                  <c:v>Broward County</c:v>
                </c:pt>
                <c:pt idx="66">
                  <c:v>Pinellas County</c:v>
                </c:pt>
              </c:strCache>
            </c:strRef>
          </c:cat>
          <c:val>
            <c:numRef>
              <c:f>Density!$H$2:$H$68</c:f>
              <c:numCache>
                <c:formatCode>General</c:formatCode>
                <c:ptCount val="67"/>
                <c:pt idx="0">
                  <c:v>9.93585140504572</c:v>
                </c:pt>
                <c:pt idx="1">
                  <c:v>16.2326788244604</c:v>
                </c:pt>
                <c:pt idx="2">
                  <c:v>16.3645612337316</c:v>
                </c:pt>
                <c:pt idx="3">
                  <c:v>21.7482986676891</c:v>
                </c:pt>
                <c:pt idx="4">
                  <c:v>21.76092160383</c:v>
                </c:pt>
                <c:pt idx="5">
                  <c:v>22.8877384582654</c:v>
                </c:pt>
                <c:pt idx="6">
                  <c:v>23.9679646875888</c:v>
                </c:pt>
                <c:pt idx="7">
                  <c:v>25.8350519098232</c:v>
                </c:pt>
                <c:pt idx="8">
                  <c:v>27.1585602413966</c:v>
                </c:pt>
                <c:pt idx="9">
                  <c:v>27.9800003546036</c:v>
                </c:pt>
                <c:pt idx="10">
                  <c:v>28.1554720800327</c:v>
                </c:pt>
                <c:pt idx="11">
                  <c:v>33.2769464324442</c:v>
                </c:pt>
                <c:pt idx="12">
                  <c:v>35.8227508495797</c:v>
                </c:pt>
                <c:pt idx="13">
                  <c:v>41.2318810309537</c:v>
                </c:pt>
                <c:pt idx="14">
                  <c:v>42.3129718599863</c:v>
                </c:pt>
                <c:pt idx="15">
                  <c:v>43.1951456615134</c:v>
                </c:pt>
                <c:pt idx="16">
                  <c:v>46.2331049331032</c:v>
                </c:pt>
                <c:pt idx="17">
                  <c:v>48.4671699839854</c:v>
                </c:pt>
                <c:pt idx="18">
                  <c:v>51.1444213581346</c:v>
                </c:pt>
                <c:pt idx="19">
                  <c:v>51.2387665656579</c:v>
                </c:pt>
                <c:pt idx="20">
                  <c:v>53.5052737099024</c:v>
                </c:pt>
                <c:pt idx="21">
                  <c:v>54.6023922393495</c:v>
                </c:pt>
                <c:pt idx="22">
                  <c:v>55.7246390778898</c:v>
                </c:pt>
                <c:pt idx="23">
                  <c:v>62.6457546395139</c:v>
                </c:pt>
                <c:pt idx="24">
                  <c:v>63.0368164984388</c:v>
                </c:pt>
                <c:pt idx="25">
                  <c:v>76.4868603042877</c:v>
                </c:pt>
                <c:pt idx="26">
                  <c:v>84.8351868801484</c:v>
                </c:pt>
                <c:pt idx="27">
                  <c:v>90.7655956461953</c:v>
                </c:pt>
                <c:pt idx="28">
                  <c:v>93.727037692203</c:v>
                </c:pt>
                <c:pt idx="29">
                  <c:v>96.6555512930229</c:v>
                </c:pt>
                <c:pt idx="30">
                  <c:v>100.589593469118</c:v>
                </c:pt>
                <c:pt idx="31">
                  <c:v>115.500123334978</c:v>
                </c:pt>
                <c:pt idx="32">
                  <c:v>156.425464610518</c:v>
                </c:pt>
                <c:pt idx="33">
                  <c:v>167.377597181633</c:v>
                </c:pt>
                <c:pt idx="34">
                  <c:v>189.618415519354</c:v>
                </c:pt>
                <c:pt idx="35">
                  <c:v>203.153990862671</c:v>
                </c:pt>
                <c:pt idx="36">
                  <c:v>203.606888312116</c:v>
                </c:pt>
                <c:pt idx="37">
                  <c:v>211.273303293069</c:v>
                </c:pt>
                <c:pt idx="38">
                  <c:v>218.048890730348</c:v>
                </c:pt>
                <c:pt idx="39">
                  <c:v>228.077947419772</c:v>
                </c:pt>
                <c:pt idx="40">
                  <c:v>239.829187981419</c:v>
                </c:pt>
                <c:pt idx="41">
                  <c:v>240.2802131683</c:v>
                </c:pt>
                <c:pt idx="42">
                  <c:v>275.379972767085</c:v>
                </c:pt>
                <c:pt idx="43">
                  <c:v>280.227494183387</c:v>
                </c:pt>
                <c:pt idx="44">
                  <c:v>287.717995017257</c:v>
                </c:pt>
                <c:pt idx="45">
                  <c:v>322.436958104441</c:v>
                </c:pt>
                <c:pt idx="46">
                  <c:v>325.038896822183</c:v>
                </c:pt>
                <c:pt idx="47">
                  <c:v>338.636477149754</c:v>
                </c:pt>
                <c:pt idx="48">
                  <c:v>343.369265340631</c:v>
                </c:pt>
                <c:pt idx="49">
                  <c:v>367.782621577009</c:v>
                </c:pt>
                <c:pt idx="50">
                  <c:v>421.207168028792</c:v>
                </c:pt>
                <c:pt idx="51">
                  <c:v>452.047972218109</c:v>
                </c:pt>
                <c:pt idx="52">
                  <c:v>453.194735838261</c:v>
                </c:pt>
                <c:pt idx="53">
                  <c:v>463.24071535204</c:v>
                </c:pt>
                <c:pt idx="54">
                  <c:v>496.543283268932</c:v>
                </c:pt>
                <c:pt idx="55">
                  <c:v>540.427899100093</c:v>
                </c:pt>
                <c:pt idx="56">
                  <c:v>632.951304743671</c:v>
                </c:pt>
                <c:pt idx="57">
                  <c:v>689.969336365852</c:v>
                </c:pt>
                <c:pt idx="58">
                  <c:v>696.105204454279</c:v>
                </c:pt>
                <c:pt idx="59">
                  <c:v>825.424787446941</c:v>
                </c:pt>
                <c:pt idx="60">
                  <c:v>1155.55176530786</c:v>
                </c:pt>
                <c:pt idx="61">
                  <c:v>1254.31822859999</c:v>
                </c:pt>
                <c:pt idx="62">
                  <c:v>1328.53790553778</c:v>
                </c:pt>
                <c:pt idx="63">
                  <c:v>1370.52605508745</c:v>
                </c:pt>
                <c:pt idx="64">
                  <c:v>1397.50016169717</c:v>
                </c:pt>
                <c:pt idx="65">
                  <c:v>1500.4951313462</c:v>
                </c:pt>
                <c:pt idx="66">
                  <c:v>3378.48794740687</c:v>
                </c:pt>
              </c:numCache>
            </c:numRef>
          </c:val>
        </c:ser>
        <c:gapWidth val="100"/>
        <c:overlap val="0"/>
        <c:axId val="75869915"/>
        <c:axId val="33179745"/>
      </c:barChart>
      <c:catAx>
        <c:axId val="758699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179745"/>
        <c:crosses val="autoZero"/>
        <c:auto val="1"/>
        <c:lblAlgn val="ctr"/>
        <c:lblOffset val="100"/>
        <c:noMultiLvlLbl val="0"/>
      </c:catAx>
      <c:valAx>
        <c:axId val="331797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86991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59160544870612"/>
          <c:y val="0.494586364405346"/>
          <c:w val="0.064638783269962"/>
          <c:h val="0.029605819658264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Covid Impact per category of crime
Statewide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Forecast!$O$1,Forecast!$U$1,Forecast!$AA$1,Forecast!$AG$1,Forecast!$AM$1,Forecast!$AS$1,Forecast!$AY$1</c:f>
              <c:strCache>
                <c:ptCount val="7"/>
                <c:pt idx="0">
                  <c:v>Murder Significance</c:v>
                </c:pt>
                <c:pt idx="1">
                  <c:v>Rape Significance</c:v>
                </c:pt>
                <c:pt idx="2">
                  <c:v>Robbery Significance</c:v>
                </c:pt>
                <c:pt idx="3">
                  <c:v>Assault Significance</c:v>
                </c:pt>
                <c:pt idx="4">
                  <c:v>Burglary Significance</c:v>
                </c:pt>
                <c:pt idx="5">
                  <c:v>Larceny Significance</c:v>
                </c:pt>
                <c:pt idx="6">
                  <c:v>Vehicle Theft Significance</c:v>
                </c:pt>
              </c:strCache>
            </c:strRef>
          </c:cat>
          <c:val>
            <c:numRef>
              <c:f>Forecast!$O$19,Forecast!$U$19,Forecast!$AA$19,Forecast!$AG$19,Forecast!$AM$19,Forecast!$AS$19,Forecast!$AY$19</c:f>
              <c:numCache>
                <c:formatCode>General</c:formatCode>
                <c:ptCount val="7"/>
                <c:pt idx="0">
                  <c:v>14.7321428571429</c:v>
                </c:pt>
                <c:pt idx="1">
                  <c:v>-9.34944898684678</c:v>
                </c:pt>
                <c:pt idx="2">
                  <c:v>-17.0380887709118</c:v>
                </c:pt>
                <c:pt idx="3">
                  <c:v>9.45909312706703</c:v>
                </c:pt>
                <c:pt idx="4">
                  <c:v>-17.7677836194337</c:v>
                </c:pt>
                <c:pt idx="5">
                  <c:v>-18.4816269997515</c:v>
                </c:pt>
                <c:pt idx="6">
                  <c:v>-2.48576265968909</c:v>
                </c:pt>
              </c:numCache>
            </c:numRef>
          </c:val>
        </c:ser>
        <c:gapWidth val="100"/>
        <c:overlap val="0"/>
        <c:axId val="83715797"/>
        <c:axId val="80780229"/>
      </c:barChart>
      <c:catAx>
        <c:axId val="837157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% change from 2019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780229"/>
        <c:crosses val="autoZero"/>
        <c:auto val="1"/>
        <c:lblAlgn val="ctr"/>
        <c:lblOffset val="100"/>
        <c:noMultiLvlLbl val="0"/>
      </c:catAx>
      <c:valAx>
        <c:axId val="807802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715797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411480</xdr:colOff>
      <xdr:row>38</xdr:row>
      <xdr:rowOff>28440</xdr:rowOff>
    </xdr:from>
    <xdr:to>
      <xdr:col>29</xdr:col>
      <xdr:colOff>770400</xdr:colOff>
      <xdr:row>62</xdr:row>
      <xdr:rowOff>77040</xdr:rowOff>
    </xdr:to>
    <xdr:graphicFrame>
      <xdr:nvGraphicFramePr>
        <xdr:cNvPr id="0" name=""/>
        <xdr:cNvGraphicFramePr/>
      </xdr:nvGraphicFramePr>
      <xdr:xfrm>
        <a:off x="8226720" y="6688080"/>
        <a:ext cx="16665840" cy="425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529920</xdr:colOff>
      <xdr:row>16</xdr:row>
      <xdr:rowOff>43560</xdr:rowOff>
    </xdr:from>
    <xdr:to>
      <xdr:col>13</xdr:col>
      <xdr:colOff>761040</xdr:colOff>
      <xdr:row>34</xdr:row>
      <xdr:rowOff>128520</xdr:rowOff>
    </xdr:to>
    <xdr:graphicFrame>
      <xdr:nvGraphicFramePr>
        <xdr:cNvPr id="1" name=""/>
        <xdr:cNvGraphicFramePr/>
      </xdr:nvGraphicFramePr>
      <xdr:xfrm>
        <a:off x="5386680" y="3455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8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4" topLeftCell="A144" activePane="bottomLeft" state="frozen"/>
      <selection pane="topLeft" activeCell="A1" activeCellId="0" sqref="A1"/>
      <selection pane="bottomLeft" activeCell="G161" activeCellId="0" sqref="G161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19.72"/>
    <col collapsed="false" customWidth="false" hidden="false" outlineLevel="0" max="2" min="2" style="2" width="9.13"/>
    <col collapsed="false" customWidth="true" hidden="false" outlineLevel="0" max="3" min="3" style="3" width="10.42"/>
    <col collapsed="false" customWidth="true" hidden="false" outlineLevel="0" max="4" min="4" style="3" width="16.67"/>
    <col collapsed="false" customWidth="true" hidden="false" outlineLevel="0" max="5" min="5" style="4" width="11.8"/>
    <col collapsed="false" customWidth="false" hidden="false" outlineLevel="0" max="6" min="6" style="4" width="9.13"/>
    <col collapsed="false" customWidth="false" hidden="false" outlineLevel="0" max="7" min="7" style="3" width="9.13"/>
    <col collapsed="false" customWidth="false" hidden="false" outlineLevel="0" max="8" min="8" style="4" width="9.13"/>
    <col collapsed="false" customWidth="false" hidden="false" outlineLevel="0" max="9" min="9" style="3" width="9.13"/>
    <col collapsed="false" customWidth="false" hidden="false" outlineLevel="0" max="10" min="10" style="4" width="9.13"/>
    <col collapsed="false" customWidth="false" hidden="false" outlineLevel="0" max="11" min="11" style="3" width="9.13"/>
    <col collapsed="false" customWidth="true" hidden="false" outlineLevel="0" max="12" min="12" style="4" width="11.3"/>
    <col collapsed="false" customWidth="true" hidden="false" outlineLevel="0" max="13" min="13" style="3" width="11.3"/>
    <col collapsed="false" customWidth="false" hidden="false" outlineLevel="0" max="14" min="14" style="4" width="9.13"/>
    <col collapsed="false" customWidth="false" hidden="false" outlineLevel="0" max="15" min="15" style="3" width="9.13"/>
    <col collapsed="false" customWidth="false" hidden="false" outlineLevel="0" max="16" min="16" style="4" width="9.13"/>
    <col collapsed="false" customWidth="false" hidden="false" outlineLevel="0" max="17" min="17" style="3" width="9.13"/>
    <col collapsed="false" customWidth="true" hidden="false" outlineLevel="0" max="18" min="18" style="4" width="11.42"/>
    <col collapsed="false" customWidth="true" hidden="false" outlineLevel="0" max="19" min="19" style="3" width="11.42"/>
    <col collapsed="false" customWidth="true" hidden="false" outlineLevel="0" max="20" min="20" style="4" width="14.62"/>
    <col collapsed="false" customWidth="true" hidden="false" outlineLevel="0" max="21" min="21" style="5" width="19.16"/>
    <col collapsed="false" customWidth="true" hidden="false" outlineLevel="0" max="22" min="22" style="4" width="11.42"/>
    <col collapsed="false" customWidth="true" hidden="false" outlineLevel="0" max="23" min="23" style="4" width="12.42"/>
    <col collapsed="false" customWidth="true" hidden="false" outlineLevel="0" max="24" min="24" style="5" width="12.42"/>
    <col collapsed="false" customWidth="false" hidden="false" outlineLevel="0" max="1024" min="25" style="1" width="9.13"/>
  </cols>
  <sheetData>
    <row r="1" customFormat="false" ht="61.65" hidden="false" customHeight="false" outlineLevel="0" collapsed="false">
      <c r="A1" s="6" t="s">
        <v>0</v>
      </c>
      <c r="B1" s="7" t="s">
        <v>1</v>
      </c>
      <c r="C1" s="8" t="s">
        <v>2</v>
      </c>
      <c r="D1" s="8" t="s">
        <v>3</v>
      </c>
      <c r="E1" s="9" t="s">
        <v>4</v>
      </c>
      <c r="F1" s="9"/>
      <c r="G1" s="8" t="s">
        <v>5</v>
      </c>
      <c r="H1" s="9" t="s">
        <v>6</v>
      </c>
      <c r="I1" s="8" t="s">
        <v>7</v>
      </c>
      <c r="J1" s="9" t="s">
        <v>8</v>
      </c>
      <c r="K1" s="8" t="s">
        <v>9</v>
      </c>
      <c r="L1" s="9" t="s">
        <v>10</v>
      </c>
      <c r="M1" s="8" t="s">
        <v>11</v>
      </c>
      <c r="N1" s="9" t="s">
        <v>12</v>
      </c>
      <c r="O1" s="8" t="s">
        <v>13</v>
      </c>
      <c r="P1" s="9" t="s">
        <v>14</v>
      </c>
      <c r="Q1" s="8" t="s">
        <v>15</v>
      </c>
      <c r="R1" s="9" t="s">
        <v>16</v>
      </c>
      <c r="S1" s="8" t="s">
        <v>17</v>
      </c>
      <c r="T1" s="9" t="s">
        <v>18</v>
      </c>
      <c r="U1" s="10" t="s">
        <v>19</v>
      </c>
      <c r="V1" s="9" t="s">
        <v>20</v>
      </c>
      <c r="W1" s="9"/>
      <c r="X1" s="10" t="s">
        <v>21</v>
      </c>
    </row>
    <row r="2" customFormat="false" ht="12.75" hidden="false" customHeight="true" outlineLevel="0" collapsed="false">
      <c r="A2" s="11" t="s">
        <v>22</v>
      </c>
      <c r="B2" s="12" t="n">
        <v>2012</v>
      </c>
      <c r="C2" s="12" t="n">
        <v>246770</v>
      </c>
      <c r="D2" s="12" t="n">
        <v>10136</v>
      </c>
      <c r="E2" s="12" t="n">
        <v>-3.3</v>
      </c>
      <c r="F2" s="13" t="e">
        <f aca="false">(D2-D1)/D1*100</f>
        <v>#VALUE!</v>
      </c>
      <c r="G2" s="12" t="n">
        <v>10</v>
      </c>
      <c r="H2" s="14" t="n">
        <f aca="false">G2/($C2/100000)</f>
        <v>4.05235644527293</v>
      </c>
      <c r="I2" s="12" t="n">
        <v>168</v>
      </c>
      <c r="J2" s="14" t="n">
        <f aca="false">I2/($C2/100000)</f>
        <v>68.0795882805852</v>
      </c>
      <c r="K2" s="12" t="n">
        <v>253</v>
      </c>
      <c r="L2" s="14" t="n">
        <f aca="false">K2/($C2/100000)</f>
        <v>102.524618065405</v>
      </c>
      <c r="M2" s="12" t="n">
        <v>1057</v>
      </c>
      <c r="N2" s="14" t="n">
        <f aca="false">M2/($C2/100000)</f>
        <v>428.334076265348</v>
      </c>
      <c r="O2" s="12" t="n">
        <v>1919</v>
      </c>
      <c r="P2" s="14" t="n">
        <f aca="false">O2/($C2/100000)</f>
        <v>777.647201847875</v>
      </c>
      <c r="Q2" s="12" t="n">
        <v>6372</v>
      </c>
      <c r="R2" s="14" t="n">
        <f aca="false">Q2/($C2/100000)</f>
        <v>2582.16152692791</v>
      </c>
      <c r="S2" s="12" t="n">
        <v>357</v>
      </c>
      <c r="T2" s="14" t="n">
        <f aca="false">S2/($C2/100000)</f>
        <v>144.669125096243</v>
      </c>
      <c r="U2" s="12" t="n">
        <v>4107.5</v>
      </c>
      <c r="V2" s="14" t="n">
        <v>-3.1</v>
      </c>
      <c r="W2" s="13" t="e">
        <f aca="false">(U2-U1)/U1*100</f>
        <v>#VALUE!</v>
      </c>
      <c r="X2" s="12" t="n">
        <v>31.5</v>
      </c>
    </row>
    <row r="3" customFormat="false" ht="13.35" hidden="false" customHeight="true" outlineLevel="0" collapsed="false">
      <c r="A3" s="11" t="s">
        <v>22</v>
      </c>
      <c r="B3" s="12" t="n">
        <v>2013</v>
      </c>
      <c r="C3" s="12" t="n">
        <v>248002</v>
      </c>
      <c r="D3" s="12" t="n">
        <v>9226</v>
      </c>
      <c r="E3" s="12" t="n">
        <v>-9</v>
      </c>
      <c r="F3" s="13" t="n">
        <f aca="false">(D3-D2)/D2*100</f>
        <v>-8.97790055248619</v>
      </c>
      <c r="G3" s="12" t="n">
        <v>9</v>
      </c>
      <c r="H3" s="14" t="n">
        <f aca="false">G3/($C3/100000)</f>
        <v>3.62900299191136</v>
      </c>
      <c r="I3" s="12" t="n">
        <v>114</v>
      </c>
      <c r="J3" s="14" t="n">
        <f aca="false">I3/($C3/100000)</f>
        <v>45.9673712308772</v>
      </c>
      <c r="K3" s="12" t="n">
        <v>236</v>
      </c>
      <c r="L3" s="14" t="n">
        <f aca="false">K3/($C3/100000)</f>
        <v>95.1605228990089</v>
      </c>
      <c r="M3" s="12" t="n">
        <v>1023</v>
      </c>
      <c r="N3" s="14" t="n">
        <f aca="false">M3/($C3/100000)</f>
        <v>412.496673413924</v>
      </c>
      <c r="O3" s="12" t="n">
        <v>1486</v>
      </c>
      <c r="P3" s="14" t="n">
        <f aca="false">O3/($C3/100000)</f>
        <v>599.18871622003</v>
      </c>
      <c r="Q3" s="12" t="n">
        <v>5996</v>
      </c>
      <c r="R3" s="14" t="n">
        <f aca="false">Q3/($C3/100000)</f>
        <v>2417.72243772228</v>
      </c>
      <c r="S3" s="12" t="n">
        <v>362</v>
      </c>
      <c r="T3" s="14" t="n">
        <f aca="false">S3/($C3/100000)</f>
        <v>145.966564785768</v>
      </c>
      <c r="U3" s="12" t="n">
        <v>3720.1</v>
      </c>
      <c r="V3" s="14" t="n">
        <v>-9.4</v>
      </c>
      <c r="W3" s="13" t="n">
        <f aca="false">(U3-U2)/U2*100</f>
        <v>-9.43152769324407</v>
      </c>
      <c r="X3" s="12" t="n">
        <v>32.4</v>
      </c>
    </row>
    <row r="4" customFormat="false" ht="13.35" hidden="false" customHeight="true" outlineLevel="0" collapsed="false">
      <c r="A4" s="11" t="s">
        <v>22</v>
      </c>
      <c r="B4" s="15" t="n">
        <v>2014</v>
      </c>
      <c r="C4" s="12" t="n">
        <v>250730</v>
      </c>
      <c r="D4" s="12" t="n">
        <v>9045</v>
      </c>
      <c r="E4" s="16" t="n">
        <v>-2</v>
      </c>
      <c r="F4" s="13" t="n">
        <f aca="false">(D4-D3)/D3*100</f>
        <v>-1.9618469542597</v>
      </c>
      <c r="G4" s="12" t="n">
        <v>3</v>
      </c>
      <c r="H4" s="14" t="n">
        <f aca="false">G4/($C4/100000)</f>
        <v>1.19650620189048</v>
      </c>
      <c r="I4" s="12" t="n">
        <v>164</v>
      </c>
      <c r="J4" s="14" t="n">
        <f aca="false">I4/($C4/100000)</f>
        <v>65.4090057033462</v>
      </c>
      <c r="K4" s="12" t="n">
        <v>236</v>
      </c>
      <c r="L4" s="14" t="n">
        <f aca="false">K4/($C4/100000)</f>
        <v>94.1251545487178</v>
      </c>
      <c r="M4" s="12" t="n">
        <v>1003</v>
      </c>
      <c r="N4" s="14" t="n">
        <f aca="false">M4/($C4/100000)</f>
        <v>400.03190683205</v>
      </c>
      <c r="O4" s="12" t="n">
        <v>1339</v>
      </c>
      <c r="P4" s="14" t="n">
        <f aca="false">O4/($C4/100000)</f>
        <v>534.040601443784</v>
      </c>
      <c r="Q4" s="12" t="n">
        <v>5879</v>
      </c>
      <c r="R4" s="14" t="n">
        <f aca="false">Q4/($C4/100000)</f>
        <v>2344.75332030471</v>
      </c>
      <c r="S4" s="12" t="n">
        <v>421</v>
      </c>
      <c r="T4" s="14" t="n">
        <f aca="false">S4/($C4/100000)</f>
        <v>167.909703665297</v>
      </c>
      <c r="U4" s="12" t="n">
        <v>3607.5</v>
      </c>
      <c r="V4" s="4" t="n">
        <v>-3</v>
      </c>
      <c r="W4" s="13" t="n">
        <f aca="false">(U4-U3)/U3*100</f>
        <v>-3.02680035482917</v>
      </c>
      <c r="X4" s="12" t="n">
        <v>30.3</v>
      </c>
    </row>
    <row r="5" customFormat="false" ht="13.35" hidden="false" customHeight="true" outlineLevel="0" collapsed="false">
      <c r="A5" s="11" t="s">
        <v>22</v>
      </c>
      <c r="B5" s="15" t="n">
        <v>2015</v>
      </c>
      <c r="C5" s="12" t="n">
        <v>254893</v>
      </c>
      <c r="D5" s="12" t="n">
        <v>8866</v>
      </c>
      <c r="E5" s="12" t="n">
        <v>-2</v>
      </c>
      <c r="F5" s="13" t="n">
        <f aca="false">(D5-D4)/D4*100</f>
        <v>-1.97899391929243</v>
      </c>
      <c r="G5" s="12" t="n">
        <v>3</v>
      </c>
      <c r="H5" s="14" t="n">
        <f aca="false">G5/($C5/100000)</f>
        <v>1.17696445175034</v>
      </c>
      <c r="I5" s="12" t="n">
        <v>183</v>
      </c>
      <c r="J5" s="14" t="n">
        <f aca="false">I5/($C5/100000)</f>
        <v>71.7948315567709</v>
      </c>
      <c r="K5" s="12" t="n">
        <v>312</v>
      </c>
      <c r="L5" s="14" t="n">
        <f aca="false">K5/($C5/100000)</f>
        <v>122.404302982036</v>
      </c>
      <c r="M5" s="12" t="n">
        <v>999</v>
      </c>
      <c r="N5" s="14" t="n">
        <f aca="false">M5/($C5/100000)</f>
        <v>391.929162432864</v>
      </c>
      <c r="O5" s="12" t="n">
        <v>1236</v>
      </c>
      <c r="P5" s="14" t="n">
        <f aca="false">O5/($C5/100000)</f>
        <v>484.909354121141</v>
      </c>
      <c r="Q5" s="12" t="n">
        <v>5722</v>
      </c>
      <c r="R5" s="14" t="n">
        <f aca="false">Q5/($C5/100000)</f>
        <v>2244.86353097182</v>
      </c>
      <c r="S5" s="12" t="n">
        <v>411</v>
      </c>
      <c r="T5" s="14" t="n">
        <f aca="false">S5/($C5/100000)</f>
        <v>161.244129889797</v>
      </c>
      <c r="U5" s="12" t="n">
        <v>3478.3</v>
      </c>
      <c r="V5" s="14" t="n">
        <v>-3.6</v>
      </c>
      <c r="W5" s="13" t="n">
        <f aca="false">(U5-U4)/U4*100</f>
        <v>-3.58142758142758</v>
      </c>
      <c r="X5" s="12" t="n">
        <v>32</v>
      </c>
    </row>
    <row r="6" customFormat="false" ht="13.35" hidden="false" customHeight="true" outlineLevel="0" collapsed="false">
      <c r="A6" s="11" t="s">
        <v>22</v>
      </c>
      <c r="B6" s="15" t="n">
        <v>2016</v>
      </c>
      <c r="C6" s="12" t="n">
        <v>257062</v>
      </c>
      <c r="D6" s="12" t="n">
        <v>9210</v>
      </c>
      <c r="E6" s="12" t="n">
        <v>3.9</v>
      </c>
      <c r="F6" s="13" t="n">
        <f aca="false">(D6-D5)/D5*100</f>
        <v>3.87999097676517</v>
      </c>
      <c r="G6" s="12" t="n">
        <v>4</v>
      </c>
      <c r="H6" s="14" t="n">
        <f aca="false">G6/($C6/100000)</f>
        <v>1.55604484521244</v>
      </c>
      <c r="I6" s="12" t="n">
        <v>216</v>
      </c>
      <c r="J6" s="14" t="n">
        <f aca="false">I6/($C6/100000)</f>
        <v>84.0264216414717</v>
      </c>
      <c r="K6" s="12" t="n">
        <v>271</v>
      </c>
      <c r="L6" s="14" t="n">
        <f aca="false">K6/($C6/100000)</f>
        <v>105.422038263143</v>
      </c>
      <c r="M6" s="12" t="n">
        <v>966</v>
      </c>
      <c r="N6" s="14" t="n">
        <f aca="false">M6/($C6/100000)</f>
        <v>375.784830118804</v>
      </c>
      <c r="O6" s="12" t="n">
        <v>1256</v>
      </c>
      <c r="P6" s="14" t="n">
        <f aca="false">O6/($C6/100000)</f>
        <v>488.598081396706</v>
      </c>
      <c r="Q6" s="12" t="n">
        <v>5963</v>
      </c>
      <c r="R6" s="14" t="n">
        <f aca="false">Q6/($C6/100000)</f>
        <v>2319.67385300044</v>
      </c>
      <c r="S6" s="12" t="n">
        <v>534</v>
      </c>
      <c r="T6" s="14" t="n">
        <f aca="false">S6/($C6/100000)</f>
        <v>207.731986835861</v>
      </c>
      <c r="U6" s="12" t="n">
        <v>3582.8</v>
      </c>
      <c r="V6" s="14" t="n">
        <v>3</v>
      </c>
      <c r="W6" s="13" t="n">
        <f aca="false">(U6-U5)/U5*100</f>
        <v>3.00434120116149</v>
      </c>
      <c r="X6" s="12" t="n">
        <v>27.3</v>
      </c>
    </row>
    <row r="7" customFormat="false" ht="13.35" hidden="false" customHeight="true" outlineLevel="0" collapsed="false">
      <c r="A7" s="11" t="s">
        <v>22</v>
      </c>
      <c r="B7" s="15" t="n">
        <v>2017</v>
      </c>
      <c r="C7" s="12" t="n">
        <v>260003</v>
      </c>
      <c r="D7" s="12" t="n">
        <v>9040</v>
      </c>
      <c r="E7" s="12" t="n">
        <v>-1.8</v>
      </c>
      <c r="F7" s="13" t="n">
        <f aca="false">(D7-D6)/D6*100</f>
        <v>-1.84581976112921</v>
      </c>
      <c r="G7" s="12" t="n">
        <v>9</v>
      </c>
      <c r="H7" s="14" t="n">
        <f aca="false">G7/($C7/100000)</f>
        <v>3.46149852117091</v>
      </c>
      <c r="I7" s="12" t="n">
        <v>249</v>
      </c>
      <c r="J7" s="14" t="n">
        <f aca="false">I7/($C7/100000)</f>
        <v>95.7681257523952</v>
      </c>
      <c r="K7" s="12" t="n">
        <v>290</v>
      </c>
      <c r="L7" s="14" t="n">
        <f aca="false">K7/($C7/100000)</f>
        <v>111.537174571063</v>
      </c>
      <c r="M7" s="12" t="n">
        <v>1097</v>
      </c>
      <c r="N7" s="14" t="n">
        <f aca="false">M7/($C7/100000)</f>
        <v>421.918208636054</v>
      </c>
      <c r="O7" s="12" t="n">
        <v>1120</v>
      </c>
      <c r="P7" s="14" t="n">
        <f aca="false">O7/($C7/100000)</f>
        <v>430.76426041238</v>
      </c>
      <c r="Q7" s="12" t="n">
        <v>5751</v>
      </c>
      <c r="R7" s="14" t="n">
        <f aca="false">Q7/($C7/100000)</f>
        <v>2211.89755502821</v>
      </c>
      <c r="S7" s="12" t="n">
        <v>524</v>
      </c>
      <c r="T7" s="14" t="n">
        <f aca="false">S7/($C7/100000)</f>
        <v>201.536136121506</v>
      </c>
      <c r="U7" s="12" t="n">
        <v>3476.9</v>
      </c>
      <c r="V7" s="14" t="n">
        <v>-3</v>
      </c>
      <c r="W7" s="13" t="n">
        <f aca="false">(U7-U6)/U6*100</f>
        <v>-2.9557887685609</v>
      </c>
      <c r="X7" s="12" t="n">
        <v>28.7</v>
      </c>
    </row>
    <row r="8" customFormat="false" ht="13.35" hidden="false" customHeight="true" outlineLevel="0" collapsed="false">
      <c r="A8" s="11" t="s">
        <v>22</v>
      </c>
      <c r="B8" s="15" t="n">
        <v>2018</v>
      </c>
      <c r="C8" s="12" t="n">
        <v>263291</v>
      </c>
      <c r="D8" s="12" t="n">
        <v>9758</v>
      </c>
      <c r="E8" s="12" t="n">
        <v>7.9</v>
      </c>
      <c r="F8" s="13" t="n">
        <f aca="false">(D8-D7)/D7*100</f>
        <v>7.9424778761062</v>
      </c>
      <c r="G8" s="12" t="n">
        <v>14</v>
      </c>
      <c r="H8" s="14" t="n">
        <f aca="false">G8/($C8/100000)</f>
        <v>5.3173105043469</v>
      </c>
      <c r="I8" s="12" t="n">
        <v>285</v>
      </c>
      <c r="J8" s="14" t="n">
        <f aca="false">I8/($C8/100000)</f>
        <v>108.245249552776</v>
      </c>
      <c r="K8" s="12" t="n">
        <v>337</v>
      </c>
      <c r="L8" s="14" t="n">
        <f aca="false">K8/($C8/100000)</f>
        <v>127.995259997493</v>
      </c>
      <c r="M8" s="12" t="n">
        <v>1175</v>
      </c>
      <c r="N8" s="14" t="n">
        <f aca="false">M8/($C8/100000)</f>
        <v>446.274274471972</v>
      </c>
      <c r="O8" s="12" t="n">
        <v>1144</v>
      </c>
      <c r="P8" s="14" t="n">
        <f aca="false">O8/($C8/100000)</f>
        <v>434.500229783775</v>
      </c>
      <c r="Q8" s="12" t="n">
        <v>6170</v>
      </c>
      <c r="R8" s="14" t="n">
        <f aca="false">Q8/($C8/100000)</f>
        <v>2343.41470084431</v>
      </c>
      <c r="S8" s="12" t="n">
        <v>633</v>
      </c>
      <c r="T8" s="14" t="n">
        <f aca="false">S8/($C8/100000)</f>
        <v>240.418396375113</v>
      </c>
      <c r="U8" s="12" t="n">
        <v>3706.2</v>
      </c>
      <c r="V8" s="14" t="n">
        <v>6.6</v>
      </c>
      <c r="W8" s="13" t="n">
        <f aca="false">(U8-U7)/U7*100</f>
        <v>6.59495527625183</v>
      </c>
      <c r="X8" s="12" t="n">
        <v>27.5</v>
      </c>
    </row>
    <row r="9" customFormat="false" ht="13.35" hidden="false" customHeight="true" outlineLevel="0" collapsed="false">
      <c r="A9" s="11" t="s">
        <v>22</v>
      </c>
      <c r="B9" s="15" t="n">
        <v>2019</v>
      </c>
      <c r="C9" s="17" t="n">
        <v>267306</v>
      </c>
      <c r="D9" s="17" t="n">
        <v>9010</v>
      </c>
      <c r="E9" s="12" t="n">
        <v>-7.7</v>
      </c>
      <c r="F9" s="13" t="n">
        <f aca="false">(D9-D8)/D8*100</f>
        <v>-7.66550522648084</v>
      </c>
      <c r="G9" s="12" t="n">
        <v>6</v>
      </c>
      <c r="H9" s="14" t="n">
        <f aca="false">G9/($C9/100000)</f>
        <v>2.24461852708132</v>
      </c>
      <c r="I9" s="12" t="n">
        <v>282</v>
      </c>
      <c r="J9" s="14" t="n">
        <f aca="false">I9/($C9/100000)</f>
        <v>105.497070772822</v>
      </c>
      <c r="K9" s="12" t="n">
        <v>293</v>
      </c>
      <c r="L9" s="14" t="n">
        <f aca="false">K9/($C9/100000)</f>
        <v>109.612204739138</v>
      </c>
      <c r="M9" s="12" t="n">
        <v>1184</v>
      </c>
      <c r="N9" s="14" t="n">
        <f aca="false">M9/($C9/100000)</f>
        <v>442.938056010714</v>
      </c>
      <c r="O9" s="12" t="n">
        <v>1008</v>
      </c>
      <c r="P9" s="14" t="n">
        <f aca="false">O9/($C9/100000)</f>
        <v>377.095912549662</v>
      </c>
      <c r="Q9" s="12" t="n">
        <v>5643</v>
      </c>
      <c r="R9" s="14" t="n">
        <f aca="false">Q9/($C9/100000)</f>
        <v>2111.06372471998</v>
      </c>
      <c r="S9" s="12" t="n">
        <v>594</v>
      </c>
      <c r="T9" s="14" t="n">
        <f aca="false">S9/($C9/100000)</f>
        <v>222.217234181051</v>
      </c>
      <c r="U9" s="12" t="n">
        <v>3370.7</v>
      </c>
      <c r="V9" s="14" t="n">
        <v>-9.1</v>
      </c>
      <c r="W9" s="13" t="n">
        <f aca="false">(U9-U8)/U8*100</f>
        <v>-9.05239868328746</v>
      </c>
      <c r="X9" s="12" t="n">
        <v>25.3</v>
      </c>
    </row>
    <row r="10" customFormat="false" ht="13.35" hidden="false" customHeight="true" outlineLevel="0" collapsed="false">
      <c r="A10" s="18" t="s">
        <v>23</v>
      </c>
      <c r="B10" s="12" t="n">
        <v>2011</v>
      </c>
      <c r="C10" s="12" t="n">
        <v>247337</v>
      </c>
      <c r="D10" s="12" t="n">
        <v>10482</v>
      </c>
      <c r="E10" s="12" t="n">
        <v>-2.3</v>
      </c>
      <c r="F10" s="12"/>
      <c r="G10" s="12" t="n">
        <v>12</v>
      </c>
      <c r="H10" s="14" t="n">
        <f aca="false">G10/($C10/100000)</f>
        <v>4.85168009638671</v>
      </c>
      <c r="I10" s="12" t="n">
        <v>156</v>
      </c>
      <c r="J10" s="14" t="n">
        <f aca="false">I10/($C10/100000)</f>
        <v>63.0718412530272</v>
      </c>
      <c r="K10" s="12" t="n">
        <v>281</v>
      </c>
      <c r="L10" s="14" t="n">
        <f aca="false">K10/($C10/100000)</f>
        <v>113.610175590389</v>
      </c>
      <c r="M10" s="12" t="n">
        <v>1090</v>
      </c>
      <c r="N10" s="14" t="n">
        <f aca="false">M10/($C10/100000)</f>
        <v>440.694275421793</v>
      </c>
      <c r="O10" s="12" t="n">
        <v>2023</v>
      </c>
      <c r="P10" s="14" t="n">
        <f aca="false">O10/($C10/100000)</f>
        <v>817.91240291586</v>
      </c>
      <c r="Q10" s="12" t="n">
        <v>6485</v>
      </c>
      <c r="R10" s="14" t="n">
        <f aca="false">Q10/($C10/100000)</f>
        <v>2621.92878542232</v>
      </c>
      <c r="S10" s="12" t="n">
        <v>435</v>
      </c>
      <c r="T10" s="14" t="n">
        <f aca="false">S10/($C10/100000)</f>
        <v>175.873403494018</v>
      </c>
      <c r="U10" s="12" t="n">
        <v>4237.9</v>
      </c>
      <c r="V10" s="14" t="n">
        <v>1</v>
      </c>
      <c r="W10" s="12"/>
      <c r="X10" s="12" t="n">
        <v>31.3</v>
      </c>
    </row>
    <row r="11" customFormat="false" ht="13.35" hidden="false" customHeight="true" outlineLevel="0" collapsed="false">
      <c r="A11" s="19" t="s">
        <v>23</v>
      </c>
      <c r="B11" s="20" t="n">
        <v>2020</v>
      </c>
      <c r="C11" s="21" t="n">
        <v>271588</v>
      </c>
      <c r="D11" s="21" t="n">
        <v>8714</v>
      </c>
      <c r="E11" s="22" t="n">
        <v>-3.3</v>
      </c>
      <c r="F11" s="13" t="n">
        <f aca="false">(D11-D10)/D10*100</f>
        <v>-16.8670101125739</v>
      </c>
      <c r="G11" s="21" t="n">
        <v>16</v>
      </c>
      <c r="H11" s="14" t="n">
        <f aca="false">G11/($C11/100000)</f>
        <v>5.89127649233398</v>
      </c>
      <c r="I11" s="21" t="n">
        <v>236</v>
      </c>
      <c r="J11" s="14" t="n">
        <f aca="false">I11/($C11/100000)</f>
        <v>86.8963282619262</v>
      </c>
      <c r="K11" s="21" t="n">
        <v>350</v>
      </c>
      <c r="L11" s="14" t="n">
        <f aca="false">K11/($C11/100000)</f>
        <v>128.871673269806</v>
      </c>
      <c r="M11" s="21" t="n">
        <v>1423</v>
      </c>
      <c r="N11" s="14" t="n">
        <f aca="false">M11/($C11/100000)</f>
        <v>523.955403036953</v>
      </c>
      <c r="O11" s="21" t="n">
        <v>853</v>
      </c>
      <c r="P11" s="14" t="n">
        <f aca="false">O11/($C11/100000)</f>
        <v>314.078677997555</v>
      </c>
      <c r="Q11" s="21" t="n">
        <v>5121</v>
      </c>
      <c r="R11" s="14" t="n">
        <f aca="false">Q11/($C11/100000)</f>
        <v>1885.57668232764</v>
      </c>
      <c r="S11" s="21" t="n">
        <v>715</v>
      </c>
      <c r="T11" s="14" t="n">
        <f aca="false">S11/($C11/100000)</f>
        <v>263.266418251175</v>
      </c>
      <c r="U11" s="23" t="n">
        <v>3208.5</v>
      </c>
      <c r="V11" s="22" t="n">
        <v>-4.8</v>
      </c>
      <c r="W11" s="13" t="n">
        <f aca="false">(U11-U10)/U10*100</f>
        <v>-24.2903324759905</v>
      </c>
      <c r="X11" s="23" t="n">
        <v>24.2</v>
      </c>
    </row>
    <row r="12" customFormat="false" ht="13.35" hidden="false" customHeight="true" outlineLevel="0" collapsed="false">
      <c r="A12" s="19" t="s">
        <v>24</v>
      </c>
      <c r="B12" s="12" t="n">
        <v>2011</v>
      </c>
      <c r="C12" s="12" t="n">
        <v>26927</v>
      </c>
      <c r="D12" s="12" t="n">
        <v>355</v>
      </c>
      <c r="E12" s="12" t="n">
        <v>-7.3</v>
      </c>
      <c r="F12" s="12" t="n">
        <f aca="false">(D12-D11)/D11*100</f>
        <v>-95.9260959375717</v>
      </c>
      <c r="G12" s="12" t="n">
        <v>0</v>
      </c>
      <c r="H12" s="14" t="n">
        <f aca="false">G12/($C12/100000)</f>
        <v>0</v>
      </c>
      <c r="I12" s="12" t="n">
        <v>4</v>
      </c>
      <c r="J12" s="14" t="n">
        <f aca="false">I12/($C12/100000)</f>
        <v>14.8549782745943</v>
      </c>
      <c r="K12" s="12" t="n">
        <v>6</v>
      </c>
      <c r="L12" s="14" t="n">
        <f aca="false">K12/($C12/100000)</f>
        <v>22.2824674118914</v>
      </c>
      <c r="M12" s="12" t="n">
        <v>32</v>
      </c>
      <c r="N12" s="14" t="n">
        <f aca="false">M12/($C12/100000)</f>
        <v>118.839826196754</v>
      </c>
      <c r="O12" s="12" t="n">
        <v>43</v>
      </c>
      <c r="P12" s="14" t="n">
        <f aca="false">O12/($C12/100000)</f>
        <v>159.691016451888</v>
      </c>
      <c r="Q12" s="12" t="n">
        <v>259</v>
      </c>
      <c r="R12" s="14" t="n">
        <f aca="false">Q12/($C12/100000)</f>
        <v>961.859843279979</v>
      </c>
      <c r="S12" s="12" t="n">
        <v>11</v>
      </c>
      <c r="T12" s="14" t="n">
        <f aca="false">S12/($C12/100000)</f>
        <v>40.8511902551343</v>
      </c>
      <c r="U12" s="12" t="n">
        <v>1318.4</v>
      </c>
      <c r="V12" s="14" t="n">
        <v>-10.7</v>
      </c>
      <c r="W12" s="13" t="n">
        <f aca="false">(U12-U11)/U11*100</f>
        <v>-58.9091475767493</v>
      </c>
      <c r="X12" s="12" t="n">
        <v>56.3</v>
      </c>
    </row>
    <row r="13" customFormat="false" ht="13.35" hidden="false" customHeight="true" outlineLevel="0" collapsed="false">
      <c r="A13" s="19" t="s">
        <v>24</v>
      </c>
      <c r="B13" s="12" t="n">
        <v>2012</v>
      </c>
      <c r="C13" s="12" t="n">
        <v>26938</v>
      </c>
      <c r="D13" s="12" t="n">
        <v>349</v>
      </c>
      <c r="E13" s="12" t="n">
        <v>-1.7</v>
      </c>
      <c r="F13" s="13" t="n">
        <f aca="false">(D13-D12)/D12*100</f>
        <v>-1.69014084507042</v>
      </c>
      <c r="G13" s="12" t="n">
        <v>0</v>
      </c>
      <c r="H13" s="14" t="n">
        <f aca="false">G13/($C13/100000)</f>
        <v>0</v>
      </c>
      <c r="I13" s="12" t="n">
        <v>4</v>
      </c>
      <c r="J13" s="14" t="n">
        <f aca="false">I13/($C13/100000)</f>
        <v>14.8489123171728</v>
      </c>
      <c r="K13" s="12" t="n">
        <v>9</v>
      </c>
      <c r="L13" s="14" t="n">
        <f aca="false">K13/($C13/100000)</f>
        <v>33.4100527136387</v>
      </c>
      <c r="M13" s="12" t="n">
        <v>39</v>
      </c>
      <c r="N13" s="14" t="n">
        <f aca="false">M13/($C13/100000)</f>
        <v>144.776895092434</v>
      </c>
      <c r="O13" s="12" t="n">
        <v>51</v>
      </c>
      <c r="P13" s="14" t="n">
        <f aca="false">O13/($C13/100000)</f>
        <v>189.323632043953</v>
      </c>
      <c r="Q13" s="12" t="n">
        <v>230</v>
      </c>
      <c r="R13" s="14" t="n">
        <f aca="false">Q13/($C13/100000)</f>
        <v>853.812458237434</v>
      </c>
      <c r="S13" s="12" t="n">
        <v>16</v>
      </c>
      <c r="T13" s="14" t="n">
        <f aca="false">S13/($C13/100000)</f>
        <v>59.3956492686911</v>
      </c>
      <c r="U13" s="12" t="n">
        <v>1295.6</v>
      </c>
      <c r="V13" s="14" t="n">
        <v>-1.7</v>
      </c>
      <c r="W13" s="13" t="n">
        <f aca="false">(U13-U12)/U12*100</f>
        <v>-1.72936893203885</v>
      </c>
      <c r="X13" s="12" t="n">
        <v>52.7</v>
      </c>
    </row>
    <row r="14" customFormat="false" ht="13.35" hidden="false" customHeight="true" outlineLevel="0" collapsed="false">
      <c r="A14" s="19" t="s">
        <v>24</v>
      </c>
      <c r="B14" s="12" t="n">
        <v>2013</v>
      </c>
      <c r="C14" s="12" t="n">
        <v>26881</v>
      </c>
      <c r="D14" s="12" t="n">
        <v>456</v>
      </c>
      <c r="E14" s="12" t="n">
        <v>30.7</v>
      </c>
      <c r="F14" s="13" t="n">
        <f aca="false">(D14-D13)/D13*100</f>
        <v>30.6590257879656</v>
      </c>
      <c r="G14" s="12" t="n">
        <v>0</v>
      </c>
      <c r="H14" s="14" t="n">
        <f aca="false">G14/($C14/100000)</f>
        <v>0</v>
      </c>
      <c r="I14" s="12" t="n">
        <v>0</v>
      </c>
      <c r="J14" s="14" t="n">
        <f aca="false">I14/($C14/100000)</f>
        <v>0</v>
      </c>
      <c r="K14" s="12" t="n">
        <v>4</v>
      </c>
      <c r="L14" s="14" t="n">
        <f aca="false">K14/($C14/100000)</f>
        <v>14.8803987946877</v>
      </c>
      <c r="M14" s="12" t="n">
        <v>82</v>
      </c>
      <c r="N14" s="14" t="n">
        <f aca="false">M14/($C14/100000)</f>
        <v>305.048175291098</v>
      </c>
      <c r="O14" s="12" t="n">
        <v>98</v>
      </c>
      <c r="P14" s="14" t="n">
        <f aca="false">O14/($C14/100000)</f>
        <v>364.569770469849</v>
      </c>
      <c r="Q14" s="12" t="n">
        <v>257</v>
      </c>
      <c r="R14" s="14" t="n">
        <f aca="false">Q14/($C14/100000)</f>
        <v>956.065622558685</v>
      </c>
      <c r="S14" s="12" t="n">
        <v>15</v>
      </c>
      <c r="T14" s="14" t="n">
        <f aca="false">S14/($C14/100000)</f>
        <v>55.8014954800789</v>
      </c>
      <c r="U14" s="12" t="n">
        <v>1696.4</v>
      </c>
      <c r="V14" s="14" t="n">
        <v>30.9</v>
      </c>
      <c r="W14" s="13" t="n">
        <f aca="false">(U14-U13)/U13*100</f>
        <v>30.9354739117012</v>
      </c>
      <c r="X14" s="12" t="n">
        <v>41.9</v>
      </c>
    </row>
    <row r="15" customFormat="false" ht="13.35" hidden="false" customHeight="true" outlineLevel="0" collapsed="false">
      <c r="A15" s="19" t="s">
        <v>24</v>
      </c>
      <c r="B15" s="15" t="n">
        <v>2014</v>
      </c>
      <c r="C15" s="12" t="n">
        <v>26991</v>
      </c>
      <c r="D15" s="12" t="n">
        <v>438</v>
      </c>
      <c r="E15" s="16" t="n">
        <v>-4</v>
      </c>
      <c r="F15" s="13" t="n">
        <f aca="false">(D15-D14)/D14*100</f>
        <v>-3.94736842105263</v>
      </c>
      <c r="G15" s="12" t="n">
        <v>0</v>
      </c>
      <c r="H15" s="14" t="n">
        <f aca="false">G15/($C15/100000)</f>
        <v>0</v>
      </c>
      <c r="I15" s="12" t="n">
        <v>1</v>
      </c>
      <c r="J15" s="14" t="n">
        <f aca="false">I15/($C15/100000)</f>
        <v>3.70493868326479</v>
      </c>
      <c r="K15" s="12" t="n">
        <v>6</v>
      </c>
      <c r="L15" s="14" t="n">
        <f aca="false">K15/($C15/100000)</f>
        <v>22.2296320995888</v>
      </c>
      <c r="M15" s="12" t="n">
        <v>114</v>
      </c>
      <c r="N15" s="14" t="n">
        <f aca="false">M15/($C15/100000)</f>
        <v>422.363009892186</v>
      </c>
      <c r="O15" s="12" t="n">
        <v>70</v>
      </c>
      <c r="P15" s="14" t="n">
        <f aca="false">O15/($C15/100000)</f>
        <v>259.345707828535</v>
      </c>
      <c r="Q15" s="12" t="n">
        <v>237</v>
      </c>
      <c r="R15" s="14" t="n">
        <f aca="false">Q15/($C15/100000)</f>
        <v>878.070467933756</v>
      </c>
      <c r="S15" s="12" t="n">
        <v>10</v>
      </c>
      <c r="T15" s="14" t="n">
        <f aca="false">S15/($C15/100000)</f>
        <v>37.0493868326479</v>
      </c>
      <c r="U15" s="12" t="n">
        <v>1622.8</v>
      </c>
      <c r="V15" s="4" t="n">
        <v>-4.3</v>
      </c>
      <c r="W15" s="13" t="n">
        <f aca="false">(U15-U14)/U14*100</f>
        <v>-4.33859938693705</v>
      </c>
      <c r="X15" s="12" t="n">
        <v>40</v>
      </c>
    </row>
    <row r="16" customFormat="false" ht="13.35" hidden="false" customHeight="true" outlineLevel="0" collapsed="false">
      <c r="A16" s="19" t="s">
        <v>24</v>
      </c>
      <c r="B16" s="15" t="n">
        <v>2015</v>
      </c>
      <c r="C16" s="12" t="n">
        <v>27017</v>
      </c>
      <c r="D16" s="12" t="n">
        <v>485</v>
      </c>
      <c r="E16" s="12" t="n">
        <v>10.7</v>
      </c>
      <c r="F16" s="13" t="n">
        <f aca="false">(D16-D15)/D15*100</f>
        <v>10.7305936073059</v>
      </c>
      <c r="G16" s="12" t="n">
        <v>0</v>
      </c>
      <c r="H16" s="14" t="n">
        <f aca="false">G16/($C16/100000)</f>
        <v>0</v>
      </c>
      <c r="I16" s="12" t="n">
        <v>1</v>
      </c>
      <c r="J16" s="14" t="n">
        <f aca="false">I16/($C16/100000)</f>
        <v>3.70137320946071</v>
      </c>
      <c r="K16" s="12" t="n">
        <v>8</v>
      </c>
      <c r="L16" s="14" t="n">
        <f aca="false">K16/($C16/100000)</f>
        <v>29.6109856756857</v>
      </c>
      <c r="M16" s="12" t="n">
        <v>102</v>
      </c>
      <c r="N16" s="14" t="n">
        <f aca="false">M16/($C16/100000)</f>
        <v>377.540067364992</v>
      </c>
      <c r="O16" s="12" t="n">
        <v>106</v>
      </c>
      <c r="P16" s="14" t="n">
        <f aca="false">O16/($C16/100000)</f>
        <v>392.345560202835</v>
      </c>
      <c r="Q16" s="12" t="n">
        <v>256</v>
      </c>
      <c r="R16" s="14" t="n">
        <f aca="false">Q16/($C16/100000)</f>
        <v>947.551541621942</v>
      </c>
      <c r="S16" s="12" t="n">
        <v>12</v>
      </c>
      <c r="T16" s="14" t="n">
        <f aca="false">S16/($C16/100000)</f>
        <v>44.4164785135285</v>
      </c>
      <c r="U16" s="12" t="n">
        <v>1795.2</v>
      </c>
      <c r="V16" s="14" t="n">
        <v>10.6</v>
      </c>
      <c r="W16" s="13" t="n">
        <f aca="false">(U16-U15)/U15*100</f>
        <v>10.6236135075179</v>
      </c>
      <c r="X16" s="12" t="n">
        <v>39.8</v>
      </c>
    </row>
    <row r="17" customFormat="false" ht="13.35" hidden="false" customHeight="true" outlineLevel="0" collapsed="false">
      <c r="A17" s="19" t="s">
        <v>24</v>
      </c>
      <c r="B17" s="15" t="n">
        <v>2016</v>
      </c>
      <c r="C17" s="12" t="n">
        <v>26965</v>
      </c>
      <c r="D17" s="12" t="n">
        <v>434</v>
      </c>
      <c r="E17" s="12" t="n">
        <v>-10.5</v>
      </c>
      <c r="F17" s="13" t="n">
        <f aca="false">(D17-D16)/D16*100</f>
        <v>-10.5154639175258</v>
      </c>
      <c r="G17" s="12" t="n">
        <v>1</v>
      </c>
      <c r="H17" s="14" t="n">
        <f aca="false">G17/($C17/100000)</f>
        <v>3.70851103282032</v>
      </c>
      <c r="I17" s="12" t="n">
        <v>4</v>
      </c>
      <c r="J17" s="14" t="n">
        <f aca="false">I17/($C17/100000)</f>
        <v>14.8340441312813</v>
      </c>
      <c r="K17" s="12" t="n">
        <v>8</v>
      </c>
      <c r="L17" s="14" t="n">
        <f aca="false">K17/($C17/100000)</f>
        <v>29.6680882625626</v>
      </c>
      <c r="M17" s="12" t="n">
        <v>105</v>
      </c>
      <c r="N17" s="14" t="n">
        <f aca="false">M17/($C17/100000)</f>
        <v>389.393658446134</v>
      </c>
      <c r="O17" s="12" t="n">
        <v>103</v>
      </c>
      <c r="P17" s="14" t="n">
        <f aca="false">O17/($C17/100000)</f>
        <v>381.976636380493</v>
      </c>
      <c r="Q17" s="12" t="n">
        <v>194</v>
      </c>
      <c r="R17" s="14" t="n">
        <f aca="false">Q17/($C17/100000)</f>
        <v>719.451140367143</v>
      </c>
      <c r="S17" s="12" t="n">
        <v>19</v>
      </c>
      <c r="T17" s="14" t="n">
        <f aca="false">S17/($C17/100000)</f>
        <v>70.4617096235861</v>
      </c>
      <c r="U17" s="12" t="n">
        <v>1609.5</v>
      </c>
      <c r="V17" s="14" t="n">
        <v>-10.3</v>
      </c>
      <c r="W17" s="13" t="n">
        <f aca="false">(U17-U16)/U16*100</f>
        <v>-10.3442513368984</v>
      </c>
      <c r="X17" s="12" t="n">
        <v>36.6</v>
      </c>
    </row>
    <row r="18" customFormat="false" ht="13.35" hidden="false" customHeight="true" outlineLevel="0" collapsed="false">
      <c r="A18" s="19" t="s">
        <v>24</v>
      </c>
      <c r="B18" s="15" t="n">
        <v>2017</v>
      </c>
      <c r="C18" s="12" t="n">
        <v>27191</v>
      </c>
      <c r="D18" s="12" t="n">
        <v>422</v>
      </c>
      <c r="E18" s="12" t="n">
        <v>-2.8</v>
      </c>
      <c r="F18" s="13" t="n">
        <f aca="false">(D18-D17)/D17*100</f>
        <v>-2.76497695852535</v>
      </c>
      <c r="G18" s="12" t="n">
        <v>2</v>
      </c>
      <c r="H18" s="14" t="n">
        <f aca="false">G18/($C18/100000)</f>
        <v>7.35537494023758</v>
      </c>
      <c r="I18" s="12" t="n">
        <v>5</v>
      </c>
      <c r="J18" s="14" t="n">
        <f aca="false">I18/($C18/100000)</f>
        <v>18.3884373505939</v>
      </c>
      <c r="K18" s="12" t="n">
        <v>5</v>
      </c>
      <c r="L18" s="14" t="n">
        <f aca="false">K18/($C18/100000)</f>
        <v>18.3884373505939</v>
      </c>
      <c r="M18" s="12" t="n">
        <v>79</v>
      </c>
      <c r="N18" s="14" t="n">
        <f aca="false">M18/($C18/100000)</f>
        <v>290.537310139384</v>
      </c>
      <c r="O18" s="12" t="n">
        <v>101</v>
      </c>
      <c r="P18" s="14" t="n">
        <f aca="false">O18/($C18/100000)</f>
        <v>371.446434481998</v>
      </c>
      <c r="Q18" s="12" t="n">
        <v>208</v>
      </c>
      <c r="R18" s="14" t="n">
        <f aca="false">Q18/($C18/100000)</f>
        <v>764.958993784708</v>
      </c>
      <c r="S18" s="12" t="n">
        <v>22</v>
      </c>
      <c r="T18" s="14" t="n">
        <f aca="false">S18/($C18/100000)</f>
        <v>80.9091243426134</v>
      </c>
      <c r="U18" s="12" t="n">
        <v>1552</v>
      </c>
      <c r="V18" s="14" t="n">
        <v>-3.6</v>
      </c>
      <c r="W18" s="13" t="n">
        <f aca="false">(U18-U17)/U17*100</f>
        <v>-3.57253805529668</v>
      </c>
      <c r="X18" s="12" t="n">
        <v>62.6</v>
      </c>
    </row>
    <row r="19" customFormat="false" ht="13.35" hidden="false" customHeight="true" outlineLevel="0" collapsed="false">
      <c r="A19" s="19" t="s">
        <v>24</v>
      </c>
      <c r="B19" s="15" t="n">
        <v>2018</v>
      </c>
      <c r="C19" s="12" t="n">
        <v>27652</v>
      </c>
      <c r="D19" s="12" t="n">
        <v>383</v>
      </c>
      <c r="E19" s="12" t="n">
        <v>-9.2</v>
      </c>
      <c r="F19" s="13" t="n">
        <f aca="false">(D19-D18)/D18*100</f>
        <v>-9.24170616113744</v>
      </c>
      <c r="G19" s="12" t="n">
        <v>2</v>
      </c>
      <c r="H19" s="14" t="n">
        <f aca="false">G19/($C19/100000)</f>
        <v>7.23274989150875</v>
      </c>
      <c r="I19" s="12" t="n">
        <v>5</v>
      </c>
      <c r="J19" s="14" t="n">
        <f aca="false">I19/($C19/100000)</f>
        <v>18.0818747287719</v>
      </c>
      <c r="K19" s="12" t="n">
        <v>7</v>
      </c>
      <c r="L19" s="14" t="n">
        <f aca="false">K19/($C19/100000)</f>
        <v>25.3146246202806</v>
      </c>
      <c r="M19" s="12" t="n">
        <v>81</v>
      </c>
      <c r="N19" s="14" t="n">
        <f aca="false">M19/($C19/100000)</f>
        <v>292.926370606104</v>
      </c>
      <c r="O19" s="12" t="n">
        <v>49</v>
      </c>
      <c r="P19" s="14" t="n">
        <f aca="false">O19/($C19/100000)</f>
        <v>177.202372341964</v>
      </c>
      <c r="Q19" s="12" t="n">
        <v>215</v>
      </c>
      <c r="R19" s="14" t="n">
        <f aca="false">Q19/($C19/100000)</f>
        <v>777.520613337191</v>
      </c>
      <c r="S19" s="12" t="n">
        <v>24</v>
      </c>
      <c r="T19" s="14" t="n">
        <f aca="false">S19/($C19/100000)</f>
        <v>86.792998698105</v>
      </c>
      <c r="U19" s="12" t="n">
        <v>1385.1</v>
      </c>
      <c r="V19" s="14" t="n">
        <v>-10.8</v>
      </c>
      <c r="W19" s="13" t="n">
        <f aca="false">(U19-U18)/U18*100</f>
        <v>-10.7538659793815</v>
      </c>
      <c r="X19" s="12" t="n">
        <v>53.3</v>
      </c>
    </row>
    <row r="20" customFormat="false" ht="13.35" hidden="false" customHeight="true" outlineLevel="0" collapsed="false">
      <c r="A20" s="19" t="s">
        <v>24</v>
      </c>
      <c r="B20" s="15" t="n">
        <v>2019</v>
      </c>
      <c r="C20" s="17" t="n">
        <v>28249</v>
      </c>
      <c r="D20" s="17" t="n">
        <v>396</v>
      </c>
      <c r="E20" s="12" t="n">
        <v>3.4</v>
      </c>
      <c r="F20" s="13" t="n">
        <f aca="false">(D20-D19)/D19*100</f>
        <v>3.39425587467363</v>
      </c>
      <c r="G20" s="12" t="n">
        <v>0</v>
      </c>
      <c r="H20" s="14" t="n">
        <f aca="false">G20/($C20/100000)</f>
        <v>0</v>
      </c>
      <c r="I20" s="12" t="n">
        <v>14</v>
      </c>
      <c r="J20" s="14" t="n">
        <f aca="false">I20/($C20/100000)</f>
        <v>49.5592764345641</v>
      </c>
      <c r="K20" s="12" t="n">
        <v>7</v>
      </c>
      <c r="L20" s="14" t="n">
        <f aca="false">K20/($C20/100000)</f>
        <v>24.779638217282</v>
      </c>
      <c r="M20" s="12" t="n">
        <v>100</v>
      </c>
      <c r="N20" s="14" t="n">
        <f aca="false">M20/($C20/100000)</f>
        <v>353.994831675458</v>
      </c>
      <c r="O20" s="12" t="n">
        <v>63</v>
      </c>
      <c r="P20" s="14" t="n">
        <f aca="false">O20/($C20/100000)</f>
        <v>223.016743955538</v>
      </c>
      <c r="Q20" s="12" t="n">
        <v>181</v>
      </c>
      <c r="R20" s="14" t="n">
        <f aca="false">Q20/($C20/100000)</f>
        <v>640.730645332578</v>
      </c>
      <c r="S20" s="12" t="n">
        <v>31</v>
      </c>
      <c r="T20" s="14" t="n">
        <f aca="false">S20/($C20/100000)</f>
        <v>109.738397819392</v>
      </c>
      <c r="U20" s="12" t="n">
        <v>1401.8</v>
      </c>
      <c r="V20" s="14" t="n">
        <v>1.2</v>
      </c>
      <c r="W20" s="13" t="n">
        <f aca="false">(U20-U19)/U19*100</f>
        <v>1.20568911991914</v>
      </c>
      <c r="X20" s="12" t="n">
        <v>54</v>
      </c>
    </row>
    <row r="21" customFormat="false" ht="13.35" hidden="false" customHeight="true" outlineLevel="0" collapsed="false">
      <c r="A21" s="19" t="s">
        <v>24</v>
      </c>
      <c r="B21" s="20" t="n">
        <v>2020</v>
      </c>
      <c r="C21" s="21" t="n">
        <v>28532</v>
      </c>
      <c r="D21" s="21" t="n">
        <v>406</v>
      </c>
      <c r="E21" s="22" t="n">
        <v>2.5</v>
      </c>
      <c r="F21" s="13" t="n">
        <f aca="false">(D21-D20)/D20*100</f>
        <v>2.52525252525252</v>
      </c>
      <c r="G21" s="21" t="n">
        <v>2</v>
      </c>
      <c r="H21" s="14" t="n">
        <f aca="false">G21/($C21/100000)</f>
        <v>7.00967334922193</v>
      </c>
      <c r="I21" s="21" t="n">
        <v>11</v>
      </c>
      <c r="J21" s="14" t="n">
        <f aca="false">I21/($C21/100000)</f>
        <v>38.5532034207206</v>
      </c>
      <c r="K21" s="21" t="n">
        <v>3</v>
      </c>
      <c r="L21" s="14" t="n">
        <f aca="false">K21/($C21/100000)</f>
        <v>10.5145100238329</v>
      </c>
      <c r="M21" s="21" t="n">
        <v>116</v>
      </c>
      <c r="N21" s="14" t="n">
        <f aca="false">M21/($C21/100000)</f>
        <v>406.561054254872</v>
      </c>
      <c r="O21" s="21" t="n">
        <v>33</v>
      </c>
      <c r="P21" s="14" t="n">
        <f aca="false">O21/($C21/100000)</f>
        <v>115.659610262162</v>
      </c>
      <c r="Q21" s="21" t="n">
        <v>212</v>
      </c>
      <c r="R21" s="14" t="n">
        <f aca="false">Q21/($C21/100000)</f>
        <v>743.025375017524</v>
      </c>
      <c r="S21" s="21" t="n">
        <v>29</v>
      </c>
      <c r="T21" s="14" t="n">
        <f aca="false">S21/($C21/100000)</f>
        <v>101.640263563718</v>
      </c>
      <c r="U21" s="23" t="n">
        <v>1423</v>
      </c>
      <c r="V21" s="22" t="n">
        <v>1.5</v>
      </c>
      <c r="W21" s="13" t="n">
        <f aca="false">(U21-U20)/U20*100</f>
        <v>1.51234127550293</v>
      </c>
      <c r="X21" s="23" t="n">
        <v>49</v>
      </c>
    </row>
    <row r="22" customFormat="false" ht="13.35" hidden="false" customHeight="true" outlineLevel="0" collapsed="false">
      <c r="A22" s="19" t="s">
        <v>25</v>
      </c>
      <c r="B22" s="12" t="n">
        <v>2011</v>
      </c>
      <c r="C22" s="12" t="n">
        <v>169278</v>
      </c>
      <c r="D22" s="12" t="n">
        <v>8307</v>
      </c>
      <c r="E22" s="12" t="n">
        <v>-1</v>
      </c>
      <c r="F22" s="13" t="n">
        <f aca="false">(D22-D21)/D21*100</f>
        <v>1946.05911330049</v>
      </c>
      <c r="G22" s="12" t="n">
        <v>12</v>
      </c>
      <c r="H22" s="14" t="n">
        <f aca="false">G22/($C22/100000)</f>
        <v>7.08893063481374</v>
      </c>
      <c r="I22" s="12" t="n">
        <v>62</v>
      </c>
      <c r="J22" s="14" t="n">
        <f aca="false">I22/($C22/100000)</f>
        <v>36.6261416132043</v>
      </c>
      <c r="K22" s="12" t="n">
        <v>173</v>
      </c>
      <c r="L22" s="14" t="n">
        <f aca="false">K22/($C22/100000)</f>
        <v>102.198749985231</v>
      </c>
      <c r="M22" s="12" t="n">
        <v>636</v>
      </c>
      <c r="N22" s="14" t="n">
        <f aca="false">M22/($C22/100000)</f>
        <v>375.713323645128</v>
      </c>
      <c r="O22" s="12" t="n">
        <v>1628</v>
      </c>
      <c r="P22" s="14" t="n">
        <f aca="false">O22/($C22/100000)</f>
        <v>961.731589456397</v>
      </c>
      <c r="Q22" s="12" t="n">
        <v>5472</v>
      </c>
      <c r="R22" s="14" t="n">
        <f aca="false">Q22/($C22/100000)</f>
        <v>3232.55236947506</v>
      </c>
      <c r="S22" s="12" t="n">
        <v>324</v>
      </c>
      <c r="T22" s="14" t="n">
        <f aca="false">S22/($C22/100000)</f>
        <v>191.401127139971</v>
      </c>
      <c r="U22" s="12" t="n">
        <v>4907.3</v>
      </c>
      <c r="V22" s="14" t="n">
        <v>-0.3</v>
      </c>
      <c r="W22" s="13" t="n">
        <f aca="false">(U22-U21)/U21*100</f>
        <v>244.855938158819</v>
      </c>
      <c r="X22" s="12" t="n">
        <v>46.6</v>
      </c>
    </row>
    <row r="23" customFormat="false" ht="13.35" hidden="false" customHeight="true" outlineLevel="0" collapsed="false">
      <c r="A23" s="19" t="s">
        <v>25</v>
      </c>
      <c r="B23" s="12" t="n">
        <v>2012</v>
      </c>
      <c r="C23" s="12" t="n">
        <v>169392</v>
      </c>
      <c r="D23" s="12" t="n">
        <v>8233</v>
      </c>
      <c r="E23" s="12" t="n">
        <v>-0.9</v>
      </c>
      <c r="F23" s="13" t="n">
        <f aca="false">(D23-D22)/D22*100</f>
        <v>-0.890814975322018</v>
      </c>
      <c r="G23" s="12" t="n">
        <v>9</v>
      </c>
      <c r="H23" s="14" t="n">
        <f aca="false">G23/($C23/100000)</f>
        <v>5.31311986398413</v>
      </c>
      <c r="I23" s="12" t="n">
        <v>70</v>
      </c>
      <c r="J23" s="14" t="n">
        <f aca="false">I23/($C23/100000)</f>
        <v>41.3242656087655</v>
      </c>
      <c r="K23" s="12" t="n">
        <v>168</v>
      </c>
      <c r="L23" s="14" t="n">
        <f aca="false">K23/($C23/100000)</f>
        <v>99.1782374610371</v>
      </c>
      <c r="M23" s="12" t="n">
        <v>595</v>
      </c>
      <c r="N23" s="14" t="n">
        <f aca="false">M23/($C23/100000)</f>
        <v>351.256257674506</v>
      </c>
      <c r="O23" s="12" t="n">
        <v>1558</v>
      </c>
      <c r="P23" s="14" t="n">
        <f aca="false">O23/($C23/100000)</f>
        <v>919.760083120809</v>
      </c>
      <c r="Q23" s="12" t="n">
        <v>5538</v>
      </c>
      <c r="R23" s="14" t="n">
        <f aca="false">Q23/($C23/100000)</f>
        <v>3269.3397563049</v>
      </c>
      <c r="S23" s="12" t="n">
        <v>295</v>
      </c>
      <c r="T23" s="14" t="n">
        <f aca="false">S23/($C23/100000)</f>
        <v>174.152262208369</v>
      </c>
      <c r="U23" s="12" t="n">
        <v>4860.3</v>
      </c>
      <c r="V23" s="14" t="n">
        <v>-1</v>
      </c>
      <c r="W23" s="13" t="n">
        <f aca="false">(U23-U22)/U22*100</f>
        <v>-0.957756811281153</v>
      </c>
      <c r="X23" s="12" t="n">
        <v>55.2</v>
      </c>
    </row>
    <row r="24" customFormat="false" ht="13.35" hidden="false" customHeight="true" outlineLevel="0" collapsed="false">
      <c r="A24" s="19" t="s">
        <v>25</v>
      </c>
      <c r="B24" s="12" t="n">
        <v>2013</v>
      </c>
      <c r="C24" s="12" t="n">
        <v>169866</v>
      </c>
      <c r="D24" s="12" t="n">
        <v>7801</v>
      </c>
      <c r="E24" s="12" t="n">
        <v>-5.2</v>
      </c>
      <c r="F24" s="13" t="n">
        <f aca="false">(D24-D23)/D23*100</f>
        <v>-5.2471759990283</v>
      </c>
      <c r="G24" s="12" t="n">
        <v>8</v>
      </c>
      <c r="H24" s="14" t="n">
        <f aca="false">G24/($C24/100000)</f>
        <v>4.70959462164294</v>
      </c>
      <c r="I24" s="12" t="n">
        <v>85</v>
      </c>
      <c r="J24" s="14" t="n">
        <f aca="false">I24/($C24/100000)</f>
        <v>50.0394428549563</v>
      </c>
      <c r="K24" s="12" t="n">
        <v>164</v>
      </c>
      <c r="L24" s="14" t="n">
        <f aca="false">K24/($C24/100000)</f>
        <v>96.5466897436803</v>
      </c>
      <c r="M24" s="12" t="n">
        <v>589</v>
      </c>
      <c r="N24" s="14" t="n">
        <f aca="false">M24/($C24/100000)</f>
        <v>346.743904018462</v>
      </c>
      <c r="O24" s="12" t="n">
        <v>1278</v>
      </c>
      <c r="P24" s="14" t="n">
        <f aca="false">O24/($C24/100000)</f>
        <v>752.35774080746</v>
      </c>
      <c r="Q24" s="12" t="n">
        <v>5375</v>
      </c>
      <c r="R24" s="14" t="n">
        <f aca="false">Q24/($C24/100000)</f>
        <v>3164.25888641635</v>
      </c>
      <c r="S24" s="12" t="n">
        <v>302</v>
      </c>
      <c r="T24" s="14" t="n">
        <f aca="false">S24/($C24/100000)</f>
        <v>177.787196967021</v>
      </c>
      <c r="U24" s="12" t="n">
        <v>4592.4</v>
      </c>
      <c r="V24" s="14" t="n">
        <v>-5.5</v>
      </c>
      <c r="W24" s="13" t="n">
        <f aca="false">(U24-U23)/U23*100</f>
        <v>-5.51200543176348</v>
      </c>
      <c r="X24" s="12" t="n">
        <v>58</v>
      </c>
    </row>
    <row r="25" customFormat="false" ht="13.35" hidden="false" customHeight="true" outlineLevel="0" collapsed="false">
      <c r="A25" s="19" t="s">
        <v>25</v>
      </c>
      <c r="B25" s="15" t="n">
        <v>2014</v>
      </c>
      <c r="C25" s="12" t="n">
        <v>170781</v>
      </c>
      <c r="D25" s="12" t="n">
        <v>8026</v>
      </c>
      <c r="E25" s="16" t="n">
        <v>2.9</v>
      </c>
      <c r="F25" s="13" t="n">
        <f aca="false">(D25-D24)/D24*100</f>
        <v>2.88424560953724</v>
      </c>
      <c r="G25" s="12" t="n">
        <v>17</v>
      </c>
      <c r="H25" s="14" t="n">
        <f aca="false">G25/($C25/100000)</f>
        <v>9.95426891750253</v>
      </c>
      <c r="I25" s="12" t="n">
        <v>80</v>
      </c>
      <c r="J25" s="14" t="n">
        <f aca="false">I25/($C25/100000)</f>
        <v>46.843618435306</v>
      </c>
      <c r="K25" s="12" t="n">
        <v>140</v>
      </c>
      <c r="L25" s="14" t="n">
        <f aca="false">K25/($C25/100000)</f>
        <v>81.9763322617856</v>
      </c>
      <c r="M25" s="12" t="n">
        <v>633</v>
      </c>
      <c r="N25" s="14" t="n">
        <f aca="false">M25/($C25/100000)</f>
        <v>370.650130869359</v>
      </c>
      <c r="O25" s="12" t="n">
        <v>1274</v>
      </c>
      <c r="P25" s="14" t="n">
        <f aca="false">O25/($C25/100000)</f>
        <v>745.984623582249</v>
      </c>
      <c r="Q25" s="12" t="n">
        <v>5480</v>
      </c>
      <c r="R25" s="14" t="n">
        <f aca="false">Q25/($C25/100000)</f>
        <v>3208.78786281846</v>
      </c>
      <c r="S25" s="12" t="n">
        <v>402</v>
      </c>
      <c r="T25" s="14" t="n">
        <f aca="false">S25/($C25/100000)</f>
        <v>235.389182637413</v>
      </c>
      <c r="U25" s="12" t="n">
        <v>4699.6</v>
      </c>
      <c r="V25" s="4" t="n">
        <v>2.3</v>
      </c>
      <c r="W25" s="13" t="n">
        <f aca="false">(U25-U24)/U24*100</f>
        <v>2.33429143802806</v>
      </c>
      <c r="X25" s="12" t="n">
        <v>59.7</v>
      </c>
    </row>
    <row r="26" customFormat="false" ht="13.35" hidden="false" customHeight="true" outlineLevel="0" collapsed="false">
      <c r="A26" s="19" t="s">
        <v>25</v>
      </c>
      <c r="B26" s="15" t="n">
        <v>2015</v>
      </c>
      <c r="C26" s="12" t="n">
        <v>173310</v>
      </c>
      <c r="D26" s="12" t="n">
        <v>7818</v>
      </c>
      <c r="E26" s="12" t="n">
        <v>-2.6</v>
      </c>
      <c r="F26" s="13" t="n">
        <f aca="false">(D26-D25)/D25*100</f>
        <v>-2.59157737353601</v>
      </c>
      <c r="G26" s="12" t="n">
        <v>9</v>
      </c>
      <c r="H26" s="14" t="n">
        <f aca="false">G26/($C26/100000)</f>
        <v>5.19300675090878</v>
      </c>
      <c r="I26" s="12" t="n">
        <v>76</v>
      </c>
      <c r="J26" s="14" t="n">
        <f aca="false">I26/($C26/100000)</f>
        <v>43.8520570076741</v>
      </c>
      <c r="K26" s="12" t="n">
        <v>159</v>
      </c>
      <c r="L26" s="14" t="n">
        <f aca="false">K26/($C26/100000)</f>
        <v>91.743119266055</v>
      </c>
      <c r="M26" s="12" t="n">
        <v>662</v>
      </c>
      <c r="N26" s="14" t="n">
        <f aca="false">M26/($C26/100000)</f>
        <v>381.974496566845</v>
      </c>
      <c r="O26" s="12" t="n">
        <v>1214</v>
      </c>
      <c r="P26" s="14" t="n">
        <f aca="false">O26/($C26/100000)</f>
        <v>700.478910622584</v>
      </c>
      <c r="Q26" s="12" t="n">
        <v>5321</v>
      </c>
      <c r="R26" s="14" t="n">
        <f aca="false">Q26/($C26/100000)</f>
        <v>3070.22099128729</v>
      </c>
      <c r="S26" s="12" t="n">
        <v>377</v>
      </c>
      <c r="T26" s="14" t="n">
        <f aca="false">S26/($C26/100000)</f>
        <v>217.529282788068</v>
      </c>
      <c r="U26" s="12" t="n">
        <v>4511</v>
      </c>
      <c r="V26" s="14" t="n">
        <v>-4</v>
      </c>
      <c r="W26" s="13" t="n">
        <f aca="false">(U26-U25)/U25*100</f>
        <v>-4.01310749851052</v>
      </c>
      <c r="X26" s="12" t="n">
        <v>56.8</v>
      </c>
    </row>
    <row r="27" customFormat="false" ht="13.35" hidden="false" customHeight="true" outlineLevel="0" collapsed="false">
      <c r="A27" s="19" t="s">
        <v>25</v>
      </c>
      <c r="B27" s="15" t="n">
        <v>2016</v>
      </c>
      <c r="C27" s="12" t="n">
        <v>176016</v>
      </c>
      <c r="D27" s="12" t="n">
        <v>7464</v>
      </c>
      <c r="E27" s="12" t="n">
        <v>-4.5</v>
      </c>
      <c r="F27" s="13" t="n">
        <f aca="false">(D27-D26)/D26*100</f>
        <v>-4.52801227935533</v>
      </c>
      <c r="G27" s="12" t="n">
        <v>9</v>
      </c>
      <c r="H27" s="14" t="n">
        <f aca="false">G27/($C27/100000)</f>
        <v>5.11317152986092</v>
      </c>
      <c r="I27" s="12" t="n">
        <v>87</v>
      </c>
      <c r="J27" s="14" t="n">
        <f aca="false">I27/($C27/100000)</f>
        <v>49.4273247886556</v>
      </c>
      <c r="K27" s="12" t="n">
        <v>133</v>
      </c>
      <c r="L27" s="14" t="n">
        <f aca="false">K27/($C27/100000)</f>
        <v>75.5613126079447</v>
      </c>
      <c r="M27" s="12" t="n">
        <v>668</v>
      </c>
      <c r="N27" s="14" t="n">
        <f aca="false">M27/($C27/100000)</f>
        <v>379.510953549677</v>
      </c>
      <c r="O27" s="12" t="n">
        <v>1127</v>
      </c>
      <c r="P27" s="14" t="n">
        <f aca="false">O27/($C27/100000)</f>
        <v>640.282701572584</v>
      </c>
      <c r="Q27" s="12" t="n">
        <v>5013</v>
      </c>
      <c r="R27" s="14" t="n">
        <f aca="false">Q27/($C27/100000)</f>
        <v>2848.03654213253</v>
      </c>
      <c r="S27" s="12" t="n">
        <v>427</v>
      </c>
      <c r="T27" s="14" t="n">
        <f aca="false">S27/($C27/100000)</f>
        <v>242.591582583402</v>
      </c>
      <c r="U27" s="12" t="n">
        <v>4240.5</v>
      </c>
      <c r="V27" s="14" t="n">
        <v>-6</v>
      </c>
      <c r="W27" s="13" t="n">
        <f aca="false">(U27-U26)/U26*100</f>
        <v>-5.99645311460874</v>
      </c>
      <c r="X27" s="12" t="n">
        <v>67.6</v>
      </c>
    </row>
    <row r="28" customFormat="false" ht="13.35" hidden="false" customHeight="true" outlineLevel="0" collapsed="false">
      <c r="A28" s="19" t="s">
        <v>25</v>
      </c>
      <c r="B28" s="15" t="n">
        <v>2017</v>
      </c>
      <c r="C28" s="12" t="n">
        <v>178820</v>
      </c>
      <c r="D28" s="12" t="n">
        <v>7660</v>
      </c>
      <c r="E28" s="12" t="n">
        <v>2.6</v>
      </c>
      <c r="F28" s="13" t="n">
        <f aca="false">(D28-D27)/D27*100</f>
        <v>2.62593783494105</v>
      </c>
      <c r="G28" s="12" t="n">
        <v>11</v>
      </c>
      <c r="H28" s="14" t="n">
        <f aca="false">G28/($C28/100000)</f>
        <v>6.15143719941841</v>
      </c>
      <c r="I28" s="12" t="n">
        <v>80</v>
      </c>
      <c r="J28" s="14" t="n">
        <f aca="false">I28/($C28/100000)</f>
        <v>44.7377250866793</v>
      </c>
      <c r="K28" s="12" t="n">
        <v>103</v>
      </c>
      <c r="L28" s="14" t="n">
        <f aca="false">K28/($C28/100000)</f>
        <v>57.5998210490997</v>
      </c>
      <c r="M28" s="12" t="n">
        <v>705</v>
      </c>
      <c r="N28" s="14" t="n">
        <f aca="false">M28/($C28/100000)</f>
        <v>394.251202326362</v>
      </c>
      <c r="O28" s="12" t="n">
        <v>1190</v>
      </c>
      <c r="P28" s="14" t="n">
        <f aca="false">O28/($C28/100000)</f>
        <v>665.473660664355</v>
      </c>
      <c r="Q28" s="12" t="n">
        <v>5082</v>
      </c>
      <c r="R28" s="14" t="n">
        <f aca="false">Q28/($C28/100000)</f>
        <v>2841.96398613131</v>
      </c>
      <c r="S28" s="12" t="n">
        <v>489</v>
      </c>
      <c r="T28" s="14" t="n">
        <f aca="false">S28/($C28/100000)</f>
        <v>273.459344592327</v>
      </c>
      <c r="U28" s="12" t="n">
        <v>4283.6</v>
      </c>
      <c r="V28" s="14" t="n">
        <v>1</v>
      </c>
      <c r="W28" s="13" t="n">
        <f aca="false">(U28-U27)/U27*100</f>
        <v>1.01638957670087</v>
      </c>
      <c r="X28" s="12" t="n">
        <v>74.4</v>
      </c>
    </row>
    <row r="29" customFormat="false" ht="13.35" hidden="false" customHeight="true" outlineLevel="0" collapsed="false">
      <c r="A29" s="24" t="s">
        <v>25</v>
      </c>
      <c r="B29" s="15" t="n">
        <v>2018</v>
      </c>
      <c r="C29" s="12" t="n">
        <v>181199</v>
      </c>
      <c r="D29" s="12" t="n">
        <v>6734</v>
      </c>
      <c r="E29" s="12" t="n">
        <v>-12.1</v>
      </c>
      <c r="F29" s="13" t="n">
        <f aca="false">(D29-D28)/D28*100</f>
        <v>-12.088772845953</v>
      </c>
      <c r="G29" s="12" t="n">
        <v>7</v>
      </c>
      <c r="H29" s="14" t="n">
        <f aca="false">G29/($C29/100000)</f>
        <v>3.863155977682</v>
      </c>
      <c r="I29" s="12" t="n">
        <v>72</v>
      </c>
      <c r="J29" s="14" t="n">
        <f aca="false">I29/($C29/100000)</f>
        <v>39.7353186275862</v>
      </c>
      <c r="K29" s="12" t="n">
        <v>98</v>
      </c>
      <c r="L29" s="14" t="n">
        <f aca="false">K29/($C29/100000)</f>
        <v>54.0841836875479</v>
      </c>
      <c r="M29" s="12" t="n">
        <v>583</v>
      </c>
      <c r="N29" s="14" t="n">
        <f aca="false">M29/($C29/100000)</f>
        <v>321.745704998372</v>
      </c>
      <c r="O29" s="12" t="n">
        <v>1173</v>
      </c>
      <c r="P29" s="14" t="n">
        <f aca="false">O29/($C29/100000)</f>
        <v>647.354565974426</v>
      </c>
      <c r="Q29" s="12" t="n">
        <v>4301</v>
      </c>
      <c r="R29" s="14" t="n">
        <f aca="false">Q29/($C29/100000)</f>
        <v>2373.63340857289</v>
      </c>
      <c r="S29" s="12" t="n">
        <v>500</v>
      </c>
      <c r="T29" s="14" t="n">
        <f aca="false">S29/($C29/100000)</f>
        <v>275.939712691571</v>
      </c>
      <c r="U29" s="12" t="n">
        <v>3716.4</v>
      </c>
      <c r="V29" s="14" t="n">
        <v>-13.2</v>
      </c>
      <c r="W29" s="13" t="n">
        <f aca="false">(U29-U28)/U28*100</f>
        <v>-13.2411989915025</v>
      </c>
      <c r="X29" s="12" t="n">
        <v>65.6</v>
      </c>
    </row>
    <row r="30" customFormat="false" ht="13.35" hidden="false" customHeight="true" outlineLevel="0" collapsed="false">
      <c r="A30" s="25" t="s">
        <v>25</v>
      </c>
      <c r="B30" s="15" t="n">
        <v>2019</v>
      </c>
      <c r="C30" s="17" t="n">
        <v>167283</v>
      </c>
      <c r="D30" s="17" t="n">
        <v>6533</v>
      </c>
      <c r="E30" s="12" t="n">
        <v>-3</v>
      </c>
      <c r="F30" s="13" t="n">
        <f aca="false">(D30-D29)/D29*100</f>
        <v>-2.98485298485298</v>
      </c>
      <c r="G30" s="12" t="n">
        <v>8</v>
      </c>
      <c r="H30" s="14" t="n">
        <f aca="false">G30/($C30/100000)</f>
        <v>4.78231499913321</v>
      </c>
      <c r="I30" s="12" t="n">
        <v>91</v>
      </c>
      <c r="J30" s="14" t="n">
        <f aca="false">I30/($C30/100000)</f>
        <v>54.3988331151402</v>
      </c>
      <c r="K30" s="12" t="n">
        <v>103</v>
      </c>
      <c r="L30" s="14" t="n">
        <f aca="false">K30/($C30/100000)</f>
        <v>61.57230561384</v>
      </c>
      <c r="M30" s="12" t="n">
        <v>624</v>
      </c>
      <c r="N30" s="14" t="n">
        <f aca="false">M30/($C30/100000)</f>
        <v>373.02056993239</v>
      </c>
      <c r="O30" s="12" t="n">
        <v>1097</v>
      </c>
      <c r="P30" s="14" t="n">
        <f aca="false">O30/($C30/100000)</f>
        <v>655.774944256141</v>
      </c>
      <c r="Q30" s="12" t="n">
        <v>4139</v>
      </c>
      <c r="R30" s="14" t="n">
        <f aca="false">Q30/($C30/100000)</f>
        <v>2474.25022267654</v>
      </c>
      <c r="S30" s="12" t="n">
        <v>471</v>
      </c>
      <c r="T30" s="14" t="n">
        <f aca="false">S30/($C30/100000)</f>
        <v>281.558795573967</v>
      </c>
      <c r="U30" s="12" t="n">
        <v>3905.4</v>
      </c>
      <c r="V30" s="14" t="n">
        <v>5.1</v>
      </c>
      <c r="W30" s="13" t="n">
        <f aca="false">(U30-U29)/U29*100</f>
        <v>5.08556667742977</v>
      </c>
      <c r="X30" s="12" t="n">
        <v>62.4</v>
      </c>
    </row>
    <row r="31" customFormat="false" ht="13.35" hidden="false" customHeight="true" outlineLevel="0" collapsed="false">
      <c r="A31" s="25" t="s">
        <v>25</v>
      </c>
      <c r="B31" s="20" t="n">
        <v>2020</v>
      </c>
      <c r="C31" s="21" t="n">
        <v>174410</v>
      </c>
      <c r="D31" s="21" t="n">
        <v>5446</v>
      </c>
      <c r="E31" s="22" t="n">
        <v>-16.6</v>
      </c>
      <c r="F31" s="13" t="n">
        <f aca="false">(D31-D30)/D30*100</f>
        <v>-16.6386040104087</v>
      </c>
      <c r="G31" s="21" t="n">
        <v>11</v>
      </c>
      <c r="H31" s="14" t="n">
        <f aca="false">G31/($C31/100000)</f>
        <v>6.30697781090534</v>
      </c>
      <c r="I31" s="21" t="n">
        <v>93</v>
      </c>
      <c r="J31" s="14" t="n">
        <f aca="false">I31/($C31/100000)</f>
        <v>53.3226305831088</v>
      </c>
      <c r="K31" s="21" t="n">
        <v>67</v>
      </c>
      <c r="L31" s="14" t="n">
        <f aca="false">K31/($C31/100000)</f>
        <v>38.4152284846052</v>
      </c>
      <c r="M31" s="21" t="n">
        <v>672</v>
      </c>
      <c r="N31" s="14" t="n">
        <f aca="false">M31/($C31/100000)</f>
        <v>385.299008084399</v>
      </c>
      <c r="O31" s="21" t="n">
        <v>771</v>
      </c>
      <c r="P31" s="14" t="n">
        <f aca="false">O31/($C31/100000)</f>
        <v>442.061808382547</v>
      </c>
      <c r="Q31" s="21" t="n">
        <v>3451</v>
      </c>
      <c r="R31" s="14" t="n">
        <f aca="false">Q31/($C31/100000)</f>
        <v>1978.67094776676</v>
      </c>
      <c r="S31" s="21" t="n">
        <v>381</v>
      </c>
      <c r="T31" s="14" t="n">
        <f aca="false">S31/($C31/100000)</f>
        <v>218.450776904994</v>
      </c>
      <c r="U31" s="23" t="n">
        <v>3122.5</v>
      </c>
      <c r="V31" s="22" t="n">
        <v>-20</v>
      </c>
      <c r="W31" s="13" t="n">
        <f aca="false">(U31-U30)/U30*100</f>
        <v>-20.0466021406258</v>
      </c>
      <c r="X31" s="23" t="n">
        <v>48.8</v>
      </c>
    </row>
    <row r="32" customFormat="false" ht="13.35" hidden="false" customHeight="true" outlineLevel="0" collapsed="false">
      <c r="A32" s="19" t="s">
        <v>26</v>
      </c>
      <c r="B32" s="12" t="n">
        <v>2011</v>
      </c>
      <c r="C32" s="12" t="n">
        <v>28662</v>
      </c>
      <c r="D32" s="12" t="n">
        <v>765</v>
      </c>
      <c r="E32" s="12" t="n">
        <v>12.3</v>
      </c>
      <c r="F32" s="13" t="n">
        <f aca="false">(D32-D31)/D31*100</f>
        <v>-85.9529930224018</v>
      </c>
      <c r="G32" s="12" t="n">
        <v>0</v>
      </c>
      <c r="H32" s="14" t="n">
        <f aca="false">G32/($C32/100000)</f>
        <v>0</v>
      </c>
      <c r="I32" s="12" t="n">
        <v>4</v>
      </c>
      <c r="J32" s="14" t="n">
        <f aca="false">I32/($C32/100000)</f>
        <v>13.9557602400391</v>
      </c>
      <c r="K32" s="12" t="n">
        <v>6</v>
      </c>
      <c r="L32" s="14" t="n">
        <f aca="false">K32/($C32/100000)</f>
        <v>20.9336403600586</v>
      </c>
      <c r="M32" s="12" t="n">
        <v>109</v>
      </c>
      <c r="N32" s="14" t="n">
        <f aca="false">M32/($C32/100000)</f>
        <v>380.294466541065</v>
      </c>
      <c r="O32" s="12" t="n">
        <v>152</v>
      </c>
      <c r="P32" s="14" t="n">
        <f aca="false">O32/($C32/100000)</f>
        <v>530.318889121485</v>
      </c>
      <c r="Q32" s="12" t="n">
        <v>457</v>
      </c>
      <c r="R32" s="14" t="n">
        <f aca="false">Q32/($C32/100000)</f>
        <v>1594.44560742446</v>
      </c>
      <c r="S32" s="12" t="n">
        <v>37</v>
      </c>
      <c r="T32" s="14" t="n">
        <f aca="false">S32/($C32/100000)</f>
        <v>129.090782220361</v>
      </c>
      <c r="U32" s="12" t="n">
        <v>2669</v>
      </c>
      <c r="V32" s="14" t="n">
        <v>12.2</v>
      </c>
      <c r="W32" s="13" t="n">
        <f aca="false">(U32-U31)/U31*100</f>
        <v>-14.5236188951161</v>
      </c>
      <c r="X32" s="12" t="n">
        <v>53.9</v>
      </c>
    </row>
    <row r="33" customFormat="false" ht="13.35" hidden="false" customHeight="true" outlineLevel="0" collapsed="false">
      <c r="A33" s="19" t="s">
        <v>26</v>
      </c>
      <c r="B33" s="12" t="n">
        <v>2012</v>
      </c>
      <c r="C33" s="12" t="n">
        <v>27239</v>
      </c>
      <c r="D33" s="12" t="n">
        <v>663</v>
      </c>
      <c r="E33" s="12" t="n">
        <v>-13.3</v>
      </c>
      <c r="F33" s="13" t="n">
        <f aca="false">(D33-D32)/D32*100</f>
        <v>-13.3333333333333</v>
      </c>
      <c r="G33" s="12" t="n">
        <v>0</v>
      </c>
      <c r="H33" s="14" t="n">
        <f aca="false">G33/($C33/100000)</f>
        <v>0</v>
      </c>
      <c r="I33" s="12" t="n">
        <v>12</v>
      </c>
      <c r="J33" s="14" t="n">
        <f aca="false">I33/($C33/100000)</f>
        <v>44.0544807078087</v>
      </c>
      <c r="K33" s="12" t="n">
        <v>6</v>
      </c>
      <c r="L33" s="14" t="n">
        <f aca="false">K33/($C33/100000)</f>
        <v>22.0272403539043</v>
      </c>
      <c r="M33" s="12" t="n">
        <v>101</v>
      </c>
      <c r="N33" s="14" t="n">
        <f aca="false">M33/($C33/100000)</f>
        <v>370.791879290723</v>
      </c>
      <c r="O33" s="12" t="n">
        <v>179</v>
      </c>
      <c r="P33" s="14" t="n">
        <f aca="false">O33/($C33/100000)</f>
        <v>657.146003891479</v>
      </c>
      <c r="Q33" s="12" t="n">
        <v>339</v>
      </c>
      <c r="R33" s="14" t="n">
        <f aca="false">Q33/($C33/100000)</f>
        <v>1244.53907999559</v>
      </c>
      <c r="S33" s="12" t="n">
        <v>26</v>
      </c>
      <c r="T33" s="14" t="n">
        <f aca="false">S33/($C33/100000)</f>
        <v>95.4513748669188</v>
      </c>
      <c r="U33" s="12" t="n">
        <v>2434</v>
      </c>
      <c r="V33" s="14" t="n">
        <v>-8.8</v>
      </c>
      <c r="W33" s="13" t="n">
        <f aca="false">(U33-U32)/U32*100</f>
        <v>-8.80479580367179</v>
      </c>
      <c r="X33" s="12" t="n">
        <v>74.8</v>
      </c>
    </row>
    <row r="34" customFormat="false" ht="13.35" hidden="false" customHeight="true" outlineLevel="0" collapsed="false">
      <c r="A34" s="19" t="s">
        <v>26</v>
      </c>
      <c r="B34" s="12" t="n">
        <v>2013</v>
      </c>
      <c r="C34" s="12" t="n">
        <v>27217</v>
      </c>
      <c r="D34" s="12" t="n">
        <v>511</v>
      </c>
      <c r="E34" s="12" t="n">
        <v>-22.9</v>
      </c>
      <c r="F34" s="13" t="n">
        <f aca="false">(D34-D33)/D33*100</f>
        <v>-22.9260935143288</v>
      </c>
      <c r="G34" s="12" t="n">
        <v>1</v>
      </c>
      <c r="H34" s="14" t="n">
        <f aca="false">G34/($C34/100000)</f>
        <v>3.67417422934195</v>
      </c>
      <c r="I34" s="12" t="n">
        <v>11</v>
      </c>
      <c r="J34" s="14" t="n">
        <f aca="false">I34/($C34/100000)</f>
        <v>40.4159165227615</v>
      </c>
      <c r="K34" s="12" t="n">
        <v>11</v>
      </c>
      <c r="L34" s="14" t="n">
        <f aca="false">K34/($C34/100000)</f>
        <v>40.4159165227615</v>
      </c>
      <c r="M34" s="12" t="n">
        <v>100</v>
      </c>
      <c r="N34" s="14" t="n">
        <f aca="false">M34/($C34/100000)</f>
        <v>367.417422934195</v>
      </c>
      <c r="O34" s="12" t="n">
        <v>110</v>
      </c>
      <c r="P34" s="14" t="n">
        <f aca="false">O34/($C34/100000)</f>
        <v>404.159165227615</v>
      </c>
      <c r="Q34" s="12" t="n">
        <v>259</v>
      </c>
      <c r="R34" s="14" t="n">
        <f aca="false">Q34/($C34/100000)</f>
        <v>951.611125399566</v>
      </c>
      <c r="S34" s="12" t="n">
        <v>19</v>
      </c>
      <c r="T34" s="14" t="n">
        <f aca="false">S34/($C34/100000)</f>
        <v>69.8093103574972</v>
      </c>
      <c r="U34" s="12" t="n">
        <v>1877.5</v>
      </c>
      <c r="V34" s="14" t="n">
        <v>-22.9</v>
      </c>
      <c r="W34" s="13" t="n">
        <f aca="false">(U34-U33)/U33*100</f>
        <v>-22.8635990139688</v>
      </c>
      <c r="X34" s="12" t="n">
        <v>70.8</v>
      </c>
    </row>
    <row r="35" customFormat="false" ht="13.35" hidden="false" customHeight="true" outlineLevel="0" collapsed="false">
      <c r="A35" s="19" t="s">
        <v>26</v>
      </c>
      <c r="B35" s="15" t="n">
        <v>2014</v>
      </c>
      <c r="C35" s="12" t="n">
        <v>27323</v>
      </c>
      <c r="D35" s="12" t="n">
        <v>418</v>
      </c>
      <c r="E35" s="16" t="n">
        <v>-18.1</v>
      </c>
      <c r="F35" s="13" t="n">
        <f aca="false">(D35-D34)/D34*100</f>
        <v>-18.1996086105675</v>
      </c>
      <c r="G35" s="12" t="n">
        <v>0</v>
      </c>
      <c r="H35" s="14" t="n">
        <f aca="false">G35/($C35/100000)</f>
        <v>0</v>
      </c>
      <c r="I35" s="12" t="n">
        <v>16</v>
      </c>
      <c r="J35" s="14" t="n">
        <f aca="false">I35/($C35/100000)</f>
        <v>58.5587234198295</v>
      </c>
      <c r="K35" s="12" t="n">
        <v>7</v>
      </c>
      <c r="L35" s="14" t="n">
        <f aca="false">K35/($C35/100000)</f>
        <v>25.6194414961754</v>
      </c>
      <c r="M35" s="12" t="n">
        <v>80</v>
      </c>
      <c r="N35" s="14" t="n">
        <f aca="false">M35/($C35/100000)</f>
        <v>292.793617099147</v>
      </c>
      <c r="O35" s="12" t="n">
        <v>79</v>
      </c>
      <c r="P35" s="14" t="n">
        <f aca="false">O35/($C35/100000)</f>
        <v>289.133696885408</v>
      </c>
      <c r="Q35" s="12" t="n">
        <v>220</v>
      </c>
      <c r="R35" s="14" t="n">
        <f aca="false">Q35/($C35/100000)</f>
        <v>805.182447022655</v>
      </c>
      <c r="S35" s="12" t="n">
        <v>16</v>
      </c>
      <c r="T35" s="14" t="n">
        <f aca="false">S35/($C35/100000)</f>
        <v>58.5587234198295</v>
      </c>
      <c r="U35" s="12" t="n">
        <v>1529.8</v>
      </c>
      <c r="V35" s="4" t="n">
        <v>-18.5</v>
      </c>
      <c r="W35" s="13" t="n">
        <f aca="false">(U35-U34)/U34*100</f>
        <v>-18.5193075898802</v>
      </c>
      <c r="X35" s="12" t="n">
        <v>67.7</v>
      </c>
    </row>
    <row r="36" customFormat="false" ht="13.35" hidden="false" customHeight="true" outlineLevel="0" collapsed="false">
      <c r="A36" s="19" t="s">
        <v>26</v>
      </c>
      <c r="B36" s="15" t="n">
        <v>2015</v>
      </c>
      <c r="C36" s="12" t="n">
        <v>27310</v>
      </c>
      <c r="D36" s="12" t="n">
        <v>395</v>
      </c>
      <c r="E36" s="12" t="n">
        <v>-5.5</v>
      </c>
      <c r="F36" s="13" t="n">
        <f aca="false">(D36-D35)/D35*100</f>
        <v>-5.50239234449761</v>
      </c>
      <c r="G36" s="12" t="n">
        <v>0</v>
      </c>
      <c r="H36" s="14" t="n">
        <f aca="false">G36/($C36/100000)</f>
        <v>0</v>
      </c>
      <c r="I36" s="12" t="n">
        <v>8</v>
      </c>
      <c r="J36" s="14" t="n">
        <f aca="false">I36/($C36/100000)</f>
        <v>29.2932991578176</v>
      </c>
      <c r="K36" s="12" t="n">
        <v>14</v>
      </c>
      <c r="L36" s="14" t="n">
        <f aca="false">K36/($C36/100000)</f>
        <v>51.2632735261809</v>
      </c>
      <c r="M36" s="12" t="n">
        <v>71</v>
      </c>
      <c r="N36" s="14" t="n">
        <f aca="false">M36/($C36/100000)</f>
        <v>259.978030025632</v>
      </c>
      <c r="O36" s="12" t="n">
        <v>89</v>
      </c>
      <c r="P36" s="14" t="n">
        <f aca="false">O36/($C36/100000)</f>
        <v>325.887953130721</v>
      </c>
      <c r="Q36" s="12" t="n">
        <v>201</v>
      </c>
      <c r="R36" s="14" t="n">
        <f aca="false">Q36/($C36/100000)</f>
        <v>735.994141340168</v>
      </c>
      <c r="S36" s="12" t="n">
        <v>12</v>
      </c>
      <c r="T36" s="14" t="n">
        <f aca="false">S36/($C36/100000)</f>
        <v>43.9399487367265</v>
      </c>
      <c r="U36" s="12" t="n">
        <v>1446.4</v>
      </c>
      <c r="V36" s="14" t="n">
        <v>-5.5</v>
      </c>
      <c r="W36" s="13" t="n">
        <f aca="false">(U36-U35)/U35*100</f>
        <v>-5.45169303176885</v>
      </c>
      <c r="X36" s="12" t="n">
        <v>69.4</v>
      </c>
    </row>
    <row r="37" customFormat="false" ht="13.35" hidden="false" customHeight="true" outlineLevel="0" collapsed="false">
      <c r="A37" s="19" t="s">
        <v>26</v>
      </c>
      <c r="B37" s="15" t="n">
        <v>2016</v>
      </c>
      <c r="C37" s="12" t="n">
        <v>27440</v>
      </c>
      <c r="D37" s="12" t="n">
        <v>479</v>
      </c>
      <c r="E37" s="12" t="n">
        <v>21.3</v>
      </c>
      <c r="F37" s="13" t="n">
        <f aca="false">(D37-D36)/D36*100</f>
        <v>21.2658227848101</v>
      </c>
      <c r="G37" s="12" t="n">
        <v>2</v>
      </c>
      <c r="H37" s="14" t="n">
        <f aca="false">G37/($C37/100000)</f>
        <v>7.28862973760933</v>
      </c>
      <c r="I37" s="12" t="n">
        <v>4</v>
      </c>
      <c r="J37" s="14" t="n">
        <f aca="false">I37/($C37/100000)</f>
        <v>14.5772594752187</v>
      </c>
      <c r="K37" s="12" t="n">
        <v>8</v>
      </c>
      <c r="L37" s="14" t="n">
        <f aca="false">K37/($C37/100000)</f>
        <v>29.1545189504373</v>
      </c>
      <c r="M37" s="12" t="n">
        <v>116</v>
      </c>
      <c r="N37" s="14" t="n">
        <f aca="false">M37/($C37/100000)</f>
        <v>422.740524781341</v>
      </c>
      <c r="O37" s="12" t="n">
        <v>113</v>
      </c>
      <c r="P37" s="14" t="n">
        <f aca="false">O37/($C37/100000)</f>
        <v>411.807580174927</v>
      </c>
      <c r="Q37" s="12" t="n">
        <v>216</v>
      </c>
      <c r="R37" s="14" t="n">
        <f aca="false">Q37/($C37/100000)</f>
        <v>787.172011661808</v>
      </c>
      <c r="S37" s="12" t="n">
        <v>20</v>
      </c>
      <c r="T37" s="14" t="n">
        <f aca="false">S37/($C37/100000)</f>
        <v>72.8862973760933</v>
      </c>
      <c r="U37" s="12" t="n">
        <v>1745.6</v>
      </c>
      <c r="V37" s="14" t="n">
        <v>20.7</v>
      </c>
      <c r="W37" s="13" t="n">
        <f aca="false">(U37-U36)/U36*100</f>
        <v>20.6858407079646</v>
      </c>
      <c r="X37" s="12" t="n">
        <v>60.1</v>
      </c>
    </row>
    <row r="38" customFormat="false" ht="13.35" hidden="false" customHeight="true" outlineLevel="0" collapsed="false">
      <c r="A38" s="19" t="s">
        <v>26</v>
      </c>
      <c r="B38" s="15" t="n">
        <v>2017</v>
      </c>
      <c r="C38" s="12" t="n">
        <v>27642</v>
      </c>
      <c r="D38" s="12" t="n">
        <v>488</v>
      </c>
      <c r="E38" s="12" t="n">
        <v>1.9</v>
      </c>
      <c r="F38" s="13" t="n">
        <f aca="false">(D38-D37)/D37*100</f>
        <v>1.87891440501044</v>
      </c>
      <c r="G38" s="12" t="n">
        <v>0</v>
      </c>
      <c r="H38" s="14" t="n">
        <f aca="false">G38/($C38/100000)</f>
        <v>0</v>
      </c>
      <c r="I38" s="12" t="n">
        <v>3</v>
      </c>
      <c r="J38" s="14" t="n">
        <f aca="false">I38/($C38/100000)</f>
        <v>10.8530497069677</v>
      </c>
      <c r="K38" s="12" t="n">
        <v>5</v>
      </c>
      <c r="L38" s="14" t="n">
        <f aca="false">K38/($C38/100000)</f>
        <v>18.0884161782794</v>
      </c>
      <c r="M38" s="12" t="n">
        <v>92</v>
      </c>
      <c r="N38" s="14" t="n">
        <f aca="false">M38/($C38/100000)</f>
        <v>332.826857680342</v>
      </c>
      <c r="O38" s="12" t="n">
        <v>117</v>
      </c>
      <c r="P38" s="14" t="n">
        <f aca="false">O38/($C38/100000)</f>
        <v>423.268938571739</v>
      </c>
      <c r="Q38" s="12" t="n">
        <v>244</v>
      </c>
      <c r="R38" s="14" t="n">
        <f aca="false">Q38/($C38/100000)</f>
        <v>882.714709500036</v>
      </c>
      <c r="S38" s="12" t="n">
        <v>27</v>
      </c>
      <c r="T38" s="14" t="n">
        <f aca="false">S38/($C38/100000)</f>
        <v>97.6774473627089</v>
      </c>
      <c r="U38" s="12" t="n">
        <v>1765.4</v>
      </c>
      <c r="V38" s="14" t="n">
        <v>1.1</v>
      </c>
      <c r="W38" s="13" t="n">
        <f aca="false">(U38-U37)/U37*100</f>
        <v>1.13428047662696</v>
      </c>
      <c r="X38" s="12" t="n">
        <v>60</v>
      </c>
    </row>
    <row r="39" customFormat="false" ht="13.35" hidden="false" customHeight="true" outlineLevel="0" collapsed="false">
      <c r="A39" s="19" t="s">
        <v>26</v>
      </c>
      <c r="B39" s="15" t="n">
        <v>2018</v>
      </c>
      <c r="C39" s="12" t="n">
        <v>28475</v>
      </c>
      <c r="D39" s="12" t="n">
        <v>486</v>
      </c>
      <c r="E39" s="12" t="n">
        <v>-0.4</v>
      </c>
      <c r="F39" s="13" t="n">
        <f aca="false">(D39-D38)/D38*100</f>
        <v>-0.40983606557377</v>
      </c>
      <c r="G39" s="12" t="n">
        <v>1</v>
      </c>
      <c r="H39" s="14" t="n">
        <f aca="false">G39/($C39/100000)</f>
        <v>3.51185250219491</v>
      </c>
      <c r="I39" s="12" t="n">
        <v>6</v>
      </c>
      <c r="J39" s="14" t="n">
        <f aca="false">I39/($C39/100000)</f>
        <v>21.0711150131694</v>
      </c>
      <c r="K39" s="12" t="n">
        <v>10</v>
      </c>
      <c r="L39" s="14" t="n">
        <f aca="false">K39/($C39/100000)</f>
        <v>35.1185250219491</v>
      </c>
      <c r="M39" s="12" t="n">
        <v>79</v>
      </c>
      <c r="N39" s="14" t="n">
        <f aca="false">M39/($C39/100000)</f>
        <v>277.436347673398</v>
      </c>
      <c r="O39" s="12" t="n">
        <v>97</v>
      </c>
      <c r="P39" s="14" t="n">
        <f aca="false">O39/($C39/100000)</f>
        <v>340.649692712906</v>
      </c>
      <c r="Q39" s="12" t="n">
        <v>255</v>
      </c>
      <c r="R39" s="14" t="n">
        <f aca="false">Q39/($C39/100000)</f>
        <v>895.522388059701</v>
      </c>
      <c r="S39" s="12" t="n">
        <v>38</v>
      </c>
      <c r="T39" s="14" t="n">
        <f aca="false">S39/($C39/100000)</f>
        <v>133.450395083407</v>
      </c>
      <c r="U39" s="12" t="n">
        <v>1706.8</v>
      </c>
      <c r="V39" s="14" t="n">
        <v>-3.3</v>
      </c>
      <c r="W39" s="13" t="n">
        <f aca="false">(U39-U38)/U38*100</f>
        <v>-3.31936105131982</v>
      </c>
      <c r="X39" s="12" t="n">
        <v>59.1</v>
      </c>
    </row>
    <row r="40" customFormat="false" ht="13.35" hidden="false" customHeight="true" outlineLevel="0" collapsed="false">
      <c r="A40" s="19" t="s">
        <v>26</v>
      </c>
      <c r="B40" s="15" t="n">
        <v>2019</v>
      </c>
      <c r="C40" s="17" t="n">
        <v>28682</v>
      </c>
      <c r="D40" s="17" t="n">
        <v>555</v>
      </c>
      <c r="E40" s="12" t="n">
        <v>14.2</v>
      </c>
      <c r="F40" s="13" t="n">
        <f aca="false">(D40-D39)/D39*100</f>
        <v>14.1975308641975</v>
      </c>
      <c r="G40" s="12" t="n">
        <v>1</v>
      </c>
      <c r="H40" s="14" t="n">
        <f aca="false">G40/($C40/100000)</f>
        <v>3.48650721706994</v>
      </c>
      <c r="I40" s="12" t="n">
        <v>12</v>
      </c>
      <c r="J40" s="14" t="n">
        <f aca="false">I40/($C40/100000)</f>
        <v>41.8380866048393</v>
      </c>
      <c r="K40" s="12" t="n">
        <v>6</v>
      </c>
      <c r="L40" s="14" t="n">
        <f aca="false">K40/($C40/100000)</f>
        <v>20.9190433024196</v>
      </c>
      <c r="M40" s="12" t="n">
        <v>93</v>
      </c>
      <c r="N40" s="14" t="n">
        <f aca="false">M40/($C40/100000)</f>
        <v>324.245171187504</v>
      </c>
      <c r="O40" s="12" t="n">
        <v>98</v>
      </c>
      <c r="P40" s="14" t="n">
        <f aca="false">O40/($C40/100000)</f>
        <v>341.677707272854</v>
      </c>
      <c r="Q40" s="12" t="n">
        <v>311</v>
      </c>
      <c r="R40" s="14" t="n">
        <f aca="false">Q40/($C40/100000)</f>
        <v>1084.30374450875</v>
      </c>
      <c r="S40" s="12" t="n">
        <v>34</v>
      </c>
      <c r="T40" s="14" t="n">
        <f aca="false">S40/($C40/100000)</f>
        <v>118.541245380378</v>
      </c>
      <c r="U40" s="12" t="n">
        <v>1935</v>
      </c>
      <c r="V40" s="14" t="n">
        <v>13.4</v>
      </c>
      <c r="W40" s="13" t="n">
        <f aca="false">(U40-U39)/U39*100</f>
        <v>13.3700492149051</v>
      </c>
      <c r="X40" s="12" t="n">
        <v>59.3</v>
      </c>
    </row>
    <row r="41" customFormat="false" ht="13.35" hidden="false" customHeight="true" outlineLevel="0" collapsed="false">
      <c r="A41" s="19" t="s">
        <v>26</v>
      </c>
      <c r="B41" s="20" t="n">
        <v>2020</v>
      </c>
      <c r="C41" s="21" t="n">
        <v>28725</v>
      </c>
      <c r="D41" s="21" t="n">
        <v>371</v>
      </c>
      <c r="E41" s="22" t="n">
        <v>-33.2</v>
      </c>
      <c r="F41" s="13" t="n">
        <f aca="false">(D41-D40)/D40*100</f>
        <v>-33.1531531531532</v>
      </c>
      <c r="G41" s="21" t="n">
        <v>2</v>
      </c>
      <c r="H41" s="14" t="n">
        <f aca="false">G41/($C41/100000)</f>
        <v>6.96257615317668</v>
      </c>
      <c r="I41" s="21" t="n">
        <v>8</v>
      </c>
      <c r="J41" s="14" t="n">
        <f aca="false">I41/($C41/100000)</f>
        <v>27.8503046127067</v>
      </c>
      <c r="K41" s="21" t="n">
        <v>13</v>
      </c>
      <c r="L41" s="14" t="n">
        <f aca="false">K41/($C41/100000)</f>
        <v>45.2567449956484</v>
      </c>
      <c r="M41" s="21" t="n">
        <v>75</v>
      </c>
      <c r="N41" s="14" t="n">
        <f aca="false">M41/($C41/100000)</f>
        <v>261.096605744125</v>
      </c>
      <c r="O41" s="21" t="n">
        <v>41</v>
      </c>
      <c r="P41" s="14" t="n">
        <f aca="false">O41/($C41/100000)</f>
        <v>142.732811140122</v>
      </c>
      <c r="Q41" s="21" t="n">
        <v>203</v>
      </c>
      <c r="R41" s="14" t="n">
        <f aca="false">Q41/($C41/100000)</f>
        <v>706.701479547433</v>
      </c>
      <c r="S41" s="21" t="n">
        <v>29</v>
      </c>
      <c r="T41" s="14" t="n">
        <f aca="false">S41/($C41/100000)</f>
        <v>100.957354221062</v>
      </c>
      <c r="U41" s="23" t="n">
        <v>1291.6</v>
      </c>
      <c r="V41" s="22" t="n">
        <v>-33.3</v>
      </c>
      <c r="W41" s="13" t="n">
        <f aca="false">(U41-U40)/U40*100</f>
        <v>-33.250645994832</v>
      </c>
      <c r="X41" s="23" t="n">
        <v>65</v>
      </c>
    </row>
    <row r="42" customFormat="false" ht="13.35" hidden="false" customHeight="true" outlineLevel="0" collapsed="false">
      <c r="A42" s="19" t="s">
        <v>27</v>
      </c>
      <c r="B42" s="12" t="n">
        <v>2011</v>
      </c>
      <c r="C42" s="12" t="n">
        <v>545184</v>
      </c>
      <c r="D42" s="12" t="n">
        <v>21389</v>
      </c>
      <c r="E42" s="12" t="n">
        <v>5.6</v>
      </c>
      <c r="F42" s="13" t="n">
        <f aca="false">(D42-D41)/D41*100</f>
        <v>5665.22911051213</v>
      </c>
      <c r="G42" s="12" t="n">
        <v>15</v>
      </c>
      <c r="H42" s="14" t="n">
        <f aca="false">G42/($C42/100000)</f>
        <v>2.75136467687973</v>
      </c>
      <c r="I42" s="12" t="n">
        <v>241</v>
      </c>
      <c r="J42" s="14" t="n">
        <f aca="false">I42/($C42/100000)</f>
        <v>44.2052591418677</v>
      </c>
      <c r="K42" s="12" t="n">
        <v>561</v>
      </c>
      <c r="L42" s="14" t="n">
        <f aca="false">K42/($C42/100000)</f>
        <v>102.901038915302</v>
      </c>
      <c r="M42" s="12" t="n">
        <v>2347</v>
      </c>
      <c r="N42" s="14" t="n">
        <f aca="false">M42/($C42/100000)</f>
        <v>430.496859775782</v>
      </c>
      <c r="O42" s="12" t="n">
        <v>4616</v>
      </c>
      <c r="P42" s="14" t="n">
        <f aca="false">O42/($C42/100000)</f>
        <v>846.68662323179</v>
      </c>
      <c r="Q42" s="12" t="n">
        <v>12861</v>
      </c>
      <c r="R42" s="14" t="n">
        <f aca="false">Q42/($C42/100000)</f>
        <v>2359.02007395668</v>
      </c>
      <c r="S42" s="12" t="n">
        <v>748</v>
      </c>
      <c r="T42" s="14" t="n">
        <f aca="false">S42/($C42/100000)</f>
        <v>137.201385220403</v>
      </c>
      <c r="U42" s="12" t="n">
        <v>3923.3</v>
      </c>
      <c r="V42" s="14" t="n">
        <v>7.5</v>
      </c>
      <c r="W42" s="13" t="n">
        <f aca="false">(U42-U41)/U41*100</f>
        <v>203.755032517807</v>
      </c>
      <c r="X42" s="12" t="n">
        <v>27.4</v>
      </c>
    </row>
    <row r="43" customFormat="false" ht="13.35" hidden="false" customHeight="true" outlineLevel="0" collapsed="false">
      <c r="A43" s="19" t="s">
        <v>27</v>
      </c>
      <c r="B43" s="12" t="n">
        <v>2012</v>
      </c>
      <c r="C43" s="12" t="n">
        <v>545625</v>
      </c>
      <c r="D43" s="12" t="n">
        <v>19552</v>
      </c>
      <c r="E43" s="12" t="n">
        <v>-8.6</v>
      </c>
      <c r="F43" s="13" t="n">
        <f aca="false">(D43-D42)/D42*100</f>
        <v>-8.58852681284773</v>
      </c>
      <c r="G43" s="12" t="n">
        <v>30</v>
      </c>
      <c r="H43" s="14" t="n">
        <f aca="false">G43/($C43/100000)</f>
        <v>5.49828178694158</v>
      </c>
      <c r="I43" s="12" t="n">
        <v>265</v>
      </c>
      <c r="J43" s="14" t="n">
        <f aca="false">I43/($C43/100000)</f>
        <v>48.5681557846506</v>
      </c>
      <c r="K43" s="12" t="n">
        <v>505</v>
      </c>
      <c r="L43" s="14" t="n">
        <f aca="false">K43/($C43/100000)</f>
        <v>92.5544100801833</v>
      </c>
      <c r="M43" s="12" t="n">
        <v>2093</v>
      </c>
      <c r="N43" s="14" t="n">
        <f aca="false">M43/($C43/100000)</f>
        <v>383.596792668958</v>
      </c>
      <c r="O43" s="12" t="n">
        <v>3945</v>
      </c>
      <c r="P43" s="14" t="n">
        <f aca="false">O43/($C43/100000)</f>
        <v>723.024054982818</v>
      </c>
      <c r="Q43" s="12" t="n">
        <v>11867</v>
      </c>
      <c r="R43" s="14" t="n">
        <f aca="false">Q43/($C43/100000)</f>
        <v>2174.93699885452</v>
      </c>
      <c r="S43" s="12" t="n">
        <v>847</v>
      </c>
      <c r="T43" s="14" t="n">
        <f aca="false">S43/($C43/100000)</f>
        <v>155.234822451317</v>
      </c>
      <c r="U43" s="12" t="n">
        <v>3583.4</v>
      </c>
      <c r="V43" s="14" t="n">
        <v>-8.7</v>
      </c>
      <c r="W43" s="13" t="n">
        <f aca="false">(U43-U42)/U42*100</f>
        <v>-8.66362500955828</v>
      </c>
      <c r="X43" s="12" t="n">
        <v>26.2</v>
      </c>
    </row>
    <row r="44" customFormat="false" ht="13.35" hidden="false" customHeight="true" outlineLevel="0" collapsed="false">
      <c r="A44" s="19" t="s">
        <v>27</v>
      </c>
      <c r="B44" s="12" t="n">
        <v>2013</v>
      </c>
      <c r="C44" s="12" t="n">
        <v>548424</v>
      </c>
      <c r="D44" s="12" t="n">
        <v>18210</v>
      </c>
      <c r="E44" s="12" t="n">
        <v>-6.9</v>
      </c>
      <c r="F44" s="13" t="n">
        <f aca="false">(D44-D43)/D43*100</f>
        <v>-6.86374795417349</v>
      </c>
      <c r="G44" s="12" t="n">
        <v>21</v>
      </c>
      <c r="H44" s="14" t="n">
        <f aca="false">G44/($C44/100000)</f>
        <v>3.82915408516039</v>
      </c>
      <c r="I44" s="12" t="n">
        <v>277</v>
      </c>
      <c r="J44" s="14" t="n">
        <f aca="false">I44/($C44/100000)</f>
        <v>50.5083657899727</v>
      </c>
      <c r="K44" s="12" t="n">
        <v>470</v>
      </c>
      <c r="L44" s="14" t="n">
        <f aca="false">K44/($C44/100000)</f>
        <v>85.7001152393039</v>
      </c>
      <c r="M44" s="12" t="n">
        <v>2049</v>
      </c>
      <c r="N44" s="14" t="n">
        <f aca="false">M44/($C44/100000)</f>
        <v>373.616034309221</v>
      </c>
      <c r="O44" s="12" t="n">
        <v>3751</v>
      </c>
      <c r="P44" s="14" t="n">
        <f aca="false">O44/($C44/100000)</f>
        <v>683.959855877934</v>
      </c>
      <c r="Q44" s="12" t="n">
        <v>10952</v>
      </c>
      <c r="R44" s="14" t="n">
        <f aca="false">Q44/($C44/100000)</f>
        <v>1996.9950257465</v>
      </c>
      <c r="S44" s="12" t="n">
        <v>690</v>
      </c>
      <c r="T44" s="14" t="n">
        <f aca="false">S44/($C44/100000)</f>
        <v>125.815062798127</v>
      </c>
      <c r="U44" s="12" t="n">
        <v>3320.4</v>
      </c>
      <c r="V44" s="14" t="n">
        <v>-7.3</v>
      </c>
      <c r="W44" s="13" t="n">
        <f aca="false">(U44-U43)/U43*100</f>
        <v>-7.33939833677513</v>
      </c>
      <c r="X44" s="12" t="n">
        <v>29</v>
      </c>
    </row>
    <row r="45" customFormat="false" ht="13.35" hidden="false" customHeight="true" outlineLevel="0" collapsed="false">
      <c r="A45" s="19" t="s">
        <v>27</v>
      </c>
      <c r="B45" s="15" t="n">
        <v>2014</v>
      </c>
      <c r="C45" s="12" t="n">
        <v>552427</v>
      </c>
      <c r="D45" s="12" t="n">
        <v>17183</v>
      </c>
      <c r="E45" s="16" t="n">
        <v>-5.6</v>
      </c>
      <c r="F45" s="13" t="n">
        <f aca="false">(D45-D44)/D44*100</f>
        <v>-5.6397583745195</v>
      </c>
      <c r="G45" s="12" t="n">
        <v>17</v>
      </c>
      <c r="H45" s="14" t="n">
        <f aca="false">G45/($C45/100000)</f>
        <v>3.07732967432801</v>
      </c>
      <c r="I45" s="12" t="n">
        <v>247</v>
      </c>
      <c r="J45" s="14" t="n">
        <f aca="false">I45/($C45/100000)</f>
        <v>44.7117899740599</v>
      </c>
      <c r="K45" s="12" t="n">
        <v>414</v>
      </c>
      <c r="L45" s="14" t="n">
        <f aca="false">K45/($C45/100000)</f>
        <v>74.9420285395174</v>
      </c>
      <c r="M45" s="12" t="n">
        <v>1996</v>
      </c>
      <c r="N45" s="14" t="n">
        <f aca="false">M45/($C45/100000)</f>
        <v>361.31470764463</v>
      </c>
      <c r="O45" s="12" t="n">
        <v>2874</v>
      </c>
      <c r="P45" s="14" t="n">
        <f aca="false">O45/($C45/100000)</f>
        <v>520.249734354041</v>
      </c>
      <c r="Q45" s="12" t="n">
        <v>10968</v>
      </c>
      <c r="R45" s="14" t="n">
        <f aca="false">Q45/($C45/100000)</f>
        <v>1985.42069811939</v>
      </c>
      <c r="S45" s="12" t="n">
        <v>667</v>
      </c>
      <c r="T45" s="14" t="n">
        <f aca="false">S45/($C45/100000)</f>
        <v>120.739934869223</v>
      </c>
      <c r="U45" s="12" t="n">
        <v>3110.5</v>
      </c>
      <c r="V45" s="4" t="n">
        <v>-6.3</v>
      </c>
      <c r="W45" s="13" t="n">
        <f aca="false">(U45-U44)/U44*100</f>
        <v>-6.321527526804</v>
      </c>
      <c r="X45" s="12" t="n">
        <v>29.9</v>
      </c>
    </row>
    <row r="46" customFormat="false" ht="13.35" hidden="false" customHeight="true" outlineLevel="0" collapsed="false">
      <c r="A46" s="19" t="s">
        <v>27</v>
      </c>
      <c r="B46" s="15" t="n">
        <v>2015</v>
      </c>
      <c r="C46" s="12" t="n">
        <v>561714</v>
      </c>
      <c r="D46" s="12" t="n">
        <v>17834</v>
      </c>
      <c r="E46" s="12" t="n">
        <v>3.8</v>
      </c>
      <c r="F46" s="13" t="n">
        <f aca="false">(D46-D45)/D45*100</f>
        <v>3.78862829540825</v>
      </c>
      <c r="G46" s="12" t="n">
        <v>24</v>
      </c>
      <c r="H46" s="14" t="n">
        <f aca="false">G46/($C46/100000)</f>
        <v>4.2726369647187</v>
      </c>
      <c r="I46" s="12" t="n">
        <v>338</v>
      </c>
      <c r="J46" s="14" t="n">
        <f aca="false">I46/($C46/100000)</f>
        <v>60.172970586455</v>
      </c>
      <c r="K46" s="12" t="n">
        <v>449</v>
      </c>
      <c r="L46" s="14" t="n">
        <f aca="false">K46/($C46/100000)</f>
        <v>79.933916548279</v>
      </c>
      <c r="M46" s="12" t="n">
        <v>2067</v>
      </c>
      <c r="N46" s="14" t="n">
        <f aca="false">M46/($C46/100000)</f>
        <v>367.980858586398</v>
      </c>
      <c r="O46" s="12" t="n">
        <v>2855</v>
      </c>
      <c r="P46" s="14" t="n">
        <f aca="false">O46/($C46/100000)</f>
        <v>508.265772261329</v>
      </c>
      <c r="Q46" s="12" t="n">
        <v>11131</v>
      </c>
      <c r="R46" s="14" t="n">
        <f aca="false">Q46/($C46/100000)</f>
        <v>1981.61341892849</v>
      </c>
      <c r="S46" s="12" t="n">
        <v>970</v>
      </c>
      <c r="T46" s="14" t="n">
        <f aca="false">S46/($C46/100000)</f>
        <v>172.685743990714</v>
      </c>
      <c r="U46" s="12" t="n">
        <v>3174.9</v>
      </c>
      <c r="V46" s="14" t="n">
        <v>2.1</v>
      </c>
      <c r="W46" s="13" t="n">
        <f aca="false">(U46-U45)/U45*100</f>
        <v>2.07040668702781</v>
      </c>
      <c r="X46" s="12" t="n">
        <v>27.9</v>
      </c>
    </row>
    <row r="47" customFormat="false" ht="13.35" hidden="false" customHeight="true" outlineLevel="0" collapsed="false">
      <c r="A47" s="19" t="s">
        <v>27</v>
      </c>
      <c r="B47" s="15" t="n">
        <v>2016</v>
      </c>
      <c r="C47" s="12" t="n">
        <v>568919</v>
      </c>
      <c r="D47" s="12" t="n">
        <v>17727</v>
      </c>
      <c r="E47" s="12" t="n">
        <v>-0.6</v>
      </c>
      <c r="F47" s="13" t="n">
        <f aca="false">(D47-D46)/D46*100</f>
        <v>-0.599977570931928</v>
      </c>
      <c r="G47" s="12" t="n">
        <v>20</v>
      </c>
      <c r="H47" s="14" t="n">
        <f aca="false">G47/($C47/100000)</f>
        <v>3.51543892891607</v>
      </c>
      <c r="I47" s="12" t="n">
        <v>255</v>
      </c>
      <c r="J47" s="14" t="n">
        <f aca="false">I47/($C47/100000)</f>
        <v>44.8218463436799</v>
      </c>
      <c r="K47" s="12" t="n">
        <v>451</v>
      </c>
      <c r="L47" s="14" t="n">
        <f aca="false">K47/($C47/100000)</f>
        <v>79.2731478470573</v>
      </c>
      <c r="M47" s="12" t="n">
        <v>2144</v>
      </c>
      <c r="N47" s="14" t="n">
        <f aca="false">M47/($C47/100000)</f>
        <v>376.855053179802</v>
      </c>
      <c r="O47" s="12" t="n">
        <v>3249</v>
      </c>
      <c r="P47" s="14" t="n">
        <f aca="false">O47/($C47/100000)</f>
        <v>571.083054002415</v>
      </c>
      <c r="Q47" s="12" t="n">
        <v>10454</v>
      </c>
      <c r="R47" s="14" t="n">
        <f aca="false">Q47/($C47/100000)</f>
        <v>1837.51992814443</v>
      </c>
      <c r="S47" s="12" t="n">
        <v>1154</v>
      </c>
      <c r="T47" s="14" t="n">
        <f aca="false">S47/($C47/100000)</f>
        <v>202.840826198457</v>
      </c>
      <c r="U47" s="12" t="n">
        <v>3115.9</v>
      </c>
      <c r="V47" s="14" t="n">
        <v>-1.9</v>
      </c>
      <c r="W47" s="13" t="n">
        <f aca="false">(U47-U46)/U46*100</f>
        <v>-1.85832624649595</v>
      </c>
      <c r="X47" s="12" t="n">
        <v>26.3</v>
      </c>
    </row>
    <row r="48" customFormat="false" ht="13.35" hidden="false" customHeight="true" outlineLevel="0" collapsed="false">
      <c r="A48" s="19" t="s">
        <v>27</v>
      </c>
      <c r="B48" s="15" t="n">
        <v>2017</v>
      </c>
      <c r="C48" s="12" t="n">
        <v>575211</v>
      </c>
      <c r="D48" s="12" t="n">
        <v>16967</v>
      </c>
      <c r="E48" s="12" t="n">
        <v>-4.3</v>
      </c>
      <c r="F48" s="13" t="n">
        <f aca="false">(D48-D47)/D47*100</f>
        <v>-4.28724544480172</v>
      </c>
      <c r="G48" s="12" t="n">
        <v>25</v>
      </c>
      <c r="H48" s="14" t="n">
        <f aca="false">G48/($C48/100000)</f>
        <v>4.34623120906937</v>
      </c>
      <c r="I48" s="12" t="n">
        <v>235</v>
      </c>
      <c r="J48" s="14" t="n">
        <f aca="false">I48/($C48/100000)</f>
        <v>40.8545733652521</v>
      </c>
      <c r="K48" s="12" t="n">
        <v>396</v>
      </c>
      <c r="L48" s="14" t="n">
        <f aca="false">K48/($C48/100000)</f>
        <v>68.8443023516588</v>
      </c>
      <c r="M48" s="12" t="n">
        <v>2047</v>
      </c>
      <c r="N48" s="14" t="n">
        <f aca="false">M48/($C48/100000)</f>
        <v>355.8694113986</v>
      </c>
      <c r="O48" s="12" t="n">
        <v>2651</v>
      </c>
      <c r="P48" s="14" t="n">
        <f aca="false">O48/($C48/100000)</f>
        <v>460.874357409716</v>
      </c>
      <c r="Q48" s="12" t="n">
        <v>10588</v>
      </c>
      <c r="R48" s="14" t="n">
        <f aca="false">Q48/($C48/100000)</f>
        <v>1840.71584166506</v>
      </c>
      <c r="S48" s="12" t="n">
        <v>1025</v>
      </c>
      <c r="T48" s="14" t="n">
        <f aca="false">S48/($C48/100000)</f>
        <v>178.195479571844</v>
      </c>
      <c r="U48" s="12" t="n">
        <v>2949.7</v>
      </c>
      <c r="V48" s="14" t="n">
        <v>-5.3</v>
      </c>
      <c r="W48" s="13" t="n">
        <f aca="false">(U48-U47)/U47*100</f>
        <v>-5.33393241118137</v>
      </c>
      <c r="X48" s="12" t="n">
        <v>26</v>
      </c>
    </row>
    <row r="49" customFormat="false" ht="13.35" hidden="false" customHeight="true" outlineLevel="0" collapsed="false">
      <c r="A49" s="24" t="s">
        <v>27</v>
      </c>
      <c r="B49" s="15" t="n">
        <v>2018</v>
      </c>
      <c r="C49" s="12" t="n">
        <v>583563</v>
      </c>
      <c r="D49" s="12" t="n">
        <v>14970</v>
      </c>
      <c r="E49" s="12" t="n">
        <v>-11.8</v>
      </c>
      <c r="F49" s="13" t="n">
        <f aca="false">(D49-D48)/D48*100</f>
        <v>-11.769906288678</v>
      </c>
      <c r="G49" s="12" t="n">
        <v>29</v>
      </c>
      <c r="H49" s="14" t="n">
        <f aca="false">G49/($C49/100000)</f>
        <v>4.96947201930212</v>
      </c>
      <c r="I49" s="12" t="n">
        <v>216</v>
      </c>
      <c r="J49" s="14" t="n">
        <f aca="false">I49/($C49/100000)</f>
        <v>37.0139984885951</v>
      </c>
      <c r="K49" s="12" t="n">
        <v>336</v>
      </c>
      <c r="L49" s="14" t="n">
        <f aca="false">K49/($C49/100000)</f>
        <v>57.577330982259</v>
      </c>
      <c r="M49" s="12" t="n">
        <v>1635</v>
      </c>
      <c r="N49" s="14" t="n">
        <f aca="false">M49/($C49/100000)</f>
        <v>280.175405226171</v>
      </c>
      <c r="O49" s="12" t="n">
        <v>2262</v>
      </c>
      <c r="P49" s="14" t="n">
        <f aca="false">O49/($C49/100000)</f>
        <v>387.618817505565</v>
      </c>
      <c r="Q49" s="12" t="n">
        <v>9612</v>
      </c>
      <c r="R49" s="14" t="n">
        <f aca="false">Q49/($C49/100000)</f>
        <v>1647.12293274248</v>
      </c>
      <c r="S49" s="12" t="n">
        <v>880</v>
      </c>
      <c r="T49" s="14" t="n">
        <f aca="false">S49/($C49/100000)</f>
        <v>150.797771620202</v>
      </c>
      <c r="U49" s="12" t="n">
        <v>2565.3</v>
      </c>
      <c r="V49" s="14" t="n">
        <v>-13</v>
      </c>
      <c r="W49" s="13" t="n">
        <f aca="false">(U49-U48)/U48*100</f>
        <v>-13.0318337458046</v>
      </c>
      <c r="X49" s="12" t="n">
        <v>27.4</v>
      </c>
    </row>
    <row r="50" customFormat="false" ht="12.75" hidden="false" customHeight="true" outlineLevel="0" collapsed="false">
      <c r="A50" s="25" t="s">
        <v>27</v>
      </c>
      <c r="B50" s="15" t="n">
        <v>2019</v>
      </c>
      <c r="C50" s="17" t="n">
        <v>594469</v>
      </c>
      <c r="D50" s="17" t="n">
        <v>14493</v>
      </c>
      <c r="E50" s="12" t="n">
        <v>-3.2</v>
      </c>
      <c r="F50" s="13" t="n">
        <f aca="false">(D50-D49)/D49*100</f>
        <v>-3.18637274549098</v>
      </c>
      <c r="G50" s="12" t="n">
        <v>23</v>
      </c>
      <c r="H50" s="14" t="n">
        <f aca="false">G50/($C50/100000)</f>
        <v>3.86899905630066</v>
      </c>
      <c r="I50" s="12" t="n">
        <v>262</v>
      </c>
      <c r="J50" s="14" t="n">
        <f aca="false">I50/($C50/100000)</f>
        <v>44.0729457717728</v>
      </c>
      <c r="K50" s="12" t="n">
        <v>332</v>
      </c>
      <c r="L50" s="14" t="n">
        <f aca="false">K50/($C50/100000)</f>
        <v>55.8481602909487</v>
      </c>
      <c r="M50" s="12" t="n">
        <v>1607</v>
      </c>
      <c r="N50" s="14" t="n">
        <f aca="false">M50/($C50/100000)</f>
        <v>270.325281890225</v>
      </c>
      <c r="O50" s="12" t="n">
        <v>2019</v>
      </c>
      <c r="P50" s="14" t="n">
        <f aca="false">O50/($C50/100000)</f>
        <v>339.630830203089</v>
      </c>
      <c r="Q50" s="12" t="n">
        <v>9322</v>
      </c>
      <c r="R50" s="14" t="n">
        <f aca="false">Q50/($C50/100000)</f>
        <v>1568.12213925369</v>
      </c>
      <c r="S50" s="12" t="n">
        <v>928</v>
      </c>
      <c r="T50" s="14" t="n">
        <f aca="false">S50/($C50/100000)</f>
        <v>156.105701054218</v>
      </c>
      <c r="U50" s="12" t="n">
        <v>2438</v>
      </c>
      <c r="V50" s="14" t="n">
        <v>-5</v>
      </c>
      <c r="W50" s="13" t="n">
        <f aca="false">(U50-U49)/U49*100</f>
        <v>-4.96238256734106</v>
      </c>
      <c r="X50" s="12" t="n">
        <v>26.2</v>
      </c>
    </row>
    <row r="51" customFormat="false" ht="13.35" hidden="false" customHeight="true" outlineLevel="0" collapsed="false">
      <c r="A51" s="25" t="s">
        <v>27</v>
      </c>
      <c r="B51" s="20" t="n">
        <v>2020</v>
      </c>
      <c r="C51" s="21" t="n">
        <v>606671</v>
      </c>
      <c r="D51" s="21" t="n">
        <v>12950</v>
      </c>
      <c r="E51" s="22" t="n">
        <v>-10.6</v>
      </c>
      <c r="F51" s="13" t="n">
        <f aca="false">(D51-D50)/D50*100</f>
        <v>-10.6465190091768</v>
      </c>
      <c r="G51" s="21" t="n">
        <v>30</v>
      </c>
      <c r="H51" s="14" t="n">
        <f aca="false">G51/($C51/100000)</f>
        <v>4.94501962348621</v>
      </c>
      <c r="I51" s="21" t="n">
        <v>225</v>
      </c>
      <c r="J51" s="14" t="n">
        <f aca="false">I51/($C51/100000)</f>
        <v>37.0876471761465</v>
      </c>
      <c r="K51" s="21" t="n">
        <v>298</v>
      </c>
      <c r="L51" s="14" t="n">
        <f aca="false">K51/($C51/100000)</f>
        <v>49.120528259963</v>
      </c>
      <c r="M51" s="21" t="n">
        <v>1735</v>
      </c>
      <c r="N51" s="14" t="n">
        <f aca="false">M51/($C51/100000)</f>
        <v>285.986968224952</v>
      </c>
      <c r="O51" s="21" t="n">
        <v>1629</v>
      </c>
      <c r="P51" s="14" t="n">
        <f aca="false">O51/($C51/100000)</f>
        <v>268.514565555301</v>
      </c>
      <c r="Q51" s="21" t="n">
        <v>8161</v>
      </c>
      <c r="R51" s="14" t="n">
        <f aca="false">Q51/($C51/100000)</f>
        <v>1345.2101715757</v>
      </c>
      <c r="S51" s="21" t="n">
        <v>872</v>
      </c>
      <c r="T51" s="14" t="n">
        <f aca="false">S51/($C51/100000)</f>
        <v>143.735237055999</v>
      </c>
      <c r="U51" s="23" t="n">
        <v>2134.6</v>
      </c>
      <c r="V51" s="22" t="n">
        <v>-12.4</v>
      </c>
      <c r="W51" s="13" t="n">
        <f aca="false">(U51-U50)/U50*100</f>
        <v>-12.4446267432322</v>
      </c>
      <c r="X51" s="23" t="n">
        <v>28.4</v>
      </c>
    </row>
    <row r="52" customFormat="false" ht="13.35" hidden="false" customHeight="true" outlineLevel="0" collapsed="false">
      <c r="A52" s="19" t="s">
        <v>28</v>
      </c>
      <c r="B52" s="12" t="n">
        <v>2011</v>
      </c>
      <c r="C52" s="12" t="n">
        <v>1753162</v>
      </c>
      <c r="D52" s="12" t="n">
        <v>79465</v>
      </c>
      <c r="E52" s="12" t="n">
        <v>3.6</v>
      </c>
      <c r="F52" s="13" t="n">
        <f aca="false">(D52-D51)/D51*100</f>
        <v>513.629343629344</v>
      </c>
      <c r="G52" s="12" t="n">
        <v>59</v>
      </c>
      <c r="H52" s="14" t="n">
        <f aca="false">G52/($C52/100000)</f>
        <v>3.365347868594</v>
      </c>
      <c r="I52" s="12" t="n">
        <v>528</v>
      </c>
      <c r="J52" s="14" t="n">
        <f aca="false">I52/($C52/100000)</f>
        <v>30.1170114341972</v>
      </c>
      <c r="K52" s="12" t="n">
        <v>3474</v>
      </c>
      <c r="L52" s="14" t="n">
        <f aca="false">K52/($C52/100000)</f>
        <v>198.156245686366</v>
      </c>
      <c r="M52" s="12" t="n">
        <v>4455</v>
      </c>
      <c r="N52" s="14" t="n">
        <f aca="false">M52/($C52/100000)</f>
        <v>254.112283976039</v>
      </c>
      <c r="O52" s="12" t="n">
        <v>18814</v>
      </c>
      <c r="P52" s="14" t="n">
        <f aca="false">O52/($C52/100000)</f>
        <v>1073.14669152081</v>
      </c>
      <c r="Q52" s="12" t="n">
        <v>47633</v>
      </c>
      <c r="R52" s="14" t="n">
        <f aca="false">Q52/($C52/100000)</f>
        <v>2716.97652584302</v>
      </c>
      <c r="S52" s="12" t="n">
        <v>4502</v>
      </c>
      <c r="T52" s="14" t="n">
        <f aca="false">S52/($C52/100000)</f>
        <v>256.793154312037</v>
      </c>
      <c r="U52" s="12" t="n">
        <v>4532.7</v>
      </c>
      <c r="V52" s="14" t="n">
        <v>3.5</v>
      </c>
      <c r="W52" s="13" t="n">
        <f aca="false">(U52-U51)/U51*100</f>
        <v>112.34423311159</v>
      </c>
      <c r="X52" s="12" t="n">
        <v>18.6</v>
      </c>
    </row>
    <row r="53" customFormat="false" ht="13.35" hidden="false" customHeight="true" outlineLevel="0" collapsed="false">
      <c r="A53" s="19" t="s">
        <v>28</v>
      </c>
      <c r="B53" s="12" t="n">
        <v>2012</v>
      </c>
      <c r="C53" s="12" t="n">
        <v>1771099</v>
      </c>
      <c r="D53" s="12" t="n">
        <v>76468</v>
      </c>
      <c r="E53" s="12" t="n">
        <v>-3.8</v>
      </c>
      <c r="F53" s="13" t="n">
        <f aca="false">(D53-D52)/D52*100</f>
        <v>-3.77147171710816</v>
      </c>
      <c r="G53" s="12" t="n">
        <v>80</v>
      </c>
      <c r="H53" s="14" t="n">
        <f aca="false">G53/($C53/100000)</f>
        <v>4.51696940713083</v>
      </c>
      <c r="I53" s="12" t="n">
        <v>522</v>
      </c>
      <c r="J53" s="14" t="n">
        <f aca="false">I53/($C53/100000)</f>
        <v>29.4732253815286</v>
      </c>
      <c r="K53" s="12" t="n">
        <v>3425</v>
      </c>
      <c r="L53" s="14" t="n">
        <f aca="false">K53/($C53/100000)</f>
        <v>193.382752742789</v>
      </c>
      <c r="M53" s="12" t="n">
        <v>4509</v>
      </c>
      <c r="N53" s="14" t="n">
        <f aca="false">M53/($C53/100000)</f>
        <v>254.587688209411</v>
      </c>
      <c r="O53" s="12" t="n">
        <v>17469</v>
      </c>
      <c r="P53" s="14" t="n">
        <f aca="false">O53/($C53/100000)</f>
        <v>986.336732164605</v>
      </c>
      <c r="Q53" s="12" t="n">
        <v>46079</v>
      </c>
      <c r="R53" s="14" t="n">
        <f aca="false">Q53/($C53/100000)</f>
        <v>2601.71791638977</v>
      </c>
      <c r="S53" s="12" t="n">
        <v>4384</v>
      </c>
      <c r="T53" s="14" t="n">
        <f aca="false">S53/($C53/100000)</f>
        <v>247.529923510769</v>
      </c>
      <c r="U53" s="12" t="n">
        <v>4317.5</v>
      </c>
      <c r="V53" s="14" t="n">
        <v>-4.7</v>
      </c>
      <c r="W53" s="13" t="n">
        <f aca="false">(U53-U52)/U52*100</f>
        <v>-4.74772210823571</v>
      </c>
      <c r="X53" s="12" t="n">
        <v>18.8</v>
      </c>
    </row>
    <row r="54" customFormat="false" ht="13.35" hidden="false" customHeight="true" outlineLevel="0" collapsed="false">
      <c r="A54" s="19" t="s">
        <v>28</v>
      </c>
      <c r="B54" s="12" t="n">
        <v>2013</v>
      </c>
      <c r="C54" s="12" t="n">
        <v>1784715</v>
      </c>
      <c r="D54" s="12" t="n">
        <v>71588</v>
      </c>
      <c r="E54" s="12" t="n">
        <v>-6.4</v>
      </c>
      <c r="F54" s="13" t="n">
        <f aca="false">(D54-D53)/D53*100</f>
        <v>-6.3817544593817</v>
      </c>
      <c r="G54" s="12" t="n">
        <v>80</v>
      </c>
      <c r="H54" s="14" t="n">
        <f aca="false">G54/($C54/100000)</f>
        <v>4.48250841170719</v>
      </c>
      <c r="I54" s="12" t="n">
        <v>568</v>
      </c>
      <c r="J54" s="14" t="n">
        <f aca="false">I54/($C54/100000)</f>
        <v>31.8258097231211</v>
      </c>
      <c r="K54" s="12" t="n">
        <v>2980</v>
      </c>
      <c r="L54" s="14" t="n">
        <f aca="false">K54/($C54/100000)</f>
        <v>166.973438336093</v>
      </c>
      <c r="M54" s="12" t="n">
        <v>4249</v>
      </c>
      <c r="N54" s="14" t="n">
        <f aca="false">M54/($C54/100000)</f>
        <v>238.077228016798</v>
      </c>
      <c r="O54" s="12" t="n">
        <v>15937</v>
      </c>
      <c r="P54" s="14" t="n">
        <f aca="false">O54/($C54/100000)</f>
        <v>892.971706967219</v>
      </c>
      <c r="Q54" s="12" t="n">
        <v>43853</v>
      </c>
      <c r="R54" s="14" t="n">
        <f aca="false">Q54/($C54/100000)</f>
        <v>2457.14301723244</v>
      </c>
      <c r="S54" s="12" t="n">
        <v>3921</v>
      </c>
      <c r="T54" s="14" t="n">
        <f aca="false">S54/($C54/100000)</f>
        <v>219.698943528799</v>
      </c>
      <c r="U54" s="12" t="n">
        <v>4011.2</v>
      </c>
      <c r="V54" s="14" t="n">
        <v>-7.1</v>
      </c>
      <c r="W54" s="13" t="n">
        <f aca="false">(U54-U53)/U53*100</f>
        <v>-7.09438332368269</v>
      </c>
      <c r="X54" s="12" t="n">
        <v>19.9</v>
      </c>
    </row>
    <row r="55" customFormat="false" ht="13.35" hidden="false" customHeight="true" outlineLevel="0" collapsed="false">
      <c r="A55" s="19" t="s">
        <v>28</v>
      </c>
      <c r="B55" s="15" t="n">
        <v>2014</v>
      </c>
      <c r="C55" s="12" t="n">
        <v>1803903</v>
      </c>
      <c r="D55" s="12" t="n">
        <v>65354</v>
      </c>
      <c r="E55" s="16" t="n">
        <v>-8.7</v>
      </c>
      <c r="F55" s="13" t="n">
        <f aca="false">(D55-D54)/D54*100</f>
        <v>-8.70816337933732</v>
      </c>
      <c r="G55" s="12" t="n">
        <v>75</v>
      </c>
      <c r="H55" s="14" t="n">
        <f aca="false">G55/($C55/100000)</f>
        <v>4.15765149234743</v>
      </c>
      <c r="I55" s="12" t="n">
        <v>614</v>
      </c>
      <c r="J55" s="14" t="n">
        <f aca="false">I55/($C55/100000)</f>
        <v>34.0373068840176</v>
      </c>
      <c r="K55" s="12" t="n">
        <v>2619</v>
      </c>
      <c r="L55" s="14" t="n">
        <f aca="false">K55/($C55/100000)</f>
        <v>145.185190112772</v>
      </c>
      <c r="M55" s="12" t="n">
        <v>4201</v>
      </c>
      <c r="N55" s="14" t="n">
        <f aca="false">M55/($C55/100000)</f>
        <v>232.883918924687</v>
      </c>
      <c r="O55" s="12" t="n">
        <v>11886</v>
      </c>
      <c r="P55" s="14" t="n">
        <f aca="false">O55/($C55/100000)</f>
        <v>658.90460850722</v>
      </c>
      <c r="Q55" s="12" t="n">
        <v>42114</v>
      </c>
      <c r="R55" s="14" t="n">
        <f aca="false">Q55/($C55/100000)</f>
        <v>2334.60446598293</v>
      </c>
      <c r="S55" s="12" t="n">
        <v>3845</v>
      </c>
      <c r="T55" s="14" t="n">
        <f aca="false">S55/($C55/100000)</f>
        <v>213.148933174345</v>
      </c>
      <c r="U55" s="12" t="n">
        <v>3622.9</v>
      </c>
      <c r="V55" s="4" t="n">
        <v>-9.7</v>
      </c>
      <c r="W55" s="13" t="n">
        <f aca="false">(U55-U54)/U54*100</f>
        <v>-9.68039489429597</v>
      </c>
      <c r="X55" s="12" t="n">
        <v>21.1</v>
      </c>
    </row>
    <row r="56" customFormat="false" ht="13.35" hidden="false" customHeight="true" outlineLevel="0" collapsed="false">
      <c r="A56" s="19" t="s">
        <v>28</v>
      </c>
      <c r="B56" s="15" t="n">
        <v>2015</v>
      </c>
      <c r="C56" s="12" t="n">
        <v>1827367</v>
      </c>
      <c r="D56" s="12" t="n">
        <v>65370</v>
      </c>
      <c r="E56" s="12" t="n">
        <v>0</v>
      </c>
      <c r="F56" s="13" t="n">
        <f aca="false">(D56-D55)/D55*100</f>
        <v>0.0244820515959237</v>
      </c>
      <c r="G56" s="12" t="n">
        <v>85</v>
      </c>
      <c r="H56" s="14" t="n">
        <f aca="false">G56/($C56/100000)</f>
        <v>4.65150131309146</v>
      </c>
      <c r="I56" s="12" t="n">
        <v>592</v>
      </c>
      <c r="J56" s="14" t="n">
        <f aca="false">I56/($C56/100000)</f>
        <v>32.3963385570605</v>
      </c>
      <c r="K56" s="12" t="n">
        <v>2474</v>
      </c>
      <c r="L56" s="14" t="n">
        <f aca="false">K56/($C56/100000)</f>
        <v>135.386049983391</v>
      </c>
      <c r="M56" s="12" t="n">
        <v>4363</v>
      </c>
      <c r="N56" s="14" t="n">
        <f aca="false">M56/($C56/100000)</f>
        <v>238.758826223742</v>
      </c>
      <c r="O56" s="12" t="n">
        <v>10258</v>
      </c>
      <c r="P56" s="14" t="n">
        <f aca="false">O56/($C56/100000)</f>
        <v>561.354123172849</v>
      </c>
      <c r="Q56" s="12" t="n">
        <v>42671</v>
      </c>
      <c r="R56" s="14" t="n">
        <f aca="false">Q56/($C56/100000)</f>
        <v>2335.10838271677</v>
      </c>
      <c r="S56" s="12" t="n">
        <v>4927</v>
      </c>
      <c r="T56" s="14" t="n">
        <f aca="false">S56/($C56/100000)</f>
        <v>269.622905524725</v>
      </c>
      <c r="U56" s="12" t="n">
        <v>3577.3</v>
      </c>
      <c r="V56" s="14" t="n">
        <v>-1.3</v>
      </c>
      <c r="W56" s="13" t="n">
        <f aca="false">(U56-U55)/U55*100</f>
        <v>-1.25866018935107</v>
      </c>
      <c r="X56" s="12" t="n">
        <v>21.5</v>
      </c>
    </row>
    <row r="57" customFormat="false" ht="13.35" hidden="false" customHeight="true" outlineLevel="0" collapsed="false">
      <c r="A57" s="19" t="s">
        <v>28</v>
      </c>
      <c r="B57" s="15" t="n">
        <v>2016</v>
      </c>
      <c r="C57" s="12" t="n">
        <v>1854513</v>
      </c>
      <c r="D57" s="12" t="n">
        <v>66421</v>
      </c>
      <c r="E57" s="12" t="n">
        <v>1.6</v>
      </c>
      <c r="F57" s="13" t="n">
        <f aca="false">(D57-D56)/D56*100</f>
        <v>1.60777114884504</v>
      </c>
      <c r="G57" s="12" t="n">
        <v>81</v>
      </c>
      <c r="H57" s="14" t="n">
        <f aca="false">G57/($C57/100000)</f>
        <v>4.36772349398467</v>
      </c>
      <c r="I57" s="12" t="n">
        <v>559</v>
      </c>
      <c r="J57" s="14" t="n">
        <f aca="false">I57/($C57/100000)</f>
        <v>30.1426843597214</v>
      </c>
      <c r="K57" s="12" t="n">
        <v>2715</v>
      </c>
      <c r="L57" s="14" t="n">
        <f aca="false">K57/($C57/100000)</f>
        <v>146.399620816894</v>
      </c>
      <c r="M57" s="12" t="n">
        <v>4195</v>
      </c>
      <c r="N57" s="14" t="n">
        <f aca="false">M57/($C57/100000)</f>
        <v>226.204938978589</v>
      </c>
      <c r="O57" s="12" t="n">
        <v>8813</v>
      </c>
      <c r="P57" s="14" t="n">
        <f aca="false">O57/($C57/100000)</f>
        <v>475.219100647987</v>
      </c>
      <c r="Q57" s="12" t="n">
        <v>44436</v>
      </c>
      <c r="R57" s="14" t="n">
        <f aca="false">Q57/($C57/100000)</f>
        <v>2396.10075529263</v>
      </c>
      <c r="S57" s="12" t="n">
        <v>5622</v>
      </c>
      <c r="T57" s="14" t="n">
        <f aca="false">S57/($C57/100000)</f>
        <v>303.152363989899</v>
      </c>
      <c r="U57" s="12" t="n">
        <v>3581.6</v>
      </c>
      <c r="V57" s="14" t="n">
        <v>0.1</v>
      </c>
      <c r="W57" s="13" t="n">
        <f aca="false">(U57-U56)/U56*100</f>
        <v>0.120202387275312</v>
      </c>
      <c r="X57" s="12" t="n">
        <v>19.5</v>
      </c>
    </row>
    <row r="58" customFormat="false" ht="13.35" hidden="false" customHeight="true" outlineLevel="0" collapsed="false">
      <c r="A58" s="19" t="s">
        <v>28</v>
      </c>
      <c r="B58" s="15" t="n">
        <v>2017</v>
      </c>
      <c r="C58" s="12" t="n">
        <v>1873970</v>
      </c>
      <c r="D58" s="12" t="n">
        <v>64934</v>
      </c>
      <c r="E58" s="12" t="n">
        <v>-2.2</v>
      </c>
      <c r="F58" s="13" t="n">
        <f aca="false">(D58-D57)/D57*100</f>
        <v>-2.23874979298716</v>
      </c>
      <c r="G58" s="12" t="n">
        <v>95</v>
      </c>
      <c r="H58" s="14" t="n">
        <f aca="false">G58/($C58/100000)</f>
        <v>5.06945148534929</v>
      </c>
      <c r="I58" s="12" t="n">
        <v>579</v>
      </c>
      <c r="J58" s="14" t="n">
        <f aca="false">I58/($C58/100000)</f>
        <v>30.8969727370235</v>
      </c>
      <c r="K58" s="12" t="n">
        <v>2522</v>
      </c>
      <c r="L58" s="14" t="n">
        <f aca="false">K58/($C58/100000)</f>
        <v>134.58059627422</v>
      </c>
      <c r="M58" s="12" t="n">
        <v>4347</v>
      </c>
      <c r="N58" s="14" t="n">
        <f aca="false">M58/($C58/100000)</f>
        <v>231.96742744014</v>
      </c>
      <c r="O58" s="12" t="n">
        <v>8186</v>
      </c>
      <c r="P58" s="14" t="n">
        <f aca="false">O58/($C58/100000)</f>
        <v>436.826630095466</v>
      </c>
      <c r="Q58" s="12" t="n">
        <v>43250</v>
      </c>
      <c r="R58" s="14" t="n">
        <f aca="false">Q58/($C58/100000)</f>
        <v>2307.93449201428</v>
      </c>
      <c r="S58" s="12" t="n">
        <v>5955</v>
      </c>
      <c r="T58" s="14" t="n">
        <f aca="false">S58/($C58/100000)</f>
        <v>317.774564160579</v>
      </c>
      <c r="U58" s="12" t="n">
        <v>3465.1</v>
      </c>
      <c r="V58" s="14" t="n">
        <v>-3.3</v>
      </c>
      <c r="W58" s="13" t="n">
        <f aca="false">(U58-U57)/U57*100</f>
        <v>-3.25273620728166</v>
      </c>
      <c r="X58" s="12" t="n">
        <v>17.7</v>
      </c>
    </row>
    <row r="59" customFormat="false" ht="13.35" hidden="false" customHeight="true" outlineLevel="0" collapsed="false">
      <c r="A59" s="19" t="s">
        <v>28</v>
      </c>
      <c r="B59" s="15" t="n">
        <v>2018</v>
      </c>
      <c r="C59" s="12" t="n">
        <v>1897976</v>
      </c>
      <c r="D59" s="12" t="n">
        <v>58658</v>
      </c>
      <c r="E59" s="12" t="n">
        <v>-9.7</v>
      </c>
      <c r="F59" s="13" t="n">
        <f aca="false">(D59-D58)/D58*100</f>
        <v>-9.66519850925555</v>
      </c>
      <c r="G59" s="12" t="n">
        <v>96</v>
      </c>
      <c r="H59" s="14" t="n">
        <f aca="false">G59/($C59/100000)</f>
        <v>5.05801970098674</v>
      </c>
      <c r="I59" s="12" t="n">
        <v>628</v>
      </c>
      <c r="J59" s="14" t="n">
        <f aca="false">I59/($C59/100000)</f>
        <v>33.0878788772882</v>
      </c>
      <c r="K59" s="12" t="n">
        <v>2083</v>
      </c>
      <c r="L59" s="14" t="n">
        <f aca="false">K59/($C59/100000)</f>
        <v>109.748489970368</v>
      </c>
      <c r="M59" s="12" t="n">
        <v>4264</v>
      </c>
      <c r="N59" s="14" t="n">
        <f aca="false">M59/($C59/100000)</f>
        <v>224.660375052161</v>
      </c>
      <c r="O59" s="12" t="n">
        <v>6274</v>
      </c>
      <c r="P59" s="14" t="n">
        <f aca="false">O59/($C59/100000)</f>
        <v>330.562662541571</v>
      </c>
      <c r="Q59" s="12" t="n">
        <v>39804</v>
      </c>
      <c r="R59" s="14" t="n">
        <f aca="false">Q59/($C59/100000)</f>
        <v>2097.18141852163</v>
      </c>
      <c r="S59" s="12" t="n">
        <v>5509</v>
      </c>
      <c r="T59" s="14" t="n">
        <f aca="false">S59/($C59/100000)</f>
        <v>290.256568049333</v>
      </c>
      <c r="U59" s="12" t="n">
        <v>3090.6</v>
      </c>
      <c r="V59" s="14" t="n">
        <v>-10.8</v>
      </c>
      <c r="W59" s="13" t="n">
        <f aca="false">(U59-U58)/U58*100</f>
        <v>-10.8077688955586</v>
      </c>
      <c r="X59" s="12" t="n">
        <v>19.7</v>
      </c>
    </row>
    <row r="60" customFormat="false" ht="13.35" hidden="false" customHeight="true" outlineLevel="0" collapsed="false">
      <c r="A60" s="19" t="s">
        <v>28</v>
      </c>
      <c r="B60" s="15" t="n">
        <v>2019</v>
      </c>
      <c r="C60" s="17" t="n">
        <v>1919644</v>
      </c>
      <c r="D60" s="17" t="n">
        <v>57348</v>
      </c>
      <c r="E60" s="12" t="n">
        <v>-2.2</v>
      </c>
      <c r="F60" s="13" t="n">
        <f aca="false">(D60-D59)/D59*100</f>
        <v>-2.23328446247741</v>
      </c>
      <c r="G60" s="12" t="n">
        <v>111</v>
      </c>
      <c r="H60" s="14" t="n">
        <f aca="false">G60/($C60/100000)</f>
        <v>5.78232213889659</v>
      </c>
      <c r="I60" s="12" t="n">
        <v>688</v>
      </c>
      <c r="J60" s="14" t="n">
        <f aca="false">I60/($C60/100000)</f>
        <v>35.8399786627104</v>
      </c>
      <c r="K60" s="12" t="n">
        <v>2134</v>
      </c>
      <c r="L60" s="14" t="n">
        <f aca="false">K60/($C60/100000)</f>
        <v>111.166445445093</v>
      </c>
      <c r="M60" s="12" t="n">
        <v>4398</v>
      </c>
      <c r="N60" s="14" t="n">
        <f aca="false">M60/($C60/100000)</f>
        <v>229.104979881686</v>
      </c>
      <c r="O60" s="12" t="n">
        <v>5480</v>
      </c>
      <c r="P60" s="14" t="n">
        <f aca="false">O60/($C60/100000)</f>
        <v>285.469597487868</v>
      </c>
      <c r="Q60" s="12" t="n">
        <v>39393</v>
      </c>
      <c r="R60" s="14" t="n">
        <f aca="false">Q60/($C60/100000)</f>
        <v>2052.09924340138</v>
      </c>
      <c r="S60" s="12" t="n">
        <v>5144</v>
      </c>
      <c r="T60" s="14" t="n">
        <f aca="false">S60/($C60/100000)</f>
        <v>267.966352094451</v>
      </c>
      <c r="U60" s="12" t="n">
        <v>2987.4</v>
      </c>
      <c r="V60" s="14" t="n">
        <v>-3.3</v>
      </c>
      <c r="W60" s="13" t="n">
        <f aca="false">(U60-U59)/U59*100</f>
        <v>-3.33915744515627</v>
      </c>
      <c r="X60" s="12" t="n">
        <v>19.6</v>
      </c>
    </row>
    <row r="61" customFormat="false" ht="13.35" hidden="false" customHeight="true" outlineLevel="0" collapsed="false">
      <c r="A61" s="19" t="s">
        <v>28</v>
      </c>
      <c r="B61" s="20" t="n">
        <v>2020</v>
      </c>
      <c r="C61" s="21" t="n">
        <v>1932212</v>
      </c>
      <c r="D61" s="21" t="n">
        <v>47045</v>
      </c>
      <c r="E61" s="22" t="n">
        <v>-18</v>
      </c>
      <c r="F61" s="13" t="n">
        <f aca="false">(D61-D60)/D60*100</f>
        <v>-17.9657529469206</v>
      </c>
      <c r="G61" s="21" t="n">
        <v>149</v>
      </c>
      <c r="H61" s="14" t="n">
        <f aca="false">G61/($C61/100000)</f>
        <v>7.71136914582872</v>
      </c>
      <c r="I61" s="21" t="n">
        <v>592</v>
      </c>
      <c r="J61" s="14" t="n">
        <f aca="false">I61/($C61/100000)</f>
        <v>30.6384599619503</v>
      </c>
      <c r="K61" s="21" t="n">
        <v>1703</v>
      </c>
      <c r="L61" s="14" t="n">
        <f aca="false">K61/($C61/100000)</f>
        <v>88.1373265459484</v>
      </c>
      <c r="M61" s="21" t="n">
        <v>4578</v>
      </c>
      <c r="N61" s="14" t="n">
        <f aca="false">M61/($C61/100000)</f>
        <v>236.930523151704</v>
      </c>
      <c r="O61" s="21" t="n">
        <v>4373</v>
      </c>
      <c r="P61" s="14" t="n">
        <f aca="false">O61/($C61/100000)</f>
        <v>226.320921306772</v>
      </c>
      <c r="Q61" s="21" t="n">
        <v>30673</v>
      </c>
      <c r="R61" s="14" t="n">
        <f aca="false">Q61/($C61/100000)</f>
        <v>1587.45520677855</v>
      </c>
      <c r="S61" s="21" t="n">
        <v>4977</v>
      </c>
      <c r="T61" s="14" t="n">
        <f aca="false">S61/($C61/100000)</f>
        <v>257.580431132816</v>
      </c>
      <c r="U61" s="23" t="n">
        <v>2434.8</v>
      </c>
      <c r="V61" s="22" t="n">
        <v>-18.5</v>
      </c>
      <c r="W61" s="13" t="n">
        <f aca="false">(U61-U60)/U60*100</f>
        <v>-18.4976902992569</v>
      </c>
      <c r="X61" s="23" t="n">
        <v>18.9</v>
      </c>
    </row>
    <row r="62" customFormat="false" ht="13.35" hidden="false" customHeight="true" outlineLevel="0" collapsed="false">
      <c r="A62" s="19" t="s">
        <v>29</v>
      </c>
      <c r="B62" s="12" t="n">
        <v>2011</v>
      </c>
      <c r="C62" s="12" t="n">
        <v>14685</v>
      </c>
      <c r="D62" s="12" t="n">
        <v>123</v>
      </c>
      <c r="E62" s="12" t="n">
        <v>-5.4</v>
      </c>
      <c r="F62" s="13" t="n">
        <f aca="false">(D62-D61)/D61*100</f>
        <v>-99.7385481985333</v>
      </c>
      <c r="G62" s="12" t="n">
        <v>1</v>
      </c>
      <c r="H62" s="14" t="n">
        <f aca="false">G62/($C62/100000)</f>
        <v>6.80966973101805</v>
      </c>
      <c r="I62" s="12" t="n">
        <v>1</v>
      </c>
      <c r="J62" s="14" t="n">
        <f aca="false">I62/($C62/100000)</f>
        <v>6.80966973101805</v>
      </c>
      <c r="K62" s="12" t="n">
        <v>1</v>
      </c>
      <c r="L62" s="14" t="n">
        <f aca="false">K62/($C62/100000)</f>
        <v>6.80966973101805</v>
      </c>
      <c r="M62" s="12" t="n">
        <v>10</v>
      </c>
      <c r="N62" s="14" t="n">
        <f aca="false">M62/($C62/100000)</f>
        <v>68.0966973101805</v>
      </c>
      <c r="O62" s="12" t="n">
        <v>37</v>
      </c>
      <c r="P62" s="14" t="n">
        <f aca="false">O62/($C62/100000)</f>
        <v>251.957780047668</v>
      </c>
      <c r="Q62" s="12" t="n">
        <v>65</v>
      </c>
      <c r="R62" s="14" t="n">
        <f aca="false">Q62/($C62/100000)</f>
        <v>442.628532516173</v>
      </c>
      <c r="S62" s="12" t="n">
        <v>8</v>
      </c>
      <c r="T62" s="14" t="n">
        <f aca="false">S62/($C62/100000)</f>
        <v>54.4773578481444</v>
      </c>
      <c r="U62" s="12" t="n">
        <v>837.6</v>
      </c>
      <c r="V62" s="14" t="n">
        <v>-6.9</v>
      </c>
      <c r="W62" s="13" t="n">
        <f aca="false">(U62-U61)/U61*100</f>
        <v>-65.5988171513061</v>
      </c>
      <c r="X62" s="12" t="n">
        <v>46.3</v>
      </c>
    </row>
    <row r="63" customFormat="false" ht="13.35" hidden="false" customHeight="true" outlineLevel="0" collapsed="false">
      <c r="A63" s="19" t="s">
        <v>29</v>
      </c>
      <c r="B63" s="12" t="n">
        <v>2012</v>
      </c>
      <c r="C63" s="12" t="n">
        <v>14641</v>
      </c>
      <c r="D63" s="12" t="n">
        <v>134</v>
      </c>
      <c r="E63" s="12" t="n">
        <v>8.9</v>
      </c>
      <c r="F63" s="13" t="n">
        <f aca="false">(D63-D62)/D62*100</f>
        <v>8.94308943089431</v>
      </c>
      <c r="G63" s="12" t="n">
        <v>0</v>
      </c>
      <c r="H63" s="14" t="n">
        <f aca="false">G63/($C63/100000)</f>
        <v>0</v>
      </c>
      <c r="I63" s="12" t="n">
        <v>2</v>
      </c>
      <c r="J63" s="14" t="n">
        <f aca="false">I63/($C63/100000)</f>
        <v>13.6602691073014</v>
      </c>
      <c r="K63" s="12" t="n">
        <v>0</v>
      </c>
      <c r="L63" s="14" t="n">
        <f aca="false">K63/($C63/100000)</f>
        <v>0</v>
      </c>
      <c r="M63" s="12" t="n">
        <v>18</v>
      </c>
      <c r="N63" s="14" t="n">
        <f aca="false">M63/($C63/100000)</f>
        <v>122.942421965713</v>
      </c>
      <c r="O63" s="12" t="n">
        <v>33</v>
      </c>
      <c r="P63" s="14" t="n">
        <f aca="false">O63/($C63/100000)</f>
        <v>225.394440270473</v>
      </c>
      <c r="Q63" s="12" t="n">
        <v>75</v>
      </c>
      <c r="R63" s="14" t="n">
        <f aca="false">Q63/($C63/100000)</f>
        <v>512.260091523803</v>
      </c>
      <c r="S63" s="12" t="n">
        <v>6</v>
      </c>
      <c r="T63" s="14" t="n">
        <f aca="false">S63/($C63/100000)</f>
        <v>40.9808073219042</v>
      </c>
      <c r="U63" s="12" t="n">
        <v>915.2</v>
      </c>
      <c r="V63" s="14" t="n">
        <v>9.3</v>
      </c>
      <c r="W63" s="13" t="n">
        <f aca="false">(U63-U62)/U62*100</f>
        <v>9.26456542502388</v>
      </c>
      <c r="X63" s="12" t="n">
        <v>49.3</v>
      </c>
    </row>
    <row r="64" customFormat="false" ht="13.35" hidden="false" customHeight="true" outlineLevel="0" collapsed="false">
      <c r="A64" s="19" t="s">
        <v>29</v>
      </c>
      <c r="B64" s="12" t="n">
        <v>2013</v>
      </c>
      <c r="C64" s="12" t="n">
        <v>14621</v>
      </c>
      <c r="D64" s="12" t="n">
        <v>84</v>
      </c>
      <c r="E64" s="12" t="n">
        <v>-37.3</v>
      </c>
      <c r="F64" s="13" t="n">
        <f aca="false">(D64-D63)/D63*100</f>
        <v>-37.3134328358209</v>
      </c>
      <c r="G64" s="12" t="n">
        <v>1</v>
      </c>
      <c r="H64" s="14" t="n">
        <f aca="false">G64/($C64/100000)</f>
        <v>6.83947746392176</v>
      </c>
      <c r="I64" s="12" t="n">
        <v>8</v>
      </c>
      <c r="J64" s="14" t="n">
        <f aca="false">I64/($C64/100000)</f>
        <v>54.7158197113741</v>
      </c>
      <c r="K64" s="12" t="n">
        <v>1</v>
      </c>
      <c r="L64" s="14" t="n">
        <f aca="false">K64/($C64/100000)</f>
        <v>6.83947746392176</v>
      </c>
      <c r="M64" s="12" t="n">
        <v>8</v>
      </c>
      <c r="N64" s="14" t="n">
        <f aca="false">M64/($C64/100000)</f>
        <v>54.7158197113741</v>
      </c>
      <c r="O64" s="12" t="n">
        <v>15</v>
      </c>
      <c r="P64" s="14" t="n">
        <f aca="false">O64/($C64/100000)</f>
        <v>102.592161958826</v>
      </c>
      <c r="Q64" s="12" t="n">
        <v>49</v>
      </c>
      <c r="R64" s="14" t="n">
        <f aca="false">Q64/($C64/100000)</f>
        <v>335.134395732166</v>
      </c>
      <c r="S64" s="12" t="n">
        <v>2</v>
      </c>
      <c r="T64" s="14" t="n">
        <f aca="false">S64/($C64/100000)</f>
        <v>13.6789549278435</v>
      </c>
      <c r="U64" s="12" t="n">
        <v>574.5</v>
      </c>
      <c r="V64" s="14" t="n">
        <v>-37.2</v>
      </c>
      <c r="W64" s="13" t="n">
        <f aca="false">(U64-U63)/U63*100</f>
        <v>-37.2268356643357</v>
      </c>
      <c r="X64" s="12" t="n">
        <v>45.2</v>
      </c>
    </row>
    <row r="65" customFormat="false" ht="13.35" hidden="false" customHeight="true" outlineLevel="0" collapsed="false">
      <c r="A65" s="19" t="s">
        <v>29</v>
      </c>
      <c r="B65" s="15" t="n">
        <v>2014</v>
      </c>
      <c r="C65" s="12" t="n">
        <v>14592</v>
      </c>
      <c r="D65" s="12" t="n">
        <v>139</v>
      </c>
      <c r="E65" s="16" t="n">
        <v>65.5</v>
      </c>
      <c r="F65" s="13" t="n">
        <f aca="false">(D65-D64)/D64*100</f>
        <v>65.4761904761905</v>
      </c>
      <c r="G65" s="12" t="n">
        <v>0</v>
      </c>
      <c r="H65" s="14" t="n">
        <f aca="false">G65/($C65/100000)</f>
        <v>0</v>
      </c>
      <c r="I65" s="12" t="n">
        <v>3</v>
      </c>
      <c r="J65" s="14" t="n">
        <f aca="false">I65/($C65/100000)</f>
        <v>20.5592105263158</v>
      </c>
      <c r="K65" s="12" t="n">
        <v>0</v>
      </c>
      <c r="L65" s="14" t="n">
        <f aca="false">K65/($C65/100000)</f>
        <v>0</v>
      </c>
      <c r="M65" s="12" t="n">
        <v>17</v>
      </c>
      <c r="N65" s="14" t="n">
        <f aca="false">M65/($C65/100000)</f>
        <v>116.502192982456</v>
      </c>
      <c r="O65" s="12" t="n">
        <v>42</v>
      </c>
      <c r="P65" s="14" t="n">
        <f aca="false">O65/($C65/100000)</f>
        <v>287.828947368421</v>
      </c>
      <c r="Q65" s="12" t="n">
        <v>73</v>
      </c>
      <c r="R65" s="14" t="n">
        <f aca="false">Q65/($C65/100000)</f>
        <v>500.274122807018</v>
      </c>
      <c r="S65" s="12" t="n">
        <v>4</v>
      </c>
      <c r="T65" s="14" t="n">
        <f aca="false">S65/($C65/100000)</f>
        <v>27.4122807017544</v>
      </c>
      <c r="U65" s="12" t="n">
        <v>952.6</v>
      </c>
      <c r="V65" s="4" t="n">
        <v>65.8</v>
      </c>
      <c r="W65" s="13" t="n">
        <f aca="false">(U65-U64)/U64*100</f>
        <v>65.8137510879025</v>
      </c>
      <c r="X65" s="12" t="n">
        <v>41.7</v>
      </c>
    </row>
    <row r="66" customFormat="false" ht="13.8" hidden="false" customHeight="false" outlineLevel="0" collapsed="false">
      <c r="A66" s="19" t="s">
        <v>29</v>
      </c>
      <c r="B66" s="15" t="n">
        <v>2015</v>
      </c>
      <c r="C66" s="12" t="n">
        <v>14549</v>
      </c>
      <c r="D66" s="12" t="n">
        <v>109</v>
      </c>
      <c r="E66" s="12" t="n">
        <v>-21.6</v>
      </c>
      <c r="F66" s="13" t="n">
        <f aca="false">(D66-D65)/D65*100</f>
        <v>-21.5827338129496</v>
      </c>
      <c r="G66" s="12" t="n">
        <v>0</v>
      </c>
      <c r="H66" s="14" t="n">
        <f aca="false">G66/($C66/100000)</f>
        <v>0</v>
      </c>
      <c r="I66" s="12" t="n">
        <v>0</v>
      </c>
      <c r="J66" s="14" t="n">
        <f aca="false">I66/($C66/100000)</f>
        <v>0</v>
      </c>
      <c r="K66" s="12" t="n">
        <v>0</v>
      </c>
      <c r="L66" s="14" t="n">
        <f aca="false">K66/($C66/100000)</f>
        <v>0</v>
      </c>
      <c r="M66" s="12" t="n">
        <v>24</v>
      </c>
      <c r="N66" s="14" t="n">
        <f aca="false">M66/($C66/100000)</f>
        <v>164.959791050931</v>
      </c>
      <c r="O66" s="12" t="n">
        <v>33</v>
      </c>
      <c r="P66" s="14" t="n">
        <f aca="false">O66/($C66/100000)</f>
        <v>226.819712695031</v>
      </c>
      <c r="Q66" s="12" t="n">
        <v>40</v>
      </c>
      <c r="R66" s="14" t="n">
        <f aca="false">Q66/($C66/100000)</f>
        <v>274.932985084886</v>
      </c>
      <c r="S66" s="12" t="n">
        <v>12</v>
      </c>
      <c r="T66" s="14" t="n">
        <f aca="false">S66/($C66/100000)</f>
        <v>82.4798955254657</v>
      </c>
      <c r="U66" s="12" t="n">
        <v>749.2</v>
      </c>
      <c r="V66" s="14" t="n">
        <v>-21.4</v>
      </c>
      <c r="W66" s="13" t="n">
        <f aca="false">(U66-U65)/U65*100</f>
        <v>-21.3520890195255</v>
      </c>
      <c r="X66" s="12" t="n">
        <v>64.2</v>
      </c>
    </row>
    <row r="67" customFormat="false" ht="13.8" hidden="false" customHeight="false" outlineLevel="0" collapsed="false">
      <c r="A67" s="19" t="s">
        <v>29</v>
      </c>
      <c r="B67" s="15" t="n">
        <v>2016</v>
      </c>
      <c r="C67" s="12" t="n">
        <v>14580</v>
      </c>
      <c r="D67" s="12" t="n">
        <v>114</v>
      </c>
      <c r="E67" s="12" t="n">
        <v>4.6</v>
      </c>
      <c r="F67" s="13" t="n">
        <f aca="false">(D67-D66)/D66*100</f>
        <v>4.58715596330275</v>
      </c>
      <c r="G67" s="12" t="n">
        <v>0</v>
      </c>
      <c r="H67" s="14" t="n">
        <f aca="false">G67/($C67/100000)</f>
        <v>0</v>
      </c>
      <c r="I67" s="12" t="n">
        <v>1</v>
      </c>
      <c r="J67" s="14" t="n">
        <f aca="false">I67/($C67/100000)</f>
        <v>6.85871056241427</v>
      </c>
      <c r="K67" s="12" t="n">
        <v>1</v>
      </c>
      <c r="L67" s="14" t="n">
        <f aca="false">K67/($C67/100000)</f>
        <v>6.85871056241427</v>
      </c>
      <c r="M67" s="12" t="n">
        <v>28</v>
      </c>
      <c r="N67" s="14" t="n">
        <f aca="false">M67/($C67/100000)</f>
        <v>192.043895747599</v>
      </c>
      <c r="O67" s="12" t="n">
        <v>20</v>
      </c>
      <c r="P67" s="14" t="n">
        <f aca="false">O67/($C67/100000)</f>
        <v>137.174211248285</v>
      </c>
      <c r="Q67" s="12" t="n">
        <v>60</v>
      </c>
      <c r="R67" s="14" t="n">
        <f aca="false">Q67/($C67/100000)</f>
        <v>411.522633744856</v>
      </c>
      <c r="S67" s="12" t="n">
        <v>4</v>
      </c>
      <c r="T67" s="14" t="n">
        <f aca="false">S67/($C67/100000)</f>
        <v>27.4348422496571</v>
      </c>
      <c r="U67" s="12" t="n">
        <v>781.9</v>
      </c>
      <c r="V67" s="14" t="n">
        <v>4.4</v>
      </c>
      <c r="W67" s="13" t="n">
        <f aca="false">(U67-U66)/U66*100</f>
        <v>4.36465563267484</v>
      </c>
      <c r="X67" s="12" t="n">
        <v>64</v>
      </c>
    </row>
    <row r="68" customFormat="false" ht="13.8" hidden="false" customHeight="false" outlineLevel="0" collapsed="false">
      <c r="A68" s="19" t="s">
        <v>29</v>
      </c>
      <c r="B68" s="15" t="n">
        <v>2017</v>
      </c>
      <c r="C68" s="12" t="n">
        <v>15001</v>
      </c>
      <c r="D68" s="12" t="n">
        <v>136</v>
      </c>
      <c r="E68" s="12" t="n">
        <v>19.3</v>
      </c>
      <c r="F68" s="13" t="n">
        <f aca="false">(D68-D67)/D67*100</f>
        <v>19.2982456140351</v>
      </c>
      <c r="G68" s="12" t="n">
        <v>0</v>
      </c>
      <c r="H68" s="14" t="n">
        <f aca="false">G68/($C68/100000)</f>
        <v>0</v>
      </c>
      <c r="I68" s="12" t="n">
        <v>4</v>
      </c>
      <c r="J68" s="14" t="n">
        <f aca="false">I68/($C68/100000)</f>
        <v>26.6648890073995</v>
      </c>
      <c r="K68" s="12" t="n">
        <v>1</v>
      </c>
      <c r="L68" s="14" t="n">
        <f aca="false">K68/($C68/100000)</f>
        <v>6.66622225184988</v>
      </c>
      <c r="M68" s="12" t="n">
        <v>28</v>
      </c>
      <c r="N68" s="14" t="n">
        <f aca="false">M68/($C68/100000)</f>
        <v>186.654223051797</v>
      </c>
      <c r="O68" s="12" t="n">
        <v>30</v>
      </c>
      <c r="P68" s="14" t="n">
        <f aca="false">O68/($C68/100000)</f>
        <v>199.986667555496</v>
      </c>
      <c r="Q68" s="12" t="n">
        <v>69</v>
      </c>
      <c r="R68" s="14" t="n">
        <f aca="false">Q68/($C68/100000)</f>
        <v>459.969335377641</v>
      </c>
      <c r="S68" s="12" t="n">
        <v>4</v>
      </c>
      <c r="T68" s="14" t="n">
        <f aca="false">S68/($C68/100000)</f>
        <v>26.6648890073995</v>
      </c>
      <c r="U68" s="12" t="n">
        <v>906.6</v>
      </c>
      <c r="V68" s="14" t="n">
        <v>16</v>
      </c>
      <c r="W68" s="13" t="n">
        <f aca="false">(U68-U67)/U67*100</f>
        <v>15.9483309886175</v>
      </c>
      <c r="X68" s="12" t="n">
        <v>54.4</v>
      </c>
    </row>
    <row r="69" customFormat="false" ht="13.8" hidden="false" customHeight="false" outlineLevel="0" collapsed="false">
      <c r="A69" s="24" t="s">
        <v>29</v>
      </c>
      <c r="B69" s="15" t="n">
        <v>2018</v>
      </c>
      <c r="C69" s="12" t="n">
        <v>15093</v>
      </c>
      <c r="D69" s="12" t="n">
        <v>142</v>
      </c>
      <c r="E69" s="12" t="n">
        <v>4.4</v>
      </c>
      <c r="F69" s="13" t="n">
        <f aca="false">(D69-D68)/D68*100</f>
        <v>4.41176470588235</v>
      </c>
      <c r="G69" s="12" t="n">
        <v>2</v>
      </c>
      <c r="H69" s="14" t="n">
        <f aca="false">G69/($C69/100000)</f>
        <v>13.2511760418737</v>
      </c>
      <c r="I69" s="12" t="n">
        <v>0</v>
      </c>
      <c r="J69" s="14" t="n">
        <f aca="false">I69/($C69/100000)</f>
        <v>0</v>
      </c>
      <c r="K69" s="12" t="n">
        <v>1</v>
      </c>
      <c r="L69" s="14" t="n">
        <f aca="false">K69/($C69/100000)</f>
        <v>6.62558802093686</v>
      </c>
      <c r="M69" s="12" t="n">
        <v>28</v>
      </c>
      <c r="N69" s="14" t="n">
        <f aca="false">M69/($C69/100000)</f>
        <v>185.516464586232</v>
      </c>
      <c r="O69" s="12" t="n">
        <v>33</v>
      </c>
      <c r="P69" s="14" t="n">
        <f aca="false">O69/($C69/100000)</f>
        <v>218.644404690916</v>
      </c>
      <c r="Q69" s="12" t="n">
        <v>70</v>
      </c>
      <c r="R69" s="14" t="n">
        <f aca="false">Q69/($C69/100000)</f>
        <v>463.79116146558</v>
      </c>
      <c r="S69" s="12" t="n">
        <v>8</v>
      </c>
      <c r="T69" s="14" t="n">
        <f aca="false">S69/($C69/100000)</f>
        <v>53.0047041674949</v>
      </c>
      <c r="U69" s="12" t="n">
        <v>940.8</v>
      </c>
      <c r="V69" s="14" t="n">
        <v>3.8</v>
      </c>
      <c r="W69" s="13" t="n">
        <f aca="false">(U69-U68)/U68*100</f>
        <v>3.77233620119126</v>
      </c>
      <c r="X69" s="12" t="n">
        <v>49.3</v>
      </c>
    </row>
    <row r="70" customFormat="false" ht="13.8" hidden="false" customHeight="false" outlineLevel="0" collapsed="false">
      <c r="A70" s="24" t="s">
        <v>29</v>
      </c>
      <c r="B70" s="15" t="n">
        <v>2019</v>
      </c>
      <c r="C70" s="17" t="n">
        <v>14067</v>
      </c>
      <c r="D70" s="17" t="n">
        <v>150</v>
      </c>
      <c r="E70" s="12" t="n">
        <v>5.6</v>
      </c>
      <c r="F70" s="13" t="n">
        <f aca="false">(D70-D69)/D69*100</f>
        <v>5.63380281690141</v>
      </c>
      <c r="G70" s="12" t="n">
        <v>1</v>
      </c>
      <c r="H70" s="14" t="n">
        <f aca="false">G70/($C70/100000)</f>
        <v>7.10883628350039</v>
      </c>
      <c r="I70" s="12" t="n">
        <v>0</v>
      </c>
      <c r="J70" s="14" t="n">
        <f aca="false">I70/($C70/100000)</f>
        <v>0</v>
      </c>
      <c r="K70" s="12" t="n">
        <v>1</v>
      </c>
      <c r="L70" s="14" t="n">
        <f aca="false">K70/($C70/100000)</f>
        <v>7.10883628350039</v>
      </c>
      <c r="M70" s="12" t="n">
        <v>34</v>
      </c>
      <c r="N70" s="14" t="n">
        <f aca="false">M70/($C70/100000)</f>
        <v>241.700433639013</v>
      </c>
      <c r="O70" s="12" t="n">
        <v>35</v>
      </c>
      <c r="P70" s="14" t="n">
        <f aca="false">O70/($C70/100000)</f>
        <v>248.809269922514</v>
      </c>
      <c r="Q70" s="12" t="n">
        <v>65</v>
      </c>
      <c r="R70" s="14" t="n">
        <f aca="false">Q70/($C70/100000)</f>
        <v>462.074358427526</v>
      </c>
      <c r="S70" s="12" t="n">
        <v>14</v>
      </c>
      <c r="T70" s="14" t="n">
        <f aca="false">S70/($C70/100000)</f>
        <v>99.5237079690055</v>
      </c>
      <c r="U70" s="12" t="n">
        <v>1066.3</v>
      </c>
      <c r="V70" s="14" t="n">
        <v>13.3</v>
      </c>
      <c r="W70" s="13" t="n">
        <f aca="false">(U70-U69)/U69*100</f>
        <v>13.3397108843537</v>
      </c>
      <c r="X70" s="12" t="n">
        <v>48</v>
      </c>
    </row>
    <row r="71" customFormat="false" ht="13.8" hidden="false" customHeight="false" outlineLevel="0" collapsed="false">
      <c r="A71" s="24" t="s">
        <v>29</v>
      </c>
      <c r="B71" s="20" t="n">
        <v>2020</v>
      </c>
      <c r="C71" s="21" t="n">
        <v>14489</v>
      </c>
      <c r="D71" s="21" t="n">
        <v>159</v>
      </c>
      <c r="E71" s="22" t="n">
        <v>6</v>
      </c>
      <c r="F71" s="13" t="n">
        <f aca="false">(D71-D70)/D70*100</f>
        <v>6</v>
      </c>
      <c r="G71" s="21" t="n">
        <v>3</v>
      </c>
      <c r="H71" s="14" t="n">
        <f aca="false">G71/($C71/100000)</f>
        <v>20.7053626889364</v>
      </c>
      <c r="I71" s="21" t="n">
        <v>1</v>
      </c>
      <c r="J71" s="14" t="n">
        <f aca="false">I71/($C71/100000)</f>
        <v>6.90178756297881</v>
      </c>
      <c r="K71" s="21" t="n">
        <v>2</v>
      </c>
      <c r="L71" s="14" t="n">
        <f aca="false">K71/($C71/100000)</f>
        <v>13.8035751259576</v>
      </c>
      <c r="M71" s="21" t="n">
        <v>30</v>
      </c>
      <c r="N71" s="14" t="n">
        <f aca="false">M71/($C71/100000)</f>
        <v>207.053626889364</v>
      </c>
      <c r="O71" s="21" t="n">
        <v>27</v>
      </c>
      <c r="P71" s="14" t="n">
        <f aca="false">O71/($C71/100000)</f>
        <v>186.348264200428</v>
      </c>
      <c r="Q71" s="21" t="n">
        <v>81</v>
      </c>
      <c r="R71" s="14" t="n">
        <f aca="false">Q71/($C71/100000)</f>
        <v>559.044792601284</v>
      </c>
      <c r="S71" s="21" t="n">
        <v>15</v>
      </c>
      <c r="T71" s="14" t="n">
        <f aca="false">S71/($C71/100000)</f>
        <v>103.526813444682</v>
      </c>
      <c r="U71" s="23" t="n">
        <v>1097.4</v>
      </c>
      <c r="V71" s="22" t="n">
        <v>2.9</v>
      </c>
      <c r="W71" s="13" t="n">
        <f aca="false">(U71-U70)/U70*100</f>
        <v>2.91662759073433</v>
      </c>
      <c r="X71" s="23" t="n">
        <v>59.7</v>
      </c>
    </row>
    <row r="72" customFormat="false" ht="13.8" hidden="false" customHeight="false" outlineLevel="0" collapsed="false">
      <c r="A72" s="19" t="s">
        <v>30</v>
      </c>
      <c r="B72" s="12" t="n">
        <v>2011</v>
      </c>
      <c r="C72" s="12" t="n">
        <v>160463</v>
      </c>
      <c r="D72" s="12" t="n">
        <v>4424</v>
      </c>
      <c r="E72" s="12" t="n">
        <v>-3.4</v>
      </c>
      <c r="F72" s="13" t="n">
        <f aca="false">(D72-D71)/D71*100</f>
        <v>2682.38993710692</v>
      </c>
      <c r="G72" s="12" t="n">
        <v>2</v>
      </c>
      <c r="H72" s="14" t="n">
        <f aca="false">G72/($C72/100000)</f>
        <v>1.24639324953416</v>
      </c>
      <c r="I72" s="12" t="n">
        <v>32</v>
      </c>
      <c r="J72" s="14" t="n">
        <f aca="false">I72/($C72/100000)</f>
        <v>19.9422919925466</v>
      </c>
      <c r="K72" s="12" t="n">
        <v>53</v>
      </c>
      <c r="L72" s="14" t="n">
        <f aca="false">K72/($C72/100000)</f>
        <v>33.0294211126553</v>
      </c>
      <c r="M72" s="12" t="n">
        <v>300</v>
      </c>
      <c r="N72" s="14" t="n">
        <f aca="false">M72/($C72/100000)</f>
        <v>186.958987430124</v>
      </c>
      <c r="O72" s="12" t="n">
        <v>1144</v>
      </c>
      <c r="P72" s="14" t="n">
        <f aca="false">O72/($C72/100000)</f>
        <v>712.93693873354</v>
      </c>
      <c r="Q72" s="12" t="n">
        <v>2780</v>
      </c>
      <c r="R72" s="14" t="n">
        <f aca="false">Q72/($C72/100000)</f>
        <v>1732.48661685248</v>
      </c>
      <c r="S72" s="12" t="n">
        <v>113</v>
      </c>
      <c r="T72" s="14" t="n">
        <f aca="false">S72/($C72/100000)</f>
        <v>70.4212185986801</v>
      </c>
      <c r="U72" s="12" t="n">
        <v>2757</v>
      </c>
      <c r="V72" s="14" t="n">
        <v>0.4</v>
      </c>
      <c r="W72" s="13" t="n">
        <f aca="false">(U72-U71)/U71*100</f>
        <v>151.230180426463</v>
      </c>
      <c r="X72" s="12" t="n">
        <v>34.4</v>
      </c>
    </row>
    <row r="73" customFormat="false" ht="13.8" hidden="false" customHeight="false" outlineLevel="0" collapsed="false">
      <c r="A73" s="19" t="s">
        <v>30</v>
      </c>
      <c r="B73" s="12" t="n">
        <v>2012</v>
      </c>
      <c r="C73" s="12" t="n">
        <v>163357</v>
      </c>
      <c r="D73" s="12" t="n">
        <v>3895</v>
      </c>
      <c r="E73" s="12" t="n">
        <v>-12</v>
      </c>
      <c r="F73" s="13" t="n">
        <f aca="false">(D73-D72)/D72*100</f>
        <v>-11.9575045207957</v>
      </c>
      <c r="G73" s="12" t="n">
        <v>1</v>
      </c>
      <c r="H73" s="14" t="n">
        <f aca="false">G73/($C73/100000)</f>
        <v>0.612156197775424</v>
      </c>
      <c r="I73" s="12" t="n">
        <v>24</v>
      </c>
      <c r="J73" s="14" t="n">
        <f aca="false">I73/($C73/100000)</f>
        <v>14.6917487466102</v>
      </c>
      <c r="K73" s="12" t="n">
        <v>37</v>
      </c>
      <c r="L73" s="14" t="n">
        <f aca="false">K73/($C73/100000)</f>
        <v>22.6497793176907</v>
      </c>
      <c r="M73" s="12" t="n">
        <v>326</v>
      </c>
      <c r="N73" s="14" t="n">
        <f aca="false">M73/($C73/100000)</f>
        <v>199.562920474788</v>
      </c>
      <c r="O73" s="12" t="n">
        <v>910</v>
      </c>
      <c r="P73" s="14" t="n">
        <f aca="false">O73/($C73/100000)</f>
        <v>557.062139975636</v>
      </c>
      <c r="Q73" s="12" t="n">
        <v>2475</v>
      </c>
      <c r="R73" s="14" t="n">
        <f aca="false">Q73/($C73/100000)</f>
        <v>1515.08658949418</v>
      </c>
      <c r="S73" s="12" t="n">
        <v>122</v>
      </c>
      <c r="T73" s="14" t="n">
        <f aca="false">S73/($C73/100000)</f>
        <v>74.6830561286018</v>
      </c>
      <c r="U73" s="12" t="n">
        <v>2384.3</v>
      </c>
      <c r="V73" s="14" t="n">
        <v>-13.5</v>
      </c>
      <c r="W73" s="13" t="n">
        <f aca="false">(U73-U72)/U72*100</f>
        <v>-13.5183170112441</v>
      </c>
      <c r="X73" s="12" t="n">
        <v>36.5</v>
      </c>
    </row>
    <row r="74" customFormat="false" ht="13.8" hidden="false" customHeight="false" outlineLevel="0" collapsed="false">
      <c r="A74" s="19" t="s">
        <v>30</v>
      </c>
      <c r="B74" s="12" t="n">
        <v>2013</v>
      </c>
      <c r="C74" s="12" t="n">
        <v>163679</v>
      </c>
      <c r="D74" s="12" t="n">
        <v>3780</v>
      </c>
      <c r="E74" s="12" t="n">
        <v>-3</v>
      </c>
      <c r="F74" s="13" t="n">
        <f aca="false">(D74-D73)/D73*100</f>
        <v>-2.95250320924262</v>
      </c>
      <c r="G74" s="12" t="n">
        <v>1</v>
      </c>
      <c r="H74" s="14" t="n">
        <f aca="false">G74/($C74/100000)</f>
        <v>0.610951924193085</v>
      </c>
      <c r="I74" s="12" t="n">
        <v>39</v>
      </c>
      <c r="J74" s="14" t="n">
        <f aca="false">I74/($C74/100000)</f>
        <v>23.8271250435303</v>
      </c>
      <c r="K74" s="12" t="n">
        <v>35</v>
      </c>
      <c r="L74" s="14" t="n">
        <f aca="false">K74/($C74/100000)</f>
        <v>21.383317346758</v>
      </c>
      <c r="M74" s="12" t="n">
        <v>296</v>
      </c>
      <c r="N74" s="14" t="n">
        <f aca="false">M74/($C74/100000)</f>
        <v>180.841769561153</v>
      </c>
      <c r="O74" s="12" t="n">
        <v>784</v>
      </c>
      <c r="P74" s="14" t="n">
        <f aca="false">O74/($C74/100000)</f>
        <v>478.986308567379</v>
      </c>
      <c r="Q74" s="12" t="n">
        <v>2511</v>
      </c>
      <c r="R74" s="14" t="n">
        <f aca="false">Q74/($C74/100000)</f>
        <v>1534.10028164884</v>
      </c>
      <c r="S74" s="12" t="n">
        <v>114</v>
      </c>
      <c r="T74" s="14" t="n">
        <f aca="false">S74/($C74/100000)</f>
        <v>69.6485193580117</v>
      </c>
      <c r="U74" s="12" t="n">
        <v>2309.4</v>
      </c>
      <c r="V74" s="14" t="n">
        <v>-3.1</v>
      </c>
      <c r="W74" s="13" t="n">
        <f aca="false">(U74-U73)/U73*100</f>
        <v>-3.14138321519943</v>
      </c>
      <c r="X74" s="12" t="n">
        <v>39.3</v>
      </c>
    </row>
    <row r="75" customFormat="false" ht="13.8" hidden="false" customHeight="false" outlineLevel="0" collapsed="false">
      <c r="A75" s="19" t="s">
        <v>30</v>
      </c>
      <c r="B75" s="15" t="n">
        <v>2014</v>
      </c>
      <c r="C75" s="12" t="n">
        <v>164467</v>
      </c>
      <c r="D75" s="12" t="n">
        <v>3198</v>
      </c>
      <c r="E75" s="16" t="n">
        <v>-15.4</v>
      </c>
      <c r="F75" s="13" t="n">
        <f aca="false">(D75-D74)/D74*100</f>
        <v>-15.3968253968254</v>
      </c>
      <c r="G75" s="12" t="n">
        <v>2</v>
      </c>
      <c r="H75" s="14" t="n">
        <f aca="false">G75/($C75/100000)</f>
        <v>1.21604942024844</v>
      </c>
      <c r="I75" s="12" t="n">
        <v>25</v>
      </c>
      <c r="J75" s="14" t="n">
        <f aca="false">I75/($C75/100000)</f>
        <v>15.2006177531055</v>
      </c>
      <c r="K75" s="12" t="n">
        <v>28</v>
      </c>
      <c r="L75" s="14" t="n">
        <f aca="false">K75/($C75/100000)</f>
        <v>17.0246918834781</v>
      </c>
      <c r="M75" s="12" t="n">
        <v>230</v>
      </c>
      <c r="N75" s="14" t="n">
        <f aca="false">M75/($C75/100000)</f>
        <v>139.84568332857</v>
      </c>
      <c r="O75" s="12" t="n">
        <v>560</v>
      </c>
      <c r="P75" s="14" t="n">
        <f aca="false">O75/($C75/100000)</f>
        <v>340.493837669563</v>
      </c>
      <c r="Q75" s="12" t="n">
        <v>2248</v>
      </c>
      <c r="R75" s="14" t="n">
        <f aca="false">Q75/($C75/100000)</f>
        <v>1366.83954835925</v>
      </c>
      <c r="S75" s="12" t="n">
        <v>105</v>
      </c>
      <c r="T75" s="14" t="n">
        <f aca="false">S75/($C75/100000)</f>
        <v>63.842594563043</v>
      </c>
      <c r="U75" s="12" t="n">
        <v>1944.5</v>
      </c>
      <c r="V75" s="4" t="n">
        <v>-15.8</v>
      </c>
      <c r="W75" s="13" t="n">
        <f aca="false">(U75-U74)/U74*100</f>
        <v>-15.8006408590976</v>
      </c>
      <c r="X75" s="12" t="n">
        <v>47.4</v>
      </c>
    </row>
    <row r="76" customFormat="false" ht="13.8" hidden="false" customHeight="false" outlineLevel="0" collapsed="false">
      <c r="A76" s="19" t="s">
        <v>30</v>
      </c>
      <c r="B76" s="15" t="n">
        <v>2015</v>
      </c>
      <c r="C76" s="12" t="n">
        <v>167141</v>
      </c>
      <c r="D76" s="12" t="n">
        <v>2916</v>
      </c>
      <c r="E76" s="12" t="n">
        <v>-8.8</v>
      </c>
      <c r="F76" s="13" t="n">
        <f aca="false">(D76-D75)/D75*100</f>
        <v>-8.81801125703565</v>
      </c>
      <c r="G76" s="12" t="n">
        <v>1</v>
      </c>
      <c r="H76" s="14" t="n">
        <f aca="false">G76/($C76/100000)</f>
        <v>0.598297246037776</v>
      </c>
      <c r="I76" s="12" t="n">
        <v>31</v>
      </c>
      <c r="J76" s="14" t="n">
        <f aca="false">I76/($C76/100000)</f>
        <v>18.5472146271711</v>
      </c>
      <c r="K76" s="12" t="n">
        <v>30</v>
      </c>
      <c r="L76" s="14" t="n">
        <f aca="false">K76/($C76/100000)</f>
        <v>17.9489173811333</v>
      </c>
      <c r="M76" s="12" t="n">
        <v>264</v>
      </c>
      <c r="N76" s="14" t="n">
        <f aca="false">M76/($C76/100000)</f>
        <v>157.950472953973</v>
      </c>
      <c r="O76" s="12" t="n">
        <v>416</v>
      </c>
      <c r="P76" s="14" t="n">
        <f aca="false">O76/($C76/100000)</f>
        <v>248.891654351715</v>
      </c>
      <c r="Q76" s="12" t="n">
        <v>2064</v>
      </c>
      <c r="R76" s="14" t="n">
        <f aca="false">Q76/($C76/100000)</f>
        <v>1234.88551582197</v>
      </c>
      <c r="S76" s="12" t="n">
        <v>110</v>
      </c>
      <c r="T76" s="14" t="n">
        <f aca="false">S76/($C76/100000)</f>
        <v>65.8126970641554</v>
      </c>
      <c r="U76" s="12" t="n">
        <v>1744.6</v>
      </c>
      <c r="V76" s="14" t="n">
        <v>-10.3</v>
      </c>
      <c r="W76" s="13" t="n">
        <f aca="false">(U76-U75)/U75*100</f>
        <v>-10.2802777063513</v>
      </c>
      <c r="X76" s="12" t="n">
        <v>46.7</v>
      </c>
    </row>
    <row r="77" customFormat="false" ht="13.8" hidden="false" customHeight="false" outlineLevel="0" collapsed="false">
      <c r="A77" s="19" t="s">
        <v>30</v>
      </c>
      <c r="B77" s="15" t="n">
        <v>2016</v>
      </c>
      <c r="C77" s="12" t="n">
        <v>170450</v>
      </c>
      <c r="D77" s="12" t="n">
        <v>3062</v>
      </c>
      <c r="E77" s="12" t="n">
        <v>5</v>
      </c>
      <c r="F77" s="13" t="n">
        <f aca="false">(D77-D76)/D76*100</f>
        <v>5.00685871056241</v>
      </c>
      <c r="G77" s="12" t="n">
        <v>5</v>
      </c>
      <c r="H77" s="14" t="n">
        <f aca="false">G77/($C77/100000)</f>
        <v>2.93341155764154</v>
      </c>
      <c r="I77" s="12" t="n">
        <v>35</v>
      </c>
      <c r="J77" s="14" t="n">
        <f aca="false">I77/($C77/100000)</f>
        <v>20.5338809034908</v>
      </c>
      <c r="K77" s="12" t="n">
        <v>20</v>
      </c>
      <c r="L77" s="14" t="n">
        <f aca="false">K77/($C77/100000)</f>
        <v>11.7336462305662</v>
      </c>
      <c r="M77" s="12" t="n">
        <v>331</v>
      </c>
      <c r="N77" s="14" t="n">
        <f aca="false">M77/($C77/100000)</f>
        <v>194.19184511587</v>
      </c>
      <c r="O77" s="12" t="n">
        <v>432</v>
      </c>
      <c r="P77" s="14" t="n">
        <f aca="false">O77/($C77/100000)</f>
        <v>253.446758580229</v>
      </c>
      <c r="Q77" s="12" t="n">
        <v>2127</v>
      </c>
      <c r="R77" s="14" t="n">
        <f aca="false">Q77/($C77/100000)</f>
        <v>1247.87327662071</v>
      </c>
      <c r="S77" s="12" t="n">
        <v>112</v>
      </c>
      <c r="T77" s="14" t="n">
        <f aca="false">S77/($C77/100000)</f>
        <v>65.7084188911704</v>
      </c>
      <c r="U77" s="12" t="n">
        <v>1796.4</v>
      </c>
      <c r="V77" s="14" t="n">
        <v>3</v>
      </c>
      <c r="W77" s="13" t="n">
        <f aca="false">(U77-U76)/U76*100</f>
        <v>2.96916198555544</v>
      </c>
      <c r="X77" s="12" t="n">
        <v>45.4</v>
      </c>
    </row>
    <row r="78" customFormat="false" ht="13.8" hidden="false" customHeight="false" outlineLevel="0" collapsed="false">
      <c r="A78" s="19" t="s">
        <v>30</v>
      </c>
      <c r="B78" s="15" t="n">
        <v>2017</v>
      </c>
      <c r="C78" s="12" t="n">
        <v>172720</v>
      </c>
      <c r="D78" s="12" t="n">
        <v>2675</v>
      </c>
      <c r="E78" s="12" t="n">
        <v>-12.6</v>
      </c>
      <c r="F78" s="13" t="n">
        <f aca="false">(D78-D77)/D77*100</f>
        <v>-12.63879817113</v>
      </c>
      <c r="G78" s="12" t="n">
        <v>1</v>
      </c>
      <c r="H78" s="14" t="n">
        <f aca="false">G78/($C78/100000)</f>
        <v>0.578971746178786</v>
      </c>
      <c r="I78" s="12" t="n">
        <v>33</v>
      </c>
      <c r="J78" s="14" t="n">
        <f aca="false">I78/($C78/100000)</f>
        <v>19.1060676239</v>
      </c>
      <c r="K78" s="12" t="n">
        <v>28</v>
      </c>
      <c r="L78" s="14" t="n">
        <f aca="false">K78/($C78/100000)</f>
        <v>16.211208893006</v>
      </c>
      <c r="M78" s="12" t="n">
        <v>314</v>
      </c>
      <c r="N78" s="14" t="n">
        <f aca="false">M78/($C78/100000)</f>
        <v>181.797128300139</v>
      </c>
      <c r="O78" s="12" t="n">
        <v>391</v>
      </c>
      <c r="P78" s="14" t="n">
        <f aca="false">O78/($C78/100000)</f>
        <v>226.377952755905</v>
      </c>
      <c r="Q78" s="12" t="n">
        <v>1781</v>
      </c>
      <c r="R78" s="14" t="n">
        <f aca="false">Q78/($C78/100000)</f>
        <v>1031.14867994442</v>
      </c>
      <c r="S78" s="12" t="n">
        <v>127</v>
      </c>
      <c r="T78" s="14" t="n">
        <f aca="false">S78/($C78/100000)</f>
        <v>73.5294117647059</v>
      </c>
      <c r="U78" s="12" t="n">
        <v>1548.7</v>
      </c>
      <c r="V78" s="14" t="n">
        <v>-13.8</v>
      </c>
      <c r="W78" s="13" t="n">
        <f aca="false">(U78-U77)/U77*100</f>
        <v>-13.7886884880873</v>
      </c>
      <c r="X78" s="12" t="n">
        <v>43.8</v>
      </c>
    </row>
    <row r="79" customFormat="false" ht="13.8" hidden="false" customHeight="false" outlineLevel="0" collapsed="false">
      <c r="A79" s="19" t="s">
        <v>30</v>
      </c>
      <c r="B79" s="15" t="n">
        <v>2018</v>
      </c>
      <c r="C79" s="12" t="n">
        <v>177987</v>
      </c>
      <c r="D79" s="12" t="n">
        <v>2454</v>
      </c>
      <c r="E79" s="12" t="n">
        <v>-8.3</v>
      </c>
      <c r="F79" s="13" t="n">
        <f aca="false">(D79-D78)/D78*100</f>
        <v>-8.26168224299066</v>
      </c>
      <c r="G79" s="12" t="n">
        <v>2</v>
      </c>
      <c r="H79" s="14" t="n">
        <f aca="false">G79/($C79/100000)</f>
        <v>1.1236775719575</v>
      </c>
      <c r="I79" s="12" t="n">
        <v>32</v>
      </c>
      <c r="J79" s="14" t="n">
        <f aca="false">I79/($C79/100000)</f>
        <v>17.97884115132</v>
      </c>
      <c r="K79" s="12" t="n">
        <v>19</v>
      </c>
      <c r="L79" s="14" t="n">
        <f aca="false">K79/($C79/100000)</f>
        <v>10.6749369335963</v>
      </c>
      <c r="M79" s="12" t="n">
        <v>308</v>
      </c>
      <c r="N79" s="14" t="n">
        <f aca="false">M79/($C79/100000)</f>
        <v>173.046346081455</v>
      </c>
      <c r="O79" s="12" t="n">
        <v>255</v>
      </c>
      <c r="P79" s="14" t="n">
        <f aca="false">O79/($C79/100000)</f>
        <v>143.268890424582</v>
      </c>
      <c r="Q79" s="12" t="n">
        <v>1724</v>
      </c>
      <c r="R79" s="14" t="n">
        <f aca="false">Q79/($C79/100000)</f>
        <v>968.610067027367</v>
      </c>
      <c r="S79" s="12" t="n">
        <v>114</v>
      </c>
      <c r="T79" s="14" t="n">
        <f aca="false">S79/($C79/100000)</f>
        <v>64.0496216015776</v>
      </c>
      <c r="U79" s="12" t="n">
        <v>1378.8</v>
      </c>
      <c r="V79" s="14" t="n">
        <v>-11</v>
      </c>
      <c r="W79" s="13" t="n">
        <f aca="false">(U79-U78)/U78*100</f>
        <v>-10.970491379867</v>
      </c>
      <c r="X79" s="12" t="n">
        <v>48.8</v>
      </c>
    </row>
    <row r="80" customFormat="false" ht="13.8" hidden="false" customHeight="false" outlineLevel="0" collapsed="false">
      <c r="A80" s="19" t="s">
        <v>30</v>
      </c>
      <c r="B80" s="15" t="n">
        <v>2019</v>
      </c>
      <c r="C80" s="17" t="n">
        <v>181770</v>
      </c>
      <c r="D80" s="17" t="n">
        <v>2481</v>
      </c>
      <c r="E80" s="12" t="n">
        <v>1.1</v>
      </c>
      <c r="F80" s="13" t="n">
        <f aca="false">(D80-D79)/D79*100</f>
        <v>1.10024449877751</v>
      </c>
      <c r="G80" s="12" t="n">
        <v>2</v>
      </c>
      <c r="H80" s="14" t="n">
        <f aca="false">G80/($C80/100000)</f>
        <v>1.10029157726798</v>
      </c>
      <c r="I80" s="12" t="n">
        <v>41</v>
      </c>
      <c r="J80" s="14" t="n">
        <f aca="false">I80/($C80/100000)</f>
        <v>22.5559773339935</v>
      </c>
      <c r="K80" s="12" t="n">
        <v>20</v>
      </c>
      <c r="L80" s="14" t="n">
        <f aca="false">K80/($C80/100000)</f>
        <v>11.0029157726798</v>
      </c>
      <c r="M80" s="12" t="n">
        <v>304</v>
      </c>
      <c r="N80" s="14" t="n">
        <f aca="false">M80/($C80/100000)</f>
        <v>167.244319744732</v>
      </c>
      <c r="O80" s="12" t="n">
        <v>273</v>
      </c>
      <c r="P80" s="14" t="n">
        <f aca="false">O80/($C80/100000)</f>
        <v>150.189800297079</v>
      </c>
      <c r="Q80" s="12" t="n">
        <v>1708</v>
      </c>
      <c r="R80" s="14" t="n">
        <f aca="false">Q80/($C80/100000)</f>
        <v>939.649006986851</v>
      </c>
      <c r="S80" s="12" t="n">
        <v>133</v>
      </c>
      <c r="T80" s="14" t="n">
        <f aca="false">S80/($C80/100000)</f>
        <v>73.1693898883204</v>
      </c>
      <c r="U80" s="12" t="n">
        <v>1364.9</v>
      </c>
      <c r="V80" s="14" t="n">
        <v>-1</v>
      </c>
      <c r="W80" s="13" t="n">
        <f aca="false">(U80-U79)/U79*100</f>
        <v>-1.00812300551203</v>
      </c>
      <c r="X80" s="12" t="n">
        <v>36.4</v>
      </c>
    </row>
    <row r="81" customFormat="false" ht="13.8" hidden="false" customHeight="false" outlineLevel="0" collapsed="false">
      <c r="A81" s="19" t="s">
        <v>30</v>
      </c>
      <c r="B81" s="20" t="n">
        <v>2020</v>
      </c>
      <c r="C81" s="21" t="n">
        <v>187904</v>
      </c>
      <c r="D81" s="21" t="n">
        <v>1943</v>
      </c>
      <c r="E81" s="22" t="n">
        <v>-21.7</v>
      </c>
      <c r="F81" s="13" t="n">
        <f aca="false">(D81-D80)/D80*100</f>
        <v>-21.6848045143087</v>
      </c>
      <c r="G81" s="21" t="n">
        <v>1</v>
      </c>
      <c r="H81" s="14" t="n">
        <f aca="false">G81/($C81/100000)</f>
        <v>0.532186648501362</v>
      </c>
      <c r="I81" s="21" t="n">
        <v>32</v>
      </c>
      <c r="J81" s="14" t="n">
        <f aca="false">I81/($C81/100000)</f>
        <v>17.0299727520436</v>
      </c>
      <c r="K81" s="21" t="n">
        <v>21</v>
      </c>
      <c r="L81" s="14" t="n">
        <f aca="false">K81/($C81/100000)</f>
        <v>11.1759196185286</v>
      </c>
      <c r="M81" s="21" t="n">
        <v>238</v>
      </c>
      <c r="N81" s="14" t="n">
        <f aca="false">M81/($C81/100000)</f>
        <v>126.660422343324</v>
      </c>
      <c r="O81" s="21" t="n">
        <v>221</v>
      </c>
      <c r="P81" s="14" t="n">
        <f aca="false">O81/($C81/100000)</f>
        <v>117.613249318801</v>
      </c>
      <c r="Q81" s="21" t="n">
        <v>1302</v>
      </c>
      <c r="R81" s="14" t="n">
        <f aca="false">Q81/($C81/100000)</f>
        <v>692.907016348774</v>
      </c>
      <c r="S81" s="21" t="n">
        <v>128</v>
      </c>
      <c r="T81" s="14" t="n">
        <f aca="false">S81/($C81/100000)</f>
        <v>68.1198910081744</v>
      </c>
      <c r="U81" s="23" t="n">
        <v>1034</v>
      </c>
      <c r="V81" s="22" t="n">
        <v>-24.2</v>
      </c>
      <c r="W81" s="13" t="n">
        <f aca="false">(U81-U80)/U80*100</f>
        <v>-24.243534324859</v>
      </c>
      <c r="X81" s="23" t="n">
        <v>36.6</v>
      </c>
    </row>
    <row r="82" customFormat="false" ht="13.8" hidden="false" customHeight="false" outlineLevel="0" collapsed="false">
      <c r="A82" s="19" t="s">
        <v>31</v>
      </c>
      <c r="B82" s="12" t="n">
        <v>2011</v>
      </c>
      <c r="C82" s="12" t="n">
        <v>140956</v>
      </c>
      <c r="D82" s="12" t="n">
        <v>3549</v>
      </c>
      <c r="E82" s="12" t="n">
        <v>-8.7</v>
      </c>
      <c r="F82" s="13" t="n">
        <f aca="false">(D82-D81)/D81*100</f>
        <v>82.6556870818322</v>
      </c>
      <c r="G82" s="12" t="n">
        <v>5</v>
      </c>
      <c r="H82" s="14" t="n">
        <f aca="false">G82/($C82/100000)</f>
        <v>3.54720622038083</v>
      </c>
      <c r="I82" s="12" t="n">
        <v>34</v>
      </c>
      <c r="J82" s="14" t="n">
        <f aca="false">I82/($C82/100000)</f>
        <v>24.1210022985896</v>
      </c>
      <c r="K82" s="12" t="n">
        <v>69</v>
      </c>
      <c r="L82" s="14" t="n">
        <f aca="false">K82/($C82/100000)</f>
        <v>48.9514458412554</v>
      </c>
      <c r="M82" s="12" t="n">
        <v>303</v>
      </c>
      <c r="N82" s="14" t="n">
        <f aca="false">M82/($C82/100000)</f>
        <v>214.960696955078</v>
      </c>
      <c r="O82" s="12" t="n">
        <v>832</v>
      </c>
      <c r="P82" s="14" t="n">
        <f aca="false">O82/($C82/100000)</f>
        <v>590.25511507137</v>
      </c>
      <c r="Q82" s="12" t="n">
        <v>2173</v>
      </c>
      <c r="R82" s="14" t="n">
        <f aca="false">Q82/($C82/100000)</f>
        <v>1541.61582337751</v>
      </c>
      <c r="S82" s="12" t="n">
        <v>133</v>
      </c>
      <c r="T82" s="14" t="n">
        <f aca="false">S82/($C82/100000)</f>
        <v>94.35568546213</v>
      </c>
      <c r="U82" s="12" t="n">
        <v>2517.8</v>
      </c>
      <c r="V82" s="14" t="n">
        <v>-7.9</v>
      </c>
      <c r="W82" s="13" t="n">
        <f aca="false">(U82-U81)/U81*100</f>
        <v>143.500967117988</v>
      </c>
      <c r="X82" s="12" t="n">
        <v>32.5</v>
      </c>
    </row>
    <row r="83" customFormat="false" ht="13.8" hidden="false" customHeight="false" outlineLevel="0" collapsed="false">
      <c r="A83" s="19" t="s">
        <v>31</v>
      </c>
      <c r="B83" s="12" t="n">
        <v>2012</v>
      </c>
      <c r="C83" s="12" t="n">
        <v>140761</v>
      </c>
      <c r="D83" s="12" t="n">
        <v>3258</v>
      </c>
      <c r="E83" s="12" t="n">
        <v>-8.2</v>
      </c>
      <c r="F83" s="13" t="n">
        <f aca="false">(D83-D82)/D82*100</f>
        <v>-8.19949281487743</v>
      </c>
      <c r="G83" s="12" t="n">
        <v>5</v>
      </c>
      <c r="H83" s="14" t="n">
        <f aca="false">G83/($C83/100000)</f>
        <v>3.55212026058354</v>
      </c>
      <c r="I83" s="12" t="n">
        <v>35</v>
      </c>
      <c r="J83" s="14" t="n">
        <f aca="false">I83/($C83/100000)</f>
        <v>24.8648418240848</v>
      </c>
      <c r="K83" s="12" t="n">
        <v>57</v>
      </c>
      <c r="L83" s="14" t="n">
        <f aca="false">K83/($C83/100000)</f>
        <v>40.4941709706524</v>
      </c>
      <c r="M83" s="12" t="n">
        <v>324</v>
      </c>
      <c r="N83" s="14" t="n">
        <f aca="false">M83/($C83/100000)</f>
        <v>230.177392885814</v>
      </c>
      <c r="O83" s="12" t="n">
        <v>737</v>
      </c>
      <c r="P83" s="14" t="n">
        <f aca="false">O83/($C83/100000)</f>
        <v>523.582526410014</v>
      </c>
      <c r="Q83" s="12" t="n">
        <v>1971</v>
      </c>
      <c r="R83" s="14" t="n">
        <f aca="false">Q83/($C83/100000)</f>
        <v>1400.24580672203</v>
      </c>
      <c r="S83" s="12" t="n">
        <v>129</v>
      </c>
      <c r="T83" s="14" t="n">
        <f aca="false">S83/($C83/100000)</f>
        <v>91.6447027230554</v>
      </c>
      <c r="U83" s="12" t="n">
        <v>2314.6</v>
      </c>
      <c r="V83" s="14" t="n">
        <v>-8.1</v>
      </c>
      <c r="W83" s="13" t="n">
        <f aca="false">(U83-U82)/U82*100</f>
        <v>-8.07053777106999</v>
      </c>
      <c r="X83" s="12" t="n">
        <v>28.9</v>
      </c>
    </row>
    <row r="84" customFormat="false" ht="13.8" hidden="false" customHeight="false" outlineLevel="0" collapsed="false">
      <c r="A84" s="19" t="s">
        <v>31</v>
      </c>
      <c r="B84" s="12" t="n">
        <v>2013</v>
      </c>
      <c r="C84" s="12" t="n">
        <v>140519</v>
      </c>
      <c r="D84" s="12" t="n">
        <v>3127</v>
      </c>
      <c r="E84" s="12" t="n">
        <v>-4</v>
      </c>
      <c r="F84" s="13" t="n">
        <f aca="false">(D84-D83)/D83*100</f>
        <v>-4.02087170042971</v>
      </c>
      <c r="G84" s="12" t="n">
        <v>5</v>
      </c>
      <c r="H84" s="14" t="n">
        <f aca="false">G84/($C84/100000)</f>
        <v>3.55823767604381</v>
      </c>
      <c r="I84" s="12" t="n">
        <v>45</v>
      </c>
      <c r="J84" s="14" t="n">
        <f aca="false">I84/($C84/100000)</f>
        <v>32.0241390843943</v>
      </c>
      <c r="K84" s="12" t="n">
        <v>65</v>
      </c>
      <c r="L84" s="14" t="n">
        <f aca="false">K84/($C84/100000)</f>
        <v>46.2570897885695</v>
      </c>
      <c r="M84" s="12" t="n">
        <v>363</v>
      </c>
      <c r="N84" s="14" t="n">
        <f aca="false">M84/($C84/100000)</f>
        <v>258.32805528078</v>
      </c>
      <c r="O84" s="12" t="n">
        <v>631</v>
      </c>
      <c r="P84" s="14" t="n">
        <f aca="false">O84/($C84/100000)</f>
        <v>449.049594716729</v>
      </c>
      <c r="Q84" s="12" t="n">
        <v>1911</v>
      </c>
      <c r="R84" s="14" t="n">
        <f aca="false">Q84/($C84/100000)</f>
        <v>1359.95843978394</v>
      </c>
      <c r="S84" s="12" t="n">
        <v>107</v>
      </c>
      <c r="T84" s="14" t="n">
        <f aca="false">S84/($C84/100000)</f>
        <v>76.1462862673375</v>
      </c>
      <c r="U84" s="12" t="n">
        <v>2225.3</v>
      </c>
      <c r="V84" s="14" t="n">
        <v>-3.9</v>
      </c>
      <c r="W84" s="13" t="n">
        <f aca="false">(U84-U83)/U83*100</f>
        <v>-3.85811803335348</v>
      </c>
      <c r="X84" s="12" t="n">
        <v>35.3</v>
      </c>
    </row>
    <row r="85" customFormat="false" ht="13.8" hidden="false" customHeight="false" outlineLevel="0" collapsed="false">
      <c r="A85" s="19" t="s">
        <v>31</v>
      </c>
      <c r="B85" s="15" t="n">
        <v>2014</v>
      </c>
      <c r="C85" s="12" t="n">
        <v>140798</v>
      </c>
      <c r="D85" s="12" t="n">
        <v>2825</v>
      </c>
      <c r="E85" s="16" t="n">
        <v>-9.7</v>
      </c>
      <c r="F85" s="13" t="n">
        <f aca="false">(D85-D84)/D84*100</f>
        <v>-9.65781899584266</v>
      </c>
      <c r="G85" s="12" t="n">
        <v>4</v>
      </c>
      <c r="H85" s="14" t="n">
        <f aca="false">G85/($C85/100000)</f>
        <v>2.84094944530462</v>
      </c>
      <c r="I85" s="12" t="n">
        <v>50</v>
      </c>
      <c r="J85" s="14" t="n">
        <f aca="false">I85/($C85/100000)</f>
        <v>35.5118680663078</v>
      </c>
      <c r="K85" s="12" t="n">
        <v>50</v>
      </c>
      <c r="L85" s="14" t="n">
        <f aca="false">K85/($C85/100000)</f>
        <v>35.5118680663078</v>
      </c>
      <c r="M85" s="12" t="n">
        <v>339</v>
      </c>
      <c r="N85" s="14" t="n">
        <f aca="false">M85/($C85/100000)</f>
        <v>240.770465489567</v>
      </c>
      <c r="O85" s="12" t="n">
        <v>528</v>
      </c>
      <c r="P85" s="14" t="n">
        <f aca="false">O85/($C85/100000)</f>
        <v>375.00532678021</v>
      </c>
      <c r="Q85" s="12" t="n">
        <v>1709</v>
      </c>
      <c r="R85" s="14" t="n">
        <f aca="false">Q85/($C85/100000)</f>
        <v>1213.7956505064</v>
      </c>
      <c r="S85" s="12" t="n">
        <v>145</v>
      </c>
      <c r="T85" s="14" t="n">
        <f aca="false">S85/($C85/100000)</f>
        <v>102.984417392293</v>
      </c>
      <c r="U85" s="12" t="n">
        <v>2006.4</v>
      </c>
      <c r="V85" s="4" t="n">
        <v>-9.8</v>
      </c>
      <c r="W85" s="13" t="n">
        <f aca="false">(U85-U84)/U84*100</f>
        <v>-9.83687592684133</v>
      </c>
      <c r="X85" s="12" t="n">
        <v>38.3</v>
      </c>
    </row>
    <row r="86" customFormat="false" ht="13.8" hidden="false" customHeight="false" outlineLevel="0" collapsed="false">
      <c r="A86" s="19" t="s">
        <v>31</v>
      </c>
      <c r="B86" s="15" t="n">
        <v>2015</v>
      </c>
      <c r="C86" s="12" t="n">
        <v>141501</v>
      </c>
      <c r="D86" s="12" t="n">
        <v>2304</v>
      </c>
      <c r="E86" s="12" t="n">
        <v>-18.4</v>
      </c>
      <c r="F86" s="13" t="n">
        <f aca="false">(D86-D85)/D85*100</f>
        <v>-18.4424778761062</v>
      </c>
      <c r="G86" s="12" t="n">
        <v>2</v>
      </c>
      <c r="H86" s="14" t="n">
        <f aca="false">G86/($C86/100000)</f>
        <v>1.41341757302069</v>
      </c>
      <c r="I86" s="12" t="n">
        <v>49</v>
      </c>
      <c r="J86" s="14" t="n">
        <f aca="false">I86/($C86/100000)</f>
        <v>34.6287305390068</v>
      </c>
      <c r="K86" s="12" t="n">
        <v>37</v>
      </c>
      <c r="L86" s="14" t="n">
        <f aca="false">K86/($C86/100000)</f>
        <v>26.1482251008827</v>
      </c>
      <c r="M86" s="12" t="n">
        <v>304</v>
      </c>
      <c r="N86" s="14" t="n">
        <f aca="false">M86/($C86/100000)</f>
        <v>214.839471099144</v>
      </c>
      <c r="O86" s="12" t="n">
        <v>405</v>
      </c>
      <c r="P86" s="14" t="n">
        <f aca="false">O86/($C86/100000)</f>
        <v>286.217058536689</v>
      </c>
      <c r="Q86" s="12" t="n">
        <v>1400</v>
      </c>
      <c r="R86" s="14" t="n">
        <f aca="false">Q86/($C86/100000)</f>
        <v>989.39230111448</v>
      </c>
      <c r="S86" s="12" t="n">
        <v>107</v>
      </c>
      <c r="T86" s="14" t="n">
        <f aca="false">S86/($C86/100000)</f>
        <v>75.6178401566067</v>
      </c>
      <c r="U86" s="12" t="n">
        <v>1628.3</v>
      </c>
      <c r="V86" s="14" t="n">
        <v>-18.8</v>
      </c>
      <c r="W86" s="13" t="n">
        <f aca="false">(U86-U85)/U85*100</f>
        <v>-18.844696969697</v>
      </c>
      <c r="X86" s="12" t="n">
        <v>36.2</v>
      </c>
    </row>
    <row r="87" customFormat="false" ht="13.8" hidden="false" customHeight="false" outlineLevel="0" collapsed="false">
      <c r="A87" s="19" t="s">
        <v>31</v>
      </c>
      <c r="B87" s="15" t="n">
        <v>2016</v>
      </c>
      <c r="C87" s="12" t="n">
        <v>143054</v>
      </c>
      <c r="D87" s="12" t="n">
        <v>2317</v>
      </c>
      <c r="E87" s="12" t="n">
        <v>0.6</v>
      </c>
      <c r="F87" s="13" t="n">
        <f aca="false">(D87-D86)/D86*100</f>
        <v>0.564236111111111</v>
      </c>
      <c r="G87" s="12" t="n">
        <v>4</v>
      </c>
      <c r="H87" s="14" t="n">
        <f aca="false">G87/($C87/100000)</f>
        <v>2.79614690955863</v>
      </c>
      <c r="I87" s="12" t="n">
        <v>40</v>
      </c>
      <c r="J87" s="14" t="n">
        <f aca="false">I87/($C87/100000)</f>
        <v>27.9614690955863</v>
      </c>
      <c r="K87" s="12" t="n">
        <v>39</v>
      </c>
      <c r="L87" s="14" t="n">
        <f aca="false">K87/($C87/100000)</f>
        <v>27.2624323681966</v>
      </c>
      <c r="M87" s="12" t="n">
        <v>255</v>
      </c>
      <c r="N87" s="14" t="n">
        <f aca="false">M87/($C87/100000)</f>
        <v>178.254365484363</v>
      </c>
      <c r="O87" s="12" t="n">
        <v>426</v>
      </c>
      <c r="P87" s="14" t="n">
        <f aca="false">O87/($C87/100000)</f>
        <v>297.789645867994</v>
      </c>
      <c r="Q87" s="12" t="n">
        <v>1443</v>
      </c>
      <c r="R87" s="14" t="n">
        <f aca="false">Q87/($C87/100000)</f>
        <v>1008.70999762328</v>
      </c>
      <c r="S87" s="12" t="n">
        <v>110</v>
      </c>
      <c r="T87" s="14" t="n">
        <f aca="false">S87/($C87/100000)</f>
        <v>76.8940400128623</v>
      </c>
      <c r="U87" s="12" t="n">
        <v>1619.7</v>
      </c>
      <c r="V87" s="14" t="n">
        <v>-0.5</v>
      </c>
      <c r="W87" s="13" t="n">
        <f aca="false">(U87-U86)/U86*100</f>
        <v>-0.528158201805559</v>
      </c>
      <c r="X87" s="12" t="n">
        <v>32.2</v>
      </c>
    </row>
    <row r="88" customFormat="false" ht="13.8" hidden="false" customHeight="false" outlineLevel="0" collapsed="false">
      <c r="A88" s="19" t="s">
        <v>31</v>
      </c>
      <c r="B88" s="15" t="n">
        <v>2017</v>
      </c>
      <c r="C88" s="12" t="n">
        <v>143801</v>
      </c>
      <c r="D88" s="12" t="n">
        <v>2436</v>
      </c>
      <c r="E88" s="12" t="n">
        <v>5.1</v>
      </c>
      <c r="F88" s="13" t="n">
        <f aca="false">(D88-D87)/D87*100</f>
        <v>5.13595166163142</v>
      </c>
      <c r="G88" s="12" t="n">
        <v>3</v>
      </c>
      <c r="H88" s="14" t="n">
        <f aca="false">G88/($C88/100000)</f>
        <v>2.08621636845363</v>
      </c>
      <c r="I88" s="12" t="n">
        <v>42</v>
      </c>
      <c r="J88" s="14" t="n">
        <f aca="false">I88/($C88/100000)</f>
        <v>29.2070291583508</v>
      </c>
      <c r="K88" s="12" t="n">
        <v>40</v>
      </c>
      <c r="L88" s="14" t="n">
        <f aca="false">K88/($C88/100000)</f>
        <v>27.8162182460484</v>
      </c>
      <c r="M88" s="12" t="n">
        <v>314</v>
      </c>
      <c r="N88" s="14" t="n">
        <f aca="false">M88/($C88/100000)</f>
        <v>218.35731323148</v>
      </c>
      <c r="O88" s="12" t="n">
        <v>431</v>
      </c>
      <c r="P88" s="14" t="n">
        <f aca="false">O88/($C88/100000)</f>
        <v>299.719751601171</v>
      </c>
      <c r="Q88" s="12" t="n">
        <v>1472</v>
      </c>
      <c r="R88" s="14" t="n">
        <f aca="false">Q88/($C88/100000)</f>
        <v>1023.63683145458</v>
      </c>
      <c r="S88" s="12" t="n">
        <v>134</v>
      </c>
      <c r="T88" s="14" t="n">
        <f aca="false">S88/($C88/100000)</f>
        <v>93.184331124262</v>
      </c>
      <c r="U88" s="12" t="n">
        <v>1694</v>
      </c>
      <c r="V88" s="14" t="n">
        <v>4.6</v>
      </c>
      <c r="W88" s="13" t="n">
        <f aca="false">(U88-U87)/U87*100</f>
        <v>4.58726924739149</v>
      </c>
      <c r="X88" s="12" t="n">
        <v>35</v>
      </c>
    </row>
    <row r="89" customFormat="false" ht="13.8" hidden="false" customHeight="false" outlineLevel="0" collapsed="false">
      <c r="A89" s="19" t="s">
        <v>31</v>
      </c>
      <c r="B89" s="15" t="n">
        <v>2018</v>
      </c>
      <c r="C89" s="12" t="n">
        <v>145721</v>
      </c>
      <c r="D89" s="12" t="n">
        <v>2449</v>
      </c>
      <c r="E89" s="12" t="n">
        <v>0.5</v>
      </c>
      <c r="F89" s="13" t="n">
        <f aca="false">(D89-D88)/D88*100</f>
        <v>0.533661740558292</v>
      </c>
      <c r="G89" s="12" t="n">
        <v>2</v>
      </c>
      <c r="H89" s="14" t="n">
        <f aca="false">G89/($C89/100000)</f>
        <v>1.37248577761613</v>
      </c>
      <c r="I89" s="12" t="n">
        <v>19</v>
      </c>
      <c r="J89" s="14" t="n">
        <f aca="false">I89/($C89/100000)</f>
        <v>13.0386148873532</v>
      </c>
      <c r="K89" s="12" t="n">
        <v>42</v>
      </c>
      <c r="L89" s="14" t="n">
        <f aca="false">K89/($C89/100000)</f>
        <v>28.8222013299387</v>
      </c>
      <c r="M89" s="12" t="n">
        <v>282</v>
      </c>
      <c r="N89" s="14" t="n">
        <f aca="false">M89/($C89/100000)</f>
        <v>193.520494643874</v>
      </c>
      <c r="O89" s="12" t="n">
        <v>369</v>
      </c>
      <c r="P89" s="14" t="n">
        <f aca="false">O89/($C89/100000)</f>
        <v>253.223625970176</v>
      </c>
      <c r="Q89" s="12" t="n">
        <v>1505</v>
      </c>
      <c r="R89" s="14" t="n">
        <f aca="false">Q89/($C89/100000)</f>
        <v>1032.79554765614</v>
      </c>
      <c r="S89" s="12" t="n">
        <v>230</v>
      </c>
      <c r="T89" s="14" t="n">
        <f aca="false">S89/($C89/100000)</f>
        <v>157.835864425855</v>
      </c>
      <c r="U89" s="12" t="n">
        <v>1680.6</v>
      </c>
      <c r="V89" s="14" t="n">
        <v>-0.8</v>
      </c>
      <c r="W89" s="13" t="n">
        <f aca="false">(U89-U88)/U88*100</f>
        <v>-0.791027154663524</v>
      </c>
      <c r="X89" s="12" t="n">
        <v>37.2</v>
      </c>
    </row>
    <row r="90" customFormat="false" ht="13.8" hidden="false" customHeight="false" outlineLevel="0" collapsed="false">
      <c r="A90" s="19" t="s">
        <v>31</v>
      </c>
      <c r="B90" s="15" t="n">
        <v>2019</v>
      </c>
      <c r="C90" s="17" t="n">
        <v>147744</v>
      </c>
      <c r="D90" s="17" t="n">
        <v>2428</v>
      </c>
      <c r="E90" s="12" t="n">
        <v>-0.9</v>
      </c>
      <c r="F90" s="13" t="n">
        <f aca="false">(D90-D89)/D89*100</f>
        <v>-0.857492854226215</v>
      </c>
      <c r="G90" s="12" t="n">
        <v>4</v>
      </c>
      <c r="H90" s="14" t="n">
        <f aca="false">G90/($C90/100000)</f>
        <v>2.70738574832142</v>
      </c>
      <c r="I90" s="12" t="n">
        <v>29</v>
      </c>
      <c r="J90" s="14" t="n">
        <f aca="false">I90/($C90/100000)</f>
        <v>19.6285466753303</v>
      </c>
      <c r="K90" s="12" t="n">
        <v>40</v>
      </c>
      <c r="L90" s="14" t="n">
        <f aca="false">K90/($C90/100000)</f>
        <v>27.0738574832142</v>
      </c>
      <c r="M90" s="12" t="n">
        <v>300</v>
      </c>
      <c r="N90" s="14" t="n">
        <f aca="false">M90/($C90/100000)</f>
        <v>203.053931124107</v>
      </c>
      <c r="O90" s="12" t="n">
        <v>394</v>
      </c>
      <c r="P90" s="14" t="n">
        <f aca="false">O90/($C90/100000)</f>
        <v>266.67749620966</v>
      </c>
      <c r="Q90" s="12" t="n">
        <v>1466</v>
      </c>
      <c r="R90" s="14" t="n">
        <f aca="false">Q90/($C90/100000)</f>
        <v>992.256876759801</v>
      </c>
      <c r="S90" s="12" t="n">
        <v>195</v>
      </c>
      <c r="T90" s="14" t="n">
        <f aca="false">S90/($C90/100000)</f>
        <v>131.985055230669</v>
      </c>
      <c r="U90" s="12" t="n">
        <v>1643.4</v>
      </c>
      <c r="V90" s="14" t="n">
        <v>-2.2</v>
      </c>
      <c r="W90" s="13" t="n">
        <f aca="false">(U90-U89)/U89*100</f>
        <v>-2.21349518029274</v>
      </c>
      <c r="X90" s="12" t="n">
        <v>34.5</v>
      </c>
    </row>
    <row r="91" customFormat="false" ht="13.8" hidden="false" customHeight="false" outlineLevel="0" collapsed="false">
      <c r="A91" s="19" t="s">
        <v>31</v>
      </c>
      <c r="B91" s="20" t="n">
        <v>2020</v>
      </c>
      <c r="C91" s="21" t="n">
        <v>149383</v>
      </c>
      <c r="D91" s="21" t="n">
        <v>2333</v>
      </c>
      <c r="E91" s="22" t="n">
        <v>-3.9</v>
      </c>
      <c r="F91" s="13" t="n">
        <f aca="false">(D91-D90)/D90*100</f>
        <v>-3.91268533772652</v>
      </c>
      <c r="G91" s="21" t="n">
        <v>7</v>
      </c>
      <c r="H91" s="14" t="n">
        <f aca="false">G91/($C91/100000)</f>
        <v>4.6859415060616</v>
      </c>
      <c r="I91" s="21" t="n">
        <v>25</v>
      </c>
      <c r="J91" s="14" t="n">
        <f aca="false">I91/($C91/100000)</f>
        <v>16.7355053787914</v>
      </c>
      <c r="K91" s="21" t="n">
        <v>38</v>
      </c>
      <c r="L91" s="14" t="n">
        <f aca="false">K91/($C91/100000)</f>
        <v>25.437968175763</v>
      </c>
      <c r="M91" s="21" t="n">
        <v>335</v>
      </c>
      <c r="N91" s="14" t="n">
        <f aca="false">M91/($C91/100000)</f>
        <v>224.255772075805</v>
      </c>
      <c r="O91" s="21" t="n">
        <v>334</v>
      </c>
      <c r="P91" s="14" t="n">
        <f aca="false">O91/($C91/100000)</f>
        <v>223.586351860653</v>
      </c>
      <c r="Q91" s="21" t="n">
        <v>1403</v>
      </c>
      <c r="R91" s="14" t="n">
        <f aca="false">Q91/($C91/100000)</f>
        <v>939.196561857775</v>
      </c>
      <c r="S91" s="21" t="n">
        <v>191</v>
      </c>
      <c r="T91" s="14" t="n">
        <f aca="false">S91/($C91/100000)</f>
        <v>127.859261093967</v>
      </c>
      <c r="U91" s="23" t="n">
        <v>1561.8</v>
      </c>
      <c r="V91" s="22" t="n">
        <v>-5</v>
      </c>
      <c r="W91" s="13" t="n">
        <f aca="false">(U91-U90)/U90*100</f>
        <v>-4.96531580868931</v>
      </c>
      <c r="X91" s="23" t="n">
        <v>34.9</v>
      </c>
    </row>
    <row r="92" customFormat="false" ht="13.8" hidden="false" customHeight="false" outlineLevel="0" collapsed="false">
      <c r="A92" s="19" t="s">
        <v>32</v>
      </c>
      <c r="B92" s="12" t="n">
        <v>2011</v>
      </c>
      <c r="C92" s="12" t="n">
        <v>191143</v>
      </c>
      <c r="D92" s="12" t="n">
        <v>5478</v>
      </c>
      <c r="E92" s="12" t="n">
        <v>6.2</v>
      </c>
      <c r="F92" s="13" t="n">
        <f aca="false">(D92-D91)/D91*100</f>
        <v>134.804972138877</v>
      </c>
      <c r="G92" s="12" t="n">
        <v>5</v>
      </c>
      <c r="H92" s="14" t="n">
        <f aca="false">G92/($C92/100000)</f>
        <v>2.61584258905636</v>
      </c>
      <c r="I92" s="12" t="n">
        <v>57</v>
      </c>
      <c r="J92" s="14" t="n">
        <f aca="false">I92/($C92/100000)</f>
        <v>29.8206055152425</v>
      </c>
      <c r="K92" s="12" t="n">
        <v>110</v>
      </c>
      <c r="L92" s="14" t="n">
        <f aca="false">K92/($C92/100000)</f>
        <v>57.5485369592399</v>
      </c>
      <c r="M92" s="12" t="n">
        <v>545</v>
      </c>
      <c r="N92" s="14" t="n">
        <f aca="false">M92/($C92/100000)</f>
        <v>285.126842207143</v>
      </c>
      <c r="O92" s="12" t="n">
        <v>986</v>
      </c>
      <c r="P92" s="14" t="n">
        <f aca="false">O92/($C92/100000)</f>
        <v>515.844158561914</v>
      </c>
      <c r="Q92" s="12" t="n">
        <v>3608</v>
      </c>
      <c r="R92" s="14" t="n">
        <f aca="false">Q92/($C92/100000)</f>
        <v>1887.59201226307</v>
      </c>
      <c r="S92" s="12" t="n">
        <v>167</v>
      </c>
      <c r="T92" s="14" t="n">
        <f aca="false">S92/($C92/100000)</f>
        <v>87.3691424744825</v>
      </c>
      <c r="U92" s="12" t="n">
        <v>2865.9</v>
      </c>
      <c r="V92" s="14" t="n">
        <v>4</v>
      </c>
      <c r="W92" s="13" t="n">
        <f aca="false">(U92-U91)/U91*100</f>
        <v>83.4998079139455</v>
      </c>
      <c r="X92" s="12" t="n">
        <v>44.6</v>
      </c>
    </row>
    <row r="93" customFormat="false" ht="13.8" hidden="false" customHeight="false" outlineLevel="0" collapsed="false">
      <c r="A93" s="19" t="s">
        <v>32</v>
      </c>
      <c r="B93" s="12" t="n">
        <v>2012</v>
      </c>
      <c r="C93" s="12" t="n">
        <v>192071</v>
      </c>
      <c r="D93" s="12" t="n">
        <v>5039</v>
      </c>
      <c r="E93" s="12" t="n">
        <v>-8</v>
      </c>
      <c r="F93" s="13" t="n">
        <f aca="false">(D93-D92)/D92*100</f>
        <v>-8.01387367652428</v>
      </c>
      <c r="G93" s="12" t="n">
        <v>7</v>
      </c>
      <c r="H93" s="14" t="n">
        <f aca="false">G93/($C93/100000)</f>
        <v>3.64448563291699</v>
      </c>
      <c r="I93" s="12" t="n">
        <v>64</v>
      </c>
      <c r="J93" s="14" t="n">
        <f aca="false">I93/($C93/100000)</f>
        <v>33.3210115009554</v>
      </c>
      <c r="K93" s="12" t="n">
        <v>86</v>
      </c>
      <c r="L93" s="14" t="n">
        <f aca="false">K93/($C93/100000)</f>
        <v>44.7751092044088</v>
      </c>
      <c r="M93" s="12" t="n">
        <v>584</v>
      </c>
      <c r="N93" s="14" t="n">
        <f aca="false">M93/($C93/100000)</f>
        <v>304.054229946218</v>
      </c>
      <c r="O93" s="12" t="n">
        <v>842</v>
      </c>
      <c r="P93" s="14" t="n">
        <f aca="false">O93/($C93/100000)</f>
        <v>438.379557559444</v>
      </c>
      <c r="Q93" s="12" t="n">
        <v>3330</v>
      </c>
      <c r="R93" s="14" t="n">
        <f aca="false">Q93/($C93/100000)</f>
        <v>1733.73387965908</v>
      </c>
      <c r="S93" s="12" t="n">
        <v>126</v>
      </c>
      <c r="T93" s="14" t="n">
        <f aca="false">S93/($C93/100000)</f>
        <v>65.6007413925059</v>
      </c>
      <c r="U93" s="12" t="n">
        <v>2623.5</v>
      </c>
      <c r="V93" s="14" t="n">
        <v>-8.5</v>
      </c>
      <c r="W93" s="13" t="n">
        <f aca="false">(U93-U92)/U92*100</f>
        <v>-8.45807599706899</v>
      </c>
      <c r="X93" s="12" t="n">
        <v>43.4</v>
      </c>
    </row>
    <row r="94" customFormat="false" ht="13.8" hidden="false" customHeight="false" outlineLevel="0" collapsed="false">
      <c r="A94" s="19" t="s">
        <v>32</v>
      </c>
      <c r="B94" s="12" t="n">
        <v>2013</v>
      </c>
      <c r="C94" s="12" t="n">
        <v>192843</v>
      </c>
      <c r="D94" s="12" t="n">
        <v>4638</v>
      </c>
      <c r="E94" s="12" t="n">
        <v>-8</v>
      </c>
      <c r="F94" s="13" t="n">
        <f aca="false">(D94-D93)/D93*100</f>
        <v>-7.95792816034928</v>
      </c>
      <c r="G94" s="12" t="n">
        <v>3</v>
      </c>
      <c r="H94" s="14" t="n">
        <f aca="false">G94/($C94/100000)</f>
        <v>1.55566963799568</v>
      </c>
      <c r="I94" s="12" t="n">
        <v>69</v>
      </c>
      <c r="J94" s="14" t="n">
        <f aca="false">I94/($C94/100000)</f>
        <v>35.7804016739005</v>
      </c>
      <c r="K94" s="12" t="n">
        <v>91</v>
      </c>
      <c r="L94" s="14" t="n">
        <f aca="false">K94/($C94/100000)</f>
        <v>47.1886456858688</v>
      </c>
      <c r="M94" s="12" t="n">
        <v>462</v>
      </c>
      <c r="N94" s="14" t="n">
        <f aca="false">M94/($C94/100000)</f>
        <v>239.573124251334</v>
      </c>
      <c r="O94" s="12" t="n">
        <v>757</v>
      </c>
      <c r="P94" s="14" t="n">
        <f aca="false">O94/($C94/100000)</f>
        <v>392.547305320909</v>
      </c>
      <c r="Q94" s="12" t="n">
        <v>3114</v>
      </c>
      <c r="R94" s="14" t="n">
        <f aca="false">Q94/($C94/100000)</f>
        <v>1614.78508423951</v>
      </c>
      <c r="S94" s="12" t="n">
        <v>142</v>
      </c>
      <c r="T94" s="14" t="n">
        <f aca="false">S94/($C94/100000)</f>
        <v>73.6350295317953</v>
      </c>
      <c r="U94" s="12" t="n">
        <v>2405.1</v>
      </c>
      <c r="V94" s="14" t="n">
        <v>-8.3</v>
      </c>
      <c r="W94" s="13" t="n">
        <f aca="false">(U94-U93)/U93*100</f>
        <v>-8.32475700400229</v>
      </c>
      <c r="X94" s="12" t="n">
        <v>44.3</v>
      </c>
    </row>
    <row r="95" customFormat="false" ht="13.8" hidden="false" customHeight="false" outlineLevel="0" collapsed="false">
      <c r="A95" s="19" t="s">
        <v>32</v>
      </c>
      <c r="B95" s="15" t="n">
        <v>2014</v>
      </c>
      <c r="C95" s="12" t="n">
        <v>197403</v>
      </c>
      <c r="D95" s="12" t="n">
        <v>4617</v>
      </c>
      <c r="E95" s="16" t="n">
        <v>-0.5</v>
      </c>
      <c r="F95" s="13" t="n">
        <f aca="false">(D95-D94)/D94*100</f>
        <v>-0.452781371280724</v>
      </c>
      <c r="G95" s="12" t="n">
        <v>6</v>
      </c>
      <c r="H95" s="14" t="n">
        <f aca="false">G95/($C95/100000)</f>
        <v>3.03946748529658</v>
      </c>
      <c r="I95" s="12" t="n">
        <v>52</v>
      </c>
      <c r="J95" s="14" t="n">
        <f aca="false">I95/($C95/100000)</f>
        <v>26.342051539237</v>
      </c>
      <c r="K95" s="12" t="n">
        <v>103</v>
      </c>
      <c r="L95" s="14" t="n">
        <f aca="false">K95/($C95/100000)</f>
        <v>52.1775251642579</v>
      </c>
      <c r="M95" s="12" t="n">
        <v>343</v>
      </c>
      <c r="N95" s="14" t="n">
        <f aca="false">M95/($C95/100000)</f>
        <v>173.756224576121</v>
      </c>
      <c r="O95" s="12" t="n">
        <v>747</v>
      </c>
      <c r="P95" s="14" t="n">
        <f aca="false">O95/($C95/100000)</f>
        <v>378.413701919424</v>
      </c>
      <c r="Q95" s="12" t="n">
        <v>3243</v>
      </c>
      <c r="R95" s="14" t="n">
        <f aca="false">Q95/($C95/100000)</f>
        <v>1642.8321758028</v>
      </c>
      <c r="S95" s="12" t="n">
        <v>123</v>
      </c>
      <c r="T95" s="14" t="n">
        <f aca="false">S95/($C95/100000)</f>
        <v>62.3090834485798</v>
      </c>
      <c r="U95" s="12" t="n">
        <v>2338.9</v>
      </c>
      <c r="V95" s="4" t="n">
        <v>-2.8</v>
      </c>
      <c r="W95" s="13" t="n">
        <f aca="false">(U95-U94)/U94*100</f>
        <v>-2.75248430418693</v>
      </c>
      <c r="X95" s="12" t="n">
        <v>41.3</v>
      </c>
    </row>
    <row r="96" customFormat="false" ht="13.8" hidden="false" customHeight="false" outlineLevel="0" collapsed="false">
      <c r="A96" s="19" t="s">
        <v>32</v>
      </c>
      <c r="B96" s="15" t="n">
        <v>2015</v>
      </c>
      <c r="C96" s="12" t="n">
        <v>201277</v>
      </c>
      <c r="D96" s="12" t="n">
        <v>4182</v>
      </c>
      <c r="E96" s="12" t="n">
        <v>-9.4</v>
      </c>
      <c r="F96" s="13" t="n">
        <f aca="false">(D96-D95)/D95*100</f>
        <v>-9.42170240415854</v>
      </c>
      <c r="G96" s="12" t="n">
        <v>5</v>
      </c>
      <c r="H96" s="14" t="n">
        <f aca="false">G96/($C96/100000)</f>
        <v>2.48413877392847</v>
      </c>
      <c r="I96" s="12" t="n">
        <v>101</v>
      </c>
      <c r="J96" s="14" t="n">
        <f aca="false">I96/($C96/100000)</f>
        <v>50.179603233355</v>
      </c>
      <c r="K96" s="12" t="n">
        <v>86</v>
      </c>
      <c r="L96" s="14" t="n">
        <f aca="false">K96/($C96/100000)</f>
        <v>42.7271869115696</v>
      </c>
      <c r="M96" s="12" t="n">
        <v>354</v>
      </c>
      <c r="N96" s="14" t="n">
        <f aca="false">M96/($C96/100000)</f>
        <v>175.877025194135</v>
      </c>
      <c r="O96" s="12" t="n">
        <v>612</v>
      </c>
      <c r="P96" s="14" t="n">
        <f aca="false">O96/($C96/100000)</f>
        <v>304.058585928844</v>
      </c>
      <c r="Q96" s="12" t="n">
        <v>2888</v>
      </c>
      <c r="R96" s="14" t="n">
        <f aca="false">Q96/($C96/100000)</f>
        <v>1434.83855582108</v>
      </c>
      <c r="S96" s="12" t="n">
        <v>136</v>
      </c>
      <c r="T96" s="14" t="n">
        <f aca="false">S96/($C96/100000)</f>
        <v>67.5685746508543</v>
      </c>
      <c r="U96" s="12" t="n">
        <v>2077.7</v>
      </c>
      <c r="V96" s="14" t="n">
        <v>-11.2</v>
      </c>
      <c r="W96" s="13" t="n">
        <f aca="false">(U96-U95)/U95*100</f>
        <v>-11.1676429090598</v>
      </c>
      <c r="X96" s="12" t="n">
        <v>42.3</v>
      </c>
    </row>
    <row r="97" customFormat="false" ht="13.8" hidden="false" customHeight="false" outlineLevel="0" collapsed="false">
      <c r="A97" s="19" t="s">
        <v>32</v>
      </c>
      <c r="B97" s="15" t="n">
        <v>2016</v>
      </c>
      <c r="C97" s="12" t="n">
        <v>205321</v>
      </c>
      <c r="D97" s="12" t="n">
        <v>4160</v>
      </c>
      <c r="E97" s="12" t="n">
        <v>-0.5</v>
      </c>
      <c r="F97" s="13" t="n">
        <f aca="false">(D97-D96)/D96*100</f>
        <v>-0.526064084170253</v>
      </c>
      <c r="G97" s="12" t="n">
        <v>5</v>
      </c>
      <c r="H97" s="14" t="n">
        <f aca="false">G97/($C97/100000)</f>
        <v>2.43521120586788</v>
      </c>
      <c r="I97" s="12" t="n">
        <v>110</v>
      </c>
      <c r="J97" s="14" t="n">
        <f aca="false">I97/($C97/100000)</f>
        <v>53.5746465290935</v>
      </c>
      <c r="K97" s="12" t="n">
        <v>95</v>
      </c>
      <c r="L97" s="14" t="n">
        <f aca="false">K97/($C97/100000)</f>
        <v>46.2690129114898</v>
      </c>
      <c r="M97" s="12" t="n">
        <v>344</v>
      </c>
      <c r="N97" s="14" t="n">
        <f aca="false">M97/($C97/100000)</f>
        <v>167.54253096371</v>
      </c>
      <c r="O97" s="12" t="n">
        <v>701</v>
      </c>
      <c r="P97" s="14" t="n">
        <f aca="false">O97/($C97/100000)</f>
        <v>341.416611062677</v>
      </c>
      <c r="Q97" s="12" t="n">
        <v>2718</v>
      </c>
      <c r="R97" s="14" t="n">
        <f aca="false">Q97/($C97/100000)</f>
        <v>1323.78081150978</v>
      </c>
      <c r="S97" s="12" t="n">
        <v>187</v>
      </c>
      <c r="T97" s="14" t="n">
        <f aca="false">S97/($C97/100000)</f>
        <v>91.0768990994589</v>
      </c>
      <c r="U97" s="12" t="n">
        <v>2026.1</v>
      </c>
      <c r="V97" s="14" t="n">
        <v>-2.5</v>
      </c>
      <c r="W97" s="13" t="n">
        <f aca="false">(U97-U96)/U96*100</f>
        <v>-2.48351542571112</v>
      </c>
      <c r="X97" s="12" t="n">
        <v>35.3</v>
      </c>
    </row>
    <row r="98" customFormat="false" ht="13.8" hidden="false" customHeight="false" outlineLevel="0" collapsed="false">
      <c r="A98" s="19" t="s">
        <v>32</v>
      </c>
      <c r="B98" s="15" t="n">
        <v>2017</v>
      </c>
      <c r="C98" s="12" t="n">
        <v>208549</v>
      </c>
      <c r="D98" s="12" t="n">
        <v>3819</v>
      </c>
      <c r="E98" s="12" t="n">
        <v>-8.2</v>
      </c>
      <c r="F98" s="13" t="n">
        <f aca="false">(D98-D97)/D97*100</f>
        <v>-8.19711538461539</v>
      </c>
      <c r="G98" s="12" t="n">
        <v>4</v>
      </c>
      <c r="H98" s="14" t="n">
        <f aca="false">G98/($C98/100000)</f>
        <v>1.91801447141919</v>
      </c>
      <c r="I98" s="12" t="n">
        <v>92</v>
      </c>
      <c r="J98" s="14" t="n">
        <f aca="false">I98/($C98/100000)</f>
        <v>44.1143328426413</v>
      </c>
      <c r="K98" s="12" t="n">
        <v>92</v>
      </c>
      <c r="L98" s="14" t="n">
        <f aca="false">K98/($C98/100000)</f>
        <v>44.1143328426413</v>
      </c>
      <c r="M98" s="12" t="n">
        <v>399</v>
      </c>
      <c r="N98" s="14" t="n">
        <f aca="false">M98/($C98/100000)</f>
        <v>191.321943524064</v>
      </c>
      <c r="O98" s="12" t="n">
        <v>592</v>
      </c>
      <c r="P98" s="14" t="n">
        <f aca="false">O98/($C98/100000)</f>
        <v>283.86614177004</v>
      </c>
      <c r="Q98" s="12" t="n">
        <v>2463</v>
      </c>
      <c r="R98" s="14" t="n">
        <f aca="false">Q98/($C98/100000)</f>
        <v>1181.01741077636</v>
      </c>
      <c r="S98" s="12" t="n">
        <v>177</v>
      </c>
      <c r="T98" s="14" t="n">
        <f aca="false">S98/($C98/100000)</f>
        <v>84.872140360299</v>
      </c>
      <c r="U98" s="12" t="n">
        <v>1831.2</v>
      </c>
      <c r="V98" s="14" t="n">
        <v>-9.6</v>
      </c>
      <c r="W98" s="13" t="n">
        <f aca="false">(U98-U97)/U97*100</f>
        <v>-9.6194659691032</v>
      </c>
      <c r="X98" s="12" t="n">
        <v>33.5</v>
      </c>
    </row>
    <row r="99" customFormat="false" ht="13.8" hidden="false" customHeight="false" outlineLevel="0" collapsed="false">
      <c r="A99" s="24" t="s">
        <v>32</v>
      </c>
      <c r="B99" s="15" t="n">
        <v>2018</v>
      </c>
      <c r="C99" s="12" t="n">
        <v>212034</v>
      </c>
      <c r="D99" s="12" t="n">
        <v>4113</v>
      </c>
      <c r="E99" s="12" t="n">
        <v>7.7</v>
      </c>
      <c r="F99" s="13" t="n">
        <f aca="false">(D99-D98)/D98*100</f>
        <v>7.69835035349568</v>
      </c>
      <c r="G99" s="12" t="n">
        <v>3</v>
      </c>
      <c r="H99" s="14" t="n">
        <f aca="false">G99/($C99/100000)</f>
        <v>1.4148674269221</v>
      </c>
      <c r="I99" s="12" t="n">
        <v>103</v>
      </c>
      <c r="J99" s="14" t="n">
        <f aca="false">I99/($C99/100000)</f>
        <v>48.577114990992</v>
      </c>
      <c r="K99" s="12" t="n">
        <v>103</v>
      </c>
      <c r="L99" s="14" t="n">
        <f aca="false">K99/($C99/100000)</f>
        <v>48.577114990992</v>
      </c>
      <c r="M99" s="12" t="n">
        <v>429</v>
      </c>
      <c r="N99" s="14" t="n">
        <f aca="false">M99/($C99/100000)</f>
        <v>202.32604204986</v>
      </c>
      <c r="O99" s="12" t="n">
        <v>654</v>
      </c>
      <c r="P99" s="14" t="n">
        <f aca="false">O99/($C99/100000)</f>
        <v>308.441099069017</v>
      </c>
      <c r="Q99" s="12" t="n">
        <v>2578</v>
      </c>
      <c r="R99" s="14" t="n">
        <f aca="false">Q99/($C99/100000)</f>
        <v>1215.84274220172</v>
      </c>
      <c r="S99" s="12" t="n">
        <v>243</v>
      </c>
      <c r="T99" s="14" t="n">
        <f aca="false">S99/($C99/100000)</f>
        <v>114.60426158069</v>
      </c>
      <c r="U99" s="12" t="n">
        <v>1939.8</v>
      </c>
      <c r="V99" s="14" t="n">
        <v>5.9</v>
      </c>
      <c r="W99" s="13" t="n">
        <f aca="false">(U99-U98)/U98*100</f>
        <v>5.9305373525557</v>
      </c>
      <c r="X99" s="12" t="n">
        <v>34.6</v>
      </c>
    </row>
    <row r="100" customFormat="false" ht="13.8" hidden="false" customHeight="false" outlineLevel="0" collapsed="false">
      <c r="A100" s="25" t="s">
        <v>32</v>
      </c>
      <c r="B100" s="15" t="n">
        <v>2019</v>
      </c>
      <c r="C100" s="17" t="n">
        <v>215246</v>
      </c>
      <c r="D100" s="17" t="n">
        <v>3809</v>
      </c>
      <c r="E100" s="12" t="n">
        <v>-7.4</v>
      </c>
      <c r="F100" s="13" t="n">
        <f aca="false">(D100-D99)/D99*100</f>
        <v>-7.39119863846341</v>
      </c>
      <c r="G100" s="12" t="n">
        <v>4</v>
      </c>
      <c r="H100" s="14" t="n">
        <f aca="false">G100/($C100/100000)</f>
        <v>1.85833883091904</v>
      </c>
      <c r="I100" s="12" t="n">
        <v>98</v>
      </c>
      <c r="J100" s="14" t="n">
        <f aca="false">I100/($C100/100000)</f>
        <v>45.5293013575165</v>
      </c>
      <c r="K100" s="12" t="n">
        <v>68</v>
      </c>
      <c r="L100" s="14" t="n">
        <f aca="false">K100/($C100/100000)</f>
        <v>31.5917601256237</v>
      </c>
      <c r="M100" s="12" t="n">
        <v>384</v>
      </c>
      <c r="N100" s="14" t="n">
        <f aca="false">M100/($C100/100000)</f>
        <v>178.400527768228</v>
      </c>
      <c r="O100" s="12" t="n">
        <v>544</v>
      </c>
      <c r="P100" s="14" t="n">
        <f aca="false">O100/($C100/100000)</f>
        <v>252.73408100499</v>
      </c>
      <c r="Q100" s="12" t="n">
        <v>2522</v>
      </c>
      <c r="R100" s="14" t="n">
        <f aca="false">Q100/($C100/100000)</f>
        <v>1171.68263289446</v>
      </c>
      <c r="S100" s="12" t="n">
        <v>189</v>
      </c>
      <c r="T100" s="14" t="n">
        <f aca="false">S100/($C100/100000)</f>
        <v>87.8065097609247</v>
      </c>
      <c r="U100" s="12" t="n">
        <v>1769.6</v>
      </c>
      <c r="V100" s="14" t="n">
        <v>-8.8</v>
      </c>
      <c r="W100" s="13" t="n">
        <f aca="false">(U100-U99)/U99*100</f>
        <v>-8.774100422724</v>
      </c>
      <c r="X100" s="12" t="n">
        <v>37.7</v>
      </c>
    </row>
    <row r="101" customFormat="false" ht="13.8" hidden="false" customHeight="false" outlineLevel="0" collapsed="false">
      <c r="A101" s="25" t="s">
        <v>32</v>
      </c>
      <c r="B101" s="20" t="n">
        <v>2020</v>
      </c>
      <c r="C101" s="21" t="n">
        <v>219575</v>
      </c>
      <c r="D101" s="21" t="n">
        <v>3322</v>
      </c>
      <c r="E101" s="22" t="n">
        <v>-12.8</v>
      </c>
      <c r="F101" s="13" t="n">
        <f aca="false">(D101-D100)/D100*100</f>
        <v>-12.785508007351</v>
      </c>
      <c r="G101" s="21" t="n">
        <v>6</v>
      </c>
      <c r="H101" s="14" t="n">
        <f aca="false">G101/($C101/100000)</f>
        <v>2.73255151998178</v>
      </c>
      <c r="I101" s="21" t="n">
        <v>99</v>
      </c>
      <c r="J101" s="14" t="n">
        <f aca="false">I101/($C101/100000)</f>
        <v>45.0871000796994</v>
      </c>
      <c r="K101" s="21" t="n">
        <v>80</v>
      </c>
      <c r="L101" s="14" t="n">
        <f aca="false">K101/($C101/100000)</f>
        <v>36.4340202664238</v>
      </c>
      <c r="M101" s="21" t="n">
        <v>383</v>
      </c>
      <c r="N101" s="14" t="n">
        <f aca="false">M101/($C101/100000)</f>
        <v>174.427872025504</v>
      </c>
      <c r="O101" s="21" t="n">
        <v>351</v>
      </c>
      <c r="P101" s="14" t="n">
        <f aca="false">O101/($C101/100000)</f>
        <v>159.854263918934</v>
      </c>
      <c r="Q101" s="21" t="n">
        <v>2197</v>
      </c>
      <c r="R101" s="14" t="n">
        <f aca="false">Q101/($C101/100000)</f>
        <v>1000.56928156666</v>
      </c>
      <c r="S101" s="21" t="n">
        <v>206</v>
      </c>
      <c r="T101" s="14" t="n">
        <f aca="false">S101/($C101/100000)</f>
        <v>93.8176021860412</v>
      </c>
      <c r="U101" s="23" t="n">
        <v>1512.9</v>
      </c>
      <c r="V101" s="22" t="n">
        <v>-14.5</v>
      </c>
      <c r="W101" s="13" t="n">
        <f aca="false">(U101-U100)/U100*100</f>
        <v>-14.506103074141</v>
      </c>
      <c r="X101" s="23" t="n">
        <v>41.9</v>
      </c>
    </row>
    <row r="102" customFormat="false" ht="13.8" hidden="false" customHeight="false" outlineLevel="0" collapsed="false">
      <c r="A102" s="19" t="s">
        <v>33</v>
      </c>
      <c r="B102" s="12" t="n">
        <v>2011</v>
      </c>
      <c r="C102" s="12" t="n">
        <v>323785</v>
      </c>
      <c r="D102" s="12" t="n">
        <v>7053</v>
      </c>
      <c r="E102" s="12" t="n">
        <v>5.2</v>
      </c>
      <c r="F102" s="13" t="n">
        <f aca="false">(D102-D101)/D101*100</f>
        <v>112.311860325105</v>
      </c>
      <c r="G102" s="12" t="n">
        <v>10</v>
      </c>
      <c r="H102" s="14" t="n">
        <f aca="false">G102/($C102/100000)</f>
        <v>3.0884692002409</v>
      </c>
      <c r="I102" s="12" t="n">
        <v>63</v>
      </c>
      <c r="J102" s="14" t="n">
        <f aca="false">I102/($C102/100000)</f>
        <v>19.4573559615177</v>
      </c>
      <c r="K102" s="12" t="n">
        <v>215</v>
      </c>
      <c r="L102" s="14" t="n">
        <f aca="false">K102/($C102/100000)</f>
        <v>66.4020878051794</v>
      </c>
      <c r="M102" s="12" t="n">
        <v>688</v>
      </c>
      <c r="N102" s="14" t="n">
        <f aca="false">M102/($C102/100000)</f>
        <v>212.486680976574</v>
      </c>
      <c r="O102" s="12" t="n">
        <v>1485</v>
      </c>
      <c r="P102" s="14" t="n">
        <f aca="false">O102/($C102/100000)</f>
        <v>458.637676235774</v>
      </c>
      <c r="Q102" s="12" t="n">
        <v>4377</v>
      </c>
      <c r="R102" s="14" t="n">
        <f aca="false">Q102/($C102/100000)</f>
        <v>1351.82296894544</v>
      </c>
      <c r="S102" s="12" t="n">
        <v>215</v>
      </c>
      <c r="T102" s="14" t="n">
        <f aca="false">S102/($C102/100000)</f>
        <v>66.4020878051794</v>
      </c>
      <c r="U102" s="12" t="n">
        <v>2178.3</v>
      </c>
      <c r="V102" s="14" t="n">
        <v>7.7</v>
      </c>
      <c r="W102" s="13" t="n">
        <f aca="false">(U102-U101)/U101*100</f>
        <v>43.9817568907396</v>
      </c>
      <c r="X102" s="12" t="n">
        <v>26</v>
      </c>
    </row>
    <row r="103" customFormat="false" ht="13.8" hidden="false" customHeight="false" outlineLevel="0" collapsed="false">
      <c r="A103" s="19" t="s">
        <v>33</v>
      </c>
      <c r="B103" s="12" t="n">
        <v>2012</v>
      </c>
      <c r="C103" s="12" t="n">
        <v>329849</v>
      </c>
      <c r="D103" s="12" t="n">
        <v>6306</v>
      </c>
      <c r="E103" s="12" t="n">
        <v>-10.6</v>
      </c>
      <c r="F103" s="13" t="n">
        <f aca="false">(D103-D102)/D102*100</f>
        <v>-10.5912377711612</v>
      </c>
      <c r="G103" s="12" t="n">
        <v>6</v>
      </c>
      <c r="H103" s="14" t="n">
        <f aca="false">G103/($C103/100000)</f>
        <v>1.81901415496182</v>
      </c>
      <c r="I103" s="12" t="n">
        <v>48</v>
      </c>
      <c r="J103" s="14" t="n">
        <f aca="false">I103/($C103/100000)</f>
        <v>14.5521132396945</v>
      </c>
      <c r="K103" s="12" t="n">
        <v>151</v>
      </c>
      <c r="L103" s="14" t="n">
        <f aca="false">K103/($C103/100000)</f>
        <v>45.7785228998724</v>
      </c>
      <c r="M103" s="12" t="n">
        <v>570</v>
      </c>
      <c r="N103" s="14" t="n">
        <f aca="false">M103/($C103/100000)</f>
        <v>172.806344721373</v>
      </c>
      <c r="O103" s="12" t="n">
        <v>1356</v>
      </c>
      <c r="P103" s="14" t="n">
        <f aca="false">O103/($C103/100000)</f>
        <v>411.09719902137</v>
      </c>
      <c r="Q103" s="12" t="n">
        <v>3932</v>
      </c>
      <c r="R103" s="14" t="n">
        <f aca="false">Q103/($C103/100000)</f>
        <v>1192.06060955164</v>
      </c>
      <c r="S103" s="12" t="n">
        <v>243</v>
      </c>
      <c r="T103" s="14" t="n">
        <f aca="false">S103/($C103/100000)</f>
        <v>73.6700732759535</v>
      </c>
      <c r="U103" s="12" t="n">
        <v>1911.8</v>
      </c>
      <c r="V103" s="14" t="n">
        <v>-12.2</v>
      </c>
      <c r="W103" s="13" t="n">
        <f aca="false">(U103-U102)/U102*100</f>
        <v>-12.234311160079</v>
      </c>
      <c r="X103" s="12" t="n">
        <v>25.3</v>
      </c>
    </row>
    <row r="104" customFormat="false" ht="13.8" hidden="false" customHeight="false" outlineLevel="0" collapsed="false">
      <c r="A104" s="19" t="s">
        <v>33</v>
      </c>
      <c r="B104" s="12" t="n">
        <v>2013</v>
      </c>
      <c r="C104" s="12" t="n">
        <v>333663</v>
      </c>
      <c r="D104" s="12" t="n">
        <v>6001</v>
      </c>
      <c r="E104" s="12" t="n">
        <v>-4.8</v>
      </c>
      <c r="F104" s="13" t="n">
        <f aca="false">(D104-D103)/D103*100</f>
        <v>-4.83666349508405</v>
      </c>
      <c r="G104" s="12" t="n">
        <v>12</v>
      </c>
      <c r="H104" s="14" t="n">
        <f aca="false">G104/($C104/100000)</f>
        <v>3.59644311775654</v>
      </c>
      <c r="I104" s="12" t="n">
        <v>82</v>
      </c>
      <c r="J104" s="14" t="n">
        <f aca="false">I104/($C104/100000)</f>
        <v>24.575694638003</v>
      </c>
      <c r="K104" s="12" t="n">
        <v>114</v>
      </c>
      <c r="L104" s="14" t="n">
        <f aca="false">K104/($C104/100000)</f>
        <v>34.1662096186871</v>
      </c>
      <c r="M104" s="12" t="n">
        <v>557</v>
      </c>
      <c r="N104" s="14" t="n">
        <f aca="false">M104/($C104/100000)</f>
        <v>166.934901382533</v>
      </c>
      <c r="O104" s="12" t="n">
        <v>1121</v>
      </c>
      <c r="P104" s="14" t="n">
        <f aca="false">O104/($C104/100000)</f>
        <v>335.96772791709</v>
      </c>
      <c r="Q104" s="12" t="n">
        <v>3884</v>
      </c>
      <c r="R104" s="14" t="n">
        <f aca="false">Q104/($C104/100000)</f>
        <v>1164.04875578053</v>
      </c>
      <c r="S104" s="12" t="n">
        <v>231</v>
      </c>
      <c r="T104" s="14" t="n">
        <f aca="false">S104/($C104/100000)</f>
        <v>69.2315300168134</v>
      </c>
      <c r="U104" s="12" t="n">
        <v>1798.5</v>
      </c>
      <c r="V104" s="14" t="n">
        <v>-5.9</v>
      </c>
      <c r="W104" s="13" t="n">
        <f aca="false">(U104-U103)/U103*100</f>
        <v>-5.92635212888377</v>
      </c>
      <c r="X104" s="12" t="n">
        <v>27.1</v>
      </c>
    </row>
    <row r="105" customFormat="false" ht="13.8" hidden="false" customHeight="false" outlineLevel="0" collapsed="false">
      <c r="A105" s="19" t="s">
        <v>33</v>
      </c>
      <c r="B105" s="15" t="n">
        <v>2014</v>
      </c>
      <c r="C105" s="12" t="n">
        <v>336783</v>
      </c>
      <c r="D105" s="12" t="n">
        <v>5950</v>
      </c>
      <c r="E105" s="16" t="n">
        <v>-0.8</v>
      </c>
      <c r="F105" s="13" t="n">
        <f aca="false">(D105-D104)/D104*100</f>
        <v>-0.84985835694051</v>
      </c>
      <c r="G105" s="12" t="n">
        <v>5</v>
      </c>
      <c r="H105" s="14" t="n">
        <f aca="false">G105/($C105/100000)</f>
        <v>1.48463550713664</v>
      </c>
      <c r="I105" s="12" t="n">
        <v>83</v>
      </c>
      <c r="J105" s="14" t="n">
        <f aca="false">I105/($C105/100000)</f>
        <v>24.6449494184683</v>
      </c>
      <c r="K105" s="12" t="n">
        <v>164</v>
      </c>
      <c r="L105" s="14" t="n">
        <f aca="false">K105/($C105/100000)</f>
        <v>48.6960446340819</v>
      </c>
      <c r="M105" s="12" t="n">
        <v>613</v>
      </c>
      <c r="N105" s="14" t="n">
        <f aca="false">M105/($C105/100000)</f>
        <v>182.016313174952</v>
      </c>
      <c r="O105" s="12" t="n">
        <v>904</v>
      </c>
      <c r="P105" s="14" t="n">
        <f aca="false">O105/($C105/100000)</f>
        <v>268.422099690305</v>
      </c>
      <c r="Q105" s="12" t="n">
        <v>3901</v>
      </c>
      <c r="R105" s="14" t="n">
        <f aca="false">Q105/($C105/100000)</f>
        <v>1158.31262266801</v>
      </c>
      <c r="S105" s="12" t="n">
        <v>280</v>
      </c>
      <c r="T105" s="14" t="n">
        <f aca="false">S105/($C105/100000)</f>
        <v>83.139588399652</v>
      </c>
      <c r="U105" s="12" t="n">
        <v>1766.7</v>
      </c>
      <c r="V105" s="4" t="n">
        <v>-1.8</v>
      </c>
      <c r="W105" s="13" t="n">
        <f aca="false">(U105-U104)/U104*100</f>
        <v>-1.76814011676397</v>
      </c>
      <c r="X105" s="12" t="n">
        <v>26.3</v>
      </c>
    </row>
    <row r="106" customFormat="false" ht="13.8" hidden="false" customHeight="false" outlineLevel="0" collapsed="false">
      <c r="A106" s="19" t="s">
        <v>33</v>
      </c>
      <c r="B106" s="15" t="n">
        <v>2015</v>
      </c>
      <c r="C106" s="12" t="n">
        <v>343802</v>
      </c>
      <c r="D106" s="12" t="n">
        <v>5802</v>
      </c>
      <c r="E106" s="12" t="n">
        <v>-2.5</v>
      </c>
      <c r="F106" s="13" t="n">
        <f aca="false">(D106-D105)/D105*100</f>
        <v>-2.48739495798319</v>
      </c>
      <c r="G106" s="12" t="n">
        <v>2</v>
      </c>
      <c r="H106" s="14" t="n">
        <f aca="false">G106/($C106/100000)</f>
        <v>0.581730181907028</v>
      </c>
      <c r="I106" s="12" t="n">
        <v>106</v>
      </c>
      <c r="J106" s="14" t="n">
        <f aca="false">I106/($C106/100000)</f>
        <v>30.8316996410725</v>
      </c>
      <c r="K106" s="12" t="n">
        <v>167</v>
      </c>
      <c r="L106" s="14" t="n">
        <f aca="false">K106/($C106/100000)</f>
        <v>48.5744701892368</v>
      </c>
      <c r="M106" s="12" t="n">
        <v>709</v>
      </c>
      <c r="N106" s="14" t="n">
        <f aca="false">M106/($C106/100000)</f>
        <v>206.223349486041</v>
      </c>
      <c r="O106" s="12" t="n">
        <v>947</v>
      </c>
      <c r="P106" s="14" t="n">
        <f aca="false">O106/($C106/100000)</f>
        <v>275.449241132978</v>
      </c>
      <c r="Q106" s="12" t="n">
        <v>3601</v>
      </c>
      <c r="R106" s="14" t="n">
        <f aca="false">Q106/($C106/100000)</f>
        <v>1047.4051925236</v>
      </c>
      <c r="S106" s="12" t="n">
        <v>270</v>
      </c>
      <c r="T106" s="14" t="n">
        <f aca="false">S106/($C106/100000)</f>
        <v>78.5335745574488</v>
      </c>
      <c r="U106" s="12" t="n">
        <v>1687.6</v>
      </c>
      <c r="V106" s="14" t="n">
        <v>-4.5</v>
      </c>
      <c r="W106" s="13" t="n">
        <f aca="false">(U106-U105)/U105*100</f>
        <v>-4.47727401369786</v>
      </c>
      <c r="X106" s="12" t="n">
        <v>28.4</v>
      </c>
    </row>
    <row r="107" customFormat="false" ht="13.8" hidden="false" customHeight="false" outlineLevel="0" collapsed="false">
      <c r="A107" s="19" t="s">
        <v>33</v>
      </c>
      <c r="B107" s="15" t="n">
        <v>2016</v>
      </c>
      <c r="C107" s="12" t="n">
        <v>350202</v>
      </c>
      <c r="D107" s="12" t="n">
        <v>5458</v>
      </c>
      <c r="E107" s="12" t="n">
        <v>-5.9</v>
      </c>
      <c r="F107" s="13" t="n">
        <f aca="false">(D107-D106)/D106*100</f>
        <v>-5.92899000344709</v>
      </c>
      <c r="G107" s="12" t="n">
        <v>10</v>
      </c>
      <c r="H107" s="14" t="n">
        <f aca="false">G107/($C107/100000)</f>
        <v>2.85549482869887</v>
      </c>
      <c r="I107" s="12" t="n">
        <v>70</v>
      </c>
      <c r="J107" s="14" t="n">
        <f aca="false">I107/($C107/100000)</f>
        <v>19.9884638008921</v>
      </c>
      <c r="K107" s="12" t="n">
        <v>169</v>
      </c>
      <c r="L107" s="14" t="n">
        <f aca="false">K107/($C107/100000)</f>
        <v>48.2578626050108</v>
      </c>
      <c r="M107" s="12" t="n">
        <v>713</v>
      </c>
      <c r="N107" s="14" t="n">
        <f aca="false">M107/($C107/100000)</f>
        <v>203.596781286229</v>
      </c>
      <c r="O107" s="12" t="n">
        <v>807</v>
      </c>
      <c r="P107" s="14" t="n">
        <f aca="false">O107/($C107/100000)</f>
        <v>230.438432675998</v>
      </c>
      <c r="Q107" s="12" t="n">
        <v>3443</v>
      </c>
      <c r="R107" s="14" t="n">
        <f aca="false">Q107/($C107/100000)</f>
        <v>983.146869521019</v>
      </c>
      <c r="S107" s="12" t="n">
        <v>246</v>
      </c>
      <c r="T107" s="14" t="n">
        <f aca="false">S107/($C107/100000)</f>
        <v>70.2451727859921</v>
      </c>
      <c r="U107" s="12" t="n">
        <v>1558.5</v>
      </c>
      <c r="V107" s="14" t="n">
        <v>-7.6</v>
      </c>
      <c r="W107" s="13" t="n">
        <f aca="false">(U107-U106)/U106*100</f>
        <v>-7.64991704195307</v>
      </c>
      <c r="X107" s="12" t="n">
        <v>22.5</v>
      </c>
    </row>
    <row r="108" customFormat="false" ht="13.8" hidden="false" customHeight="false" outlineLevel="0" collapsed="false">
      <c r="A108" s="19" t="s">
        <v>33</v>
      </c>
      <c r="B108" s="15" t="n">
        <v>2017</v>
      </c>
      <c r="C108" s="12" t="n">
        <v>357470</v>
      </c>
      <c r="D108" s="12" t="n">
        <v>5388</v>
      </c>
      <c r="E108" s="12" t="n">
        <v>-1.3</v>
      </c>
      <c r="F108" s="13" t="n">
        <f aca="false">(D108-D107)/D107*100</f>
        <v>-1.28252106998901</v>
      </c>
      <c r="G108" s="12" t="n">
        <v>7</v>
      </c>
      <c r="H108" s="14" t="n">
        <f aca="false">G108/($C108/100000)</f>
        <v>1.95820628304473</v>
      </c>
      <c r="I108" s="12" t="n">
        <v>82</v>
      </c>
      <c r="J108" s="14" t="n">
        <f aca="false">I108/($C108/100000)</f>
        <v>22.9389878870954</v>
      </c>
      <c r="K108" s="12" t="n">
        <v>155</v>
      </c>
      <c r="L108" s="14" t="n">
        <f aca="false">K108/($C108/100000)</f>
        <v>43.3602819817048</v>
      </c>
      <c r="M108" s="12" t="n">
        <v>752</v>
      </c>
      <c r="N108" s="14" t="n">
        <f aca="false">M108/($C108/100000)</f>
        <v>210.367303549948</v>
      </c>
      <c r="O108" s="12" t="n">
        <v>712</v>
      </c>
      <c r="P108" s="14" t="n">
        <f aca="false">O108/($C108/100000)</f>
        <v>199.177553361121</v>
      </c>
      <c r="Q108" s="12" t="n">
        <v>3447</v>
      </c>
      <c r="R108" s="14" t="n">
        <f aca="false">Q108/($C108/100000)</f>
        <v>964.27672252217</v>
      </c>
      <c r="S108" s="12" t="n">
        <v>233</v>
      </c>
      <c r="T108" s="14" t="n">
        <f aca="false">S108/($C108/100000)</f>
        <v>65.1802948499175</v>
      </c>
      <c r="U108" s="12" t="n">
        <v>1507.3</v>
      </c>
      <c r="V108" s="14" t="n">
        <v>-3.3</v>
      </c>
      <c r="W108" s="13" t="n">
        <f aca="false">(U108-U107)/U107*100</f>
        <v>-3.28521013795316</v>
      </c>
      <c r="X108" s="12" t="n">
        <v>21.6</v>
      </c>
    </row>
    <row r="109" customFormat="false" ht="13.8" hidden="false" customHeight="false" outlineLevel="0" collapsed="false">
      <c r="A109" s="24" t="s">
        <v>33</v>
      </c>
      <c r="B109" s="15" t="n">
        <v>2018</v>
      </c>
      <c r="C109" s="12" t="n">
        <v>367347</v>
      </c>
      <c r="D109" s="12" t="n">
        <v>5141</v>
      </c>
      <c r="E109" s="12" t="n">
        <v>-4.6</v>
      </c>
      <c r="F109" s="13" t="n">
        <f aca="false">(D109-D108)/D108*100</f>
        <v>-4.58426132145509</v>
      </c>
      <c r="G109" s="12" t="n">
        <v>9</v>
      </c>
      <c r="H109" s="14" t="n">
        <f aca="false">G109/($C109/100000)</f>
        <v>2.44999959166673</v>
      </c>
      <c r="I109" s="12" t="n">
        <v>109</v>
      </c>
      <c r="J109" s="14" t="n">
        <f aca="false">I109/($C109/100000)</f>
        <v>29.6722172768527</v>
      </c>
      <c r="K109" s="12" t="n">
        <v>141</v>
      </c>
      <c r="L109" s="14" t="n">
        <f aca="false">K109/($C109/100000)</f>
        <v>38.3833269361122</v>
      </c>
      <c r="M109" s="12" t="n">
        <v>654</v>
      </c>
      <c r="N109" s="14" t="n">
        <f aca="false">M109/($C109/100000)</f>
        <v>178.033303661116</v>
      </c>
      <c r="O109" s="12" t="n">
        <v>535</v>
      </c>
      <c r="P109" s="14" t="n">
        <f aca="false">O109/($C109/100000)</f>
        <v>145.638864615745</v>
      </c>
      <c r="Q109" s="12" t="n">
        <v>3449</v>
      </c>
      <c r="R109" s="14" t="n">
        <f aca="false">Q109/($C109/100000)</f>
        <v>938.894287962063</v>
      </c>
      <c r="S109" s="12" t="n">
        <v>244</v>
      </c>
      <c r="T109" s="14" t="n">
        <f aca="false">S109/($C109/100000)</f>
        <v>66.4222111518537</v>
      </c>
      <c r="U109" s="12" t="n">
        <v>1399.5</v>
      </c>
      <c r="V109" s="14" t="n">
        <v>-7.1</v>
      </c>
      <c r="W109" s="13" t="n">
        <f aca="false">(U109-U108)/U108*100</f>
        <v>-7.15186094340874</v>
      </c>
      <c r="X109" s="12" t="n">
        <v>21.6</v>
      </c>
    </row>
    <row r="110" customFormat="false" ht="13.8" hidden="false" customHeight="false" outlineLevel="0" collapsed="false">
      <c r="A110" s="24" t="s">
        <v>33</v>
      </c>
      <c r="B110" s="15" t="n">
        <v>2019</v>
      </c>
      <c r="C110" s="17" t="n">
        <v>376706</v>
      </c>
      <c r="D110" s="17" t="n">
        <v>5204</v>
      </c>
      <c r="E110" s="12" t="n">
        <v>1.2</v>
      </c>
      <c r="F110" s="13" t="n">
        <f aca="false">(D110-D109)/D109*100</f>
        <v>1.22544252091033</v>
      </c>
      <c r="G110" s="12" t="n">
        <v>9</v>
      </c>
      <c r="H110" s="14" t="n">
        <f aca="false">G110/($C110/100000)</f>
        <v>2.38913104649249</v>
      </c>
      <c r="I110" s="12" t="n">
        <v>127</v>
      </c>
      <c r="J110" s="14" t="n">
        <f aca="false">I110/($C110/100000)</f>
        <v>33.7132936560607</v>
      </c>
      <c r="K110" s="12" t="n">
        <v>147</v>
      </c>
      <c r="L110" s="14" t="n">
        <f aca="false">K110/($C110/100000)</f>
        <v>39.0224737593773</v>
      </c>
      <c r="M110" s="12" t="n">
        <v>613</v>
      </c>
      <c r="N110" s="14" t="n">
        <f aca="false">M110/($C110/100000)</f>
        <v>162.726370166655</v>
      </c>
      <c r="O110" s="12" t="n">
        <v>469</v>
      </c>
      <c r="P110" s="14" t="n">
        <f aca="false">O110/($C110/100000)</f>
        <v>124.500273422775</v>
      </c>
      <c r="Q110" s="12" t="n">
        <v>3530</v>
      </c>
      <c r="R110" s="14" t="n">
        <f aca="false">Q110/($C110/100000)</f>
        <v>937.070288235388</v>
      </c>
      <c r="S110" s="12" t="n">
        <v>309</v>
      </c>
      <c r="T110" s="14" t="n">
        <f aca="false">S110/($C110/100000)</f>
        <v>82.0268325962422</v>
      </c>
      <c r="U110" s="12" t="n">
        <v>1381.4</v>
      </c>
      <c r="V110" s="14" t="n">
        <v>-1.3</v>
      </c>
      <c r="W110" s="13" t="n">
        <f aca="false">(U110-U109)/U109*100</f>
        <v>-1.29331904251518</v>
      </c>
      <c r="X110" s="12" t="n">
        <v>21.2</v>
      </c>
    </row>
    <row r="111" customFormat="false" ht="13.8" hidden="false" customHeight="false" outlineLevel="0" collapsed="false">
      <c r="A111" s="24" t="s">
        <v>33</v>
      </c>
      <c r="B111" s="20" t="n">
        <v>2020</v>
      </c>
      <c r="C111" s="21" t="n">
        <v>387450</v>
      </c>
      <c r="D111" s="21" t="n">
        <v>4682</v>
      </c>
      <c r="E111" s="22" t="n">
        <v>-10</v>
      </c>
      <c r="F111" s="13" t="n">
        <f aca="false">(D111-D110)/D110*100</f>
        <v>-10.0307455803228</v>
      </c>
      <c r="G111" s="21" t="n">
        <v>6</v>
      </c>
      <c r="H111" s="14" t="n">
        <f aca="false">G111/($C111/100000)</f>
        <v>1.54858691444057</v>
      </c>
      <c r="I111" s="21" t="n">
        <v>68</v>
      </c>
      <c r="J111" s="14" t="n">
        <f aca="false">I111/($C111/100000)</f>
        <v>17.5506516969932</v>
      </c>
      <c r="K111" s="21" t="n">
        <v>122</v>
      </c>
      <c r="L111" s="14" t="n">
        <f aca="false">K111/($C111/100000)</f>
        <v>31.4879339269583</v>
      </c>
      <c r="M111" s="21" t="n">
        <v>680</v>
      </c>
      <c r="N111" s="14" t="n">
        <f aca="false">M111/($C111/100000)</f>
        <v>175.506516969932</v>
      </c>
      <c r="O111" s="21" t="n">
        <v>416</v>
      </c>
      <c r="P111" s="14" t="n">
        <f aca="false">O111/($C111/100000)</f>
        <v>107.368692734546</v>
      </c>
      <c r="Q111" s="21" t="n">
        <v>3039</v>
      </c>
      <c r="R111" s="14" t="n">
        <f aca="false">Q111/($C111/100000)</f>
        <v>784.35927216415</v>
      </c>
      <c r="S111" s="21" t="n">
        <v>351</v>
      </c>
      <c r="T111" s="14" t="n">
        <f aca="false">S111/($C111/100000)</f>
        <v>90.5923344947735</v>
      </c>
      <c r="U111" s="23" t="n">
        <v>1208.4</v>
      </c>
      <c r="V111" s="22" t="n">
        <v>-12.5</v>
      </c>
      <c r="W111" s="13" t="n">
        <f aca="false">(U111-U110)/U110*100</f>
        <v>-12.5235268568119</v>
      </c>
      <c r="X111" s="23" t="n">
        <v>19.9</v>
      </c>
    </row>
    <row r="112" customFormat="false" ht="13.8" hidden="false" customHeight="false" outlineLevel="0" collapsed="false">
      <c r="A112" s="19" t="s">
        <v>34</v>
      </c>
      <c r="B112" s="12" t="n">
        <v>2011</v>
      </c>
      <c r="C112" s="12" t="n">
        <v>67528</v>
      </c>
      <c r="D112" s="12" t="n">
        <v>2787</v>
      </c>
      <c r="E112" s="12" t="n">
        <v>14.9</v>
      </c>
      <c r="F112" s="13" t="n">
        <f aca="false">(D112-D111)/D111*100</f>
        <v>-40.474156343443</v>
      </c>
      <c r="G112" s="12" t="n">
        <v>3</v>
      </c>
      <c r="H112" s="14" t="n">
        <f aca="false">G112/($C112/100000)</f>
        <v>4.44260158748963</v>
      </c>
      <c r="I112" s="12" t="n">
        <v>12</v>
      </c>
      <c r="J112" s="14" t="n">
        <f aca="false">I112/($C112/100000)</f>
        <v>17.7704063499585</v>
      </c>
      <c r="K112" s="12" t="n">
        <v>39</v>
      </c>
      <c r="L112" s="14" t="n">
        <f aca="false">K112/($C112/100000)</f>
        <v>57.7538206373652</v>
      </c>
      <c r="M112" s="12" t="n">
        <v>375</v>
      </c>
      <c r="N112" s="14" t="n">
        <f aca="false">M112/($C112/100000)</f>
        <v>555.325198436204</v>
      </c>
      <c r="O112" s="12" t="n">
        <v>796</v>
      </c>
      <c r="P112" s="14" t="n">
        <f aca="false">O112/($C112/100000)</f>
        <v>1178.77028788058</v>
      </c>
      <c r="Q112" s="12" t="n">
        <v>1501</v>
      </c>
      <c r="R112" s="14" t="n">
        <f aca="false">Q112/($C112/100000)</f>
        <v>2222.78166094065</v>
      </c>
      <c r="S112" s="12" t="n">
        <v>61</v>
      </c>
      <c r="T112" s="14" t="n">
        <f aca="false">S112/($C112/100000)</f>
        <v>90.3328989456226</v>
      </c>
      <c r="U112" s="12" t="n">
        <v>4127.2</v>
      </c>
      <c r="V112" s="14" t="n">
        <v>14.5</v>
      </c>
      <c r="W112" s="13" t="n">
        <f aca="false">(U112-U111)/U111*100</f>
        <v>241.542535584244</v>
      </c>
      <c r="X112" s="12" t="n">
        <v>28.2</v>
      </c>
    </row>
    <row r="113" customFormat="false" ht="13.8" hidden="false" customHeight="false" outlineLevel="0" collapsed="false">
      <c r="A113" s="19" t="s">
        <v>34</v>
      </c>
      <c r="B113" s="12" t="n">
        <v>2012</v>
      </c>
      <c r="C113" s="12" t="n">
        <v>67729</v>
      </c>
      <c r="D113" s="12" t="n">
        <v>2607</v>
      </c>
      <c r="E113" s="12" t="n">
        <v>-6.5</v>
      </c>
      <c r="F113" s="13" t="n">
        <f aca="false">(D113-D112)/D112*100</f>
        <v>-6.45855758880517</v>
      </c>
      <c r="G113" s="12" t="n">
        <v>3</v>
      </c>
      <c r="H113" s="14" t="n">
        <f aca="false">G113/($C113/100000)</f>
        <v>4.42941723633894</v>
      </c>
      <c r="I113" s="12" t="n">
        <v>20</v>
      </c>
      <c r="J113" s="14" t="n">
        <f aca="false">I113/($C113/100000)</f>
        <v>29.5294482422596</v>
      </c>
      <c r="K113" s="12" t="n">
        <v>46</v>
      </c>
      <c r="L113" s="14" t="n">
        <f aca="false">K113/($C113/100000)</f>
        <v>67.9177309571971</v>
      </c>
      <c r="M113" s="12" t="n">
        <v>356</v>
      </c>
      <c r="N113" s="14" t="n">
        <f aca="false">M113/($C113/100000)</f>
        <v>525.624178712221</v>
      </c>
      <c r="O113" s="12" t="n">
        <v>812</v>
      </c>
      <c r="P113" s="14" t="n">
        <f aca="false">O113/($C113/100000)</f>
        <v>1198.89559863574</v>
      </c>
      <c r="Q113" s="12" t="n">
        <v>1317</v>
      </c>
      <c r="R113" s="14" t="n">
        <f aca="false">Q113/($C113/100000)</f>
        <v>1944.51416675279</v>
      </c>
      <c r="S113" s="12" t="n">
        <v>53</v>
      </c>
      <c r="T113" s="14" t="n">
        <f aca="false">S113/($C113/100000)</f>
        <v>78.2530378419879</v>
      </c>
      <c r="U113" s="12" t="n">
        <v>3849.2</v>
      </c>
      <c r="V113" s="14" t="n">
        <v>-6.7</v>
      </c>
      <c r="W113" s="13" t="n">
        <f aca="false">(U113-U112)/U112*100</f>
        <v>-6.73580151192092</v>
      </c>
      <c r="X113" s="12" t="n">
        <v>34.6</v>
      </c>
    </row>
    <row r="114" customFormat="false" ht="13.8" hidden="false" customHeight="false" outlineLevel="0" collapsed="false">
      <c r="A114" s="19" t="s">
        <v>34</v>
      </c>
      <c r="B114" s="12" t="n">
        <v>2013</v>
      </c>
      <c r="C114" s="12" t="n">
        <v>67489</v>
      </c>
      <c r="D114" s="12" t="n">
        <v>2739</v>
      </c>
      <c r="E114" s="12" t="n">
        <v>5.1</v>
      </c>
      <c r="F114" s="13" t="n">
        <f aca="false">(D114-D113)/D113*100</f>
        <v>5.06329113924051</v>
      </c>
      <c r="G114" s="12" t="n">
        <v>7</v>
      </c>
      <c r="H114" s="14" t="n">
        <f aca="false">G114/($C114/100000)</f>
        <v>10.372060632103</v>
      </c>
      <c r="I114" s="12" t="n">
        <v>11</v>
      </c>
      <c r="J114" s="14" t="n">
        <f aca="false">I114/($C114/100000)</f>
        <v>16.2989524218762</v>
      </c>
      <c r="K114" s="12" t="n">
        <v>45</v>
      </c>
      <c r="L114" s="14" t="n">
        <f aca="false">K114/($C114/100000)</f>
        <v>66.6775326349479</v>
      </c>
      <c r="M114" s="12" t="n">
        <v>387</v>
      </c>
      <c r="N114" s="14" t="n">
        <f aca="false">M114/($C114/100000)</f>
        <v>573.426780660552</v>
      </c>
      <c r="O114" s="12" t="n">
        <v>760</v>
      </c>
      <c r="P114" s="14" t="n">
        <f aca="false">O114/($C114/100000)</f>
        <v>1126.1094400569</v>
      </c>
      <c r="Q114" s="12" t="n">
        <v>1458</v>
      </c>
      <c r="R114" s="14" t="n">
        <f aca="false">Q114/($C114/100000)</f>
        <v>2160.35205737231</v>
      </c>
      <c r="S114" s="12" t="n">
        <v>71</v>
      </c>
      <c r="T114" s="14" t="n">
        <f aca="false">S114/($C114/100000)</f>
        <v>105.202329268473</v>
      </c>
      <c r="U114" s="12" t="n">
        <v>4058.4</v>
      </c>
      <c r="V114" s="14" t="n">
        <v>5.4</v>
      </c>
      <c r="W114" s="13" t="n">
        <f aca="false">(U114-U113)/U113*100</f>
        <v>5.43489556271434</v>
      </c>
      <c r="X114" s="12" t="n">
        <v>34.7</v>
      </c>
    </row>
    <row r="115" customFormat="false" ht="13.8" hidden="false" customHeight="false" outlineLevel="0" collapsed="false">
      <c r="A115" s="19" t="s">
        <v>34</v>
      </c>
      <c r="B115" s="15" t="n">
        <v>2014</v>
      </c>
      <c r="C115" s="12" t="n">
        <v>67826</v>
      </c>
      <c r="D115" s="12" t="n">
        <v>2490</v>
      </c>
      <c r="E115" s="16" t="n">
        <v>-9.1</v>
      </c>
      <c r="F115" s="13" t="n">
        <f aca="false">(D115-D114)/D114*100</f>
        <v>-9.09090909090909</v>
      </c>
      <c r="G115" s="12" t="n">
        <v>2</v>
      </c>
      <c r="H115" s="14" t="n">
        <f aca="false">G115/($C115/100000)</f>
        <v>2.94872172913042</v>
      </c>
      <c r="I115" s="12" t="n">
        <v>33</v>
      </c>
      <c r="J115" s="14" t="n">
        <f aca="false">I115/($C115/100000)</f>
        <v>48.653908530652</v>
      </c>
      <c r="K115" s="12" t="n">
        <v>47</v>
      </c>
      <c r="L115" s="14" t="n">
        <f aca="false">K115/($C115/100000)</f>
        <v>69.2949606345649</v>
      </c>
      <c r="M115" s="12" t="n">
        <v>302</v>
      </c>
      <c r="N115" s="14" t="n">
        <f aca="false">M115/($C115/100000)</f>
        <v>445.256981098694</v>
      </c>
      <c r="O115" s="12" t="n">
        <v>692</v>
      </c>
      <c r="P115" s="14" t="n">
        <f aca="false">O115/($C115/100000)</f>
        <v>1020.25771827913</v>
      </c>
      <c r="Q115" s="12" t="n">
        <v>1353</v>
      </c>
      <c r="R115" s="14" t="n">
        <f aca="false">Q115/($C115/100000)</f>
        <v>1994.81024975673</v>
      </c>
      <c r="S115" s="12" t="n">
        <v>61</v>
      </c>
      <c r="T115" s="14" t="n">
        <f aca="false">S115/($C115/100000)</f>
        <v>89.9360127384779</v>
      </c>
      <c r="U115" s="12" t="n">
        <v>3671.2</v>
      </c>
      <c r="V115" s="4" t="n">
        <v>-9.5</v>
      </c>
      <c r="W115" s="13" t="n">
        <f aca="false">(U115-U114)/U114*100</f>
        <v>-9.54070569682634</v>
      </c>
      <c r="X115" s="12" t="n">
        <v>36.9</v>
      </c>
    </row>
    <row r="116" customFormat="false" ht="13.8" hidden="false" customHeight="false" outlineLevel="0" collapsed="false">
      <c r="A116" s="19" t="s">
        <v>34</v>
      </c>
      <c r="B116" s="15" t="n">
        <v>2015</v>
      </c>
      <c r="C116" s="12" t="n">
        <v>68163</v>
      </c>
      <c r="D116" s="12" t="n">
        <v>2486</v>
      </c>
      <c r="E116" s="12" t="n">
        <v>-0.2</v>
      </c>
      <c r="F116" s="13" t="n">
        <f aca="false">(D116-D115)/D115*100</f>
        <v>-0.160642570281125</v>
      </c>
      <c r="G116" s="12" t="n">
        <v>6</v>
      </c>
      <c r="H116" s="14" t="n">
        <f aca="false">G116/($C116/100000)</f>
        <v>8.80242947053387</v>
      </c>
      <c r="I116" s="12" t="n">
        <v>21</v>
      </c>
      <c r="J116" s="14" t="n">
        <f aca="false">I116/($C116/100000)</f>
        <v>30.8085031468685</v>
      </c>
      <c r="K116" s="12" t="n">
        <v>45</v>
      </c>
      <c r="L116" s="14" t="n">
        <f aca="false">K116/($C116/100000)</f>
        <v>66.018221029004</v>
      </c>
      <c r="M116" s="12" t="n">
        <v>392</v>
      </c>
      <c r="N116" s="14" t="n">
        <f aca="false">M116/($C116/100000)</f>
        <v>575.092058741546</v>
      </c>
      <c r="O116" s="12" t="n">
        <v>615</v>
      </c>
      <c r="P116" s="14" t="n">
        <f aca="false">O116/($C116/100000)</f>
        <v>902.249020729722</v>
      </c>
      <c r="Q116" s="12" t="n">
        <v>1314</v>
      </c>
      <c r="R116" s="14" t="n">
        <f aca="false">Q116/($C116/100000)</f>
        <v>1927.73205404692</v>
      </c>
      <c r="S116" s="12" t="n">
        <v>93</v>
      </c>
      <c r="T116" s="14" t="n">
        <f aca="false">S116/($C116/100000)</f>
        <v>136.437656793275</v>
      </c>
      <c r="U116" s="12" t="n">
        <v>3647.1</v>
      </c>
      <c r="V116" s="14" t="n">
        <v>-0.7</v>
      </c>
      <c r="W116" s="13" t="n">
        <f aca="false">(U116-U115)/U115*100</f>
        <v>-0.656461102636738</v>
      </c>
      <c r="X116" s="12" t="n">
        <v>32.2</v>
      </c>
    </row>
    <row r="117" customFormat="false" ht="13.8" hidden="false" customHeight="false" outlineLevel="0" collapsed="false">
      <c r="A117" s="19" t="s">
        <v>34</v>
      </c>
      <c r="B117" s="15" t="n">
        <v>2016</v>
      </c>
      <c r="C117" s="12" t="n">
        <v>68566</v>
      </c>
      <c r="D117" s="12" t="n">
        <v>2245</v>
      </c>
      <c r="E117" s="12" t="n">
        <v>-9.7</v>
      </c>
      <c r="F117" s="13" t="n">
        <f aca="false">(D117-D116)/D116*100</f>
        <v>-9.69428801287208</v>
      </c>
      <c r="G117" s="12" t="n">
        <v>3</v>
      </c>
      <c r="H117" s="14" t="n">
        <f aca="false">G117/($C117/100000)</f>
        <v>4.37534638158854</v>
      </c>
      <c r="I117" s="12" t="n">
        <v>20</v>
      </c>
      <c r="J117" s="14" t="n">
        <f aca="false">I117/($C117/100000)</f>
        <v>29.1689758772569</v>
      </c>
      <c r="K117" s="12" t="n">
        <v>36</v>
      </c>
      <c r="L117" s="14" t="n">
        <f aca="false">K117/($C117/100000)</f>
        <v>52.5041565790625</v>
      </c>
      <c r="M117" s="12" t="n">
        <v>314</v>
      </c>
      <c r="N117" s="14" t="n">
        <f aca="false">M117/($C117/100000)</f>
        <v>457.952921272934</v>
      </c>
      <c r="O117" s="12" t="n">
        <v>562</v>
      </c>
      <c r="P117" s="14" t="n">
        <f aca="false">O117/($C117/100000)</f>
        <v>819.64822215092</v>
      </c>
      <c r="Q117" s="12" t="n">
        <v>1212</v>
      </c>
      <c r="R117" s="14" t="n">
        <f aca="false">Q117/($C117/100000)</f>
        <v>1767.63993816177</v>
      </c>
      <c r="S117" s="12" t="n">
        <v>98</v>
      </c>
      <c r="T117" s="14" t="n">
        <f aca="false">S117/($C117/100000)</f>
        <v>142.927981798559</v>
      </c>
      <c r="U117" s="12" t="n">
        <v>3274.2</v>
      </c>
      <c r="V117" s="14" t="n">
        <v>-10.2</v>
      </c>
      <c r="W117" s="13" t="n">
        <f aca="false">(U117-U116)/U116*100</f>
        <v>-10.2245619807518</v>
      </c>
      <c r="X117" s="12" t="n">
        <v>29.4</v>
      </c>
    </row>
    <row r="118" customFormat="false" ht="13.8" hidden="false" customHeight="false" outlineLevel="0" collapsed="false">
      <c r="A118" s="19" t="s">
        <v>34</v>
      </c>
      <c r="B118" s="15" t="n">
        <v>2017</v>
      </c>
      <c r="C118" s="12" t="n">
        <v>68943</v>
      </c>
      <c r="D118" s="12" t="n">
        <v>2312</v>
      </c>
      <c r="E118" s="12" t="n">
        <v>3</v>
      </c>
      <c r="F118" s="13" t="n">
        <f aca="false">(D118-D117)/D117*100</f>
        <v>2.98440979955457</v>
      </c>
      <c r="G118" s="12" t="n">
        <v>4</v>
      </c>
      <c r="H118" s="14" t="n">
        <f aca="false">G118/($C118/100000)</f>
        <v>5.80189431849499</v>
      </c>
      <c r="I118" s="12" t="n">
        <v>29</v>
      </c>
      <c r="J118" s="14" t="n">
        <f aca="false">I118/($C118/100000)</f>
        <v>42.0637338090887</v>
      </c>
      <c r="K118" s="12" t="n">
        <v>44</v>
      </c>
      <c r="L118" s="14" t="n">
        <f aca="false">K118/($C118/100000)</f>
        <v>63.8208375034449</v>
      </c>
      <c r="M118" s="12" t="n">
        <v>299</v>
      </c>
      <c r="N118" s="14" t="n">
        <f aca="false">M118/($C118/100000)</f>
        <v>433.6916003075</v>
      </c>
      <c r="O118" s="12" t="n">
        <v>588</v>
      </c>
      <c r="P118" s="14" t="n">
        <f aca="false">O118/($C118/100000)</f>
        <v>852.878464818763</v>
      </c>
      <c r="Q118" s="12" t="n">
        <v>1270</v>
      </c>
      <c r="R118" s="14" t="n">
        <f aca="false">Q118/($C118/100000)</f>
        <v>1842.10144612216</v>
      </c>
      <c r="S118" s="12" t="n">
        <v>78</v>
      </c>
      <c r="T118" s="14" t="n">
        <f aca="false">S118/($C118/100000)</f>
        <v>113.136939210652</v>
      </c>
      <c r="U118" s="12" t="n">
        <v>3353.5</v>
      </c>
      <c r="V118" s="14" t="n">
        <v>2.4</v>
      </c>
      <c r="W118" s="13" t="n">
        <f aca="false">(U118-U117)/U117*100</f>
        <v>2.42196567100361</v>
      </c>
      <c r="X118" s="12" t="n">
        <v>33</v>
      </c>
    </row>
    <row r="119" customFormat="false" ht="13.8" hidden="false" customHeight="false" outlineLevel="0" collapsed="false">
      <c r="A119" s="19" t="s">
        <v>34</v>
      </c>
      <c r="B119" s="15" t="n">
        <v>2018</v>
      </c>
      <c r="C119" s="12" t="n">
        <v>69721</v>
      </c>
      <c r="D119" s="12" t="n">
        <v>2107</v>
      </c>
      <c r="E119" s="12" t="n">
        <v>-8.9</v>
      </c>
      <c r="F119" s="13" t="n">
        <f aca="false">(D119-D118)/D118*100</f>
        <v>-8.86678200692042</v>
      </c>
      <c r="G119" s="12" t="n">
        <v>5</v>
      </c>
      <c r="H119" s="14" t="n">
        <f aca="false">G119/($C119/100000)</f>
        <v>7.1714404555299</v>
      </c>
      <c r="I119" s="12" t="n">
        <v>32</v>
      </c>
      <c r="J119" s="14" t="n">
        <f aca="false">I119/($C119/100000)</f>
        <v>45.8972189153914</v>
      </c>
      <c r="K119" s="12" t="n">
        <v>33</v>
      </c>
      <c r="L119" s="14" t="n">
        <f aca="false">K119/($C119/100000)</f>
        <v>47.3315070064973</v>
      </c>
      <c r="M119" s="12" t="n">
        <v>265</v>
      </c>
      <c r="N119" s="14" t="n">
        <f aca="false">M119/($C119/100000)</f>
        <v>380.086344143085</v>
      </c>
      <c r="O119" s="12" t="n">
        <v>489</v>
      </c>
      <c r="P119" s="14" t="n">
        <f aca="false">O119/($C119/100000)</f>
        <v>701.366876550824</v>
      </c>
      <c r="Q119" s="12" t="n">
        <v>1166</v>
      </c>
      <c r="R119" s="14" t="n">
        <f aca="false">Q119/($C119/100000)</f>
        <v>1672.37991422957</v>
      </c>
      <c r="S119" s="12" t="n">
        <v>117</v>
      </c>
      <c r="T119" s="14" t="n">
        <f aca="false">S119/($C119/100000)</f>
        <v>167.8117066594</v>
      </c>
      <c r="U119" s="12" t="n">
        <v>3022</v>
      </c>
      <c r="V119" s="14" t="n">
        <v>-9.9</v>
      </c>
      <c r="W119" s="13" t="n">
        <f aca="false">(U119-U118)/U118*100</f>
        <v>-9.88519457283435</v>
      </c>
      <c r="X119" s="12" t="n">
        <v>31.1</v>
      </c>
    </row>
    <row r="120" customFormat="false" ht="13.8" hidden="false" customHeight="false" outlineLevel="0" collapsed="false">
      <c r="A120" s="19" t="s">
        <v>34</v>
      </c>
      <c r="B120" s="15" t="n">
        <v>2019</v>
      </c>
      <c r="C120" s="17" t="n">
        <v>70492</v>
      </c>
      <c r="D120" s="17" t="n">
        <v>2032</v>
      </c>
      <c r="E120" s="12" t="n">
        <v>-3.6</v>
      </c>
      <c r="F120" s="13" t="n">
        <f aca="false">(D120-D119)/D119*100</f>
        <v>-3.55956336022781</v>
      </c>
      <c r="G120" s="12" t="n">
        <v>3</v>
      </c>
      <c r="H120" s="14" t="n">
        <f aca="false">G120/($C120/100000)</f>
        <v>4.25580207683141</v>
      </c>
      <c r="I120" s="12" t="n">
        <v>21</v>
      </c>
      <c r="J120" s="14" t="n">
        <f aca="false">I120/($C120/100000)</f>
        <v>29.7906145378199</v>
      </c>
      <c r="K120" s="12" t="n">
        <v>47</v>
      </c>
      <c r="L120" s="14" t="n">
        <f aca="false">K120/($C120/100000)</f>
        <v>66.6742325370255</v>
      </c>
      <c r="M120" s="12" t="n">
        <v>284</v>
      </c>
      <c r="N120" s="14" t="n">
        <f aca="false">M120/($C120/100000)</f>
        <v>402.882596606707</v>
      </c>
      <c r="O120" s="12" t="n">
        <v>490</v>
      </c>
      <c r="P120" s="14" t="n">
        <f aca="false">O120/($C120/100000)</f>
        <v>695.114339215798</v>
      </c>
      <c r="Q120" s="12" t="n">
        <v>1124</v>
      </c>
      <c r="R120" s="14" t="n">
        <f aca="false">Q120/($C120/100000)</f>
        <v>1594.5071781195</v>
      </c>
      <c r="S120" s="12" t="n">
        <v>63</v>
      </c>
      <c r="T120" s="14" t="n">
        <f aca="false">S120/($C120/100000)</f>
        <v>89.3718436134597</v>
      </c>
      <c r="U120" s="12" t="n">
        <v>2882.6</v>
      </c>
      <c r="V120" s="14" t="n">
        <v>-4.6</v>
      </c>
      <c r="W120" s="13" t="n">
        <f aca="false">(U120-U119)/U119*100</f>
        <v>-4.61283917935143</v>
      </c>
      <c r="X120" s="12" t="n">
        <v>30.8</v>
      </c>
    </row>
    <row r="121" customFormat="false" ht="13.8" hidden="false" customHeight="false" outlineLevel="0" collapsed="false">
      <c r="A121" s="19" t="s">
        <v>34</v>
      </c>
      <c r="B121" s="20" t="n">
        <v>2020</v>
      </c>
      <c r="C121" s="21" t="n">
        <v>70617</v>
      </c>
      <c r="D121" s="21" t="n">
        <v>1849</v>
      </c>
      <c r="E121" s="22" t="n">
        <v>-9</v>
      </c>
      <c r="F121" s="13" t="n">
        <f aca="false">(D121-D120)/D120*100</f>
        <v>-9.00590551181102</v>
      </c>
      <c r="G121" s="21" t="n">
        <v>4</v>
      </c>
      <c r="H121" s="14" t="n">
        <f aca="false">G121/($C121/100000)</f>
        <v>5.66435844060212</v>
      </c>
      <c r="I121" s="21" t="n">
        <v>26</v>
      </c>
      <c r="J121" s="14" t="n">
        <f aca="false">I121/($C121/100000)</f>
        <v>36.8183298639138</v>
      </c>
      <c r="K121" s="21" t="n">
        <v>48</v>
      </c>
      <c r="L121" s="14" t="n">
        <f aca="false">K121/($C121/100000)</f>
        <v>67.9723012872255</v>
      </c>
      <c r="M121" s="21" t="n">
        <v>291</v>
      </c>
      <c r="N121" s="14" t="n">
        <f aca="false">M121/($C121/100000)</f>
        <v>412.082076553804</v>
      </c>
      <c r="O121" s="21" t="n">
        <v>436</v>
      </c>
      <c r="P121" s="14" t="n">
        <f aca="false">O121/($C121/100000)</f>
        <v>617.415070025631</v>
      </c>
      <c r="Q121" s="21" t="n">
        <v>957</v>
      </c>
      <c r="R121" s="14" t="n">
        <f aca="false">Q121/($C121/100000)</f>
        <v>1355.19775691406</v>
      </c>
      <c r="S121" s="21" t="n">
        <v>87</v>
      </c>
      <c r="T121" s="14" t="n">
        <f aca="false">S121/($C121/100000)</f>
        <v>123.199796083096</v>
      </c>
      <c r="U121" s="23" t="n">
        <v>2618.3</v>
      </c>
      <c r="V121" s="22" t="n">
        <v>-9.2</v>
      </c>
      <c r="W121" s="13" t="n">
        <f aca="false">(U121-U120)/U120*100</f>
        <v>-9.16880593908276</v>
      </c>
      <c r="X121" s="23" t="n">
        <v>36.8</v>
      </c>
    </row>
    <row r="122" customFormat="false" ht="13.8" hidden="false" customHeight="false" outlineLevel="0" collapsed="false">
      <c r="A122" s="19" t="s">
        <v>35</v>
      </c>
      <c r="B122" s="12" t="n">
        <v>2011</v>
      </c>
      <c r="C122" s="12" t="n">
        <v>34708</v>
      </c>
      <c r="D122" s="12" t="n">
        <v>994</v>
      </c>
      <c r="E122" s="12" t="n">
        <v>-25</v>
      </c>
      <c r="F122" s="13" t="n">
        <f aca="false">(D122-D121)/D121*100</f>
        <v>-46.2412114656571</v>
      </c>
      <c r="G122" s="12" t="n">
        <v>1</v>
      </c>
      <c r="H122" s="14" t="n">
        <f aca="false">G122/($C122/100000)</f>
        <v>2.88118013138181</v>
      </c>
      <c r="I122" s="12" t="n">
        <v>10</v>
      </c>
      <c r="J122" s="14" t="n">
        <f aca="false">I122/($C122/100000)</f>
        <v>28.8118013138181</v>
      </c>
      <c r="K122" s="12" t="n">
        <v>26</v>
      </c>
      <c r="L122" s="14" t="n">
        <f aca="false">K122/($C122/100000)</f>
        <v>74.9106834159272</v>
      </c>
      <c r="M122" s="12" t="n">
        <v>128</v>
      </c>
      <c r="N122" s="14" t="n">
        <f aca="false">M122/($C122/100000)</f>
        <v>368.791056816872</v>
      </c>
      <c r="O122" s="12" t="n">
        <v>352</v>
      </c>
      <c r="P122" s="14" t="n">
        <f aca="false">O122/($C122/100000)</f>
        <v>1014.1754062464</v>
      </c>
      <c r="Q122" s="12" t="n">
        <v>447</v>
      </c>
      <c r="R122" s="14" t="n">
        <f aca="false">Q122/($C122/100000)</f>
        <v>1287.88751872767</v>
      </c>
      <c r="S122" s="12" t="n">
        <v>30</v>
      </c>
      <c r="T122" s="14" t="n">
        <f aca="false">S122/($C122/100000)</f>
        <v>86.4354039414544</v>
      </c>
      <c r="U122" s="12" t="n">
        <v>2863.9</v>
      </c>
      <c r="V122" s="14" t="n">
        <v>-24.8</v>
      </c>
      <c r="W122" s="13" t="n">
        <f aca="false">(U122-U121)/U121*100</f>
        <v>9.38013214681281</v>
      </c>
      <c r="X122" s="12" t="n">
        <v>29.8</v>
      </c>
    </row>
    <row r="123" customFormat="false" ht="13.8" hidden="false" customHeight="false" outlineLevel="0" collapsed="false">
      <c r="A123" s="19" t="s">
        <v>35</v>
      </c>
      <c r="B123" s="12" t="n">
        <v>2012</v>
      </c>
      <c r="C123" s="12" t="n">
        <v>34408</v>
      </c>
      <c r="D123" s="12" t="n">
        <v>971</v>
      </c>
      <c r="E123" s="12" t="n">
        <v>-2.3</v>
      </c>
      <c r="F123" s="13" t="n">
        <f aca="false">(D123-D122)/D122*100</f>
        <v>-2.31388329979879</v>
      </c>
      <c r="G123" s="12" t="n">
        <v>1</v>
      </c>
      <c r="H123" s="14" t="n">
        <f aca="false">G123/($C123/100000)</f>
        <v>2.90630086026505</v>
      </c>
      <c r="I123" s="12" t="n">
        <v>7</v>
      </c>
      <c r="J123" s="14" t="n">
        <f aca="false">I123/($C123/100000)</f>
        <v>20.3441060218554</v>
      </c>
      <c r="K123" s="12" t="n">
        <v>30</v>
      </c>
      <c r="L123" s="14" t="n">
        <f aca="false">K123/($C123/100000)</f>
        <v>87.1890258079516</v>
      </c>
      <c r="M123" s="12" t="n">
        <v>104</v>
      </c>
      <c r="N123" s="14" t="n">
        <f aca="false">M123/($C123/100000)</f>
        <v>302.255289467566</v>
      </c>
      <c r="O123" s="12" t="n">
        <v>319</v>
      </c>
      <c r="P123" s="14" t="n">
        <f aca="false">O123/($C123/100000)</f>
        <v>927.109974424553</v>
      </c>
      <c r="Q123" s="12" t="n">
        <v>487</v>
      </c>
      <c r="R123" s="14" t="n">
        <f aca="false">Q123/($C123/100000)</f>
        <v>1415.36851894908</v>
      </c>
      <c r="S123" s="12" t="n">
        <v>23</v>
      </c>
      <c r="T123" s="14" t="n">
        <f aca="false">S123/($C123/100000)</f>
        <v>66.8449197860963</v>
      </c>
      <c r="U123" s="12" t="n">
        <v>2822</v>
      </c>
      <c r="V123" s="14" t="n">
        <v>-1.5</v>
      </c>
      <c r="W123" s="13" t="n">
        <f aca="false">(U123-U122)/U122*100</f>
        <v>-1.46303991061141</v>
      </c>
      <c r="X123" s="12" t="n">
        <v>31.6</v>
      </c>
    </row>
    <row r="124" customFormat="false" ht="13.8" hidden="false" customHeight="false" outlineLevel="0" collapsed="false">
      <c r="A124" s="19" t="s">
        <v>35</v>
      </c>
      <c r="B124" s="12" t="n">
        <v>2013</v>
      </c>
      <c r="C124" s="12" t="n">
        <v>34367</v>
      </c>
      <c r="D124" s="12" t="n">
        <v>964</v>
      </c>
      <c r="E124" s="12" t="n">
        <v>-0.7</v>
      </c>
      <c r="F124" s="13" t="n">
        <f aca="false">(D124-D123)/D123*100</f>
        <v>-0.720906282183316</v>
      </c>
      <c r="G124" s="12" t="n">
        <v>2</v>
      </c>
      <c r="H124" s="14" t="n">
        <f aca="false">G124/($C124/100000)</f>
        <v>5.81953618296622</v>
      </c>
      <c r="I124" s="12" t="n">
        <v>7</v>
      </c>
      <c r="J124" s="14" t="n">
        <f aca="false">I124/($C124/100000)</f>
        <v>20.3683766403818</v>
      </c>
      <c r="K124" s="12" t="n">
        <v>21</v>
      </c>
      <c r="L124" s="14" t="n">
        <f aca="false">K124/($C124/100000)</f>
        <v>61.1051299211453</v>
      </c>
      <c r="M124" s="12" t="n">
        <v>147</v>
      </c>
      <c r="N124" s="14" t="n">
        <f aca="false">M124/($C124/100000)</f>
        <v>427.735909448017</v>
      </c>
      <c r="O124" s="12" t="n">
        <v>270</v>
      </c>
      <c r="P124" s="14" t="n">
        <f aca="false">O124/($C124/100000)</f>
        <v>785.637384700439</v>
      </c>
      <c r="Q124" s="12" t="n">
        <v>494</v>
      </c>
      <c r="R124" s="14" t="n">
        <f aca="false">Q124/($C124/100000)</f>
        <v>1437.42543719266</v>
      </c>
      <c r="S124" s="12" t="n">
        <v>23</v>
      </c>
      <c r="T124" s="14" t="n">
        <f aca="false">S124/($C124/100000)</f>
        <v>66.9246661041115</v>
      </c>
      <c r="U124" s="12" t="n">
        <v>2805</v>
      </c>
      <c r="V124" s="14" t="n">
        <v>-0.6</v>
      </c>
      <c r="W124" s="13" t="n">
        <f aca="false">(U124-U123)/U123*100</f>
        <v>-0.602409638554217</v>
      </c>
      <c r="X124" s="12" t="n">
        <v>35.1</v>
      </c>
    </row>
    <row r="125" customFormat="false" ht="13.8" hidden="false" customHeight="false" outlineLevel="0" collapsed="false">
      <c r="A125" s="19" t="s">
        <v>35</v>
      </c>
      <c r="B125" s="15" t="n">
        <v>2014</v>
      </c>
      <c r="C125" s="12" t="n">
        <v>34426</v>
      </c>
      <c r="D125" s="12" t="n">
        <v>1103</v>
      </c>
      <c r="E125" s="16" t="n">
        <v>14.4</v>
      </c>
      <c r="F125" s="13" t="n">
        <f aca="false">(D125-D124)/D124*100</f>
        <v>14.4190871369295</v>
      </c>
      <c r="G125" s="12" t="n">
        <v>2</v>
      </c>
      <c r="H125" s="14" t="n">
        <f aca="false">G125/($C125/100000)</f>
        <v>5.80956253994074</v>
      </c>
      <c r="I125" s="12" t="n">
        <v>13</v>
      </c>
      <c r="J125" s="14" t="n">
        <f aca="false">I125/($C125/100000)</f>
        <v>37.7621565096148</v>
      </c>
      <c r="K125" s="12" t="n">
        <v>19</v>
      </c>
      <c r="L125" s="14" t="n">
        <f aca="false">K125/($C125/100000)</f>
        <v>55.1908441294371</v>
      </c>
      <c r="M125" s="12" t="n">
        <v>107</v>
      </c>
      <c r="N125" s="14" t="n">
        <f aca="false">M125/($C125/100000)</f>
        <v>310.81159588683</v>
      </c>
      <c r="O125" s="12" t="n">
        <v>307</v>
      </c>
      <c r="P125" s="14" t="n">
        <f aca="false">O125/($C125/100000)</f>
        <v>891.767849880904</v>
      </c>
      <c r="Q125" s="12" t="n">
        <v>629</v>
      </c>
      <c r="R125" s="14" t="n">
        <f aca="false">Q125/($C125/100000)</f>
        <v>1827.10741881136</v>
      </c>
      <c r="S125" s="12" t="n">
        <v>26</v>
      </c>
      <c r="T125" s="14" t="n">
        <f aca="false">S125/($C125/100000)</f>
        <v>75.5243130192297</v>
      </c>
      <c r="U125" s="12" t="n">
        <v>3204</v>
      </c>
      <c r="V125" s="4" t="n">
        <v>14.2</v>
      </c>
      <c r="W125" s="13" t="n">
        <f aca="false">(U125-U124)/U124*100</f>
        <v>14.2245989304813</v>
      </c>
      <c r="X125" s="12" t="n">
        <v>44.9</v>
      </c>
    </row>
    <row r="126" customFormat="false" ht="13.8" hidden="false" customHeight="false" outlineLevel="0" collapsed="false">
      <c r="A126" s="19" t="s">
        <v>35</v>
      </c>
      <c r="B126" s="15" t="n">
        <v>2015</v>
      </c>
      <c r="C126" s="12" t="n">
        <v>34777</v>
      </c>
      <c r="D126" s="12" t="n">
        <v>904</v>
      </c>
      <c r="E126" s="12" t="n">
        <v>-18</v>
      </c>
      <c r="F126" s="13" t="n">
        <f aca="false">(D126-D125)/D125*100</f>
        <v>-18.0417044424297</v>
      </c>
      <c r="G126" s="12" t="n">
        <v>0</v>
      </c>
      <c r="H126" s="14" t="n">
        <f aca="false">G126/($C126/100000)</f>
        <v>0</v>
      </c>
      <c r="I126" s="12" t="n">
        <v>12</v>
      </c>
      <c r="J126" s="14" t="n">
        <f aca="false">I126/($C126/100000)</f>
        <v>34.5055640221986</v>
      </c>
      <c r="K126" s="12" t="n">
        <v>16</v>
      </c>
      <c r="L126" s="14" t="n">
        <f aca="false">K126/($C126/100000)</f>
        <v>46.0074186962648</v>
      </c>
      <c r="M126" s="12" t="n">
        <v>112</v>
      </c>
      <c r="N126" s="14" t="n">
        <f aca="false">M126/($C126/100000)</f>
        <v>322.051930873853</v>
      </c>
      <c r="O126" s="12" t="n">
        <v>223</v>
      </c>
      <c r="P126" s="14" t="n">
        <f aca="false">O126/($C126/100000)</f>
        <v>641.22839807919</v>
      </c>
      <c r="Q126" s="12" t="n">
        <v>489</v>
      </c>
      <c r="R126" s="14" t="n">
        <f aca="false">Q126/($C126/100000)</f>
        <v>1406.10173390459</v>
      </c>
      <c r="S126" s="12" t="n">
        <v>52</v>
      </c>
      <c r="T126" s="14" t="n">
        <f aca="false">S126/($C126/100000)</f>
        <v>149.524110762861</v>
      </c>
      <c r="U126" s="12" t="n">
        <v>2599.4</v>
      </c>
      <c r="V126" s="14" t="n">
        <v>-18.9</v>
      </c>
      <c r="W126" s="13" t="n">
        <f aca="false">(U126-U125)/U125*100</f>
        <v>-18.8701622971286</v>
      </c>
      <c r="X126" s="12" t="n">
        <v>42.5</v>
      </c>
    </row>
    <row r="127" customFormat="false" ht="13.8" hidden="false" customHeight="false" outlineLevel="0" collapsed="false">
      <c r="A127" s="19" t="s">
        <v>35</v>
      </c>
      <c r="B127" s="15" t="n">
        <v>2016</v>
      </c>
      <c r="C127" s="12" t="n">
        <v>35141</v>
      </c>
      <c r="D127" s="12" t="n">
        <v>974</v>
      </c>
      <c r="E127" s="12" t="n">
        <v>7.7</v>
      </c>
      <c r="F127" s="13" t="n">
        <f aca="false">(D127-D126)/D126*100</f>
        <v>7.74336283185841</v>
      </c>
      <c r="G127" s="12" t="n">
        <v>2</v>
      </c>
      <c r="H127" s="14" t="n">
        <f aca="false">G127/($C127/100000)</f>
        <v>5.69135767337298</v>
      </c>
      <c r="I127" s="12" t="n">
        <v>13</v>
      </c>
      <c r="J127" s="14" t="n">
        <f aca="false">I127/($C127/100000)</f>
        <v>36.9938248769244</v>
      </c>
      <c r="K127" s="12" t="n">
        <v>15</v>
      </c>
      <c r="L127" s="14" t="n">
        <f aca="false">K127/($C127/100000)</f>
        <v>42.6851825502974</v>
      </c>
      <c r="M127" s="12" t="n">
        <v>133</v>
      </c>
      <c r="N127" s="14" t="n">
        <f aca="false">M127/($C127/100000)</f>
        <v>378.475285279303</v>
      </c>
      <c r="O127" s="12" t="n">
        <v>268</v>
      </c>
      <c r="P127" s="14" t="n">
        <f aca="false">O127/($C127/100000)</f>
        <v>762.64192823198</v>
      </c>
      <c r="Q127" s="12" t="n">
        <v>492</v>
      </c>
      <c r="R127" s="14" t="n">
        <f aca="false">Q127/($C127/100000)</f>
        <v>1400.07398764975</v>
      </c>
      <c r="S127" s="12" t="n">
        <v>51</v>
      </c>
      <c r="T127" s="14" t="n">
        <f aca="false">S127/($C127/100000)</f>
        <v>145.129620671011</v>
      </c>
      <c r="U127" s="12" t="n">
        <v>2771.7</v>
      </c>
      <c r="V127" s="14" t="n">
        <v>6.6</v>
      </c>
      <c r="W127" s="13" t="n">
        <f aca="false">(U127-U126)/U126*100</f>
        <v>6.62845271985842</v>
      </c>
      <c r="X127" s="12" t="n">
        <v>38.3</v>
      </c>
    </row>
    <row r="128" customFormat="false" ht="13.8" hidden="false" customHeight="false" outlineLevel="0" collapsed="false">
      <c r="A128" s="19" t="s">
        <v>35</v>
      </c>
      <c r="B128" s="15" t="n">
        <v>2017</v>
      </c>
      <c r="C128" s="12" t="n">
        <v>35621</v>
      </c>
      <c r="D128" s="12" t="n">
        <v>970</v>
      </c>
      <c r="E128" s="12" t="n">
        <v>-0.4</v>
      </c>
      <c r="F128" s="13" t="n">
        <f aca="false">(D128-D127)/D127*100</f>
        <v>-0.410677618069815</v>
      </c>
      <c r="G128" s="12" t="n">
        <v>6</v>
      </c>
      <c r="H128" s="14" t="n">
        <f aca="false">G128/($C128/100000)</f>
        <v>16.8439965189074</v>
      </c>
      <c r="I128" s="12" t="n">
        <v>9</v>
      </c>
      <c r="J128" s="14" t="n">
        <f aca="false">I128/($C128/100000)</f>
        <v>25.2659947783611</v>
      </c>
      <c r="K128" s="12" t="n">
        <v>13</v>
      </c>
      <c r="L128" s="14" t="n">
        <f aca="false">K128/($C128/100000)</f>
        <v>36.495325790966</v>
      </c>
      <c r="M128" s="12" t="n">
        <v>128</v>
      </c>
      <c r="N128" s="14" t="n">
        <f aca="false">M128/($C128/100000)</f>
        <v>359.338592403358</v>
      </c>
      <c r="O128" s="12" t="n">
        <v>296</v>
      </c>
      <c r="P128" s="14" t="n">
        <f aca="false">O128/($C128/100000)</f>
        <v>830.970494932764</v>
      </c>
      <c r="Q128" s="12" t="n">
        <v>454</v>
      </c>
      <c r="R128" s="14" t="n">
        <f aca="false">Q128/($C128/100000)</f>
        <v>1274.52906993066</v>
      </c>
      <c r="S128" s="12" t="n">
        <v>64</v>
      </c>
      <c r="T128" s="14" t="n">
        <f aca="false">S128/($C128/100000)</f>
        <v>179.669296201679</v>
      </c>
      <c r="U128" s="12" t="n">
        <v>2723.1</v>
      </c>
      <c r="V128" s="14" t="n">
        <v>-1.8</v>
      </c>
      <c r="W128" s="13" t="n">
        <f aca="false">(U128-U127)/U127*100</f>
        <v>-1.7534365191038</v>
      </c>
      <c r="X128" s="12" t="n">
        <v>36.8</v>
      </c>
    </row>
    <row r="129" customFormat="false" ht="13.8" hidden="false" customHeight="false" outlineLevel="0" collapsed="false">
      <c r="A129" s="24" t="s">
        <v>35</v>
      </c>
      <c r="B129" s="15" t="n">
        <v>2018</v>
      </c>
      <c r="C129" s="12" t="n">
        <v>35520</v>
      </c>
      <c r="D129" s="12" t="n">
        <v>879</v>
      </c>
      <c r="E129" s="12" t="n">
        <v>-9.4</v>
      </c>
      <c r="F129" s="13" t="n">
        <f aca="false">(D129-D128)/D128*100</f>
        <v>-9.38144329896907</v>
      </c>
      <c r="G129" s="12" t="n">
        <v>0</v>
      </c>
      <c r="H129" s="14" t="n">
        <f aca="false">G129/($C129/100000)</f>
        <v>0</v>
      </c>
      <c r="I129" s="12" t="n">
        <v>8</v>
      </c>
      <c r="J129" s="14" t="n">
        <f aca="false">I129/($C129/100000)</f>
        <v>22.5225225225225</v>
      </c>
      <c r="K129" s="12" t="n">
        <v>21</v>
      </c>
      <c r="L129" s="14" t="n">
        <f aca="false">K129/($C129/100000)</f>
        <v>59.1216216216216</v>
      </c>
      <c r="M129" s="12" t="n">
        <v>113</v>
      </c>
      <c r="N129" s="14" t="n">
        <f aca="false">M129/($C129/100000)</f>
        <v>318.130630630631</v>
      </c>
      <c r="O129" s="12" t="n">
        <v>273</v>
      </c>
      <c r="P129" s="14" t="n">
        <f aca="false">O129/($C129/100000)</f>
        <v>768.581081081081</v>
      </c>
      <c r="Q129" s="12" t="n">
        <v>410</v>
      </c>
      <c r="R129" s="14" t="n">
        <f aca="false">Q129/($C129/100000)</f>
        <v>1154.27927927928</v>
      </c>
      <c r="S129" s="12" t="n">
        <v>54</v>
      </c>
      <c r="T129" s="14" t="n">
        <f aca="false">S129/($C129/100000)</f>
        <v>152.027027027027</v>
      </c>
      <c r="U129" s="12" t="n">
        <v>2474.7</v>
      </c>
      <c r="V129" s="14" t="n">
        <v>-9.1</v>
      </c>
      <c r="W129" s="13" t="n">
        <f aca="false">(U129-U128)/U128*100</f>
        <v>-9.12195659358819</v>
      </c>
      <c r="X129" s="12" t="n">
        <v>38.3</v>
      </c>
    </row>
    <row r="130" customFormat="false" ht="13.8" hidden="false" customHeight="false" outlineLevel="0" collapsed="false">
      <c r="A130" s="25" t="s">
        <v>35</v>
      </c>
      <c r="B130" s="15" t="n">
        <v>2019</v>
      </c>
      <c r="C130" s="17" t="n">
        <v>36065</v>
      </c>
      <c r="D130" s="17" t="n">
        <v>777</v>
      </c>
      <c r="E130" s="12" t="n">
        <v>-11.6</v>
      </c>
      <c r="F130" s="13" t="n">
        <f aca="false">(D130-D129)/D129*100</f>
        <v>-11.6040955631399</v>
      </c>
      <c r="G130" s="12" t="n">
        <v>3</v>
      </c>
      <c r="H130" s="14" t="n">
        <f aca="false">G130/($C130/100000)</f>
        <v>8.31831415499792</v>
      </c>
      <c r="I130" s="12" t="n">
        <v>19</v>
      </c>
      <c r="J130" s="14" t="n">
        <f aca="false">I130/($C130/100000)</f>
        <v>52.6826563149868</v>
      </c>
      <c r="K130" s="12" t="n">
        <v>13</v>
      </c>
      <c r="L130" s="14" t="n">
        <f aca="false">K130/($C130/100000)</f>
        <v>36.046028004991</v>
      </c>
      <c r="M130" s="12" t="n">
        <v>124</v>
      </c>
      <c r="N130" s="14" t="n">
        <f aca="false">M130/($C130/100000)</f>
        <v>343.823651739914</v>
      </c>
      <c r="O130" s="12" t="n">
        <v>177</v>
      </c>
      <c r="P130" s="14" t="n">
        <f aca="false">O130/($C130/100000)</f>
        <v>490.780535144877</v>
      </c>
      <c r="Q130" s="12" t="n">
        <v>391</v>
      </c>
      <c r="R130" s="14" t="n">
        <f aca="false">Q130/($C130/100000)</f>
        <v>1084.15361153473</v>
      </c>
      <c r="S130" s="12" t="n">
        <v>50</v>
      </c>
      <c r="T130" s="14" t="n">
        <f aca="false">S130/($C130/100000)</f>
        <v>138.638569249965</v>
      </c>
      <c r="U130" s="12" t="n">
        <v>2154.4</v>
      </c>
      <c r="V130" s="14" t="n">
        <v>-12.9</v>
      </c>
      <c r="W130" s="13" t="n">
        <f aca="false">(U130-U129)/U129*100</f>
        <v>-12.9429829878369</v>
      </c>
      <c r="X130" s="12" t="n">
        <v>44.8</v>
      </c>
    </row>
    <row r="131" customFormat="false" ht="13.8" hidden="false" customHeight="false" outlineLevel="0" collapsed="false">
      <c r="A131" s="25" t="s">
        <v>35</v>
      </c>
      <c r="B131" s="20" t="n">
        <v>2020</v>
      </c>
      <c r="C131" s="21" t="n">
        <v>37082</v>
      </c>
      <c r="D131" s="21" t="n">
        <v>736</v>
      </c>
      <c r="E131" s="22" t="n">
        <v>-5.3</v>
      </c>
      <c r="F131" s="13" t="n">
        <f aca="false">(D131-D130)/D130*100</f>
        <v>-5.27670527670528</v>
      </c>
      <c r="G131" s="21" t="n">
        <v>3</v>
      </c>
      <c r="H131" s="14" t="n">
        <f aca="false">G131/($C131/100000)</f>
        <v>8.09017852327275</v>
      </c>
      <c r="I131" s="21" t="n">
        <v>22</v>
      </c>
      <c r="J131" s="14" t="n">
        <f aca="false">I131/($C131/100000)</f>
        <v>59.3279758373335</v>
      </c>
      <c r="K131" s="21" t="n">
        <v>13</v>
      </c>
      <c r="L131" s="14" t="n">
        <f aca="false">K131/($C131/100000)</f>
        <v>35.0574402675152</v>
      </c>
      <c r="M131" s="21" t="n">
        <v>148</v>
      </c>
      <c r="N131" s="14" t="n">
        <f aca="false">M131/($C131/100000)</f>
        <v>399.115473814789</v>
      </c>
      <c r="O131" s="21" t="n">
        <v>170</v>
      </c>
      <c r="P131" s="14" t="n">
        <f aca="false">O131/($C131/100000)</f>
        <v>458.443449652122</v>
      </c>
      <c r="Q131" s="21" t="n">
        <v>336</v>
      </c>
      <c r="R131" s="14" t="n">
        <f aca="false">Q131/($C131/100000)</f>
        <v>906.099994606548</v>
      </c>
      <c r="S131" s="21" t="n">
        <v>44</v>
      </c>
      <c r="T131" s="14" t="n">
        <f aca="false">S131/($C131/100000)</f>
        <v>118.655951674667</v>
      </c>
      <c r="U131" s="23" t="n">
        <v>1984.8</v>
      </c>
      <c r="V131" s="22" t="n">
        <v>-7.9</v>
      </c>
      <c r="W131" s="13" t="n">
        <f aca="false">(U131-U130)/U130*100</f>
        <v>-7.87226141849239</v>
      </c>
      <c r="X131" s="23" t="n">
        <v>43.9</v>
      </c>
    </row>
    <row r="132" customFormat="false" ht="13.8" hidden="false" customHeight="false" outlineLevel="0" collapsed="false">
      <c r="A132" s="19" t="s">
        <v>36</v>
      </c>
      <c r="B132" s="12" t="n">
        <v>2011</v>
      </c>
      <c r="C132" s="12" t="n">
        <v>16385</v>
      </c>
      <c r="D132" s="12" t="n">
        <v>507</v>
      </c>
      <c r="E132" s="12" t="n">
        <v>-18.2</v>
      </c>
      <c r="F132" s="13" t="n">
        <f aca="false">(D132-D131)/D131*100</f>
        <v>-31.1141304347826</v>
      </c>
      <c r="G132" s="12" t="n">
        <v>0</v>
      </c>
      <c r="H132" s="14" t="n">
        <f aca="false">G132/($C132/100000)</f>
        <v>0</v>
      </c>
      <c r="I132" s="12" t="n">
        <v>17</v>
      </c>
      <c r="J132" s="14" t="n">
        <f aca="false">I132/($C132/100000)</f>
        <v>103.753433018004</v>
      </c>
      <c r="K132" s="12" t="n">
        <v>5</v>
      </c>
      <c r="L132" s="14" t="n">
        <f aca="false">K132/($C132/100000)</f>
        <v>30.5157155935307</v>
      </c>
      <c r="M132" s="12" t="n">
        <v>47</v>
      </c>
      <c r="N132" s="14" t="n">
        <f aca="false">M132/($C132/100000)</f>
        <v>286.847726579188</v>
      </c>
      <c r="O132" s="12" t="n">
        <v>167</v>
      </c>
      <c r="P132" s="14" t="n">
        <f aca="false">O132/($C132/100000)</f>
        <v>1019.22490082392</v>
      </c>
      <c r="Q132" s="12" t="n">
        <v>246</v>
      </c>
      <c r="R132" s="14" t="n">
        <f aca="false">Q132/($C132/100000)</f>
        <v>1501.37320720171</v>
      </c>
      <c r="S132" s="12" t="n">
        <v>25</v>
      </c>
      <c r="T132" s="14" t="n">
        <f aca="false">S132/($C132/100000)</f>
        <v>152.578577967653</v>
      </c>
      <c r="U132" s="12" t="n">
        <v>3094.3</v>
      </c>
      <c r="V132" s="14" t="n">
        <v>-17.9</v>
      </c>
      <c r="W132" s="13" t="n">
        <f aca="false">(U132-U131)/U131*100</f>
        <v>55.8998387746876</v>
      </c>
      <c r="X132" s="12" t="n">
        <v>23.3</v>
      </c>
    </row>
    <row r="133" customFormat="false" ht="13.8" hidden="false" customHeight="false" outlineLevel="0" collapsed="false">
      <c r="A133" s="19" t="s">
        <v>36</v>
      </c>
      <c r="B133" s="12" t="n">
        <v>2012</v>
      </c>
      <c r="C133" s="12" t="n">
        <v>16298</v>
      </c>
      <c r="D133" s="12" t="n">
        <v>491</v>
      </c>
      <c r="E133" s="12" t="n">
        <v>-3.2</v>
      </c>
      <c r="F133" s="13" t="n">
        <f aca="false">(D133-D132)/D132*100</f>
        <v>-3.15581854043393</v>
      </c>
      <c r="G133" s="12" t="n">
        <v>0</v>
      </c>
      <c r="H133" s="14" t="n">
        <f aca="false">G133/($C133/100000)</f>
        <v>0</v>
      </c>
      <c r="I133" s="12" t="n">
        <v>5</v>
      </c>
      <c r="J133" s="14" t="n">
        <f aca="false">I133/($C133/100000)</f>
        <v>30.6786108724997</v>
      </c>
      <c r="K133" s="12" t="n">
        <v>5</v>
      </c>
      <c r="L133" s="14" t="n">
        <f aca="false">K133/($C133/100000)</f>
        <v>30.6786108724997</v>
      </c>
      <c r="M133" s="12" t="n">
        <v>47</v>
      </c>
      <c r="N133" s="14" t="n">
        <f aca="false">M133/($C133/100000)</f>
        <v>288.378942201497</v>
      </c>
      <c r="O133" s="12" t="n">
        <v>213</v>
      </c>
      <c r="P133" s="14" t="n">
        <f aca="false">O133/($C133/100000)</f>
        <v>1306.90882316849</v>
      </c>
      <c r="Q133" s="12" t="n">
        <v>194</v>
      </c>
      <c r="R133" s="14" t="n">
        <f aca="false">Q133/($C133/100000)</f>
        <v>1190.33010185299</v>
      </c>
      <c r="S133" s="12" t="n">
        <v>27</v>
      </c>
      <c r="T133" s="14" t="n">
        <f aca="false">S133/($C133/100000)</f>
        <v>165.664498711498</v>
      </c>
      <c r="U133" s="12" t="n">
        <v>3012.6</v>
      </c>
      <c r="V133" s="14" t="n">
        <v>-2.6</v>
      </c>
      <c r="W133" s="13" t="n">
        <f aca="false">(U133-U132)/U132*100</f>
        <v>-2.64033868726369</v>
      </c>
      <c r="X133" s="12" t="n">
        <v>19.6</v>
      </c>
    </row>
    <row r="134" customFormat="false" ht="13.8" hidden="false" customHeight="false" outlineLevel="0" collapsed="false">
      <c r="A134" s="19" t="s">
        <v>36</v>
      </c>
      <c r="B134" s="12" t="n">
        <v>2013</v>
      </c>
      <c r="C134" s="12" t="n">
        <v>16263</v>
      </c>
      <c r="D134" s="12" t="n">
        <v>524</v>
      </c>
      <c r="E134" s="12" t="n">
        <v>6.7</v>
      </c>
      <c r="F134" s="13" t="n">
        <f aca="false">(D134-D133)/D133*100</f>
        <v>6.72097759674134</v>
      </c>
      <c r="G134" s="12" t="n">
        <v>1</v>
      </c>
      <c r="H134" s="14" t="n">
        <f aca="false">G134/($C134/100000)</f>
        <v>6.14892701223637</v>
      </c>
      <c r="I134" s="12" t="n">
        <v>7</v>
      </c>
      <c r="J134" s="14" t="n">
        <f aca="false">I134/($C134/100000)</f>
        <v>43.0424890856546</v>
      </c>
      <c r="K134" s="12" t="n">
        <v>6</v>
      </c>
      <c r="L134" s="14" t="n">
        <f aca="false">K134/($C134/100000)</f>
        <v>36.8935620734182</v>
      </c>
      <c r="M134" s="12" t="n">
        <v>53</v>
      </c>
      <c r="N134" s="14" t="n">
        <f aca="false">M134/($C134/100000)</f>
        <v>325.893131648527</v>
      </c>
      <c r="O134" s="12" t="n">
        <v>201</v>
      </c>
      <c r="P134" s="14" t="n">
        <f aca="false">O134/($C134/100000)</f>
        <v>1235.93432945951</v>
      </c>
      <c r="Q134" s="12" t="n">
        <v>245</v>
      </c>
      <c r="R134" s="14" t="n">
        <f aca="false">Q134/($C134/100000)</f>
        <v>1506.48711799791</v>
      </c>
      <c r="S134" s="12" t="n">
        <v>11</v>
      </c>
      <c r="T134" s="14" t="n">
        <f aca="false">S134/($C134/100000)</f>
        <v>67.6381971346</v>
      </c>
      <c r="U134" s="12" t="n">
        <v>3222</v>
      </c>
      <c r="V134" s="14" t="n">
        <v>7</v>
      </c>
      <c r="W134" s="13" t="n">
        <f aca="false">(U134-U133)/U133*100</f>
        <v>6.95080661222864</v>
      </c>
      <c r="X134" s="12" t="n">
        <v>13.9</v>
      </c>
    </row>
    <row r="135" customFormat="false" ht="13.8" hidden="false" customHeight="false" outlineLevel="0" collapsed="false">
      <c r="A135" s="19" t="s">
        <v>36</v>
      </c>
      <c r="B135" s="15" t="n">
        <v>2014</v>
      </c>
      <c r="C135" s="12" t="n">
        <v>16356</v>
      </c>
      <c r="D135" s="12" t="n">
        <v>479</v>
      </c>
      <c r="E135" s="16" t="n">
        <v>-8.6</v>
      </c>
      <c r="F135" s="13" t="n">
        <f aca="false">(D135-D134)/D134*100</f>
        <v>-8.58778625954199</v>
      </c>
      <c r="G135" s="12" t="n">
        <v>3</v>
      </c>
      <c r="H135" s="14" t="n">
        <f aca="false">G135/($C135/100000)</f>
        <v>18.3418928833456</v>
      </c>
      <c r="I135" s="12" t="n">
        <v>10</v>
      </c>
      <c r="J135" s="14" t="n">
        <f aca="false">I135/($C135/100000)</f>
        <v>61.1396429444852</v>
      </c>
      <c r="K135" s="12" t="n">
        <v>2</v>
      </c>
      <c r="L135" s="14" t="n">
        <f aca="false">K135/($C135/100000)</f>
        <v>12.227928588897</v>
      </c>
      <c r="M135" s="12" t="n">
        <v>57</v>
      </c>
      <c r="N135" s="14" t="n">
        <f aca="false">M135/($C135/100000)</f>
        <v>348.495964783566</v>
      </c>
      <c r="O135" s="12" t="n">
        <v>168</v>
      </c>
      <c r="P135" s="14" t="n">
        <f aca="false">O135/($C135/100000)</f>
        <v>1027.14600146735</v>
      </c>
      <c r="Q135" s="12" t="n">
        <v>229</v>
      </c>
      <c r="R135" s="14" t="n">
        <f aca="false">Q135/($C135/100000)</f>
        <v>1400.09782342871</v>
      </c>
      <c r="S135" s="12" t="n">
        <v>10</v>
      </c>
      <c r="T135" s="14" t="n">
        <f aca="false">S135/($C135/100000)</f>
        <v>61.1396429444852</v>
      </c>
      <c r="U135" s="12" t="n">
        <v>2928.6</v>
      </c>
      <c r="V135" s="4" t="n">
        <v>-9.1</v>
      </c>
      <c r="W135" s="13" t="n">
        <f aca="false">(U135-U134)/U134*100</f>
        <v>-9.10614525139665</v>
      </c>
      <c r="X135" s="12" t="n">
        <v>22.8</v>
      </c>
    </row>
    <row r="136" customFormat="false" ht="13.8" hidden="false" customHeight="false" outlineLevel="0" collapsed="false">
      <c r="A136" s="19" t="s">
        <v>36</v>
      </c>
      <c r="B136" s="15" t="n">
        <v>2015</v>
      </c>
      <c r="C136" s="12" t="n">
        <v>16468</v>
      </c>
      <c r="D136" s="12" t="n">
        <v>431</v>
      </c>
      <c r="E136" s="12" t="n">
        <v>-10</v>
      </c>
      <c r="F136" s="13" t="n">
        <f aca="false">(D136-D135)/D135*100</f>
        <v>-10.0208768267223</v>
      </c>
      <c r="G136" s="12" t="n">
        <v>1</v>
      </c>
      <c r="H136" s="14" t="n">
        <f aca="false">G136/($C136/100000)</f>
        <v>6.0723828030119</v>
      </c>
      <c r="I136" s="12" t="n">
        <v>5</v>
      </c>
      <c r="J136" s="14" t="n">
        <f aca="false">I136/($C136/100000)</f>
        <v>30.3619140150595</v>
      </c>
      <c r="K136" s="12" t="n">
        <v>4</v>
      </c>
      <c r="L136" s="14" t="n">
        <f aca="false">K136/($C136/100000)</f>
        <v>24.2895312120476</v>
      </c>
      <c r="M136" s="12" t="n">
        <v>61</v>
      </c>
      <c r="N136" s="14" t="n">
        <f aca="false">M136/($C136/100000)</f>
        <v>370.415350983726</v>
      </c>
      <c r="O136" s="12" t="n">
        <v>150</v>
      </c>
      <c r="P136" s="14" t="n">
        <f aca="false">O136/($C136/100000)</f>
        <v>910.857420451785</v>
      </c>
      <c r="Q136" s="12" t="n">
        <v>191</v>
      </c>
      <c r="R136" s="14" t="n">
        <f aca="false">Q136/($C136/100000)</f>
        <v>1159.82511537527</v>
      </c>
      <c r="S136" s="12" t="n">
        <v>19</v>
      </c>
      <c r="T136" s="14" t="n">
        <f aca="false">S136/($C136/100000)</f>
        <v>115.375273257226</v>
      </c>
      <c r="U136" s="12" t="n">
        <v>2617.2</v>
      </c>
      <c r="V136" s="14" t="n">
        <v>-10.6</v>
      </c>
      <c r="W136" s="13" t="n">
        <f aca="false">(U136-U135)/U135*100</f>
        <v>-10.6330669944684</v>
      </c>
      <c r="X136" s="12" t="n">
        <v>31.3</v>
      </c>
    </row>
    <row r="137" customFormat="false" ht="13.8" hidden="false" customHeight="false" outlineLevel="0" collapsed="false">
      <c r="A137" s="19" t="s">
        <v>36</v>
      </c>
      <c r="B137" s="15" t="n">
        <v>2016</v>
      </c>
      <c r="C137" s="12" t="n">
        <v>16773</v>
      </c>
      <c r="D137" s="12" t="n">
        <v>409</v>
      </c>
      <c r="E137" s="12" t="n">
        <v>-5.1</v>
      </c>
      <c r="F137" s="13" t="n">
        <f aca="false">(D137-D136)/D136*100</f>
        <v>-5.10440835266821</v>
      </c>
      <c r="G137" s="12" t="n">
        <v>1</v>
      </c>
      <c r="H137" s="14" t="n">
        <f aca="false">G137/($C137/100000)</f>
        <v>5.96196267811364</v>
      </c>
      <c r="I137" s="12" t="n">
        <v>13</v>
      </c>
      <c r="J137" s="14" t="n">
        <f aca="false">I137/($C137/100000)</f>
        <v>77.5055148154773</v>
      </c>
      <c r="K137" s="12" t="n">
        <v>1</v>
      </c>
      <c r="L137" s="14" t="n">
        <f aca="false">K137/($C137/100000)</f>
        <v>5.96196267811364</v>
      </c>
      <c r="M137" s="12" t="n">
        <v>65</v>
      </c>
      <c r="N137" s="14" t="n">
        <f aca="false">M137/($C137/100000)</f>
        <v>387.527574077386</v>
      </c>
      <c r="O137" s="12" t="n">
        <v>128</v>
      </c>
      <c r="P137" s="14" t="n">
        <f aca="false">O137/($C137/100000)</f>
        <v>763.131222798545</v>
      </c>
      <c r="Q137" s="12" t="n">
        <v>191</v>
      </c>
      <c r="R137" s="14" t="n">
        <f aca="false">Q137/($C137/100000)</f>
        <v>1138.7348715197</v>
      </c>
      <c r="S137" s="12" t="n">
        <v>10</v>
      </c>
      <c r="T137" s="14" t="n">
        <f aca="false">S137/($C137/100000)</f>
        <v>59.6196267811364</v>
      </c>
      <c r="U137" s="12" t="n">
        <v>2438.4</v>
      </c>
      <c r="V137" s="14" t="n">
        <v>-6.8</v>
      </c>
      <c r="W137" s="13" t="n">
        <f aca="false">(U137-U136)/U136*100</f>
        <v>-6.83172856487849</v>
      </c>
      <c r="X137" s="12" t="n">
        <v>26.9</v>
      </c>
    </row>
    <row r="138" customFormat="false" ht="13.8" hidden="false" customHeight="false" outlineLevel="0" collapsed="false">
      <c r="A138" s="19" t="s">
        <v>36</v>
      </c>
      <c r="B138" s="15" t="n">
        <v>2017</v>
      </c>
      <c r="C138" s="12" t="n">
        <v>16726</v>
      </c>
      <c r="D138" s="12" t="n">
        <v>370</v>
      </c>
      <c r="E138" s="12" t="n">
        <v>-9.5</v>
      </c>
      <c r="F138" s="13" t="n">
        <f aca="false">(D138-D137)/D137*100</f>
        <v>-9.53545232273839</v>
      </c>
      <c r="G138" s="12" t="n">
        <v>1</v>
      </c>
      <c r="H138" s="14" t="n">
        <f aca="false">G138/($C138/100000)</f>
        <v>5.97871577185221</v>
      </c>
      <c r="I138" s="12" t="n">
        <v>4</v>
      </c>
      <c r="J138" s="14" t="n">
        <f aca="false">I138/($C138/100000)</f>
        <v>23.9148630874088</v>
      </c>
      <c r="K138" s="12" t="n">
        <v>2</v>
      </c>
      <c r="L138" s="14" t="n">
        <f aca="false">K138/($C138/100000)</f>
        <v>11.9574315437044</v>
      </c>
      <c r="M138" s="12" t="n">
        <v>88</v>
      </c>
      <c r="N138" s="14" t="n">
        <f aca="false">M138/($C138/100000)</f>
        <v>526.126987922994</v>
      </c>
      <c r="O138" s="12" t="n">
        <v>118</v>
      </c>
      <c r="P138" s="14" t="n">
        <f aca="false">O138/($C138/100000)</f>
        <v>705.48846107856</v>
      </c>
      <c r="Q138" s="12" t="n">
        <v>130</v>
      </c>
      <c r="R138" s="14" t="n">
        <f aca="false">Q138/($C138/100000)</f>
        <v>777.233050340787</v>
      </c>
      <c r="S138" s="12" t="n">
        <v>27</v>
      </c>
      <c r="T138" s="14" t="n">
        <f aca="false">S138/($C138/100000)</f>
        <v>161.42532584001</v>
      </c>
      <c r="U138" s="12" t="n">
        <v>2212.1</v>
      </c>
      <c r="V138" s="14" t="n">
        <v>-9.3</v>
      </c>
      <c r="W138" s="13" t="n">
        <f aca="false">(U138-U137)/U137*100</f>
        <v>-9.28067585301838</v>
      </c>
      <c r="X138" s="12" t="n">
        <v>32.2</v>
      </c>
    </row>
    <row r="139" customFormat="false" ht="13.8" hidden="false" customHeight="false" outlineLevel="0" collapsed="false">
      <c r="A139" s="24" t="s">
        <v>36</v>
      </c>
      <c r="B139" s="15" t="n">
        <v>2018</v>
      </c>
      <c r="C139" s="12" t="n">
        <v>16489</v>
      </c>
      <c r="D139" s="12" t="n">
        <v>278</v>
      </c>
      <c r="E139" s="12" t="n">
        <v>-24.9</v>
      </c>
      <c r="F139" s="13" t="n">
        <f aca="false">(D139-D138)/D138*100</f>
        <v>-24.8648648648649</v>
      </c>
      <c r="G139" s="12" t="n">
        <v>1</v>
      </c>
      <c r="H139" s="14" t="n">
        <f aca="false">G139/($C139/100000)</f>
        <v>6.06464916004609</v>
      </c>
      <c r="I139" s="12" t="n">
        <v>8</v>
      </c>
      <c r="J139" s="14" t="n">
        <f aca="false">I139/($C139/100000)</f>
        <v>48.5171932803687</v>
      </c>
      <c r="K139" s="12" t="n">
        <v>1</v>
      </c>
      <c r="L139" s="14" t="n">
        <f aca="false">K139/($C139/100000)</f>
        <v>6.06464916004609</v>
      </c>
      <c r="M139" s="12" t="n">
        <v>65</v>
      </c>
      <c r="N139" s="14" t="n">
        <f aca="false">M139/($C139/100000)</f>
        <v>394.202195402996</v>
      </c>
      <c r="O139" s="12" t="n">
        <v>112</v>
      </c>
      <c r="P139" s="14" t="n">
        <f aca="false">O139/($C139/100000)</f>
        <v>679.240705925162</v>
      </c>
      <c r="Q139" s="12" t="n">
        <v>71</v>
      </c>
      <c r="R139" s="14" t="n">
        <f aca="false">Q139/($C139/100000)</f>
        <v>430.590090363272</v>
      </c>
      <c r="S139" s="12" t="n">
        <v>20</v>
      </c>
      <c r="T139" s="14" t="n">
        <f aca="false">S139/($C139/100000)</f>
        <v>121.292983200922</v>
      </c>
      <c r="U139" s="12" t="n">
        <v>1686</v>
      </c>
      <c r="V139" s="14" t="n">
        <v>-23.8</v>
      </c>
      <c r="W139" s="13" t="n">
        <f aca="false">(U139-U138)/U138*100</f>
        <v>-23.7828307942679</v>
      </c>
      <c r="X139" s="12" t="n">
        <v>30.6</v>
      </c>
    </row>
    <row r="140" customFormat="false" ht="13.8" hidden="false" customHeight="false" outlineLevel="0" collapsed="false">
      <c r="A140" s="25" t="s">
        <v>36</v>
      </c>
      <c r="B140" s="15" t="n">
        <v>2019</v>
      </c>
      <c r="C140" s="17" t="n">
        <v>16610</v>
      </c>
      <c r="D140" s="17" t="n">
        <v>238</v>
      </c>
      <c r="E140" s="12" t="n">
        <v>-14.4</v>
      </c>
      <c r="F140" s="13" t="n">
        <f aca="false">(D140-D139)/D139*100</f>
        <v>-14.3884892086331</v>
      </c>
      <c r="G140" s="12" t="n">
        <v>1</v>
      </c>
      <c r="H140" s="14" t="n">
        <f aca="false">G140/($C140/100000)</f>
        <v>6.02046959662854</v>
      </c>
      <c r="I140" s="12" t="n">
        <v>14</v>
      </c>
      <c r="J140" s="14" t="n">
        <f aca="false">I140/($C140/100000)</f>
        <v>84.2865743527995</v>
      </c>
      <c r="K140" s="12" t="n">
        <v>2</v>
      </c>
      <c r="L140" s="14" t="n">
        <f aca="false">K140/($C140/100000)</f>
        <v>12.0409391932571</v>
      </c>
      <c r="M140" s="12" t="n">
        <v>72</v>
      </c>
      <c r="N140" s="14" t="n">
        <f aca="false">M140/($C140/100000)</f>
        <v>433.473810957255</v>
      </c>
      <c r="O140" s="12" t="n">
        <v>88</v>
      </c>
      <c r="P140" s="14" t="n">
        <f aca="false">O140/($C140/100000)</f>
        <v>529.801324503311</v>
      </c>
      <c r="Q140" s="12" t="n">
        <v>46</v>
      </c>
      <c r="R140" s="14" t="n">
        <f aca="false">Q140/($C140/100000)</f>
        <v>276.941601444913</v>
      </c>
      <c r="S140" s="12" t="n">
        <v>15</v>
      </c>
      <c r="T140" s="14" t="n">
        <f aca="false">S140/($C140/100000)</f>
        <v>90.3070439494281</v>
      </c>
      <c r="U140" s="12" t="n">
        <v>1432.9</v>
      </c>
      <c r="V140" s="14" t="n">
        <v>-15</v>
      </c>
      <c r="W140" s="13" t="n">
        <f aca="false">(U140-U139)/U139*100</f>
        <v>-15.011862396204</v>
      </c>
      <c r="X140" s="12" t="n">
        <v>31.9</v>
      </c>
    </row>
    <row r="141" customFormat="false" ht="13.8" hidden="false" customHeight="false" outlineLevel="0" collapsed="false">
      <c r="A141" s="25" t="s">
        <v>36</v>
      </c>
      <c r="B141" s="20" t="n">
        <v>2020</v>
      </c>
      <c r="C141" s="21" t="n">
        <v>16663</v>
      </c>
      <c r="D141" s="21" t="n">
        <v>262</v>
      </c>
      <c r="E141" s="22" t="n">
        <v>10.1</v>
      </c>
      <c r="F141" s="13" t="n">
        <f aca="false">(D141-D140)/D140*100</f>
        <v>10.0840336134454</v>
      </c>
      <c r="G141" s="21" t="n">
        <v>1</v>
      </c>
      <c r="H141" s="14" t="n">
        <f aca="false">G141/($C141/100000)</f>
        <v>6.0013202904639</v>
      </c>
      <c r="I141" s="21" t="n">
        <v>10</v>
      </c>
      <c r="J141" s="14" t="n">
        <f aca="false">I141/($C141/100000)</f>
        <v>60.013202904639</v>
      </c>
      <c r="K141" s="21" t="n">
        <v>4</v>
      </c>
      <c r="L141" s="14" t="n">
        <f aca="false">K141/($C141/100000)</f>
        <v>24.0052811618556</v>
      </c>
      <c r="M141" s="21" t="n">
        <v>77</v>
      </c>
      <c r="N141" s="14" t="n">
        <f aca="false">M141/($C141/100000)</f>
        <v>462.101662365721</v>
      </c>
      <c r="O141" s="21" t="n">
        <v>86</v>
      </c>
      <c r="P141" s="14" t="n">
        <f aca="false">O141/($C141/100000)</f>
        <v>516.113544979896</v>
      </c>
      <c r="Q141" s="21" t="n">
        <v>63</v>
      </c>
      <c r="R141" s="14" t="n">
        <f aca="false">Q141/($C141/100000)</f>
        <v>378.083178299226</v>
      </c>
      <c r="S141" s="21" t="n">
        <v>21</v>
      </c>
      <c r="T141" s="14" t="n">
        <f aca="false">S141/($C141/100000)</f>
        <v>126.027726099742</v>
      </c>
      <c r="U141" s="23" t="n">
        <v>1572.3</v>
      </c>
      <c r="V141" s="22" t="n">
        <v>9.7</v>
      </c>
      <c r="W141" s="13" t="n">
        <f aca="false">(U141-U140)/U140*100</f>
        <v>9.72852257659291</v>
      </c>
      <c r="X141" s="23" t="n">
        <v>39.7</v>
      </c>
    </row>
    <row r="142" customFormat="false" ht="13.8" hidden="false" customHeight="false" outlineLevel="0" collapsed="false">
      <c r="A142" s="19" t="s">
        <v>37</v>
      </c>
      <c r="B142" s="12" t="n">
        <v>2011</v>
      </c>
      <c r="C142" s="12" t="n">
        <v>864601</v>
      </c>
      <c r="D142" s="12" t="n">
        <v>44238</v>
      </c>
      <c r="E142" s="12" t="n">
        <v>-3.3</v>
      </c>
      <c r="F142" s="13" t="n">
        <f aca="false">(D142-D141)/D141*100</f>
        <v>16784.7328244275</v>
      </c>
      <c r="G142" s="12" t="n">
        <v>76</v>
      </c>
      <c r="H142" s="14" t="n">
        <f aca="false">G142/($C142/100000)</f>
        <v>8.79018182953756</v>
      </c>
      <c r="I142" s="12" t="n">
        <v>505</v>
      </c>
      <c r="J142" s="14" t="n">
        <f aca="false">I142/($C142/100000)</f>
        <v>58.4084450515324</v>
      </c>
      <c r="K142" s="12" t="n">
        <v>1664</v>
      </c>
      <c r="L142" s="14" t="n">
        <f aca="false">K142/($C142/100000)</f>
        <v>192.45871795198</v>
      </c>
      <c r="M142" s="12" t="n">
        <v>3056</v>
      </c>
      <c r="N142" s="14" t="n">
        <f aca="false">M142/($C142/100000)</f>
        <v>353.457837777194</v>
      </c>
      <c r="O142" s="12" t="n">
        <v>9011</v>
      </c>
      <c r="P142" s="14" t="n">
        <f aca="false">O142/($C142/100000)</f>
        <v>1042.21484823635</v>
      </c>
      <c r="Q142" s="12" t="n">
        <v>27952</v>
      </c>
      <c r="R142" s="14" t="n">
        <f aca="false">Q142/($C142/100000)</f>
        <v>3232.93634867413</v>
      </c>
      <c r="S142" s="12" t="n">
        <v>1974</v>
      </c>
      <c r="T142" s="14" t="n">
        <f aca="false">S142/($C142/100000)</f>
        <v>228.313406993515</v>
      </c>
      <c r="U142" s="12" t="n">
        <v>5116.6</v>
      </c>
      <c r="V142" s="14" t="n">
        <v>0.8</v>
      </c>
      <c r="W142" s="13" t="n">
        <f aca="false">(U142-U141)/U141*100</f>
        <v>225.421357247345</v>
      </c>
      <c r="X142" s="12" t="n">
        <v>19.6</v>
      </c>
    </row>
    <row r="143" customFormat="false" ht="13.8" hidden="false" customHeight="false" outlineLevel="0" collapsed="false">
      <c r="A143" s="19" t="s">
        <v>37</v>
      </c>
      <c r="B143" s="12" t="n">
        <v>2012</v>
      </c>
      <c r="C143" s="12" t="n">
        <v>869729</v>
      </c>
      <c r="D143" s="12" t="n">
        <v>42286</v>
      </c>
      <c r="E143" s="12" t="n">
        <v>-4.4</v>
      </c>
      <c r="F143" s="13" t="n">
        <f aca="false">(D143-D142)/D142*100</f>
        <v>-4.41249604412496</v>
      </c>
      <c r="G143" s="12" t="n">
        <v>94</v>
      </c>
      <c r="H143" s="14" t="n">
        <f aca="false">G143/($C143/100000)</f>
        <v>10.8079643199203</v>
      </c>
      <c r="I143" s="12" t="n">
        <v>507</v>
      </c>
      <c r="J143" s="14" t="n">
        <f aca="false">I143/($C143/100000)</f>
        <v>58.2940203212725</v>
      </c>
      <c r="K143" s="12" t="n">
        <v>1436</v>
      </c>
      <c r="L143" s="14" t="n">
        <f aca="false">K143/($C143/100000)</f>
        <v>165.108901738358</v>
      </c>
      <c r="M143" s="12" t="n">
        <v>3177</v>
      </c>
      <c r="N143" s="14" t="n">
        <f aca="false">M143/($C143/100000)</f>
        <v>365.286198344542</v>
      </c>
      <c r="O143" s="12" t="n">
        <v>8025</v>
      </c>
      <c r="P143" s="14" t="n">
        <f aca="false">O143/($C143/100000)</f>
        <v>922.701209227242</v>
      </c>
      <c r="Q143" s="12" t="n">
        <v>27335</v>
      </c>
      <c r="R143" s="14" t="n">
        <f aca="false">Q143/($C143/100000)</f>
        <v>3142.93302856407</v>
      </c>
      <c r="S143" s="12" t="n">
        <v>1712</v>
      </c>
      <c r="T143" s="14" t="n">
        <f aca="false">S143/($C143/100000)</f>
        <v>196.842924635145</v>
      </c>
      <c r="U143" s="12" t="n">
        <v>4862</v>
      </c>
      <c r="V143" s="14" t="n">
        <v>-5</v>
      </c>
      <c r="W143" s="13" t="n">
        <f aca="false">(U143-U142)/U142*100</f>
        <v>-4.97596059883517</v>
      </c>
      <c r="X143" s="12" t="n">
        <v>20.3</v>
      </c>
    </row>
    <row r="144" customFormat="false" ht="13.8" hidden="false" customHeight="false" outlineLevel="0" collapsed="false">
      <c r="A144" s="19" t="s">
        <v>37</v>
      </c>
      <c r="B144" s="12" t="n">
        <v>2013</v>
      </c>
      <c r="C144" s="12" t="n">
        <v>876075</v>
      </c>
      <c r="D144" s="12" t="n">
        <v>40437</v>
      </c>
      <c r="E144" s="12" t="n">
        <v>-4.4</v>
      </c>
      <c r="F144" s="13" t="n">
        <f aca="false">(D144-D143)/D143*100</f>
        <v>-4.37260559050277</v>
      </c>
      <c r="G144" s="12" t="n">
        <v>93</v>
      </c>
      <c r="H144" s="14" t="n">
        <f aca="false">G144/($C144/100000)</f>
        <v>10.615529492338</v>
      </c>
      <c r="I144" s="12" t="n">
        <v>493</v>
      </c>
      <c r="J144" s="14" t="n">
        <f aca="false">I144/($C144/100000)</f>
        <v>56.2737208572325</v>
      </c>
      <c r="K144" s="12" t="n">
        <v>1483</v>
      </c>
      <c r="L144" s="14" t="n">
        <f aca="false">K144/($C144/100000)</f>
        <v>169.277744485347</v>
      </c>
      <c r="M144" s="12" t="n">
        <v>3166</v>
      </c>
      <c r="N144" s="14" t="n">
        <f aca="false">M144/($C144/100000)</f>
        <v>361.38458465314</v>
      </c>
      <c r="O144" s="12" t="n">
        <v>7441</v>
      </c>
      <c r="P144" s="14" t="n">
        <f aca="false">O144/($C144/100000)</f>
        <v>849.356504865451</v>
      </c>
      <c r="Q144" s="12" t="n">
        <v>26087</v>
      </c>
      <c r="R144" s="14" t="n">
        <f aca="false">Q144/($C144/100000)</f>
        <v>2977.71309534001</v>
      </c>
      <c r="S144" s="12" t="n">
        <v>1674</v>
      </c>
      <c r="T144" s="14" t="n">
        <f aca="false">S144/($C144/100000)</f>
        <v>191.079530862084</v>
      </c>
      <c r="U144" s="12" t="n">
        <v>4615.7</v>
      </c>
      <c r="V144" s="14" t="n">
        <v>-5.1</v>
      </c>
      <c r="W144" s="13" t="n">
        <f aca="false">(U144-U143)/U143*100</f>
        <v>-5.06581653640478</v>
      </c>
      <c r="X144" s="12" t="n">
        <v>20.9</v>
      </c>
    </row>
    <row r="145" customFormat="false" ht="13.8" hidden="false" customHeight="false" outlineLevel="0" collapsed="false">
      <c r="A145" s="19" t="s">
        <v>37</v>
      </c>
      <c r="B145" s="15" t="n">
        <v>2014</v>
      </c>
      <c r="C145" s="12" t="n">
        <v>890066</v>
      </c>
      <c r="D145" s="12" t="n">
        <v>41566</v>
      </c>
      <c r="E145" s="16" t="n">
        <v>2.8</v>
      </c>
      <c r="F145" s="13" t="n">
        <f aca="false">(D145-D144)/D144*100</f>
        <v>2.79199742809803</v>
      </c>
      <c r="G145" s="12" t="n">
        <v>96</v>
      </c>
      <c r="H145" s="14" t="n">
        <f aca="false">G145/($C145/100000)</f>
        <v>10.7857170142439</v>
      </c>
      <c r="I145" s="12" t="n">
        <v>518</v>
      </c>
      <c r="J145" s="14" t="n">
        <f aca="false">I145/($C145/100000)</f>
        <v>58.1979313893576</v>
      </c>
      <c r="K145" s="12" t="n">
        <v>1473</v>
      </c>
      <c r="L145" s="14" t="n">
        <f aca="false">K145/($C145/100000)</f>
        <v>165.493345437305</v>
      </c>
      <c r="M145" s="12" t="n">
        <v>3762</v>
      </c>
      <c r="N145" s="14" t="n">
        <f aca="false">M145/($C145/100000)</f>
        <v>422.665285495682</v>
      </c>
      <c r="O145" s="12" t="n">
        <v>7146</v>
      </c>
      <c r="P145" s="14" t="n">
        <f aca="false">O145/($C145/100000)</f>
        <v>802.861810247779</v>
      </c>
      <c r="Q145" s="12" t="n">
        <v>26494</v>
      </c>
      <c r="R145" s="14" t="n">
        <f aca="false">Q145/($C145/100000)</f>
        <v>2976.63319349352</v>
      </c>
      <c r="S145" s="12" t="n">
        <v>2077</v>
      </c>
      <c r="T145" s="14" t="n">
        <f aca="false">S145/($C145/100000)</f>
        <v>233.353481651922</v>
      </c>
      <c r="U145" s="12" t="n">
        <v>4670</v>
      </c>
      <c r="V145" s="4" t="n">
        <v>1.2</v>
      </c>
      <c r="W145" s="13" t="n">
        <f aca="false">(U145-U144)/U144*100</f>
        <v>1.17641961132656</v>
      </c>
      <c r="X145" s="12" t="n">
        <v>19.3</v>
      </c>
    </row>
    <row r="146" customFormat="false" ht="13.8" hidden="false" customHeight="false" outlineLevel="0" collapsed="false">
      <c r="A146" s="19" t="s">
        <v>37</v>
      </c>
      <c r="B146" s="15" t="n">
        <v>2015</v>
      </c>
      <c r="C146" s="12" t="n">
        <v>905574</v>
      </c>
      <c r="D146" s="12" t="n">
        <v>39686</v>
      </c>
      <c r="E146" s="12" t="n">
        <v>-4.5</v>
      </c>
      <c r="F146" s="13" t="n">
        <f aca="false">(D146-D145)/D145*100</f>
        <v>-4.52292739258048</v>
      </c>
      <c r="G146" s="12" t="n">
        <v>97</v>
      </c>
      <c r="H146" s="14" t="n">
        <f aca="false">G146/($C146/100000)</f>
        <v>10.7114382700917</v>
      </c>
      <c r="I146" s="12" t="n">
        <v>496</v>
      </c>
      <c r="J146" s="14" t="n">
        <f aca="false">I146/($C146/100000)</f>
        <v>54.7718905357265</v>
      </c>
      <c r="K146" s="12" t="n">
        <v>1454</v>
      </c>
      <c r="L146" s="14" t="n">
        <f aca="false">K146/($C146/100000)</f>
        <v>160.561146852714</v>
      </c>
      <c r="M146" s="12" t="n">
        <v>3629</v>
      </c>
      <c r="N146" s="14" t="n">
        <f aca="false">M146/($C146/100000)</f>
        <v>400.740303939822</v>
      </c>
      <c r="O146" s="12" t="n">
        <v>6335</v>
      </c>
      <c r="P146" s="14" t="n">
        <f aca="false">O146/($C146/100000)</f>
        <v>699.556303515781</v>
      </c>
      <c r="Q146" s="12" t="n">
        <v>25229</v>
      </c>
      <c r="R146" s="14" t="n">
        <f aca="false">Q146/($C146/100000)</f>
        <v>2785.96779501178</v>
      </c>
      <c r="S146" s="12" t="n">
        <v>2446</v>
      </c>
      <c r="T146" s="14" t="n">
        <f aca="false">S146/($C146/100000)</f>
        <v>270.104927924167</v>
      </c>
      <c r="U146" s="12" t="n">
        <v>4382.4</v>
      </c>
      <c r="V146" s="14" t="n">
        <v>-6.2</v>
      </c>
      <c r="W146" s="13" t="n">
        <f aca="false">(U146-U145)/U145*100</f>
        <v>-6.15845824411136</v>
      </c>
      <c r="X146" s="12" t="n">
        <v>19.4</v>
      </c>
    </row>
    <row r="147" customFormat="false" ht="13.8" hidden="false" customHeight="false" outlineLevel="0" collapsed="false">
      <c r="A147" s="19" t="s">
        <v>37</v>
      </c>
      <c r="B147" s="15" t="n">
        <v>2016</v>
      </c>
      <c r="C147" s="12" t="n">
        <v>923647</v>
      </c>
      <c r="D147" s="12" t="n">
        <v>39605</v>
      </c>
      <c r="E147" s="12" t="n">
        <v>-0.2</v>
      </c>
      <c r="F147" s="13" t="n">
        <f aca="false">(D147-D146)/D146*100</f>
        <v>-0.20410220228796</v>
      </c>
      <c r="G147" s="12" t="n">
        <v>106</v>
      </c>
      <c r="H147" s="14" t="n">
        <f aca="false">G147/($C147/100000)</f>
        <v>11.476245795201</v>
      </c>
      <c r="I147" s="12" t="n">
        <v>540</v>
      </c>
      <c r="J147" s="14" t="n">
        <f aca="false">I147/($C147/100000)</f>
        <v>58.4638936736654</v>
      </c>
      <c r="K147" s="12" t="n">
        <v>1523</v>
      </c>
      <c r="L147" s="14" t="n">
        <f aca="false">K147/($C147/100000)</f>
        <v>164.88983345369</v>
      </c>
      <c r="M147" s="12" t="n">
        <v>3586</v>
      </c>
      <c r="N147" s="14" t="n">
        <f aca="false">M147/($C147/100000)</f>
        <v>388.243560581044</v>
      </c>
      <c r="O147" s="12" t="n">
        <v>6166</v>
      </c>
      <c r="P147" s="14" t="n">
        <f aca="false">O147/($C147/100000)</f>
        <v>667.571052577446</v>
      </c>
      <c r="Q147" s="12" t="n">
        <v>24466</v>
      </c>
      <c r="R147" s="14" t="n">
        <f aca="false">Q147/($C147/100000)</f>
        <v>2648.84744929611</v>
      </c>
      <c r="S147" s="12" t="n">
        <v>3218</v>
      </c>
      <c r="T147" s="14" t="n">
        <f aca="false">S147/($C147/100000)</f>
        <v>348.401499707139</v>
      </c>
      <c r="U147" s="12" t="n">
        <v>4287.9</v>
      </c>
      <c r="V147" s="14" t="n">
        <v>-2.2</v>
      </c>
      <c r="W147" s="13" t="n">
        <f aca="false">(U147-U146)/U146*100</f>
        <v>-2.15635268346112</v>
      </c>
      <c r="X147" s="12" t="n">
        <v>17.5</v>
      </c>
    </row>
    <row r="148" customFormat="false" ht="13.8" hidden="false" customHeight="false" outlineLevel="0" collapsed="false">
      <c r="A148" s="19" t="s">
        <v>37</v>
      </c>
      <c r="B148" s="15" t="n">
        <v>2017</v>
      </c>
      <c r="C148" s="12" t="n">
        <v>936811</v>
      </c>
      <c r="D148" s="12" t="n">
        <v>39633</v>
      </c>
      <c r="E148" s="12" t="n">
        <v>0.1</v>
      </c>
      <c r="F148" s="13" t="n">
        <f aca="false">(D148-D147)/D147*100</f>
        <v>0.0706981441737154</v>
      </c>
      <c r="G148" s="12" t="n">
        <v>112</v>
      </c>
      <c r="H148" s="14" t="n">
        <f aca="false">G148/($C148/100000)</f>
        <v>11.9554531276853</v>
      </c>
      <c r="I148" s="12" t="n">
        <v>581</v>
      </c>
      <c r="J148" s="14" t="n">
        <f aca="false">I148/($C148/100000)</f>
        <v>62.0189130998675</v>
      </c>
      <c r="K148" s="12" t="n">
        <v>1425</v>
      </c>
      <c r="L148" s="14" t="n">
        <f aca="false">K148/($C148/100000)</f>
        <v>152.111792026353</v>
      </c>
      <c r="M148" s="12" t="n">
        <v>3807</v>
      </c>
      <c r="N148" s="14" t="n">
        <f aca="false">M148/($C148/100000)</f>
        <v>406.378661224089</v>
      </c>
      <c r="O148" s="12" t="n">
        <v>5929</v>
      </c>
      <c r="P148" s="14" t="n">
        <f aca="false">O148/($C148/100000)</f>
        <v>632.891799946841</v>
      </c>
      <c r="Q148" s="12" t="n">
        <v>24636</v>
      </c>
      <c r="R148" s="14" t="n">
        <f aca="false">Q148/($C148/100000)</f>
        <v>2629.77270762192</v>
      </c>
      <c r="S148" s="12" t="n">
        <v>3143</v>
      </c>
      <c r="T148" s="14" t="n">
        <f aca="false">S148/($C148/100000)</f>
        <v>335.499903395669</v>
      </c>
      <c r="U148" s="12" t="n">
        <v>4230.6</v>
      </c>
      <c r="V148" s="14" t="n">
        <v>-1.3</v>
      </c>
      <c r="W148" s="13" t="n">
        <f aca="false">(U148-U147)/U147*100</f>
        <v>-1.33631847757642</v>
      </c>
      <c r="X148" s="12" t="n">
        <v>17</v>
      </c>
    </row>
    <row r="149" customFormat="false" ht="13.8" hidden="false" customHeight="false" outlineLevel="0" collapsed="false">
      <c r="A149" s="24" t="s">
        <v>37</v>
      </c>
      <c r="B149" s="15" t="n">
        <v>2018</v>
      </c>
      <c r="C149" s="12" t="n">
        <v>952861</v>
      </c>
      <c r="D149" s="12" t="n">
        <v>37621</v>
      </c>
      <c r="E149" s="12" t="n">
        <v>-5.1</v>
      </c>
      <c r="F149" s="13" t="n">
        <f aca="false">(D149-D148)/D148*100</f>
        <v>-5.07657759947518</v>
      </c>
      <c r="G149" s="12" t="n">
        <v>112</v>
      </c>
      <c r="H149" s="14" t="n">
        <f aca="false">G149/($C149/100000)</f>
        <v>11.7540753583156</v>
      </c>
      <c r="I149" s="12" t="n">
        <v>561</v>
      </c>
      <c r="J149" s="14" t="n">
        <f aca="false">I149/($C149/100000)</f>
        <v>58.8753238929917</v>
      </c>
      <c r="K149" s="12" t="n">
        <v>1368</v>
      </c>
      <c r="L149" s="14" t="n">
        <f aca="false">K149/($C149/100000)</f>
        <v>143.567634733712</v>
      </c>
      <c r="M149" s="12" t="n">
        <v>3570</v>
      </c>
      <c r="N149" s="14" t="n">
        <f aca="false">M149/($C149/100000)</f>
        <v>374.661152046311</v>
      </c>
      <c r="O149" s="12" t="n">
        <v>5128</v>
      </c>
      <c r="P149" s="14" t="n">
        <f aca="false">O149/($C149/100000)</f>
        <v>538.168736048595</v>
      </c>
      <c r="Q149" s="12" t="n">
        <v>23732</v>
      </c>
      <c r="R149" s="14" t="n">
        <f aca="false">Q149/($C149/100000)</f>
        <v>2490.60461074595</v>
      </c>
      <c r="S149" s="12" t="n">
        <v>3150</v>
      </c>
      <c r="T149" s="14" t="n">
        <f aca="false">S149/($C149/100000)</f>
        <v>330.583369452627</v>
      </c>
      <c r="U149" s="12" t="n">
        <v>3948.2</v>
      </c>
      <c r="V149" s="14" t="n">
        <v>-6.7</v>
      </c>
      <c r="W149" s="13" t="n">
        <f aca="false">(U149-U148)/U148*100</f>
        <v>-6.67517609795302</v>
      </c>
      <c r="X149" s="12" t="n">
        <v>18</v>
      </c>
    </row>
    <row r="150" customFormat="false" ht="13.8" hidden="false" customHeight="false" outlineLevel="0" collapsed="false">
      <c r="A150" s="25" t="s">
        <v>37</v>
      </c>
      <c r="B150" s="15" t="n">
        <v>2019</v>
      </c>
      <c r="C150" s="17" t="n">
        <v>970672</v>
      </c>
      <c r="D150" s="17" t="n">
        <v>37710</v>
      </c>
      <c r="E150" s="12" t="n">
        <v>0.2</v>
      </c>
      <c r="F150" s="13" t="n">
        <f aca="false">(D150-D149)/D149*100</f>
        <v>0.236570000797427</v>
      </c>
      <c r="G150" s="12" t="n">
        <v>131</v>
      </c>
      <c r="H150" s="14" t="n">
        <f aca="false">G150/($C150/100000)</f>
        <v>13.4958049681046</v>
      </c>
      <c r="I150" s="12" t="n">
        <v>584</v>
      </c>
      <c r="J150" s="14" t="n">
        <f aca="false">I150/($C150/100000)</f>
        <v>60.1645045906341</v>
      </c>
      <c r="K150" s="12" t="n">
        <v>1331</v>
      </c>
      <c r="L150" s="14" t="n">
        <f aca="false">K150/($C150/100000)</f>
        <v>137.121499332421</v>
      </c>
      <c r="M150" s="12" t="n">
        <v>4041</v>
      </c>
      <c r="N150" s="14" t="n">
        <f aca="false">M150/($C150/100000)</f>
        <v>416.309525771836</v>
      </c>
      <c r="O150" s="12" t="n">
        <v>5096</v>
      </c>
      <c r="P150" s="14" t="n">
        <f aca="false">O150/($C150/100000)</f>
        <v>524.997115400465</v>
      </c>
      <c r="Q150" s="12" t="n">
        <v>23581</v>
      </c>
      <c r="R150" s="14" t="n">
        <f aca="false">Q150/($C150/100000)</f>
        <v>2429.34791567079</v>
      </c>
      <c r="S150" s="12" t="n">
        <v>2946</v>
      </c>
      <c r="T150" s="14" t="n">
        <f aca="false">S150/($C150/100000)</f>
        <v>303.501079664397</v>
      </c>
      <c r="U150" s="12" t="n">
        <v>3884.9</v>
      </c>
      <c r="V150" s="14" t="n">
        <v>-1.6</v>
      </c>
      <c r="W150" s="13" t="n">
        <f aca="false">(U150-U149)/U149*100</f>
        <v>-1.60326224608682</v>
      </c>
      <c r="X150" s="12" t="n">
        <v>20.6</v>
      </c>
    </row>
    <row r="151" customFormat="false" ht="13.8" hidden="false" customHeight="false" outlineLevel="0" collapsed="false">
      <c r="A151" s="25" t="s">
        <v>37</v>
      </c>
      <c r="B151" s="20" t="n">
        <v>2020</v>
      </c>
      <c r="C151" s="21" t="n">
        <v>982080</v>
      </c>
      <c r="D151" s="21" t="n">
        <v>34452</v>
      </c>
      <c r="E151" s="22" t="n">
        <v>-8.6</v>
      </c>
      <c r="F151" s="13" t="n">
        <f aca="false">(D151-D150)/D150*100</f>
        <v>-8.63961813842482</v>
      </c>
      <c r="G151" s="21" t="n">
        <v>143</v>
      </c>
      <c r="H151" s="14" t="n">
        <f aca="false">G151/($C151/100000)</f>
        <v>14.5609318996416</v>
      </c>
      <c r="I151" s="21" t="n">
        <v>477</v>
      </c>
      <c r="J151" s="14" t="n">
        <f aca="false">I151/($C151/100000)</f>
        <v>48.5703812316716</v>
      </c>
      <c r="K151" s="21" t="n">
        <v>961</v>
      </c>
      <c r="L151" s="14" t="n">
        <f aca="false">K151/($C151/100000)</f>
        <v>97.8535353535353</v>
      </c>
      <c r="M151" s="21" t="n">
        <v>5074</v>
      </c>
      <c r="N151" s="14" t="n">
        <f aca="false">M151/($C151/100000)</f>
        <v>516.658520690779</v>
      </c>
      <c r="O151" s="21" t="n">
        <v>4021</v>
      </c>
      <c r="P151" s="14" t="n">
        <f aca="false">O151/($C151/100000)</f>
        <v>409.437113066145</v>
      </c>
      <c r="Q151" s="21" t="n">
        <v>20655</v>
      </c>
      <c r="R151" s="14" t="n">
        <f aca="false">Q151/($C151/100000)</f>
        <v>2103.18914956012</v>
      </c>
      <c r="S151" s="21" t="n">
        <v>3121</v>
      </c>
      <c r="T151" s="14" t="n">
        <f aca="false">S151/($C151/100000)</f>
        <v>317.794884327142</v>
      </c>
      <c r="U151" s="23" t="n">
        <v>3508.1</v>
      </c>
      <c r="V151" s="22" t="n">
        <v>-9.7</v>
      </c>
      <c r="W151" s="13" t="n">
        <f aca="false">(U151-U150)/U150*100</f>
        <v>-9.6990913537028</v>
      </c>
      <c r="X151" s="23" t="n">
        <v>18.6</v>
      </c>
    </row>
    <row r="152" customFormat="false" ht="13.8" hidden="false" customHeight="false" outlineLevel="0" collapsed="false">
      <c r="A152" s="19" t="s">
        <v>38</v>
      </c>
      <c r="B152" s="12" t="n">
        <v>2011</v>
      </c>
      <c r="C152" s="12" t="n">
        <v>299261</v>
      </c>
      <c r="D152" s="12" t="n">
        <v>15943</v>
      </c>
      <c r="E152" s="12" t="n">
        <v>3.8</v>
      </c>
      <c r="F152" s="13" t="n">
        <f aca="false">(D152-D151)/D151*100</f>
        <v>-53.7240218274701</v>
      </c>
      <c r="G152" s="12" t="n">
        <v>16</v>
      </c>
      <c r="H152" s="14" t="n">
        <f aca="false">G152/($C152/100000)</f>
        <v>5.34650355375408</v>
      </c>
      <c r="I152" s="12" t="n">
        <v>208</v>
      </c>
      <c r="J152" s="14" t="n">
        <f aca="false">I152/($C152/100000)</f>
        <v>69.5045461988031</v>
      </c>
      <c r="K152" s="12" t="n">
        <v>565</v>
      </c>
      <c r="L152" s="14" t="n">
        <f aca="false">K152/($C152/100000)</f>
        <v>188.798406741941</v>
      </c>
      <c r="M152" s="12" t="n">
        <v>1279</v>
      </c>
      <c r="N152" s="14" t="n">
        <f aca="false">M152/($C152/100000)</f>
        <v>427.386127828217</v>
      </c>
      <c r="O152" s="12" t="n">
        <v>3241</v>
      </c>
      <c r="P152" s="14" t="n">
        <f aca="false">O152/($C152/100000)</f>
        <v>1083.00112610731</v>
      </c>
      <c r="Q152" s="12" t="n">
        <v>9908</v>
      </c>
      <c r="R152" s="14" t="n">
        <f aca="false">Q152/($C152/100000)</f>
        <v>3310.82232566221</v>
      </c>
      <c r="S152" s="12" t="n">
        <v>726</v>
      </c>
      <c r="T152" s="14" t="n">
        <f aca="false">S152/($C152/100000)</f>
        <v>242.597598751591</v>
      </c>
      <c r="U152" s="12" t="n">
        <v>5327.5</v>
      </c>
      <c r="V152" s="14" t="n">
        <v>8</v>
      </c>
      <c r="W152" s="13" t="n">
        <f aca="false">(U152-U151)/U151*100</f>
        <v>51.8628317322767</v>
      </c>
      <c r="X152" s="12" t="n">
        <v>24</v>
      </c>
    </row>
    <row r="153" customFormat="false" ht="13.8" hidden="false" customHeight="false" outlineLevel="0" collapsed="false">
      <c r="A153" s="19" t="s">
        <v>38</v>
      </c>
      <c r="B153" s="12" t="n">
        <v>2012</v>
      </c>
      <c r="C153" s="12" t="n">
        <v>299511</v>
      </c>
      <c r="D153" s="12" t="n">
        <v>16831</v>
      </c>
      <c r="E153" s="12" t="n">
        <v>5.6</v>
      </c>
      <c r="F153" s="13" t="n">
        <f aca="false">(D153-D152)/D152*100</f>
        <v>5.56984256413473</v>
      </c>
      <c r="G153" s="12" t="n">
        <v>22</v>
      </c>
      <c r="H153" s="14" t="n">
        <f aca="false">G153/($C153/100000)</f>
        <v>7.34530618241066</v>
      </c>
      <c r="I153" s="12" t="n">
        <v>207</v>
      </c>
      <c r="J153" s="14" t="n">
        <f aca="false">I153/($C153/100000)</f>
        <v>69.1126536254094</v>
      </c>
      <c r="K153" s="12" t="n">
        <v>502</v>
      </c>
      <c r="L153" s="14" t="n">
        <f aca="false">K153/($C153/100000)</f>
        <v>167.606531980462</v>
      </c>
      <c r="M153" s="12" t="n">
        <v>1601</v>
      </c>
      <c r="N153" s="14" t="n">
        <f aca="false">M153/($C153/100000)</f>
        <v>534.537963547249</v>
      </c>
      <c r="O153" s="12" t="n">
        <v>3899</v>
      </c>
      <c r="P153" s="14" t="n">
        <f aca="false">O153/($C153/100000)</f>
        <v>1301.78858205542</v>
      </c>
      <c r="Q153" s="12" t="n">
        <v>9920</v>
      </c>
      <c r="R153" s="14" t="n">
        <f aca="false">Q153/($C153/100000)</f>
        <v>3312.06533315972</v>
      </c>
      <c r="S153" s="12" t="n">
        <v>680</v>
      </c>
      <c r="T153" s="14" t="n">
        <f aca="false">S153/($C153/100000)</f>
        <v>227.036736547239</v>
      </c>
      <c r="U153" s="12" t="n">
        <v>5619.5</v>
      </c>
      <c r="V153" s="14" t="n">
        <v>5.5</v>
      </c>
      <c r="W153" s="13" t="n">
        <f aca="false">(U153-U152)/U152*100</f>
        <v>5.48099483810418</v>
      </c>
      <c r="X153" s="12" t="n">
        <v>29</v>
      </c>
    </row>
    <row r="154" customFormat="false" ht="13.8" hidden="false" customHeight="false" outlineLevel="0" collapsed="false">
      <c r="A154" s="19" t="s">
        <v>38</v>
      </c>
      <c r="B154" s="12" t="n">
        <v>2013</v>
      </c>
      <c r="C154" s="12" t="n">
        <v>301120</v>
      </c>
      <c r="D154" s="12" t="n">
        <v>15809</v>
      </c>
      <c r="E154" s="12" t="n">
        <v>-6.1</v>
      </c>
      <c r="F154" s="13" t="n">
        <f aca="false">(D154-D153)/D153*100</f>
        <v>-6.07212880993405</v>
      </c>
      <c r="G154" s="12" t="n">
        <v>26</v>
      </c>
      <c r="H154" s="14" t="n">
        <f aca="false">G154/($C154/100000)</f>
        <v>8.63443145589798</v>
      </c>
      <c r="I154" s="12" t="n">
        <v>164</v>
      </c>
      <c r="J154" s="14" t="n">
        <f aca="false">I154/($C154/100000)</f>
        <v>54.4633368756642</v>
      </c>
      <c r="K154" s="12" t="n">
        <v>439</v>
      </c>
      <c r="L154" s="14" t="n">
        <f aca="false">K154/($C154/100000)</f>
        <v>145.789054197662</v>
      </c>
      <c r="M154" s="12" t="n">
        <v>1446</v>
      </c>
      <c r="N154" s="14" t="n">
        <f aca="false">M154/($C154/100000)</f>
        <v>480.207226354942</v>
      </c>
      <c r="O154" s="12" t="n">
        <v>3264</v>
      </c>
      <c r="P154" s="14" t="n">
        <f aca="false">O154/($C154/100000)</f>
        <v>1083.95324123273</v>
      </c>
      <c r="Q154" s="12" t="n">
        <v>9702</v>
      </c>
      <c r="R154" s="14" t="n">
        <f aca="false">Q154/($C154/100000)</f>
        <v>3221.97130712008</v>
      </c>
      <c r="S154" s="12" t="n">
        <v>768</v>
      </c>
      <c r="T154" s="14" t="n">
        <f aca="false">S154/($C154/100000)</f>
        <v>255.047821466525</v>
      </c>
      <c r="U154" s="12" t="n">
        <v>5250.1</v>
      </c>
      <c r="V154" s="14" t="n">
        <v>-6.6</v>
      </c>
      <c r="W154" s="13" t="n">
        <f aca="false">(U154-U153)/U153*100</f>
        <v>-6.57353857104724</v>
      </c>
      <c r="X154" s="12" t="n">
        <v>30.3</v>
      </c>
    </row>
    <row r="155" customFormat="false" ht="13.8" hidden="false" customHeight="false" outlineLevel="0" collapsed="false">
      <c r="A155" s="19" t="s">
        <v>38</v>
      </c>
      <c r="B155" s="15" t="n">
        <v>2014</v>
      </c>
      <c r="C155" s="12" t="n">
        <v>303907</v>
      </c>
      <c r="D155" s="12" t="n">
        <v>14372</v>
      </c>
      <c r="E155" s="16" t="n">
        <v>-9.1</v>
      </c>
      <c r="F155" s="13" t="n">
        <f aca="false">(D155-D154)/D154*100</f>
        <v>-9.08975899803909</v>
      </c>
      <c r="G155" s="12" t="n">
        <v>21</v>
      </c>
      <c r="H155" s="14" t="n">
        <f aca="false">G155/($C155/100000)</f>
        <v>6.91000865396322</v>
      </c>
      <c r="I155" s="12" t="n">
        <v>181</v>
      </c>
      <c r="J155" s="14" t="n">
        <f aca="false">I155/($C155/100000)</f>
        <v>59.5576936365401</v>
      </c>
      <c r="K155" s="12" t="n">
        <v>388</v>
      </c>
      <c r="L155" s="14" t="n">
        <f aca="false">K155/($C155/100000)</f>
        <v>127.670636082749</v>
      </c>
      <c r="M155" s="12" t="n">
        <v>1454</v>
      </c>
      <c r="N155" s="14" t="n">
        <f aca="false">M155/($C155/100000)</f>
        <v>478.435837279168</v>
      </c>
      <c r="O155" s="12" t="n">
        <v>2818</v>
      </c>
      <c r="P155" s="14" t="n">
        <f aca="false">O155/($C155/100000)</f>
        <v>927.257351755636</v>
      </c>
      <c r="Q155" s="12" t="n">
        <v>8850</v>
      </c>
      <c r="R155" s="14" t="n">
        <f aca="false">Q155/($C155/100000)</f>
        <v>2912.07507559879</v>
      </c>
      <c r="S155" s="12" t="n">
        <v>660</v>
      </c>
      <c r="T155" s="14" t="n">
        <f aca="false">S155/($C155/100000)</f>
        <v>217.17170055313</v>
      </c>
      <c r="U155" s="12" t="n">
        <v>4729.1</v>
      </c>
      <c r="V155" s="4" t="n">
        <v>-9.9</v>
      </c>
      <c r="W155" s="13" t="n">
        <f aca="false">(U155-U154)/U154*100</f>
        <v>-9.92362050246662</v>
      </c>
      <c r="X155" s="12" t="n">
        <v>30.8</v>
      </c>
    </row>
    <row r="156" customFormat="false" ht="13.8" hidden="false" customHeight="false" outlineLevel="0" collapsed="false">
      <c r="A156" s="19" t="s">
        <v>38</v>
      </c>
      <c r="B156" s="15" t="n">
        <v>2015</v>
      </c>
      <c r="C156" s="12" t="n">
        <v>306944</v>
      </c>
      <c r="D156" s="12" t="n">
        <v>14437</v>
      </c>
      <c r="E156" s="12" t="n">
        <v>0.5</v>
      </c>
      <c r="F156" s="13" t="n">
        <f aca="false">(D156-D155)/D155*100</f>
        <v>0.452268299471194</v>
      </c>
      <c r="G156" s="12" t="n">
        <v>24</v>
      </c>
      <c r="H156" s="14" t="n">
        <f aca="false">G156/($C156/100000)</f>
        <v>7.81901584653878</v>
      </c>
      <c r="I156" s="12" t="n">
        <v>197</v>
      </c>
      <c r="J156" s="14" t="n">
        <f aca="false">I156/($C156/100000)</f>
        <v>64.1810884070058</v>
      </c>
      <c r="K156" s="12" t="n">
        <v>404</v>
      </c>
      <c r="L156" s="14" t="n">
        <f aca="false">K156/($C156/100000)</f>
        <v>131.620100083403</v>
      </c>
      <c r="M156" s="12" t="n">
        <v>1439</v>
      </c>
      <c r="N156" s="14" t="n">
        <f aca="false">M156/($C156/100000)</f>
        <v>468.815158465388</v>
      </c>
      <c r="O156" s="12" t="n">
        <v>2628</v>
      </c>
      <c r="P156" s="14" t="n">
        <f aca="false">O156/($C156/100000)</f>
        <v>856.182235195997</v>
      </c>
      <c r="Q156" s="12" t="n">
        <v>9101</v>
      </c>
      <c r="R156" s="14" t="n">
        <f aca="false">Q156/($C156/100000)</f>
        <v>2965.03596747289</v>
      </c>
      <c r="S156" s="12" t="n">
        <v>644</v>
      </c>
      <c r="T156" s="14" t="n">
        <f aca="false">S156/($C156/100000)</f>
        <v>209.810258548791</v>
      </c>
      <c r="U156" s="12" t="n">
        <v>4703.5</v>
      </c>
      <c r="V156" s="14" t="n">
        <v>-0.5</v>
      </c>
      <c r="W156" s="13" t="n">
        <f aca="false">(U156-U155)/U155*100</f>
        <v>-0.541329216975754</v>
      </c>
      <c r="X156" s="12" t="n">
        <v>31.7</v>
      </c>
    </row>
    <row r="157" customFormat="false" ht="13.8" hidden="false" customHeight="false" outlineLevel="0" collapsed="false">
      <c r="A157" s="19" t="s">
        <v>38</v>
      </c>
      <c r="B157" s="15" t="n">
        <v>2016</v>
      </c>
      <c r="C157" s="12" t="n">
        <v>309986</v>
      </c>
      <c r="D157" s="12" t="n">
        <v>12380</v>
      </c>
      <c r="E157" s="12" t="n">
        <v>-14.2</v>
      </c>
      <c r="F157" s="13" t="n">
        <f aca="false">(D157-D156)/D156*100</f>
        <v>-14.2481124887442</v>
      </c>
      <c r="G157" s="12" t="n">
        <v>19</v>
      </c>
      <c r="H157" s="14" t="n">
        <f aca="false">G157/($C157/100000)</f>
        <v>6.1293090655707</v>
      </c>
      <c r="I157" s="12" t="n">
        <v>188</v>
      </c>
      <c r="J157" s="14" t="n">
        <f aca="false">I157/($C157/100000)</f>
        <v>60.6479002277522</v>
      </c>
      <c r="K157" s="12" t="n">
        <v>373</v>
      </c>
      <c r="L157" s="14" t="n">
        <f aca="false">K157/($C157/100000)</f>
        <v>120.328014813572</v>
      </c>
      <c r="M157" s="12" t="n">
        <v>1400</v>
      </c>
      <c r="N157" s="14" t="n">
        <f aca="false">M157/($C157/100000)</f>
        <v>451.633299568368</v>
      </c>
      <c r="O157" s="12" t="n">
        <v>1978</v>
      </c>
      <c r="P157" s="14" t="n">
        <f aca="false">O157/($C157/100000)</f>
        <v>638.093333247308</v>
      </c>
      <c r="Q157" s="12" t="n">
        <v>7767</v>
      </c>
      <c r="R157" s="14" t="n">
        <f aca="false">Q157/($C157/100000)</f>
        <v>2505.59702696251</v>
      </c>
      <c r="S157" s="12" t="n">
        <v>655</v>
      </c>
      <c r="T157" s="14" t="n">
        <f aca="false">S157/($C157/100000)</f>
        <v>211.299865155201</v>
      </c>
      <c r="U157" s="12" t="n">
        <v>3993.7</v>
      </c>
      <c r="V157" s="14" t="n">
        <v>-15.1</v>
      </c>
      <c r="W157" s="13" t="n">
        <f aca="false">(U157-U156)/U156*100</f>
        <v>-15.0908897629425</v>
      </c>
      <c r="X157" s="12" t="n">
        <v>32.9</v>
      </c>
    </row>
    <row r="158" customFormat="false" ht="13.8" hidden="false" customHeight="false" outlineLevel="0" collapsed="false">
      <c r="A158" s="19" t="s">
        <v>38</v>
      </c>
      <c r="B158" s="15" t="n">
        <v>2017</v>
      </c>
      <c r="C158" s="12" t="n">
        <v>313381</v>
      </c>
      <c r="D158" s="12" t="n">
        <v>11921</v>
      </c>
      <c r="E158" s="12" t="n">
        <v>-3.7</v>
      </c>
      <c r="F158" s="13" t="n">
        <f aca="false">(D158-D157)/D157*100</f>
        <v>-3.7075928917609</v>
      </c>
      <c r="G158" s="12" t="n">
        <v>19</v>
      </c>
      <c r="H158" s="14" t="n">
        <f aca="false">G158/($C158/100000)</f>
        <v>6.06290745131326</v>
      </c>
      <c r="I158" s="12" t="n">
        <v>209</v>
      </c>
      <c r="J158" s="14" t="n">
        <f aca="false">I158/($C158/100000)</f>
        <v>66.6919819644458</v>
      </c>
      <c r="K158" s="12" t="n">
        <v>307</v>
      </c>
      <c r="L158" s="14" t="n">
        <f aca="false">K158/($C158/100000)</f>
        <v>97.9638203975353</v>
      </c>
      <c r="M158" s="12" t="n">
        <v>1198</v>
      </c>
      <c r="N158" s="14" t="n">
        <f aca="false">M158/($C158/100000)</f>
        <v>382.28226982491</v>
      </c>
      <c r="O158" s="12" t="n">
        <v>2004</v>
      </c>
      <c r="P158" s="14" t="n">
        <f aca="false">O158/($C158/100000)</f>
        <v>639.477185917461</v>
      </c>
      <c r="Q158" s="12" t="n">
        <v>7628</v>
      </c>
      <c r="R158" s="14" t="n">
        <f aca="false">Q158/($C158/100000)</f>
        <v>2434.09779150619</v>
      </c>
      <c r="S158" s="12" t="n">
        <v>556</v>
      </c>
      <c r="T158" s="14" t="n">
        <f aca="false">S158/($C158/100000)</f>
        <v>177.419818048956</v>
      </c>
      <c r="U158" s="12" t="n">
        <v>3804</v>
      </c>
      <c r="V158" s="14" t="n">
        <v>-4.8</v>
      </c>
      <c r="W158" s="13" t="n">
        <f aca="false">(U158-U157)/U157*100</f>
        <v>-4.74998122042216</v>
      </c>
      <c r="X158" s="12" t="n">
        <v>29.7</v>
      </c>
    </row>
    <row r="159" customFormat="false" ht="13.8" hidden="false" customHeight="false" outlineLevel="0" collapsed="false">
      <c r="A159" s="19" t="s">
        <v>38</v>
      </c>
      <c r="B159" s="15" t="n">
        <v>2018</v>
      </c>
      <c r="C159" s="12" t="n">
        <v>318560</v>
      </c>
      <c r="D159" s="12" t="n">
        <v>11361</v>
      </c>
      <c r="E159" s="12" t="n">
        <v>-4.7</v>
      </c>
      <c r="F159" s="13" t="n">
        <f aca="false">(D159-D158)/D158*100</f>
        <v>-4.69759248385203</v>
      </c>
      <c r="G159" s="12" t="n">
        <v>12</v>
      </c>
      <c r="H159" s="14" t="n">
        <f aca="false">G159/($C159/100000)</f>
        <v>3.76695128076344</v>
      </c>
      <c r="I159" s="12" t="n">
        <v>224</v>
      </c>
      <c r="J159" s="14" t="n">
        <f aca="false">I159/($C159/100000)</f>
        <v>70.3164239075841</v>
      </c>
      <c r="K159" s="12" t="n">
        <v>293</v>
      </c>
      <c r="L159" s="14" t="n">
        <f aca="false">K159/($C159/100000)</f>
        <v>91.9763937719739</v>
      </c>
      <c r="M159" s="12" t="n">
        <v>1181</v>
      </c>
      <c r="N159" s="14" t="n">
        <f aca="false">M159/($C159/100000)</f>
        <v>370.730788548468</v>
      </c>
      <c r="O159" s="12" t="n">
        <v>1769</v>
      </c>
      <c r="P159" s="14" t="n">
        <f aca="false">O159/($C159/100000)</f>
        <v>555.311401305876</v>
      </c>
      <c r="Q159" s="12" t="n">
        <v>7203</v>
      </c>
      <c r="R159" s="14" t="n">
        <f aca="false">Q159/($C159/100000)</f>
        <v>2261.11250627825</v>
      </c>
      <c r="S159" s="12" t="n">
        <v>679</v>
      </c>
      <c r="T159" s="14" t="n">
        <f aca="false">S159/($C159/100000)</f>
        <v>213.146659969864</v>
      </c>
      <c r="U159" s="12" t="n">
        <v>3566.4</v>
      </c>
      <c r="V159" s="14" t="n">
        <v>-6.2</v>
      </c>
      <c r="W159" s="13" t="n">
        <f aca="false">(U159-U158)/U158*100</f>
        <v>-6.24605678233438</v>
      </c>
      <c r="X159" s="12" t="n">
        <v>31.9</v>
      </c>
    </row>
    <row r="160" customFormat="false" ht="13.8" hidden="false" customHeight="false" outlineLevel="0" collapsed="false">
      <c r="A160" s="19" t="s">
        <v>38</v>
      </c>
      <c r="B160" s="15" t="n">
        <v>2019</v>
      </c>
      <c r="C160" s="17" t="n">
        <v>321134</v>
      </c>
      <c r="D160" s="17" t="n">
        <v>10979</v>
      </c>
      <c r="E160" s="12" t="n">
        <v>-3.4</v>
      </c>
      <c r="F160" s="13" t="n">
        <f aca="false">(D160-D159)/D159*100</f>
        <v>-3.36238007217674</v>
      </c>
      <c r="G160" s="12" t="n">
        <v>27</v>
      </c>
      <c r="H160" s="14" t="n">
        <f aca="false">G160/($C160/100000)</f>
        <v>8.40770519471623</v>
      </c>
      <c r="I160" s="12" t="n">
        <v>186</v>
      </c>
      <c r="J160" s="14" t="n">
        <f aca="false">I160/($C160/100000)</f>
        <v>57.919746896934</v>
      </c>
      <c r="K160" s="12" t="n">
        <v>337</v>
      </c>
      <c r="L160" s="14" t="n">
        <f aca="false">K160/($C160/100000)</f>
        <v>104.940616689606</v>
      </c>
      <c r="M160" s="12" t="n">
        <v>1227</v>
      </c>
      <c r="N160" s="14" t="n">
        <f aca="false">M160/($C160/100000)</f>
        <v>382.083491626548</v>
      </c>
      <c r="O160" s="12" t="n">
        <v>1828</v>
      </c>
      <c r="P160" s="14" t="n">
        <f aca="false">O160/($C160/100000)</f>
        <v>569.232781331158</v>
      </c>
      <c r="Q160" s="12" t="n">
        <v>6724</v>
      </c>
      <c r="R160" s="14" t="n">
        <f aca="false">Q160/($C160/100000)</f>
        <v>2093.82998997303</v>
      </c>
      <c r="S160" s="12" t="n">
        <v>650</v>
      </c>
      <c r="T160" s="14" t="n">
        <f aca="false">S160/($C160/100000)</f>
        <v>202.407717650576</v>
      </c>
      <c r="U160" s="12" t="n">
        <v>3418.8</v>
      </c>
      <c r="V160" s="14" t="n">
        <v>-4.1</v>
      </c>
      <c r="W160" s="13" t="n">
        <f aca="false">(U160-U159)/U159*100</f>
        <v>-4.13862718707941</v>
      </c>
      <c r="X160" s="12" t="n">
        <v>32.5</v>
      </c>
    </row>
    <row r="161" customFormat="false" ht="13.8" hidden="false" customHeight="false" outlineLevel="0" collapsed="false">
      <c r="A161" s="19" t="s">
        <v>38</v>
      </c>
      <c r="B161" s="20" t="n">
        <v>2020</v>
      </c>
      <c r="C161" s="21" t="n">
        <v>323714</v>
      </c>
      <c r="D161" s="21" t="n">
        <v>10298</v>
      </c>
      <c r="E161" s="22" t="n">
        <v>-6.2</v>
      </c>
      <c r="F161" s="13" t="n">
        <f aca="false">(D161-D160)/D160*100</f>
        <v>-6.20275070589307</v>
      </c>
      <c r="G161" s="21" t="n">
        <v>32</v>
      </c>
      <c r="H161" s="14" t="n">
        <f aca="false">G161/($C161/100000)</f>
        <v>9.88526909555966</v>
      </c>
      <c r="I161" s="21" t="n">
        <v>225</v>
      </c>
      <c r="J161" s="14" t="n">
        <f aca="false">I161/($C161/100000)</f>
        <v>69.5057983281539</v>
      </c>
      <c r="K161" s="21" t="n">
        <v>376</v>
      </c>
      <c r="L161" s="14" t="n">
        <f aca="false">K161/($C161/100000)</f>
        <v>116.151911872826</v>
      </c>
      <c r="M161" s="21" t="n">
        <v>1306</v>
      </c>
      <c r="N161" s="14" t="n">
        <f aca="false">M161/($C161/100000)</f>
        <v>403.442544962529</v>
      </c>
      <c r="O161" s="21" t="n">
        <v>1588</v>
      </c>
      <c r="P161" s="14" t="n">
        <f aca="false">O161/($C161/100000)</f>
        <v>490.556478867148</v>
      </c>
      <c r="Q161" s="21" t="n">
        <v>6039</v>
      </c>
      <c r="R161" s="14" t="n">
        <f aca="false">Q161/($C161/100000)</f>
        <v>1865.53562712765</v>
      </c>
      <c r="S161" s="21" t="n">
        <v>732</v>
      </c>
      <c r="T161" s="14" t="n">
        <f aca="false">S161/($C161/100000)</f>
        <v>226.125530560927</v>
      </c>
      <c r="U161" s="23" t="n">
        <v>3181.2</v>
      </c>
      <c r="V161" s="22" t="n">
        <v>-7</v>
      </c>
      <c r="W161" s="13" t="n">
        <f aca="false">(U161-U160)/U160*100</f>
        <v>-6.94980694980696</v>
      </c>
      <c r="X161" s="23" t="n">
        <v>32.6</v>
      </c>
    </row>
    <row r="162" customFormat="false" ht="13.8" hidden="false" customHeight="false" outlineLevel="0" collapsed="false">
      <c r="A162" s="19" t="s">
        <v>39</v>
      </c>
      <c r="B162" s="12" t="n">
        <v>2011</v>
      </c>
      <c r="C162" s="12" t="n">
        <v>96241</v>
      </c>
      <c r="D162" s="12" t="n">
        <v>2360</v>
      </c>
      <c r="E162" s="12" t="n">
        <v>-4.5</v>
      </c>
      <c r="F162" s="13" t="n">
        <f aca="false">(D162-D161)/D161*100</f>
        <v>-77.0829287240241</v>
      </c>
      <c r="G162" s="12" t="n">
        <v>1</v>
      </c>
      <c r="H162" s="14" t="n">
        <f aca="false">G162/($C162/100000)</f>
        <v>1.03905819764965</v>
      </c>
      <c r="I162" s="12" t="n">
        <v>22</v>
      </c>
      <c r="J162" s="14" t="n">
        <f aca="false">I162/($C162/100000)</f>
        <v>22.8592803482923</v>
      </c>
      <c r="K162" s="12" t="n">
        <v>37</v>
      </c>
      <c r="L162" s="14" t="n">
        <f aca="false">K162/($C162/100000)</f>
        <v>38.4451533130371</v>
      </c>
      <c r="M162" s="12" t="n">
        <v>235</v>
      </c>
      <c r="N162" s="14" t="n">
        <f aca="false">M162/($C162/100000)</f>
        <v>244.178676447668</v>
      </c>
      <c r="O162" s="12" t="n">
        <v>505</v>
      </c>
      <c r="P162" s="14" t="n">
        <f aca="false">O162/($C162/100000)</f>
        <v>524.724389813073</v>
      </c>
      <c r="Q162" s="12" t="n">
        <v>1485</v>
      </c>
      <c r="R162" s="14" t="n">
        <f aca="false">Q162/($C162/100000)</f>
        <v>1543.00142350973</v>
      </c>
      <c r="S162" s="12" t="n">
        <v>75</v>
      </c>
      <c r="T162" s="14" t="n">
        <f aca="false">S162/($C162/100000)</f>
        <v>77.9293648237238</v>
      </c>
      <c r="U162" s="12" t="n">
        <v>2452.2</v>
      </c>
      <c r="V162" s="14" t="n">
        <v>-5.8</v>
      </c>
      <c r="W162" s="13" t="n">
        <f aca="false">(U162-U161)/U161*100</f>
        <v>-22.9158807996982</v>
      </c>
      <c r="X162" s="12" t="n">
        <v>29.1</v>
      </c>
    </row>
    <row r="163" customFormat="false" ht="13.8" hidden="false" customHeight="false" outlineLevel="0" collapsed="false">
      <c r="A163" s="19" t="s">
        <v>39</v>
      </c>
      <c r="B163" s="12" t="n">
        <v>2012</v>
      </c>
      <c r="C163" s="12" t="n">
        <v>97220</v>
      </c>
      <c r="D163" s="12" t="n">
        <v>2189</v>
      </c>
      <c r="E163" s="12" t="n">
        <v>-7.2</v>
      </c>
      <c r="F163" s="13" t="n">
        <f aca="false">(D163-D162)/D162*100</f>
        <v>-7.24576271186441</v>
      </c>
      <c r="G163" s="12" t="n">
        <v>1</v>
      </c>
      <c r="H163" s="14" t="n">
        <f aca="false">G163/($C163/100000)</f>
        <v>1.0285949393129</v>
      </c>
      <c r="I163" s="12" t="n">
        <v>8</v>
      </c>
      <c r="J163" s="14" t="n">
        <f aca="false">I163/($C163/100000)</f>
        <v>8.22875951450319</v>
      </c>
      <c r="K163" s="12" t="n">
        <v>38</v>
      </c>
      <c r="L163" s="14" t="n">
        <f aca="false">K163/($C163/100000)</f>
        <v>39.0866076938901</v>
      </c>
      <c r="M163" s="12" t="n">
        <v>199</v>
      </c>
      <c r="N163" s="14" t="n">
        <f aca="false">M163/($C163/100000)</f>
        <v>204.690392923267</v>
      </c>
      <c r="O163" s="12" t="n">
        <v>436</v>
      </c>
      <c r="P163" s="14" t="n">
        <f aca="false">O163/($C163/100000)</f>
        <v>448.467393540424</v>
      </c>
      <c r="Q163" s="12" t="n">
        <v>1433</v>
      </c>
      <c r="R163" s="14" t="n">
        <f aca="false">Q163/($C163/100000)</f>
        <v>1473.97654803538</v>
      </c>
      <c r="S163" s="12" t="n">
        <v>74</v>
      </c>
      <c r="T163" s="14" t="n">
        <f aca="false">S163/($C163/100000)</f>
        <v>76.1160255091545</v>
      </c>
      <c r="U163" s="12" t="n">
        <v>2251.6</v>
      </c>
      <c r="V163" s="14" t="n">
        <v>-8.2</v>
      </c>
      <c r="W163" s="13" t="n">
        <f aca="false">(U163-U162)/U162*100</f>
        <v>-8.18040942826849</v>
      </c>
      <c r="X163" s="12" t="n">
        <v>29.1</v>
      </c>
    </row>
    <row r="164" customFormat="false" ht="13.8" hidden="false" customHeight="false" outlineLevel="0" collapsed="false">
      <c r="A164" s="19" t="s">
        <v>39</v>
      </c>
      <c r="B164" s="12" t="n">
        <v>2013</v>
      </c>
      <c r="C164" s="12" t="n">
        <v>97843</v>
      </c>
      <c r="D164" s="12" t="n">
        <v>2170</v>
      </c>
      <c r="E164" s="12" t="n">
        <v>-0.9</v>
      </c>
      <c r="F164" s="13" t="n">
        <f aca="false">(D164-D163)/D163*100</f>
        <v>-0.867976244860667</v>
      </c>
      <c r="G164" s="12" t="n">
        <v>3</v>
      </c>
      <c r="H164" s="14" t="n">
        <f aca="false">G164/($C164/100000)</f>
        <v>3.06613656572264</v>
      </c>
      <c r="I164" s="12" t="n">
        <v>22</v>
      </c>
      <c r="J164" s="14" t="n">
        <f aca="false">I164/($C164/100000)</f>
        <v>22.485001481966</v>
      </c>
      <c r="K164" s="12" t="n">
        <v>57</v>
      </c>
      <c r="L164" s="14" t="n">
        <f aca="false">K164/($C164/100000)</f>
        <v>58.2565947487301</v>
      </c>
      <c r="M164" s="12" t="n">
        <v>186</v>
      </c>
      <c r="N164" s="14" t="n">
        <f aca="false">M164/($C164/100000)</f>
        <v>190.100467074804</v>
      </c>
      <c r="O164" s="12" t="n">
        <v>476</v>
      </c>
      <c r="P164" s="14" t="n">
        <f aca="false">O164/($C164/100000)</f>
        <v>486.493668427992</v>
      </c>
      <c r="Q164" s="12" t="n">
        <v>1343</v>
      </c>
      <c r="R164" s="14" t="n">
        <f aca="false">Q164/($C164/100000)</f>
        <v>1372.60713592183</v>
      </c>
      <c r="S164" s="12" t="n">
        <v>83</v>
      </c>
      <c r="T164" s="14" t="n">
        <f aca="false">S164/($C164/100000)</f>
        <v>84.8297783183263</v>
      </c>
      <c r="U164" s="12" t="n">
        <v>2217.8</v>
      </c>
      <c r="V164" s="14" t="n">
        <v>-1.5</v>
      </c>
      <c r="W164" s="13" t="n">
        <f aca="false">(U164-U163)/U163*100</f>
        <v>-1.50115473441107</v>
      </c>
      <c r="X164" s="12" t="n">
        <v>27.6</v>
      </c>
    </row>
    <row r="165" customFormat="false" ht="13.8" hidden="false" customHeight="false" outlineLevel="0" collapsed="false">
      <c r="A165" s="19" t="s">
        <v>39</v>
      </c>
      <c r="B165" s="15" t="n">
        <v>2014</v>
      </c>
      <c r="C165" s="12" t="n">
        <v>99121</v>
      </c>
      <c r="D165" s="12" t="n">
        <v>2043</v>
      </c>
      <c r="E165" s="16" t="n">
        <v>-5.9</v>
      </c>
      <c r="F165" s="13" t="n">
        <f aca="false">(D165-D164)/D164*100</f>
        <v>-5.85253456221198</v>
      </c>
      <c r="G165" s="12" t="n">
        <v>0</v>
      </c>
      <c r="H165" s="14" t="n">
        <f aca="false">G165/($C165/100000)</f>
        <v>0</v>
      </c>
      <c r="I165" s="12" t="n">
        <v>14</v>
      </c>
      <c r="J165" s="14" t="n">
        <f aca="false">I165/($C165/100000)</f>
        <v>14.1241512898377</v>
      </c>
      <c r="K165" s="12" t="n">
        <v>32</v>
      </c>
      <c r="L165" s="14" t="n">
        <f aca="false">K165/($C165/100000)</f>
        <v>32.2837743767718</v>
      </c>
      <c r="M165" s="12" t="n">
        <v>192</v>
      </c>
      <c r="N165" s="14" t="n">
        <f aca="false">M165/($C165/100000)</f>
        <v>193.702646260631</v>
      </c>
      <c r="O165" s="12" t="n">
        <v>330</v>
      </c>
      <c r="P165" s="14" t="n">
        <f aca="false">O165/($C165/100000)</f>
        <v>332.926423260459</v>
      </c>
      <c r="Q165" s="12" t="n">
        <v>1399</v>
      </c>
      <c r="R165" s="14" t="n">
        <f aca="false">Q165/($C165/100000)</f>
        <v>1411.40626103449</v>
      </c>
      <c r="S165" s="12" t="n">
        <v>76</v>
      </c>
      <c r="T165" s="14" t="n">
        <f aca="false">S165/($C165/100000)</f>
        <v>76.6739641448331</v>
      </c>
      <c r="U165" s="12" t="n">
        <v>2061.1</v>
      </c>
      <c r="V165" s="4" t="n">
        <v>-7.1</v>
      </c>
      <c r="W165" s="13" t="n">
        <f aca="false">(U165-U164)/U164*100</f>
        <v>-7.06556046532601</v>
      </c>
      <c r="X165" s="12" t="n">
        <v>30.3</v>
      </c>
    </row>
    <row r="166" customFormat="false" ht="13.8" hidden="false" customHeight="false" outlineLevel="0" collapsed="false">
      <c r="A166" s="19" t="s">
        <v>39</v>
      </c>
      <c r="B166" s="15" t="n">
        <v>2015</v>
      </c>
      <c r="C166" s="12" t="n">
        <v>101413</v>
      </c>
      <c r="D166" s="12" t="n">
        <v>2072</v>
      </c>
      <c r="E166" s="12" t="n">
        <v>1.4</v>
      </c>
      <c r="F166" s="13" t="n">
        <f aca="false">(D166-D165)/D165*100</f>
        <v>1.41948115516397</v>
      </c>
      <c r="G166" s="12" t="n">
        <v>2</v>
      </c>
      <c r="H166" s="14" t="n">
        <f aca="false">G166/($C166/100000)</f>
        <v>1.97213375011093</v>
      </c>
      <c r="I166" s="12" t="n">
        <v>23</v>
      </c>
      <c r="J166" s="14" t="n">
        <f aca="false">I166/($C166/100000)</f>
        <v>22.6795381262757</v>
      </c>
      <c r="K166" s="12" t="n">
        <v>26</v>
      </c>
      <c r="L166" s="14" t="n">
        <f aca="false">K166/($C166/100000)</f>
        <v>25.6377387514421</v>
      </c>
      <c r="M166" s="12" t="n">
        <v>213</v>
      </c>
      <c r="N166" s="14" t="n">
        <f aca="false">M166/($C166/100000)</f>
        <v>210.032244386814</v>
      </c>
      <c r="O166" s="12" t="n">
        <v>375</v>
      </c>
      <c r="P166" s="14" t="n">
        <f aca="false">O166/($C166/100000)</f>
        <v>369.7750781458</v>
      </c>
      <c r="Q166" s="12" t="n">
        <v>1324</v>
      </c>
      <c r="R166" s="14" t="n">
        <f aca="false">Q166/($C166/100000)</f>
        <v>1305.55254257344</v>
      </c>
      <c r="S166" s="12" t="n">
        <v>109</v>
      </c>
      <c r="T166" s="14" t="n">
        <f aca="false">S166/($C166/100000)</f>
        <v>107.481289381046</v>
      </c>
      <c r="U166" s="12" t="n">
        <v>2043.1</v>
      </c>
      <c r="V166" s="14" t="n">
        <v>-0.9</v>
      </c>
      <c r="W166" s="13" t="n">
        <f aca="false">(U166-U165)/U165*100</f>
        <v>-0.873320071806317</v>
      </c>
      <c r="X166" s="12" t="n">
        <v>25.4</v>
      </c>
    </row>
    <row r="167" customFormat="false" ht="13.8" hidden="false" customHeight="false" outlineLevel="0" collapsed="false">
      <c r="A167" s="19" t="s">
        <v>39</v>
      </c>
      <c r="B167" s="15" t="n">
        <v>2016</v>
      </c>
      <c r="C167" s="12" t="n">
        <v>103155</v>
      </c>
      <c r="D167" s="12" t="n">
        <v>2102</v>
      </c>
      <c r="E167" s="12" t="n">
        <v>1.4</v>
      </c>
      <c r="F167" s="13" t="n">
        <f aca="false">(D167-D166)/D166*100</f>
        <v>1.44787644787645</v>
      </c>
      <c r="G167" s="12" t="n">
        <v>0</v>
      </c>
      <c r="H167" s="14" t="n">
        <f aca="false">G167/($C167/100000)</f>
        <v>0</v>
      </c>
      <c r="I167" s="12" t="n">
        <v>20</v>
      </c>
      <c r="J167" s="14" t="n">
        <f aca="false">I167/($C167/100000)</f>
        <v>19.3882991614561</v>
      </c>
      <c r="K167" s="12" t="n">
        <v>32</v>
      </c>
      <c r="L167" s="14" t="n">
        <f aca="false">K167/($C167/100000)</f>
        <v>31.0212786583297</v>
      </c>
      <c r="M167" s="12" t="n">
        <v>206</v>
      </c>
      <c r="N167" s="14" t="n">
        <f aca="false">M167/($C167/100000)</f>
        <v>199.699481362997</v>
      </c>
      <c r="O167" s="12" t="n">
        <v>334</v>
      </c>
      <c r="P167" s="14" t="n">
        <f aca="false">O167/($C167/100000)</f>
        <v>323.784595996316</v>
      </c>
      <c r="Q167" s="12" t="n">
        <v>1405</v>
      </c>
      <c r="R167" s="14" t="n">
        <f aca="false">Q167/($C167/100000)</f>
        <v>1362.02801609229</v>
      </c>
      <c r="S167" s="12" t="n">
        <v>105</v>
      </c>
      <c r="T167" s="14" t="n">
        <f aca="false">S167/($C167/100000)</f>
        <v>101.788570597644</v>
      </c>
      <c r="U167" s="12" t="n">
        <v>2037.7</v>
      </c>
      <c r="V167" s="14" t="n">
        <v>-0.3</v>
      </c>
      <c r="W167" s="13" t="n">
        <f aca="false">(U167-U166)/U166*100</f>
        <v>-0.264304243551459</v>
      </c>
      <c r="X167" s="12" t="n">
        <v>22.9</v>
      </c>
    </row>
    <row r="168" customFormat="false" ht="13.8" hidden="false" customHeight="false" outlineLevel="0" collapsed="false">
      <c r="A168" s="19" t="s">
        <v>39</v>
      </c>
      <c r="B168" s="15" t="n">
        <v>2017</v>
      </c>
      <c r="C168" s="12" t="n">
        <v>105217</v>
      </c>
      <c r="D168" s="12" t="n">
        <v>2082</v>
      </c>
      <c r="E168" s="12" t="n">
        <v>-1</v>
      </c>
      <c r="F168" s="13" t="n">
        <f aca="false">(D168-D167)/D167*100</f>
        <v>-0.951474785918173</v>
      </c>
      <c r="G168" s="12" t="n">
        <v>5</v>
      </c>
      <c r="H168" s="14" t="n">
        <f aca="false">G168/($C168/100000)</f>
        <v>4.75208378874136</v>
      </c>
      <c r="I168" s="12" t="n">
        <v>23</v>
      </c>
      <c r="J168" s="14" t="n">
        <f aca="false">I168/($C168/100000)</f>
        <v>21.8595854282103</v>
      </c>
      <c r="K168" s="12" t="n">
        <v>32</v>
      </c>
      <c r="L168" s="14" t="n">
        <f aca="false">K168/($C168/100000)</f>
        <v>30.4133362479447</v>
      </c>
      <c r="M168" s="12" t="n">
        <v>204</v>
      </c>
      <c r="N168" s="14" t="n">
        <f aca="false">M168/($C168/100000)</f>
        <v>193.885018580648</v>
      </c>
      <c r="O168" s="12" t="n">
        <v>287</v>
      </c>
      <c r="P168" s="14" t="n">
        <f aca="false">O168/($C168/100000)</f>
        <v>272.769609473754</v>
      </c>
      <c r="Q168" s="12" t="n">
        <v>1425</v>
      </c>
      <c r="R168" s="14" t="n">
        <f aca="false">Q168/($C168/100000)</f>
        <v>1354.34387979129</v>
      </c>
      <c r="S168" s="12" t="n">
        <v>106</v>
      </c>
      <c r="T168" s="14" t="n">
        <f aca="false">S168/($C168/100000)</f>
        <v>100.744176321317</v>
      </c>
      <c r="U168" s="12" t="n">
        <v>1978.8</v>
      </c>
      <c r="V168" s="14" t="n">
        <v>-2.9</v>
      </c>
      <c r="W168" s="13" t="n">
        <f aca="false">(U168-U167)/U167*100</f>
        <v>-2.89051381459489</v>
      </c>
      <c r="X168" s="12" t="n">
        <v>24.9</v>
      </c>
    </row>
    <row r="169" customFormat="false" ht="13.8" hidden="false" customHeight="false" outlineLevel="0" collapsed="false">
      <c r="A169" s="24" t="s">
        <v>39</v>
      </c>
      <c r="B169" s="15" t="n">
        <v>2018</v>
      </c>
      <c r="C169" s="12" t="n">
        <v>107571</v>
      </c>
      <c r="D169" s="12" t="n">
        <v>1662</v>
      </c>
      <c r="E169" s="12" t="n">
        <v>-20.2</v>
      </c>
      <c r="F169" s="13" t="n">
        <f aca="false">(D169-D168)/D168*100</f>
        <v>-20.1729106628242</v>
      </c>
      <c r="G169" s="12" t="n">
        <v>3</v>
      </c>
      <c r="H169" s="14" t="n">
        <f aca="false">G169/($C169/100000)</f>
        <v>2.78885573249296</v>
      </c>
      <c r="I169" s="12" t="n">
        <v>29</v>
      </c>
      <c r="J169" s="14" t="n">
        <f aca="false">I169/($C169/100000)</f>
        <v>26.9589387474319</v>
      </c>
      <c r="K169" s="12" t="n">
        <v>12</v>
      </c>
      <c r="L169" s="14" t="n">
        <f aca="false">K169/($C169/100000)</f>
        <v>11.1554229299718</v>
      </c>
      <c r="M169" s="12" t="n">
        <v>197</v>
      </c>
      <c r="N169" s="14" t="n">
        <f aca="false">M169/($C169/100000)</f>
        <v>183.134859767038</v>
      </c>
      <c r="O169" s="12" t="n">
        <v>203</v>
      </c>
      <c r="P169" s="14" t="n">
        <f aca="false">O169/($C169/100000)</f>
        <v>188.712571232024</v>
      </c>
      <c r="Q169" s="12" t="n">
        <v>1145</v>
      </c>
      <c r="R169" s="14" t="n">
        <f aca="false">Q169/($C169/100000)</f>
        <v>1064.41327123481</v>
      </c>
      <c r="S169" s="12" t="n">
        <v>73</v>
      </c>
      <c r="T169" s="14" t="n">
        <f aca="false">S169/($C169/100000)</f>
        <v>67.8621561573287</v>
      </c>
      <c r="U169" s="12" t="n">
        <v>1545</v>
      </c>
      <c r="V169" s="14" t="n">
        <v>-21.9</v>
      </c>
      <c r="W169" s="13" t="n">
        <f aca="false">(U169-U168)/U168*100</f>
        <v>-21.922377198302</v>
      </c>
      <c r="X169" s="12" t="n">
        <v>32.6</v>
      </c>
    </row>
    <row r="170" customFormat="false" ht="13.8" hidden="false" customHeight="false" outlineLevel="0" collapsed="false">
      <c r="A170" s="24" t="s">
        <v>39</v>
      </c>
      <c r="B170" s="15" t="n">
        <v>2019</v>
      </c>
      <c r="C170" s="17" t="n">
        <v>110695</v>
      </c>
      <c r="D170" s="17" t="n">
        <v>1379</v>
      </c>
      <c r="E170" s="12" t="n">
        <v>-17</v>
      </c>
      <c r="F170" s="13" t="n">
        <f aca="false">(D170-D169)/D169*100</f>
        <v>-17.0276774969916</v>
      </c>
      <c r="G170" s="12" t="n">
        <v>3</v>
      </c>
      <c r="H170" s="14" t="n">
        <f aca="false">G170/($C170/100000)</f>
        <v>2.71014950991463</v>
      </c>
      <c r="I170" s="12" t="n">
        <v>38</v>
      </c>
      <c r="J170" s="14" t="n">
        <f aca="false">I170/($C170/100000)</f>
        <v>34.3285604589186</v>
      </c>
      <c r="K170" s="12" t="n">
        <v>11</v>
      </c>
      <c r="L170" s="14" t="n">
        <f aca="false">K170/($C170/100000)</f>
        <v>9.93721486968698</v>
      </c>
      <c r="M170" s="12" t="n">
        <v>156</v>
      </c>
      <c r="N170" s="14" t="n">
        <f aca="false">M170/($C170/100000)</f>
        <v>140.927774515561</v>
      </c>
      <c r="O170" s="12" t="n">
        <v>181</v>
      </c>
      <c r="P170" s="14" t="n">
        <f aca="false">O170/($C170/100000)</f>
        <v>163.512353764849</v>
      </c>
      <c r="Q170" s="12" t="n">
        <v>898</v>
      </c>
      <c r="R170" s="14" t="n">
        <f aca="false">Q170/($C170/100000)</f>
        <v>811.238086634446</v>
      </c>
      <c r="S170" s="12" t="n">
        <v>92</v>
      </c>
      <c r="T170" s="14" t="n">
        <f aca="false">S170/($C170/100000)</f>
        <v>83.111251637382</v>
      </c>
      <c r="U170" s="12" t="n">
        <v>1245.8</v>
      </c>
      <c r="V170" s="14" t="n">
        <v>-19.4</v>
      </c>
      <c r="W170" s="13" t="n">
        <f aca="false">(U170-U169)/U169*100</f>
        <v>-19.3656957928803</v>
      </c>
      <c r="X170" s="12" t="n">
        <v>33.6</v>
      </c>
    </row>
    <row r="171" customFormat="false" ht="13.8" hidden="false" customHeight="false" outlineLevel="0" collapsed="false">
      <c r="A171" s="24" t="s">
        <v>39</v>
      </c>
      <c r="B171" s="20" t="n">
        <v>2020</v>
      </c>
      <c r="C171" s="21" t="n">
        <v>114235</v>
      </c>
      <c r="D171" s="21" t="n">
        <v>1139</v>
      </c>
      <c r="E171" s="22" t="n">
        <v>-17.4</v>
      </c>
      <c r="F171" s="13" t="n">
        <f aca="false">(D171-D170)/D170*100</f>
        <v>-17.4039158810732</v>
      </c>
      <c r="G171" s="21" t="n">
        <v>0</v>
      </c>
      <c r="H171" s="14" t="n">
        <f aca="false">G171/($C171/100000)</f>
        <v>0</v>
      </c>
      <c r="I171" s="21" t="n">
        <v>32</v>
      </c>
      <c r="J171" s="14" t="n">
        <f aca="false">I171/($C171/100000)</f>
        <v>28.0124305160415</v>
      </c>
      <c r="K171" s="21" t="n">
        <v>10</v>
      </c>
      <c r="L171" s="14" t="n">
        <f aca="false">K171/($C171/100000)</f>
        <v>8.75388453626297</v>
      </c>
      <c r="M171" s="21" t="n">
        <v>210</v>
      </c>
      <c r="N171" s="14" t="n">
        <f aca="false">M171/($C171/100000)</f>
        <v>183.831575261522</v>
      </c>
      <c r="O171" s="21" t="n">
        <v>99</v>
      </c>
      <c r="P171" s="14" t="n">
        <f aca="false">O171/($C171/100000)</f>
        <v>86.6634569090034</v>
      </c>
      <c r="Q171" s="21" t="n">
        <v>725</v>
      </c>
      <c r="R171" s="14" t="n">
        <f aca="false">Q171/($C171/100000)</f>
        <v>634.656628879065</v>
      </c>
      <c r="S171" s="21" t="n">
        <v>63</v>
      </c>
      <c r="T171" s="14" t="n">
        <f aca="false">S171/($C171/100000)</f>
        <v>55.1494725784567</v>
      </c>
      <c r="U171" s="23" t="n">
        <v>997.1</v>
      </c>
      <c r="V171" s="22" t="n">
        <v>-20</v>
      </c>
      <c r="W171" s="13" t="n">
        <f aca="false">(U171-U170)/U170*100</f>
        <v>-19.9630759351421</v>
      </c>
      <c r="X171" s="23" t="n">
        <v>39</v>
      </c>
    </row>
    <row r="172" customFormat="false" ht="13.8" hidden="false" customHeight="false" outlineLevel="0" collapsed="false">
      <c r="A172" s="19" t="s">
        <v>40</v>
      </c>
      <c r="B172" s="12" t="n">
        <v>2011</v>
      </c>
      <c r="C172" s="12" t="n">
        <v>18905048</v>
      </c>
      <c r="D172" s="12" t="n">
        <v>766138</v>
      </c>
      <c r="E172" s="12" t="n">
        <v>-0.1</v>
      </c>
      <c r="F172" s="13" t="n">
        <f aca="false">(D172-D171)/D171*100</f>
        <v>67164.0913081651</v>
      </c>
      <c r="G172" s="12" t="n">
        <v>985</v>
      </c>
      <c r="H172" s="14" t="n">
        <f aca="false">G172/($C172/100000)</f>
        <v>5.21024860661555</v>
      </c>
      <c r="I172" s="12" t="n">
        <v>6538</v>
      </c>
      <c r="J172" s="14" t="n">
        <f aca="false">I172/($C172/100000)</f>
        <v>34.5833557259416</v>
      </c>
      <c r="K172" s="12" t="n">
        <v>25617</v>
      </c>
      <c r="L172" s="14" t="n">
        <f aca="false">K172/($C172/100000)</f>
        <v>135.503490919462</v>
      </c>
      <c r="M172" s="12" t="n">
        <v>61701</v>
      </c>
      <c r="N172" s="14" t="n">
        <f aca="false">M172/($C172/100000)</f>
        <v>326.373146473894</v>
      </c>
      <c r="O172" s="12" t="n">
        <v>170223</v>
      </c>
      <c r="P172" s="14" t="n">
        <f aca="false">O172/($C172/100000)</f>
        <v>900.410303110577</v>
      </c>
      <c r="Q172" s="12" t="n">
        <v>461455</v>
      </c>
      <c r="R172" s="14" t="n">
        <f aca="false">Q172/($C172/100000)</f>
        <v>2440.90890433074</v>
      </c>
      <c r="S172" s="12" t="n">
        <v>39619</v>
      </c>
      <c r="T172" s="14" t="n">
        <f aca="false">S172/($C172/100000)</f>
        <v>209.568365020813</v>
      </c>
      <c r="U172" s="12" t="n">
        <v>4052.6</v>
      </c>
      <c r="V172" s="14" t="n">
        <v>-0.8</v>
      </c>
      <c r="W172" s="13" t="n">
        <f aca="false">(U172-U171)/U171*100</f>
        <v>306.438672149233</v>
      </c>
      <c r="X172" s="12" t="n">
        <v>24.1</v>
      </c>
    </row>
    <row r="173" customFormat="false" ht="13.8" hidden="false" customHeight="false" outlineLevel="0" collapsed="false">
      <c r="A173" s="19" t="s">
        <v>40</v>
      </c>
      <c r="B173" s="12" t="n">
        <v>2012</v>
      </c>
      <c r="C173" s="12" t="n">
        <v>19074434</v>
      </c>
      <c r="D173" s="12" t="n">
        <v>722326</v>
      </c>
      <c r="E173" s="12" t="n">
        <v>-5.7</v>
      </c>
      <c r="F173" s="13" t="n">
        <f aca="false">(D173-D172)/D172*100</f>
        <v>-5.71855201021226</v>
      </c>
      <c r="G173" s="12" t="n">
        <v>1012</v>
      </c>
      <c r="H173" s="14" t="n">
        <f aca="false">G173/($C173/100000)</f>
        <v>5.30553095310718</v>
      </c>
      <c r="I173" s="12" t="n">
        <v>6570</v>
      </c>
      <c r="J173" s="14" t="n">
        <f aca="false">I173/($C173/100000)</f>
        <v>34.4440102390456</v>
      </c>
      <c r="K173" s="12" t="n">
        <v>23847</v>
      </c>
      <c r="L173" s="14" t="n">
        <f aca="false">K173/($C173/100000)</f>
        <v>125.020747666746</v>
      </c>
      <c r="M173" s="12" t="n">
        <v>58986</v>
      </c>
      <c r="N173" s="14" t="n">
        <f aca="false">M173/($C173/100000)</f>
        <v>309.241154940692</v>
      </c>
      <c r="O173" s="12" t="n">
        <v>153323</v>
      </c>
      <c r="P173" s="14" t="n">
        <f aca="false">O173/($C173/100000)</f>
        <v>803.814152493332</v>
      </c>
      <c r="Q173" s="12" t="n">
        <v>441407</v>
      </c>
      <c r="R173" s="14" t="n">
        <f aca="false">Q173/($C173/100000)</f>
        <v>2314.12895397053</v>
      </c>
      <c r="S173" s="12" t="n">
        <v>37181</v>
      </c>
      <c r="T173" s="14" t="n">
        <f aca="false">S173/($C173/100000)</f>
        <v>194.9258363315</v>
      </c>
      <c r="U173" s="12" t="n">
        <v>3786.9</v>
      </c>
      <c r="V173" s="14" t="n">
        <v>-6.6</v>
      </c>
      <c r="W173" s="13" t="n">
        <f aca="false">(U173-U172)/U172*100</f>
        <v>-6.55628485416769</v>
      </c>
      <c r="X173" s="12" t="n">
        <v>24.7</v>
      </c>
    </row>
    <row r="174" customFormat="false" ht="13.8" hidden="false" customHeight="false" outlineLevel="0" collapsed="false">
      <c r="A174" s="19" t="s">
        <v>40</v>
      </c>
      <c r="B174" s="12" t="n">
        <v>2013</v>
      </c>
      <c r="C174" s="12" t="n">
        <v>19259543</v>
      </c>
      <c r="D174" s="12" t="n">
        <v>695307</v>
      </c>
      <c r="E174" s="12" t="n">
        <v>-3.7</v>
      </c>
      <c r="F174" s="13" t="n">
        <f aca="false">(D174-D173)/D173*100</f>
        <v>-3.74055481873835</v>
      </c>
      <c r="G174" s="12" t="n">
        <v>970</v>
      </c>
      <c r="H174" s="14" t="n">
        <f aca="false">G174/($C174/100000)</f>
        <v>5.03646426086019</v>
      </c>
      <c r="I174" s="12" t="n">
        <v>6730</v>
      </c>
      <c r="J174" s="14" t="n">
        <f aca="false">I174/($C174/100000)</f>
        <v>34.9437159542155</v>
      </c>
      <c r="K174" s="12" t="n">
        <v>23167</v>
      </c>
      <c r="L174" s="14" t="n">
        <f aca="false">K174/($C174/100000)</f>
        <v>120.28842013541</v>
      </c>
      <c r="M174" s="12" t="n">
        <v>57698</v>
      </c>
      <c r="N174" s="14" t="n">
        <f aca="false">M174/($C174/100000)</f>
        <v>299.581355590836</v>
      </c>
      <c r="O174" s="12" t="n">
        <v>138639</v>
      </c>
      <c r="P174" s="14" t="n">
        <f aca="false">O174/($C174/100000)</f>
        <v>719.845740888037</v>
      </c>
      <c r="Q174" s="12" t="n">
        <v>433343</v>
      </c>
      <c r="R174" s="14" t="n">
        <f aca="false">Q174/($C174/100000)</f>
        <v>2250.0170434989</v>
      </c>
      <c r="S174" s="12" t="n">
        <v>34760</v>
      </c>
      <c r="T174" s="14" t="n">
        <f aca="false">S174/($C174/100000)</f>
        <v>180.481956399485</v>
      </c>
      <c r="U174" s="12" t="n">
        <v>3610.2</v>
      </c>
      <c r="V174" s="14" t="n">
        <v>-4.7</v>
      </c>
      <c r="W174" s="13" t="n">
        <f aca="false">(U174-U173)/U173*100</f>
        <v>-4.66608571654916</v>
      </c>
      <c r="X174" s="12" t="n">
        <v>25.8</v>
      </c>
    </row>
    <row r="175" customFormat="false" ht="13.8" hidden="false" customHeight="false" outlineLevel="0" collapsed="false">
      <c r="A175" s="19" t="s">
        <v>40</v>
      </c>
      <c r="B175" s="15" t="n">
        <v>2014</v>
      </c>
      <c r="C175" s="12" t="n">
        <v>19507369</v>
      </c>
      <c r="D175" s="12" t="n">
        <v>670080</v>
      </c>
      <c r="E175" s="16" t="n">
        <v>-3.6</v>
      </c>
      <c r="F175" s="13" t="n">
        <f aca="false">(D175-D174)/D174*100</f>
        <v>-3.62818150831216</v>
      </c>
      <c r="G175" s="12" t="n">
        <v>983</v>
      </c>
      <c r="H175" s="14" t="n">
        <f aca="false">G175/($C175/100000)</f>
        <v>5.03912136998075</v>
      </c>
      <c r="I175" s="12" t="n">
        <v>7098</v>
      </c>
      <c r="J175" s="14" t="n">
        <f aca="false">I175/($C175/100000)</f>
        <v>36.3862497295253</v>
      </c>
      <c r="K175" s="12" t="n">
        <v>21576</v>
      </c>
      <c r="L175" s="14" t="n">
        <f aca="false">K175/($C175/100000)</f>
        <v>110.604356743341</v>
      </c>
      <c r="M175" s="12" t="n">
        <v>58301</v>
      </c>
      <c r="N175" s="14" t="n">
        <f aca="false">M175/($C175/100000)</f>
        <v>298.866546277973</v>
      </c>
      <c r="O175" s="12" t="n">
        <v>120960</v>
      </c>
      <c r="P175" s="14" t="n">
        <f aca="false">O175/($C175/100000)</f>
        <v>620.073368171792</v>
      </c>
      <c r="Q175" s="12" t="n">
        <v>425060</v>
      </c>
      <c r="R175" s="14" t="n">
        <f aca="false">Q175/($C175/100000)</f>
        <v>2178.97144407326</v>
      </c>
      <c r="S175" s="12" t="n">
        <v>36102</v>
      </c>
      <c r="T175" s="14" t="n">
        <f aca="false">S175/($C175/100000)</f>
        <v>185.068524617543</v>
      </c>
      <c r="U175" s="12" t="n">
        <v>3435</v>
      </c>
      <c r="V175" s="4" t="n">
        <v>-4.9</v>
      </c>
      <c r="W175" s="13" t="n">
        <f aca="false">(U175-U174)/U174*100</f>
        <v>-4.8529167359149</v>
      </c>
      <c r="X175" s="12" t="n">
        <v>25.9</v>
      </c>
    </row>
    <row r="176" customFormat="false" ht="13.8" hidden="false" customHeight="false" outlineLevel="0" collapsed="false">
      <c r="A176" s="19" t="s">
        <v>40</v>
      </c>
      <c r="B176" s="15" t="n">
        <v>2015</v>
      </c>
      <c r="C176" s="12" t="n">
        <v>19815183</v>
      </c>
      <c r="D176" s="12" t="n">
        <v>659125</v>
      </c>
      <c r="E176" s="12" t="n">
        <v>-1.6</v>
      </c>
      <c r="F176" s="13" t="n">
        <f aca="false">(D176-D175)/D175*100</f>
        <v>-1.634879417383</v>
      </c>
      <c r="G176" s="12" t="n">
        <v>1040</v>
      </c>
      <c r="H176" s="14" t="n">
        <f aca="false">G176/($C176/100000)</f>
        <v>5.24850060683265</v>
      </c>
      <c r="I176" s="12" t="n">
        <v>7529</v>
      </c>
      <c r="J176" s="14" t="n">
        <f aca="false">I176/($C176/100000)</f>
        <v>37.9961164123491</v>
      </c>
      <c r="K176" s="12" t="n">
        <v>21097</v>
      </c>
      <c r="L176" s="14" t="n">
        <f aca="false">K176/($C176/100000)</f>
        <v>106.46886279072</v>
      </c>
      <c r="M176" s="12" t="n">
        <v>60538</v>
      </c>
      <c r="N176" s="14" t="n">
        <f aca="false">M176/($C176/100000)</f>
        <v>305.513201669649</v>
      </c>
      <c r="O176" s="12" t="n">
        <v>109004</v>
      </c>
      <c r="P176" s="14" t="n">
        <f aca="false">O176/($C176/100000)</f>
        <v>550.103423218448</v>
      </c>
      <c r="Q176" s="12" t="n">
        <v>419355</v>
      </c>
      <c r="R176" s="14" t="n">
        <f aca="false">Q176/($C176/100000)</f>
        <v>2116.33170382529</v>
      </c>
      <c r="S176" s="12" t="n">
        <v>40562</v>
      </c>
      <c r="T176" s="14" t="n">
        <f aca="false">S176/($C176/100000)</f>
        <v>204.701616936871</v>
      </c>
      <c r="U176" s="12" t="n">
        <v>3326.4</v>
      </c>
      <c r="V176" s="14" t="n">
        <v>-3.2</v>
      </c>
      <c r="W176" s="13" t="n">
        <f aca="false">(U176-U175)/U175*100</f>
        <v>-3.16157205240174</v>
      </c>
      <c r="X176" s="12" t="n">
        <v>25.8</v>
      </c>
    </row>
    <row r="177" customFormat="false" ht="13.8" hidden="false" customHeight="false" outlineLevel="0" collapsed="false">
      <c r="A177" s="19" t="s">
        <v>40</v>
      </c>
      <c r="B177" s="15" t="n">
        <v>2016</v>
      </c>
      <c r="C177" s="12" t="n">
        <v>20148654</v>
      </c>
      <c r="D177" s="12" t="n">
        <v>640985</v>
      </c>
      <c r="E177" s="12" t="n">
        <v>-2.8</v>
      </c>
      <c r="F177" s="13" t="n">
        <f aca="false">(D177-D176)/D176*100</f>
        <v>-2.75213351033567</v>
      </c>
      <c r="G177" s="12" t="n">
        <v>1108</v>
      </c>
      <c r="H177" s="14" t="n">
        <f aca="false">G177/($C177/100000)</f>
        <v>5.49912664141237</v>
      </c>
      <c r="I177" s="12" t="n">
        <v>7584</v>
      </c>
      <c r="J177" s="14" t="n">
        <f aca="false">I177/($C177/100000)</f>
        <v>37.640231451689</v>
      </c>
      <c r="K177" s="12" t="n">
        <v>20132</v>
      </c>
      <c r="L177" s="14" t="n">
        <f aca="false">K177/($C177/100000)</f>
        <v>99.9173443546155</v>
      </c>
      <c r="M177" s="12" t="n">
        <v>59646</v>
      </c>
      <c r="N177" s="14" t="n">
        <f aca="false">M177/($C177/100000)</f>
        <v>296.02970004845</v>
      </c>
      <c r="O177" s="12" t="n">
        <v>100090</v>
      </c>
      <c r="P177" s="14" t="n">
        <f aca="false">O177/($C177/100000)</f>
        <v>496.757748681376</v>
      </c>
      <c r="Q177" s="12" t="n">
        <v>409381</v>
      </c>
      <c r="R177" s="14" t="n">
        <f aca="false">Q177/($C177/100000)</f>
        <v>2031.80321623469</v>
      </c>
      <c r="S177" s="12" t="n">
        <v>43044</v>
      </c>
      <c r="T177" s="14" t="n">
        <f aca="false">S177/($C177/100000)</f>
        <v>213.632136419634</v>
      </c>
      <c r="U177" s="12" t="n">
        <v>3181.3</v>
      </c>
      <c r="V177" s="14" t="n">
        <v>-4.4</v>
      </c>
      <c r="W177" s="13" t="n">
        <f aca="false">(U177-U176)/U176*100</f>
        <v>-4.36207311207311</v>
      </c>
      <c r="X177" s="12" t="n">
        <v>24.3</v>
      </c>
    </row>
    <row r="178" customFormat="false" ht="13.8" hidden="false" customHeight="false" outlineLevel="0" collapsed="false">
      <c r="A178" s="19" t="s">
        <v>40</v>
      </c>
      <c r="B178" s="15" t="n">
        <v>2017</v>
      </c>
      <c r="C178" s="12" t="n">
        <v>20484142</v>
      </c>
      <c r="D178" s="12" t="n">
        <v>612445</v>
      </c>
      <c r="E178" s="12" t="n">
        <v>-4.5</v>
      </c>
      <c r="F178" s="13" t="n">
        <f aca="false">(D178-D177)/D177*100</f>
        <v>-4.45252228991318</v>
      </c>
      <c r="G178" s="12" t="n">
        <v>1056</v>
      </c>
      <c r="H178" s="14" t="n">
        <f aca="false">G178/($C178/100000)</f>
        <v>5.15520737944504</v>
      </c>
      <c r="I178" s="12" t="n">
        <v>7936</v>
      </c>
      <c r="J178" s="14" t="n">
        <f aca="false">I178/($C178/100000)</f>
        <v>38.7421645485566</v>
      </c>
      <c r="K178" s="12" t="n">
        <v>18584</v>
      </c>
      <c r="L178" s="14" t="n">
        <f aca="false">K178/($C178/100000)</f>
        <v>90.7238389579608</v>
      </c>
      <c r="M178" s="12" t="n">
        <v>57939</v>
      </c>
      <c r="N178" s="14" t="n">
        <f aca="false">M178/($C178/100000)</f>
        <v>282.848068520517</v>
      </c>
      <c r="O178" s="12" t="n">
        <v>88835</v>
      </c>
      <c r="P178" s="14" t="n">
        <f aca="false">O178/($C178/100000)</f>
        <v>433.676938970644</v>
      </c>
      <c r="Q178" s="12" t="n">
        <v>395201</v>
      </c>
      <c r="R178" s="14" t="n">
        <f aca="false">Q178/($C178/100000)</f>
        <v>1929.30218898112</v>
      </c>
      <c r="S178" s="12" t="n">
        <v>42894</v>
      </c>
      <c r="T178" s="14" t="n">
        <f aca="false">S178/($C178/100000)</f>
        <v>209.401008838935</v>
      </c>
      <c r="U178" s="12" t="n">
        <v>2989.8</v>
      </c>
      <c r="V178" s="14" t="n">
        <v>-6</v>
      </c>
      <c r="W178" s="13" t="n">
        <f aca="false">(U178-U177)/U177*100</f>
        <v>-6.01955175557162</v>
      </c>
      <c r="X178" s="12" t="n">
        <v>23.4</v>
      </c>
    </row>
    <row r="179" customFormat="false" ht="13.8" hidden="false" customHeight="false" outlineLevel="0" collapsed="false">
      <c r="A179" s="19" t="s">
        <v>40</v>
      </c>
      <c r="B179" s="15" t="n">
        <v>2018</v>
      </c>
      <c r="C179" s="12" t="n">
        <v>20841507</v>
      </c>
      <c r="D179" s="12" t="n">
        <v>567176</v>
      </c>
      <c r="E179" s="12" t="n">
        <v>-7.4</v>
      </c>
      <c r="F179" s="13" t="n">
        <f aca="false">(D179-D178)/D178*100</f>
        <v>-7.39152087126191</v>
      </c>
      <c r="G179" s="12" t="n">
        <v>1104</v>
      </c>
      <c r="H179" s="14" t="n">
        <f aca="false">G179/($C179/100000)</f>
        <v>5.2971217484417</v>
      </c>
      <c r="I179" s="12" t="n">
        <v>8442</v>
      </c>
      <c r="J179" s="14" t="n">
        <f aca="false">I179/($C179/100000)</f>
        <v>40.5057081524863</v>
      </c>
      <c r="K179" s="12" t="n">
        <v>16861</v>
      </c>
      <c r="L179" s="14" t="n">
        <f aca="false">K179/($C179/100000)</f>
        <v>80.90105960188</v>
      </c>
      <c r="M179" s="12" t="n">
        <v>55499</v>
      </c>
      <c r="N179" s="14" t="n">
        <f aca="false">M179/($C179/100000)</f>
        <v>266.290724562288</v>
      </c>
      <c r="O179" s="12" t="n">
        <v>71801</v>
      </c>
      <c r="P179" s="14" t="n">
        <f aca="false">O179/($C179/100000)</f>
        <v>344.509636467267</v>
      </c>
      <c r="Q179" s="12" t="n">
        <v>372350</v>
      </c>
      <c r="R179" s="14" t="n">
        <f aca="false">Q179/($C179/100000)</f>
        <v>1786.57906071763</v>
      </c>
      <c r="S179" s="12" t="n">
        <v>41119</v>
      </c>
      <c r="T179" s="14" t="n">
        <f aca="false">S179/($C179/100000)</f>
        <v>197.293794541825</v>
      </c>
      <c r="U179" s="12" t="n">
        <v>2721.4</v>
      </c>
      <c r="V179" s="14" t="n">
        <v>-9</v>
      </c>
      <c r="W179" s="13" t="n">
        <f aca="false">(U179-U178)/U178*100</f>
        <v>-8.97718910963944</v>
      </c>
      <c r="X179" s="12" t="n">
        <v>25.3</v>
      </c>
    </row>
    <row r="180" customFormat="false" ht="13.8" hidden="false" customHeight="false" outlineLevel="0" collapsed="false">
      <c r="A180" s="19" t="s">
        <v>40</v>
      </c>
      <c r="B180" s="15" t="n">
        <v>2019</v>
      </c>
      <c r="C180" s="17" t="n">
        <v>21208589</v>
      </c>
      <c r="D180" s="17" t="n">
        <v>541328</v>
      </c>
      <c r="E180" s="12" t="n">
        <v>-4.6</v>
      </c>
      <c r="F180" s="13" t="n">
        <f aca="false">(D180-D179)/D179*100</f>
        <v>-4.55731554226554</v>
      </c>
      <c r="G180" s="12" t="n">
        <v>1120</v>
      </c>
      <c r="H180" s="14" t="n">
        <f aca="false">G180/($C180/100000)</f>
        <v>5.28087936448766</v>
      </c>
      <c r="I180" s="12" t="n">
        <v>8439</v>
      </c>
      <c r="J180" s="14" t="n">
        <f aca="false">I180/($C180/100000)</f>
        <v>39.7904829972423</v>
      </c>
      <c r="K180" s="12" t="n">
        <v>16199</v>
      </c>
      <c r="L180" s="14" t="n">
        <f aca="false">K180/($C180/100000)</f>
        <v>76.3794328797639</v>
      </c>
      <c r="M180" s="12" t="n">
        <v>55333</v>
      </c>
      <c r="N180" s="14" t="n">
        <f aca="false">M180/($C180/100000)</f>
        <v>260.899015959996</v>
      </c>
      <c r="O180" s="12" t="n">
        <v>63148</v>
      </c>
      <c r="P180" s="14" t="n">
        <f aca="false">O180/($C180/100000)</f>
        <v>297.747294739881</v>
      </c>
      <c r="Q180" s="12" t="n">
        <v>358107</v>
      </c>
      <c r="R180" s="14" t="n">
        <f aca="false">Q180/($C180/100000)</f>
        <v>1688.49988087373</v>
      </c>
      <c r="S180" s="12" t="n">
        <v>38982</v>
      </c>
      <c r="T180" s="14" t="n">
        <f aca="false">S180/($C180/100000)</f>
        <v>183.802892309337</v>
      </c>
      <c r="U180" s="12" t="n">
        <v>2552.4</v>
      </c>
      <c r="V180" s="14" t="n">
        <v>-6.2</v>
      </c>
      <c r="W180" s="13" t="n">
        <f aca="false">(U180-U179)/U179*100</f>
        <v>-6.21003895054016</v>
      </c>
      <c r="X180" s="12" t="n">
        <v>25.7</v>
      </c>
    </row>
    <row r="181" customFormat="false" ht="13.8" hidden="false" customHeight="false" outlineLevel="0" collapsed="false">
      <c r="A181" s="25" t="s">
        <v>40</v>
      </c>
      <c r="B181" s="20" t="n">
        <v>2020</v>
      </c>
      <c r="C181" s="21" t="n">
        <v>21596068</v>
      </c>
      <c r="D181" s="21" t="n">
        <v>464805</v>
      </c>
      <c r="E181" s="22" t="n">
        <v>-14.1</v>
      </c>
      <c r="F181" s="13" t="n">
        <f aca="false">(D181-D180)/D180*100</f>
        <v>-14.1361614400142</v>
      </c>
      <c r="G181" s="21" t="n">
        <v>1285</v>
      </c>
      <c r="H181" s="14" t="n">
        <f aca="false">G181/($C181/100000)</f>
        <v>5.95015722306487</v>
      </c>
      <c r="I181" s="21" t="n">
        <v>7650</v>
      </c>
      <c r="J181" s="14" t="n">
        <f aca="false">I181/($C181/100000)</f>
        <v>35.4231149855613</v>
      </c>
      <c r="K181" s="21" t="n">
        <v>13439</v>
      </c>
      <c r="L181" s="14" t="n">
        <f aca="false">K181/($C181/100000)</f>
        <v>62.2289205609095</v>
      </c>
      <c r="M181" s="21" t="n">
        <v>60567</v>
      </c>
      <c r="N181" s="14" t="n">
        <f aca="false">M181/($C181/100000)</f>
        <v>280.453830762155</v>
      </c>
      <c r="O181" s="21" t="n">
        <v>51928</v>
      </c>
      <c r="P181" s="14" t="n">
        <f aca="false">O181/($C181/100000)</f>
        <v>240.45117842748</v>
      </c>
      <c r="Q181" s="21" t="n">
        <v>291923</v>
      </c>
      <c r="R181" s="14" t="n">
        <f aca="false">Q181/($C181/100000)</f>
        <v>1351.74143737647</v>
      </c>
      <c r="S181" s="21" t="n">
        <v>38013</v>
      </c>
      <c r="T181" s="14" t="n">
        <f aca="false">S181/($C181/100000)</f>
        <v>176.018152934136</v>
      </c>
      <c r="U181" s="23" t="n">
        <v>2152.3</v>
      </c>
      <c r="V181" s="22" t="n">
        <f aca="false">(U181-U180)/U180*100</f>
        <v>-15.6754427205767</v>
      </c>
      <c r="W181" s="13" t="n">
        <f aca="false">(U181-U180)/U180*100</f>
        <v>-15.6754427205767</v>
      </c>
      <c r="X181" s="23" t="n">
        <v>25.5</v>
      </c>
    </row>
    <row r="182" customFormat="false" ht="13.8" hidden="false" customHeight="false" outlineLevel="0" collapsed="false">
      <c r="A182" s="19" t="s">
        <v>41</v>
      </c>
      <c r="B182" s="12" t="n">
        <v>2011</v>
      </c>
      <c r="C182" s="12" t="n">
        <v>11527</v>
      </c>
      <c r="D182" s="12" t="n">
        <v>351</v>
      </c>
      <c r="E182" s="12" t="n">
        <v>24</v>
      </c>
      <c r="F182" s="13" t="n">
        <f aca="false">(D182-D181)/D181*100</f>
        <v>-99.9244844612257</v>
      </c>
      <c r="G182" s="12" t="n">
        <v>0</v>
      </c>
      <c r="H182" s="14" t="n">
        <f aca="false">G182/($C182/100000)</f>
        <v>0</v>
      </c>
      <c r="I182" s="12" t="n">
        <v>13</v>
      </c>
      <c r="J182" s="14" t="n">
        <f aca="false">I182/($C182/100000)</f>
        <v>112.778693502212</v>
      </c>
      <c r="K182" s="12" t="n">
        <v>1</v>
      </c>
      <c r="L182" s="14" t="n">
        <f aca="false">K182/($C182/100000)</f>
        <v>8.67528411555479</v>
      </c>
      <c r="M182" s="12" t="n">
        <v>90</v>
      </c>
      <c r="N182" s="14" t="n">
        <f aca="false">M182/($C182/100000)</f>
        <v>780.775570399931</v>
      </c>
      <c r="O182" s="12" t="n">
        <v>75</v>
      </c>
      <c r="P182" s="14" t="n">
        <f aca="false">O182/($C182/100000)</f>
        <v>650.646308666609</v>
      </c>
      <c r="Q182" s="12" t="n">
        <v>157</v>
      </c>
      <c r="R182" s="14" t="n">
        <f aca="false">Q182/($C182/100000)</f>
        <v>1362.0196061421</v>
      </c>
      <c r="S182" s="12" t="n">
        <v>15</v>
      </c>
      <c r="T182" s="14" t="n">
        <f aca="false">S182/($C182/100000)</f>
        <v>130.129261733322</v>
      </c>
      <c r="U182" s="12" t="n">
        <v>3045</v>
      </c>
      <c r="V182" s="14" t="n">
        <v>32.7</v>
      </c>
      <c r="W182" s="13" t="n">
        <f aca="false">(U182-U181)/U181*100</f>
        <v>41.4765599591135</v>
      </c>
      <c r="X182" s="12" t="n">
        <v>45.6</v>
      </c>
    </row>
    <row r="183" customFormat="false" ht="13.8" hidden="false" customHeight="false" outlineLevel="0" collapsed="false">
      <c r="A183" s="19" t="s">
        <v>41</v>
      </c>
      <c r="B183" s="12" t="n">
        <v>2012</v>
      </c>
      <c r="C183" s="12" t="n">
        <v>11530</v>
      </c>
      <c r="D183" s="12" t="n">
        <v>317</v>
      </c>
      <c r="E183" s="12" t="n">
        <v>-9.7</v>
      </c>
      <c r="F183" s="13" t="n">
        <f aca="false">(D183-D182)/D182*100</f>
        <v>-9.68660968660969</v>
      </c>
      <c r="G183" s="12" t="n">
        <v>1</v>
      </c>
      <c r="H183" s="14" t="n">
        <f aca="false">G183/($C183/100000)</f>
        <v>8.67302688638335</v>
      </c>
      <c r="I183" s="12" t="n">
        <v>16</v>
      </c>
      <c r="J183" s="14" t="n">
        <f aca="false">I183/($C183/100000)</f>
        <v>138.768430182134</v>
      </c>
      <c r="K183" s="12" t="n">
        <v>1</v>
      </c>
      <c r="L183" s="14" t="n">
        <f aca="false">K183/($C183/100000)</f>
        <v>8.67302688638335</v>
      </c>
      <c r="M183" s="12" t="n">
        <v>74</v>
      </c>
      <c r="N183" s="14" t="n">
        <f aca="false">M183/($C183/100000)</f>
        <v>641.803989592368</v>
      </c>
      <c r="O183" s="12" t="n">
        <v>84</v>
      </c>
      <c r="P183" s="14" t="n">
        <f aca="false">O183/($C183/100000)</f>
        <v>728.534258456201</v>
      </c>
      <c r="Q183" s="12" t="n">
        <v>130</v>
      </c>
      <c r="R183" s="14" t="n">
        <f aca="false">Q183/($C183/100000)</f>
        <v>1127.49349522984</v>
      </c>
      <c r="S183" s="12" t="n">
        <v>11</v>
      </c>
      <c r="T183" s="14" t="n">
        <f aca="false">S183/($C183/100000)</f>
        <v>95.4032957502168</v>
      </c>
      <c r="U183" s="12" t="n">
        <v>2749.3</v>
      </c>
      <c r="V183" s="14" t="n">
        <v>-9.7</v>
      </c>
      <c r="W183" s="13" t="n">
        <f aca="false">(U183-U182)/U182*100</f>
        <v>-9.71100164203612</v>
      </c>
      <c r="X183" s="12" t="n">
        <v>37.5</v>
      </c>
    </row>
    <row r="184" customFormat="false" ht="13.8" hidden="false" customHeight="false" outlineLevel="0" collapsed="false">
      <c r="A184" s="19" t="s">
        <v>41</v>
      </c>
      <c r="B184" s="12" t="n">
        <v>2013</v>
      </c>
      <c r="C184" s="12" t="n">
        <v>11562</v>
      </c>
      <c r="D184" s="12" t="n">
        <v>229</v>
      </c>
      <c r="E184" s="12" t="n">
        <v>-27.8</v>
      </c>
      <c r="F184" s="13" t="n">
        <f aca="false">(D184-D183)/D183*100</f>
        <v>-27.7602523659306</v>
      </c>
      <c r="G184" s="12" t="n">
        <v>0</v>
      </c>
      <c r="H184" s="14" t="n">
        <f aca="false">G184/($C184/100000)</f>
        <v>0</v>
      </c>
      <c r="I184" s="12" t="n">
        <v>5</v>
      </c>
      <c r="J184" s="14" t="n">
        <f aca="false">I184/($C184/100000)</f>
        <v>43.2451133021969</v>
      </c>
      <c r="K184" s="12" t="n">
        <v>4</v>
      </c>
      <c r="L184" s="14" t="n">
        <f aca="false">K184/($C184/100000)</f>
        <v>34.5960906417575</v>
      </c>
      <c r="M184" s="12" t="n">
        <v>24</v>
      </c>
      <c r="N184" s="14" t="n">
        <f aca="false">M184/($C184/100000)</f>
        <v>207.576543850545</v>
      </c>
      <c r="O184" s="12" t="n">
        <v>89</v>
      </c>
      <c r="P184" s="14" t="n">
        <f aca="false">O184/($C184/100000)</f>
        <v>769.763016779104</v>
      </c>
      <c r="Q184" s="12" t="n">
        <v>93</v>
      </c>
      <c r="R184" s="14" t="n">
        <f aca="false">Q184/($C184/100000)</f>
        <v>804.359107420861</v>
      </c>
      <c r="S184" s="12" t="n">
        <v>14</v>
      </c>
      <c r="T184" s="14" t="n">
        <f aca="false">S184/($C184/100000)</f>
        <v>121.086317246151</v>
      </c>
      <c r="U184" s="12" t="n">
        <v>1980.6</v>
      </c>
      <c r="V184" s="14" t="n">
        <v>-28</v>
      </c>
      <c r="W184" s="13" t="n">
        <f aca="false">(U184-U183)/U183*100</f>
        <v>-27.9598443240098</v>
      </c>
      <c r="X184" s="12" t="n">
        <v>46.3</v>
      </c>
    </row>
    <row r="185" customFormat="false" ht="13.8" hidden="false" customHeight="false" outlineLevel="0" collapsed="false">
      <c r="A185" s="19" t="s">
        <v>41</v>
      </c>
      <c r="B185" s="15" t="n">
        <v>2014</v>
      </c>
      <c r="C185" s="12" t="n">
        <v>11794</v>
      </c>
      <c r="D185" s="12" t="n">
        <v>211</v>
      </c>
      <c r="E185" s="16" t="n">
        <v>-7.9</v>
      </c>
      <c r="F185" s="13" t="n">
        <f aca="false">(D185-D184)/D184*100</f>
        <v>-7.86026200873363</v>
      </c>
      <c r="G185" s="12" t="n">
        <v>1</v>
      </c>
      <c r="H185" s="14" t="n">
        <f aca="false">G185/($C185/100000)</f>
        <v>8.47888756995082</v>
      </c>
      <c r="I185" s="12" t="n">
        <v>3</v>
      </c>
      <c r="J185" s="14" t="n">
        <f aca="false">I185/($C185/100000)</f>
        <v>25.4366627098525</v>
      </c>
      <c r="K185" s="12" t="n">
        <v>1</v>
      </c>
      <c r="L185" s="14" t="n">
        <f aca="false">K185/($C185/100000)</f>
        <v>8.47888756995082</v>
      </c>
      <c r="M185" s="12" t="n">
        <v>29</v>
      </c>
      <c r="N185" s="14" t="n">
        <f aca="false">M185/($C185/100000)</f>
        <v>245.887739528574</v>
      </c>
      <c r="O185" s="12" t="n">
        <v>51</v>
      </c>
      <c r="P185" s="14" t="n">
        <f aca="false">O185/($C185/100000)</f>
        <v>432.423266067492</v>
      </c>
      <c r="Q185" s="12" t="n">
        <v>119</v>
      </c>
      <c r="R185" s="14" t="n">
        <f aca="false">Q185/($C185/100000)</f>
        <v>1008.98762082415</v>
      </c>
      <c r="S185" s="12" t="n">
        <v>7</v>
      </c>
      <c r="T185" s="14" t="n">
        <f aca="false">S185/($C185/100000)</f>
        <v>59.3522129896558</v>
      </c>
      <c r="U185" s="12" t="n">
        <v>1789</v>
      </c>
      <c r="V185" s="4" t="n">
        <v>-9.7</v>
      </c>
      <c r="W185" s="13" t="n">
        <f aca="false">(U185-U184)/U184*100</f>
        <v>-9.67383621124911</v>
      </c>
      <c r="X185" s="12" t="n">
        <v>46</v>
      </c>
    </row>
    <row r="186" customFormat="false" ht="13.8" hidden="false" customHeight="false" outlineLevel="0" collapsed="false">
      <c r="A186" s="19" t="s">
        <v>41</v>
      </c>
      <c r="B186" s="15" t="n">
        <v>2015</v>
      </c>
      <c r="C186" s="12" t="n">
        <v>11840</v>
      </c>
      <c r="D186" s="12" t="n">
        <v>270</v>
      </c>
      <c r="E186" s="12" t="n">
        <v>28</v>
      </c>
      <c r="F186" s="13" t="n">
        <f aca="false">(D186-D185)/D185*100</f>
        <v>27.9620853080569</v>
      </c>
      <c r="G186" s="12" t="n">
        <v>2</v>
      </c>
      <c r="H186" s="14" t="n">
        <f aca="false">G186/($C186/100000)</f>
        <v>16.8918918918919</v>
      </c>
      <c r="I186" s="12" t="n">
        <v>6</v>
      </c>
      <c r="J186" s="14" t="n">
        <f aca="false">I186/($C186/100000)</f>
        <v>50.6756756756757</v>
      </c>
      <c r="K186" s="12" t="n">
        <v>1</v>
      </c>
      <c r="L186" s="14" t="n">
        <f aca="false">K186/($C186/100000)</f>
        <v>8.44594594594595</v>
      </c>
      <c r="M186" s="12" t="n">
        <v>16</v>
      </c>
      <c r="N186" s="14" t="n">
        <f aca="false">M186/($C186/100000)</f>
        <v>135.135135135135</v>
      </c>
      <c r="O186" s="12" t="n">
        <v>72</v>
      </c>
      <c r="P186" s="14" t="n">
        <f aca="false">O186/($C186/100000)</f>
        <v>608.108108108108</v>
      </c>
      <c r="Q186" s="12" t="n">
        <v>166</v>
      </c>
      <c r="R186" s="14" t="n">
        <f aca="false">Q186/($C186/100000)</f>
        <v>1402.02702702703</v>
      </c>
      <c r="S186" s="12" t="n">
        <v>7</v>
      </c>
      <c r="T186" s="14" t="n">
        <f aca="false">S186/($C186/100000)</f>
        <v>59.1216216216216</v>
      </c>
      <c r="U186" s="12" t="n">
        <v>2280.4</v>
      </c>
      <c r="V186" s="14" t="n">
        <v>27.5</v>
      </c>
      <c r="W186" s="13" t="n">
        <f aca="false">(U186-U185)/U185*100</f>
        <v>27.4678591391839</v>
      </c>
      <c r="X186" s="12" t="n">
        <v>21.9</v>
      </c>
    </row>
    <row r="187" customFormat="false" ht="13.8" hidden="false" customHeight="false" outlineLevel="0" collapsed="false">
      <c r="A187" s="19" t="s">
        <v>41</v>
      </c>
      <c r="B187" s="15" t="n">
        <v>2016</v>
      </c>
      <c r="C187" s="12" t="n">
        <v>11916</v>
      </c>
      <c r="D187" s="12" t="n">
        <v>164</v>
      </c>
      <c r="E187" s="12" t="n">
        <v>-39.3</v>
      </c>
      <c r="F187" s="13" t="n">
        <f aca="false">(D187-D186)/D186*100</f>
        <v>-39.2592592592593</v>
      </c>
      <c r="G187" s="12" t="n">
        <v>0</v>
      </c>
      <c r="H187" s="14" t="n">
        <f aca="false">G187/($C187/100000)</f>
        <v>0</v>
      </c>
      <c r="I187" s="12" t="n">
        <v>1</v>
      </c>
      <c r="J187" s="14" t="n">
        <f aca="false">I187/($C187/100000)</f>
        <v>8.39207787848271</v>
      </c>
      <c r="K187" s="12" t="n">
        <v>0</v>
      </c>
      <c r="L187" s="14" t="n">
        <f aca="false">K187/($C187/100000)</f>
        <v>0</v>
      </c>
      <c r="M187" s="12" t="n">
        <v>27</v>
      </c>
      <c r="N187" s="14" t="n">
        <f aca="false">M187/($C187/100000)</f>
        <v>226.586102719033</v>
      </c>
      <c r="O187" s="12" t="n">
        <v>37</v>
      </c>
      <c r="P187" s="14" t="n">
        <f aca="false">O187/($C187/100000)</f>
        <v>310.50688150386</v>
      </c>
      <c r="Q187" s="12" t="n">
        <v>83</v>
      </c>
      <c r="R187" s="14" t="n">
        <f aca="false">Q187/($C187/100000)</f>
        <v>696.542463914065</v>
      </c>
      <c r="S187" s="12" t="n">
        <v>16</v>
      </c>
      <c r="T187" s="14" t="n">
        <f aca="false">S187/($C187/100000)</f>
        <v>134.273246055723</v>
      </c>
      <c r="U187" s="12" t="n">
        <v>1376.3</v>
      </c>
      <c r="V187" s="14" t="n">
        <v>-39.6</v>
      </c>
      <c r="W187" s="13" t="n">
        <f aca="false">(U187-U186)/U186*100</f>
        <v>-39.6465532362743</v>
      </c>
      <c r="X187" s="12" t="n">
        <v>59.1</v>
      </c>
    </row>
    <row r="188" customFormat="false" ht="13.8" hidden="false" customHeight="false" outlineLevel="0" collapsed="false">
      <c r="A188" s="19" t="s">
        <v>41</v>
      </c>
      <c r="B188" s="15" t="n">
        <v>2017</v>
      </c>
      <c r="C188" s="12" t="n">
        <v>12161</v>
      </c>
      <c r="D188" s="12" t="n">
        <v>184</v>
      </c>
      <c r="E188" s="12" t="n">
        <v>12.2</v>
      </c>
      <c r="F188" s="13" t="n">
        <f aca="false">(D188-D187)/D187*100</f>
        <v>12.1951219512195</v>
      </c>
      <c r="G188" s="12" t="n">
        <v>0</v>
      </c>
      <c r="H188" s="14" t="n">
        <f aca="false">G188/($C188/100000)</f>
        <v>0</v>
      </c>
      <c r="I188" s="12" t="n">
        <v>3</v>
      </c>
      <c r="J188" s="14" t="n">
        <f aca="false">I188/($C188/100000)</f>
        <v>24.6690239289532</v>
      </c>
      <c r="K188" s="12" t="n">
        <v>1</v>
      </c>
      <c r="L188" s="14" t="n">
        <f aca="false">K188/($C188/100000)</f>
        <v>8.22300797631774</v>
      </c>
      <c r="M188" s="12" t="n">
        <v>21</v>
      </c>
      <c r="N188" s="14" t="n">
        <f aca="false">M188/($C188/100000)</f>
        <v>172.683167502673</v>
      </c>
      <c r="O188" s="12" t="n">
        <v>54</v>
      </c>
      <c r="P188" s="14" t="n">
        <f aca="false">O188/($C188/100000)</f>
        <v>444.042430721158</v>
      </c>
      <c r="Q188" s="12" t="n">
        <v>98</v>
      </c>
      <c r="R188" s="14" t="n">
        <f aca="false">Q188/($C188/100000)</f>
        <v>805.854781679138</v>
      </c>
      <c r="S188" s="12" t="n">
        <v>7</v>
      </c>
      <c r="T188" s="14" t="n">
        <f aca="false">S188/($C188/100000)</f>
        <v>57.5610558342242</v>
      </c>
      <c r="U188" s="12" t="n">
        <v>1513</v>
      </c>
      <c r="V188" s="14" t="n">
        <v>9.9</v>
      </c>
      <c r="W188" s="13" t="n">
        <f aca="false">(U188-U187)/U187*100</f>
        <v>9.9324275230691</v>
      </c>
      <c r="X188" s="12" t="n">
        <v>51.1</v>
      </c>
    </row>
    <row r="189" customFormat="false" ht="13.8" hidden="false" customHeight="false" outlineLevel="0" collapsed="false">
      <c r="A189" s="24" t="s">
        <v>41</v>
      </c>
      <c r="B189" s="15" t="n">
        <v>2018</v>
      </c>
      <c r="C189" s="12" t="n">
        <v>12009</v>
      </c>
      <c r="D189" s="12" t="n">
        <v>288</v>
      </c>
      <c r="E189" s="12" t="n">
        <v>56.5</v>
      </c>
      <c r="F189" s="13" t="n">
        <f aca="false">(D189-D188)/D188*100</f>
        <v>56.5217391304348</v>
      </c>
      <c r="G189" s="12" t="n">
        <v>1</v>
      </c>
      <c r="H189" s="14" t="n">
        <f aca="false">G189/($C189/100000)</f>
        <v>8.32708801732034</v>
      </c>
      <c r="I189" s="12" t="n">
        <v>3</v>
      </c>
      <c r="J189" s="14" t="n">
        <f aca="false">I189/($C189/100000)</f>
        <v>24.981264051961</v>
      </c>
      <c r="K189" s="12" t="n">
        <v>1</v>
      </c>
      <c r="L189" s="14" t="n">
        <f aca="false">K189/($C189/100000)</f>
        <v>8.32708801732034</v>
      </c>
      <c r="M189" s="12" t="n">
        <v>52</v>
      </c>
      <c r="N189" s="14" t="n">
        <f aca="false">M189/($C189/100000)</f>
        <v>433.008576900658</v>
      </c>
      <c r="O189" s="12" t="n">
        <v>48</v>
      </c>
      <c r="P189" s="14" t="n">
        <f aca="false">O189/($C189/100000)</f>
        <v>399.700224831376</v>
      </c>
      <c r="Q189" s="12" t="n">
        <v>182</v>
      </c>
      <c r="R189" s="14" t="n">
        <f aca="false">Q189/($C189/100000)</f>
        <v>1515.5300191523</v>
      </c>
      <c r="S189" s="12" t="n">
        <v>1</v>
      </c>
      <c r="T189" s="14" t="n">
        <f aca="false">S189/($C189/100000)</f>
        <v>8.32708801732034</v>
      </c>
      <c r="U189" s="12" t="n">
        <v>2398.2</v>
      </c>
      <c r="V189" s="14" t="n">
        <v>58.5</v>
      </c>
      <c r="W189" s="13" t="n">
        <f aca="false">(U189-U188)/U188*100</f>
        <v>58.5062789160608</v>
      </c>
      <c r="X189" s="12" t="n">
        <v>49</v>
      </c>
    </row>
    <row r="190" customFormat="false" ht="13.8" hidden="false" customHeight="false" outlineLevel="0" collapsed="false">
      <c r="A190" s="25" t="s">
        <v>41</v>
      </c>
      <c r="B190" s="15" t="n">
        <v>2019</v>
      </c>
      <c r="C190" s="17" t="n">
        <v>12273</v>
      </c>
      <c r="D190" s="17" t="n">
        <v>270</v>
      </c>
      <c r="E190" s="12" t="n">
        <v>-6.2</v>
      </c>
      <c r="F190" s="13" t="n">
        <f aca="false">(D190-D189)/D189*100</f>
        <v>-6.25</v>
      </c>
      <c r="G190" s="12" t="n">
        <v>0</v>
      </c>
      <c r="H190" s="14" t="n">
        <f aca="false">G190/($C190/100000)</f>
        <v>0</v>
      </c>
      <c r="I190" s="12" t="n">
        <v>1</v>
      </c>
      <c r="J190" s="14" t="n">
        <f aca="false">I190/($C190/100000)</f>
        <v>8.14796708221299</v>
      </c>
      <c r="K190" s="12" t="n">
        <v>0</v>
      </c>
      <c r="L190" s="14" t="n">
        <f aca="false">K190/($C190/100000)</f>
        <v>0</v>
      </c>
      <c r="M190" s="12" t="n">
        <v>58</v>
      </c>
      <c r="N190" s="14" t="n">
        <f aca="false">M190/($C190/100000)</f>
        <v>472.582090768353</v>
      </c>
      <c r="O190" s="12" t="n">
        <v>33</v>
      </c>
      <c r="P190" s="14" t="n">
        <f aca="false">O190/($C190/100000)</f>
        <v>268.882913713029</v>
      </c>
      <c r="Q190" s="12" t="n">
        <v>169</v>
      </c>
      <c r="R190" s="14" t="n">
        <f aca="false">Q190/($C190/100000)</f>
        <v>1377.006436894</v>
      </c>
      <c r="S190" s="12" t="n">
        <v>9</v>
      </c>
      <c r="T190" s="14" t="n">
        <f aca="false">S190/($C190/100000)</f>
        <v>73.3317037399169</v>
      </c>
      <c r="U190" s="12" t="n">
        <v>2200</v>
      </c>
      <c r="V190" s="14" t="n">
        <v>-8.3</v>
      </c>
      <c r="W190" s="13" t="n">
        <f aca="false">(U190-U189)/U189*100</f>
        <v>-8.26453173213243</v>
      </c>
      <c r="X190" s="12" t="n">
        <v>42.6</v>
      </c>
    </row>
    <row r="191" customFormat="false" ht="13.8" hidden="false" customHeight="false" outlineLevel="0" collapsed="false">
      <c r="A191" s="25" t="s">
        <v>41</v>
      </c>
      <c r="B191" s="20" t="n">
        <v>2020</v>
      </c>
      <c r="C191" s="21" t="n">
        <v>11864</v>
      </c>
      <c r="D191" s="21" t="n">
        <v>243</v>
      </c>
      <c r="E191" s="22" t="n">
        <v>-10</v>
      </c>
      <c r="F191" s="13" t="n">
        <f aca="false">(D191-D190)/D190*100</f>
        <v>-10</v>
      </c>
      <c r="G191" s="21" t="n">
        <v>0</v>
      </c>
      <c r="H191" s="14" t="n">
        <f aca="false">G191/($C191/100000)</f>
        <v>0</v>
      </c>
      <c r="I191" s="21" t="n">
        <v>3</v>
      </c>
      <c r="J191" s="14" t="n">
        <f aca="false">I191/($C191/100000)</f>
        <v>25.2865812542144</v>
      </c>
      <c r="K191" s="21" t="n">
        <v>0</v>
      </c>
      <c r="L191" s="14" t="n">
        <f aca="false">K191/($C191/100000)</f>
        <v>0</v>
      </c>
      <c r="M191" s="21" t="n">
        <v>29</v>
      </c>
      <c r="N191" s="14" t="n">
        <f aca="false">M191/($C191/100000)</f>
        <v>244.436952124073</v>
      </c>
      <c r="O191" s="21" t="n">
        <v>44</v>
      </c>
      <c r="P191" s="14" t="n">
        <f aca="false">O191/($C191/100000)</f>
        <v>370.869858395145</v>
      </c>
      <c r="Q191" s="21" t="n">
        <v>160</v>
      </c>
      <c r="R191" s="14" t="n">
        <f aca="false">Q191/($C191/100000)</f>
        <v>1348.61766689144</v>
      </c>
      <c r="S191" s="21" t="n">
        <v>7</v>
      </c>
      <c r="T191" s="14" t="n">
        <f aca="false">S191/($C191/100000)</f>
        <v>59.0020229265003</v>
      </c>
      <c r="U191" s="23" t="n">
        <v>2048.2</v>
      </c>
      <c r="V191" s="22" t="n">
        <v>-6.9</v>
      </c>
      <c r="W191" s="13" t="n">
        <f aca="false">(U191-U190)/U190*100</f>
        <v>-6.90000000000001</v>
      </c>
      <c r="X191" s="23" t="n">
        <v>37.4</v>
      </c>
    </row>
    <row r="192" customFormat="false" ht="13.8" hidden="false" customHeight="false" outlineLevel="0" collapsed="false">
      <c r="A192" s="19" t="s">
        <v>42</v>
      </c>
      <c r="B192" s="12" t="n">
        <v>2011</v>
      </c>
      <c r="C192" s="12" t="n">
        <v>48200</v>
      </c>
      <c r="D192" s="12" t="n">
        <v>1346</v>
      </c>
      <c r="E192" s="12" t="n">
        <v>-22.4</v>
      </c>
      <c r="F192" s="13" t="n">
        <f aca="false">(D192-D191)/D191*100</f>
        <v>453.909465020576</v>
      </c>
      <c r="G192" s="12" t="n">
        <v>2</v>
      </c>
      <c r="H192" s="14" t="n">
        <f aca="false">G192/($C192/100000)</f>
        <v>4.149377593361</v>
      </c>
      <c r="I192" s="12" t="n">
        <v>14</v>
      </c>
      <c r="J192" s="14" t="n">
        <f aca="false">I192/($C192/100000)</f>
        <v>29.045643153527</v>
      </c>
      <c r="K192" s="12" t="n">
        <v>41</v>
      </c>
      <c r="L192" s="14" t="n">
        <f aca="false">K192/($C192/100000)</f>
        <v>85.0622406639004</v>
      </c>
      <c r="M192" s="12" t="n">
        <v>190</v>
      </c>
      <c r="N192" s="14" t="n">
        <f aca="false">M192/($C192/100000)</f>
        <v>394.190871369295</v>
      </c>
      <c r="O192" s="12" t="n">
        <v>396</v>
      </c>
      <c r="P192" s="14" t="n">
        <f aca="false">O192/($C192/100000)</f>
        <v>821.576763485477</v>
      </c>
      <c r="Q192" s="12" t="n">
        <v>668</v>
      </c>
      <c r="R192" s="14" t="n">
        <f aca="false">Q192/($C192/100000)</f>
        <v>1385.89211618257</v>
      </c>
      <c r="S192" s="12" t="n">
        <v>35</v>
      </c>
      <c r="T192" s="14" t="n">
        <f aca="false">S192/($C192/100000)</f>
        <v>72.6141078838174</v>
      </c>
      <c r="U192" s="12" t="n">
        <v>2792.5</v>
      </c>
      <c r="V192" s="14" t="n">
        <v>-19.6</v>
      </c>
      <c r="W192" s="13" t="n">
        <f aca="false">(U192-U191)/U191*100</f>
        <v>36.3392246850894</v>
      </c>
      <c r="X192" s="12" t="n">
        <v>20.3</v>
      </c>
    </row>
    <row r="193" customFormat="false" ht="13.8" hidden="false" customHeight="false" outlineLevel="0" collapsed="false">
      <c r="A193" s="19" t="s">
        <v>42</v>
      </c>
      <c r="B193" s="12" t="n">
        <v>2012</v>
      </c>
      <c r="C193" s="12" t="n">
        <v>47506</v>
      </c>
      <c r="D193" s="12" t="n">
        <v>1377</v>
      </c>
      <c r="E193" s="12" t="n">
        <v>2.3</v>
      </c>
      <c r="F193" s="13" t="n">
        <f aca="false">(D193-D192)/D192*100</f>
        <v>2.30312035661218</v>
      </c>
      <c r="G193" s="12" t="n">
        <v>5</v>
      </c>
      <c r="H193" s="14" t="n">
        <f aca="false">G193/($C193/100000)</f>
        <v>10.5249863175178</v>
      </c>
      <c r="I193" s="12" t="n">
        <v>13</v>
      </c>
      <c r="J193" s="14" t="n">
        <f aca="false">I193/($C193/100000)</f>
        <v>27.3649644255462</v>
      </c>
      <c r="K193" s="12" t="n">
        <v>25</v>
      </c>
      <c r="L193" s="14" t="n">
        <f aca="false">K193/($C193/100000)</f>
        <v>52.6249315875889</v>
      </c>
      <c r="M193" s="12" t="n">
        <v>189</v>
      </c>
      <c r="N193" s="14" t="n">
        <f aca="false">M193/($C193/100000)</f>
        <v>397.844482802172</v>
      </c>
      <c r="O193" s="12" t="n">
        <v>444</v>
      </c>
      <c r="P193" s="14" t="n">
        <f aca="false">O193/($C193/100000)</f>
        <v>934.61878499558</v>
      </c>
      <c r="Q193" s="12" t="n">
        <v>659</v>
      </c>
      <c r="R193" s="14" t="n">
        <f aca="false">Q193/($C193/100000)</f>
        <v>1387.19319664884</v>
      </c>
      <c r="S193" s="12" t="n">
        <v>42</v>
      </c>
      <c r="T193" s="14" t="n">
        <f aca="false">S193/($C193/100000)</f>
        <v>88.4098850671494</v>
      </c>
      <c r="U193" s="12" t="n">
        <v>2898.6</v>
      </c>
      <c r="V193" s="14" t="n">
        <v>3.8</v>
      </c>
      <c r="W193" s="13" t="n">
        <f aca="false">(U193-U192)/U192*100</f>
        <v>3.79946284691137</v>
      </c>
      <c r="X193" s="12" t="n">
        <v>24.3</v>
      </c>
    </row>
    <row r="194" customFormat="false" ht="13.8" hidden="false" customHeight="false" outlineLevel="0" collapsed="false">
      <c r="A194" s="19" t="s">
        <v>42</v>
      </c>
      <c r="B194" s="12" t="n">
        <v>2013</v>
      </c>
      <c r="C194" s="12" t="n">
        <v>47588</v>
      </c>
      <c r="D194" s="12" t="n">
        <v>1156</v>
      </c>
      <c r="E194" s="12" t="n">
        <v>-16</v>
      </c>
      <c r="F194" s="13" t="n">
        <f aca="false">(D194-D193)/D193*100</f>
        <v>-16.0493827160494</v>
      </c>
      <c r="G194" s="12" t="n">
        <v>3</v>
      </c>
      <c r="H194" s="14" t="n">
        <f aca="false">G194/($C194/100000)</f>
        <v>6.3041102799025</v>
      </c>
      <c r="I194" s="12" t="n">
        <v>9</v>
      </c>
      <c r="J194" s="14" t="n">
        <f aca="false">I194/($C194/100000)</f>
        <v>18.9123308397075</v>
      </c>
      <c r="K194" s="12" t="n">
        <v>20</v>
      </c>
      <c r="L194" s="14" t="n">
        <f aca="false">K194/($C194/100000)</f>
        <v>42.0274018660166</v>
      </c>
      <c r="M194" s="12" t="n">
        <v>149</v>
      </c>
      <c r="N194" s="14" t="n">
        <f aca="false">M194/($C194/100000)</f>
        <v>313.104143901824</v>
      </c>
      <c r="O194" s="12" t="n">
        <v>361</v>
      </c>
      <c r="P194" s="14" t="n">
        <f aca="false">O194/($C194/100000)</f>
        <v>758.5946036816</v>
      </c>
      <c r="Q194" s="12" t="n">
        <v>575</v>
      </c>
      <c r="R194" s="14" t="n">
        <f aca="false">Q194/($C194/100000)</f>
        <v>1208.28780364798</v>
      </c>
      <c r="S194" s="12" t="n">
        <v>39</v>
      </c>
      <c r="T194" s="14" t="n">
        <f aca="false">S194/($C194/100000)</f>
        <v>81.9534336387325</v>
      </c>
      <c r="U194" s="12" t="n">
        <v>2429.2</v>
      </c>
      <c r="V194" s="14" t="n">
        <v>-16.2</v>
      </c>
      <c r="W194" s="13" t="n">
        <f aca="false">(U194-U193)/U193*100</f>
        <v>-16.1940247015801</v>
      </c>
      <c r="X194" s="12" t="n">
        <v>26.7</v>
      </c>
    </row>
    <row r="195" customFormat="false" ht="13.8" hidden="false" customHeight="false" outlineLevel="0" collapsed="false">
      <c r="A195" s="19" t="s">
        <v>42</v>
      </c>
      <c r="B195" s="15" t="n">
        <v>2014</v>
      </c>
      <c r="C195" s="12" t="n">
        <v>48096</v>
      </c>
      <c r="D195" s="12" t="n">
        <v>1107</v>
      </c>
      <c r="E195" s="16" t="n">
        <v>-4.2</v>
      </c>
      <c r="F195" s="13" t="n">
        <f aca="false">(D195-D194)/D194*100</f>
        <v>-4.23875432525952</v>
      </c>
      <c r="G195" s="12" t="n">
        <v>0</v>
      </c>
      <c r="H195" s="14" t="n">
        <f aca="false">G195/($C195/100000)</f>
        <v>0</v>
      </c>
      <c r="I195" s="12" t="n">
        <v>16</v>
      </c>
      <c r="J195" s="14" t="n">
        <f aca="false">I195/($C195/100000)</f>
        <v>33.2667997338656</v>
      </c>
      <c r="K195" s="12" t="n">
        <v>16</v>
      </c>
      <c r="L195" s="14" t="n">
        <f aca="false">K195/($C195/100000)</f>
        <v>33.2667997338656</v>
      </c>
      <c r="M195" s="12" t="n">
        <v>148</v>
      </c>
      <c r="N195" s="14" t="n">
        <f aca="false">M195/($C195/100000)</f>
        <v>307.717897538257</v>
      </c>
      <c r="O195" s="12" t="n">
        <v>376</v>
      </c>
      <c r="P195" s="14" t="n">
        <f aca="false">O195/($C195/100000)</f>
        <v>781.769793745842</v>
      </c>
      <c r="Q195" s="12" t="n">
        <v>511</v>
      </c>
      <c r="R195" s="14" t="n">
        <f aca="false">Q195/($C195/100000)</f>
        <v>1062.45841650033</v>
      </c>
      <c r="S195" s="12" t="n">
        <v>40</v>
      </c>
      <c r="T195" s="14" t="n">
        <f aca="false">S195/($C195/100000)</f>
        <v>83.166999334664</v>
      </c>
      <c r="U195" s="12" t="n">
        <v>2301.6</v>
      </c>
      <c r="V195" s="4" t="n">
        <v>-5.3</v>
      </c>
      <c r="W195" s="13" t="n">
        <f aca="false">(U195-U194)/U194*100</f>
        <v>-5.25275810966573</v>
      </c>
      <c r="X195" s="12" t="n">
        <v>33.3</v>
      </c>
    </row>
    <row r="196" customFormat="false" ht="13.8" hidden="false" customHeight="false" outlineLevel="0" collapsed="false">
      <c r="A196" s="19" t="s">
        <v>42</v>
      </c>
      <c r="B196" s="15" t="n">
        <v>2015</v>
      </c>
      <c r="C196" s="12" t="n">
        <v>48315</v>
      </c>
      <c r="D196" s="12" t="n">
        <v>1022</v>
      </c>
      <c r="E196" s="12" t="n">
        <v>-7.7</v>
      </c>
      <c r="F196" s="13" t="n">
        <f aca="false">(D196-D195)/D195*100</f>
        <v>-7.67841011743451</v>
      </c>
      <c r="G196" s="12" t="n">
        <v>2</v>
      </c>
      <c r="H196" s="14" t="n">
        <f aca="false">G196/($C196/100000)</f>
        <v>4.13950119010659</v>
      </c>
      <c r="I196" s="12" t="n">
        <v>12</v>
      </c>
      <c r="J196" s="14" t="n">
        <f aca="false">I196/($C196/100000)</f>
        <v>24.8370071406396</v>
      </c>
      <c r="K196" s="12" t="n">
        <v>14</v>
      </c>
      <c r="L196" s="14" t="n">
        <f aca="false">K196/($C196/100000)</f>
        <v>28.9765083307461</v>
      </c>
      <c r="M196" s="12" t="n">
        <v>144</v>
      </c>
      <c r="N196" s="14" t="n">
        <f aca="false">M196/($C196/100000)</f>
        <v>298.044085687675</v>
      </c>
      <c r="O196" s="12" t="n">
        <v>300</v>
      </c>
      <c r="P196" s="14" t="n">
        <f aca="false">O196/($C196/100000)</f>
        <v>620.925178515989</v>
      </c>
      <c r="Q196" s="12" t="n">
        <v>511</v>
      </c>
      <c r="R196" s="14" t="n">
        <f aca="false">Q196/($C196/100000)</f>
        <v>1057.64255407223</v>
      </c>
      <c r="S196" s="12" t="n">
        <v>39</v>
      </c>
      <c r="T196" s="14" t="n">
        <f aca="false">S196/($C196/100000)</f>
        <v>80.7202732070786</v>
      </c>
      <c r="U196" s="12" t="n">
        <v>2115.3</v>
      </c>
      <c r="V196" s="14" t="n">
        <v>-8.1</v>
      </c>
      <c r="W196" s="13" t="n">
        <f aca="false">(U196-U195)/U195*100</f>
        <v>-8.09436913451511</v>
      </c>
      <c r="X196" s="12" t="n">
        <v>30.7</v>
      </c>
    </row>
    <row r="197" customFormat="false" ht="13.8" hidden="false" customHeight="false" outlineLevel="0" collapsed="false">
      <c r="A197" s="19" t="s">
        <v>42</v>
      </c>
      <c r="B197" s="15" t="n">
        <v>2016</v>
      </c>
      <c r="C197" s="12" t="n">
        <v>48486</v>
      </c>
      <c r="D197" s="12" t="n">
        <v>601</v>
      </c>
      <c r="E197" s="12" t="n">
        <v>-41.2</v>
      </c>
      <c r="F197" s="13" t="n">
        <f aca="false">(D197-D196)/D196*100</f>
        <v>-41.1937377690802</v>
      </c>
      <c r="G197" s="12" t="n">
        <v>3</v>
      </c>
      <c r="H197" s="14" t="n">
        <f aca="false">G197/($C197/100000)</f>
        <v>6.18735305036505</v>
      </c>
      <c r="I197" s="12" t="n">
        <v>11</v>
      </c>
      <c r="J197" s="14" t="n">
        <f aca="false">I197/($C197/100000)</f>
        <v>22.6869611846719</v>
      </c>
      <c r="K197" s="12" t="n">
        <v>13</v>
      </c>
      <c r="L197" s="14" t="n">
        <f aca="false">K197/($C197/100000)</f>
        <v>26.8118632182486</v>
      </c>
      <c r="M197" s="12" t="n">
        <v>75</v>
      </c>
      <c r="N197" s="14" t="n">
        <f aca="false">M197/($C197/100000)</f>
        <v>154.683826259126</v>
      </c>
      <c r="O197" s="12" t="n">
        <v>229</v>
      </c>
      <c r="P197" s="14" t="n">
        <f aca="false">O197/($C197/100000)</f>
        <v>472.301282844532</v>
      </c>
      <c r="Q197" s="12" t="n">
        <v>247</v>
      </c>
      <c r="R197" s="14" t="n">
        <f aca="false">Q197/($C197/100000)</f>
        <v>509.425401146723</v>
      </c>
      <c r="S197" s="12" t="n">
        <v>23</v>
      </c>
      <c r="T197" s="14" t="n">
        <f aca="false">S197/($C197/100000)</f>
        <v>47.4363733861321</v>
      </c>
      <c r="U197" s="12" t="n">
        <v>1239.5</v>
      </c>
      <c r="V197" s="14" t="n">
        <v>-41.4</v>
      </c>
      <c r="W197" s="13" t="n">
        <f aca="false">(U197-U196)/U196*100</f>
        <v>-41.4031106698813</v>
      </c>
      <c r="X197" s="12" t="n">
        <v>33.3</v>
      </c>
    </row>
    <row r="198" customFormat="false" ht="13.8" hidden="false" customHeight="false" outlineLevel="0" collapsed="false">
      <c r="A198" s="19" t="s">
        <v>42</v>
      </c>
      <c r="B198" s="15" t="n">
        <v>2017</v>
      </c>
      <c r="C198" s="12" t="n">
        <v>48263</v>
      </c>
      <c r="D198" s="12" t="n">
        <v>986</v>
      </c>
      <c r="E198" s="12" t="n">
        <v>64.1</v>
      </c>
      <c r="F198" s="13" t="n">
        <f aca="false">(D198-D197)/D197*100</f>
        <v>64.0599001663894</v>
      </c>
      <c r="G198" s="12" t="n">
        <v>3</v>
      </c>
      <c r="H198" s="14" t="n">
        <f aca="false">G198/($C198/100000)</f>
        <v>6.21594181878458</v>
      </c>
      <c r="I198" s="12" t="n">
        <v>27</v>
      </c>
      <c r="J198" s="14" t="n">
        <f aca="false">I198/($C198/100000)</f>
        <v>55.9434763690612</v>
      </c>
      <c r="K198" s="12" t="n">
        <v>22</v>
      </c>
      <c r="L198" s="14" t="n">
        <f aca="false">K198/($C198/100000)</f>
        <v>45.5835733377536</v>
      </c>
      <c r="M198" s="12" t="n">
        <v>161</v>
      </c>
      <c r="N198" s="14" t="n">
        <f aca="false">M198/($C198/100000)</f>
        <v>333.588877608106</v>
      </c>
      <c r="O198" s="12" t="n">
        <v>309</v>
      </c>
      <c r="P198" s="14" t="n">
        <f aca="false">O198/($C198/100000)</f>
        <v>640.242007334811</v>
      </c>
      <c r="Q198" s="12" t="n">
        <v>414</v>
      </c>
      <c r="R198" s="14" t="n">
        <f aca="false">Q198/($C198/100000)</f>
        <v>857.799970992271</v>
      </c>
      <c r="S198" s="12" t="n">
        <v>50</v>
      </c>
      <c r="T198" s="14" t="n">
        <f aca="false">S198/($C198/100000)</f>
        <v>103.599030313076</v>
      </c>
      <c r="U198" s="12" t="n">
        <v>2043</v>
      </c>
      <c r="V198" s="14" t="n">
        <v>64.8</v>
      </c>
      <c r="W198" s="13" t="n">
        <f aca="false">(U198-U197)/U197*100</f>
        <v>64.8245260185559</v>
      </c>
      <c r="X198" s="12" t="n">
        <v>31.7</v>
      </c>
    </row>
    <row r="199" customFormat="false" ht="13.8" hidden="false" customHeight="false" outlineLevel="0" collapsed="false">
      <c r="A199" s="24" t="s">
        <v>42</v>
      </c>
      <c r="B199" s="15" t="n">
        <v>2018</v>
      </c>
      <c r="C199" s="12" t="n">
        <v>47828</v>
      </c>
      <c r="D199" s="12" t="n">
        <v>850</v>
      </c>
      <c r="E199" s="12" t="n">
        <v>-13.8</v>
      </c>
      <c r="F199" s="13" t="n">
        <f aca="false">(D199-D198)/D198*100</f>
        <v>-13.7931034482759</v>
      </c>
      <c r="G199" s="12" t="n">
        <v>4</v>
      </c>
      <c r="H199" s="14" t="n">
        <f aca="false">G199/($C199/100000)</f>
        <v>8.3633018315631</v>
      </c>
      <c r="I199" s="12" t="n">
        <v>21</v>
      </c>
      <c r="J199" s="14" t="n">
        <f aca="false">I199/($C199/100000)</f>
        <v>43.9073346157063</v>
      </c>
      <c r="K199" s="12" t="n">
        <v>21</v>
      </c>
      <c r="L199" s="14" t="n">
        <f aca="false">K199/($C199/100000)</f>
        <v>43.9073346157063</v>
      </c>
      <c r="M199" s="12" t="n">
        <v>165</v>
      </c>
      <c r="N199" s="14" t="n">
        <f aca="false">M199/($C199/100000)</f>
        <v>344.986200551978</v>
      </c>
      <c r="O199" s="12" t="n">
        <v>233</v>
      </c>
      <c r="P199" s="14" t="n">
        <f aca="false">O199/($C199/100000)</f>
        <v>487.162331688551</v>
      </c>
      <c r="Q199" s="12" t="n">
        <v>343</v>
      </c>
      <c r="R199" s="14" t="n">
        <f aca="false">Q199/($C199/100000)</f>
        <v>717.153132056536</v>
      </c>
      <c r="S199" s="12" t="n">
        <v>63</v>
      </c>
      <c r="T199" s="14" t="n">
        <f aca="false">S199/($C199/100000)</f>
        <v>131.722003847119</v>
      </c>
      <c r="U199" s="12" t="n">
        <v>1777.2</v>
      </c>
      <c r="V199" s="14" t="n">
        <v>-13</v>
      </c>
      <c r="W199" s="13" t="n">
        <f aca="false">(U199-U198)/U198*100</f>
        <v>-13.0102790014684</v>
      </c>
      <c r="X199" s="12" t="n">
        <v>33.5</v>
      </c>
    </row>
    <row r="200" customFormat="false" ht="13.8" hidden="false" customHeight="false" outlineLevel="0" collapsed="false">
      <c r="A200" s="25" t="s">
        <v>42</v>
      </c>
      <c r="B200" s="15" t="n">
        <v>2019</v>
      </c>
      <c r="C200" s="17" t="n">
        <v>46277</v>
      </c>
      <c r="D200" s="17" t="n">
        <v>942</v>
      </c>
      <c r="E200" s="12" t="n">
        <v>10.8</v>
      </c>
      <c r="F200" s="13" t="n">
        <f aca="false">(D200-D199)/D199*100</f>
        <v>10.8235294117647</v>
      </c>
      <c r="G200" s="12" t="n">
        <v>3</v>
      </c>
      <c r="H200" s="14" t="n">
        <f aca="false">G200/($C200/100000)</f>
        <v>6.48270199018951</v>
      </c>
      <c r="I200" s="12" t="n">
        <v>22</v>
      </c>
      <c r="J200" s="14" t="n">
        <f aca="false">I200/($C200/100000)</f>
        <v>47.5398145947231</v>
      </c>
      <c r="K200" s="12" t="n">
        <v>21</v>
      </c>
      <c r="L200" s="14" t="n">
        <f aca="false">K200/($C200/100000)</f>
        <v>45.3789139313266</v>
      </c>
      <c r="M200" s="12" t="n">
        <v>123</v>
      </c>
      <c r="N200" s="14" t="n">
        <f aca="false">M200/($C200/100000)</f>
        <v>265.79078159777</v>
      </c>
      <c r="O200" s="12" t="n">
        <v>398</v>
      </c>
      <c r="P200" s="14" t="n">
        <f aca="false">O200/($C200/100000)</f>
        <v>860.038464031809</v>
      </c>
      <c r="Q200" s="12" t="n">
        <v>313</v>
      </c>
      <c r="R200" s="14" t="n">
        <f aca="false">Q200/($C200/100000)</f>
        <v>676.361907643106</v>
      </c>
      <c r="S200" s="12" t="n">
        <v>62</v>
      </c>
      <c r="T200" s="14" t="n">
        <f aca="false">S200/($C200/100000)</f>
        <v>133.975841130583</v>
      </c>
      <c r="U200" s="12" t="n">
        <v>2035.6</v>
      </c>
      <c r="V200" s="14" t="n">
        <v>14.5</v>
      </c>
      <c r="W200" s="13" t="n">
        <f aca="false">(U200-U199)/U199*100</f>
        <v>14.5397254107585</v>
      </c>
      <c r="X200" s="12" t="n">
        <v>26.8</v>
      </c>
    </row>
    <row r="201" customFormat="false" ht="13.8" hidden="false" customHeight="false" outlineLevel="0" collapsed="false">
      <c r="A201" s="25" t="s">
        <v>42</v>
      </c>
      <c r="B201" s="20" t="n">
        <v>2020</v>
      </c>
      <c r="C201" s="21" t="n">
        <v>46226</v>
      </c>
      <c r="D201" s="21" t="n">
        <v>498</v>
      </c>
      <c r="E201" s="22" t="n">
        <v>-47.1</v>
      </c>
      <c r="F201" s="13" t="n">
        <f aca="false">(D201-D200)/D200*100</f>
        <v>-47.1337579617834</v>
      </c>
      <c r="G201" s="21" t="n">
        <v>4</v>
      </c>
      <c r="H201" s="14" t="n">
        <f aca="false">G201/($C201/100000)</f>
        <v>8.65313892614546</v>
      </c>
      <c r="I201" s="21" t="n">
        <v>11</v>
      </c>
      <c r="J201" s="14" t="n">
        <f aca="false">I201/($C201/100000)</f>
        <v>23.7961320469</v>
      </c>
      <c r="K201" s="21" t="n">
        <v>8</v>
      </c>
      <c r="L201" s="14" t="n">
        <f aca="false">K201/($C201/100000)</f>
        <v>17.3062778522909</v>
      </c>
      <c r="M201" s="21" t="n">
        <v>97</v>
      </c>
      <c r="N201" s="14" t="n">
        <f aca="false">M201/($C201/100000)</f>
        <v>209.838618959027</v>
      </c>
      <c r="O201" s="21" t="n">
        <v>142</v>
      </c>
      <c r="P201" s="14" t="n">
        <f aca="false">O201/($C201/100000)</f>
        <v>307.186431878164</v>
      </c>
      <c r="Q201" s="21" t="n">
        <v>174</v>
      </c>
      <c r="R201" s="14" t="n">
        <f aca="false">Q201/($C201/100000)</f>
        <v>376.411543287327</v>
      </c>
      <c r="S201" s="21" t="n">
        <v>62</v>
      </c>
      <c r="T201" s="14" t="n">
        <f aca="false">S201/($C201/100000)</f>
        <v>134.123653355255</v>
      </c>
      <c r="U201" s="23" t="n">
        <v>1077.3</v>
      </c>
      <c r="V201" s="22" t="n">
        <v>-47.1</v>
      </c>
      <c r="W201" s="13" t="n">
        <f aca="false">(U201-U200)/U200*100</f>
        <v>-47.0770288858322</v>
      </c>
      <c r="X201" s="23" t="n">
        <v>50.6</v>
      </c>
    </row>
    <row r="202" customFormat="false" ht="13.8" hidden="false" customHeight="false" outlineLevel="0" collapsed="false">
      <c r="A202" s="19" t="s">
        <v>43</v>
      </c>
      <c r="B202" s="12" t="n">
        <v>2011</v>
      </c>
      <c r="C202" s="12" t="n">
        <v>16983</v>
      </c>
      <c r="D202" s="12" t="n">
        <v>294</v>
      </c>
      <c r="E202" s="12" t="n">
        <v>71.9</v>
      </c>
      <c r="F202" s="13" t="n">
        <f aca="false">(D202-D201)/D201*100</f>
        <v>-40.9638554216867</v>
      </c>
      <c r="G202" s="12" t="n">
        <v>1</v>
      </c>
      <c r="H202" s="14" t="n">
        <f aca="false">G202/($C202/100000)</f>
        <v>5.88824118235883</v>
      </c>
      <c r="I202" s="12" t="n">
        <v>2</v>
      </c>
      <c r="J202" s="14" t="n">
        <f aca="false">I202/($C202/100000)</f>
        <v>11.7764823647177</v>
      </c>
      <c r="K202" s="12" t="n">
        <v>2</v>
      </c>
      <c r="L202" s="14" t="n">
        <f aca="false">K202/($C202/100000)</f>
        <v>11.7764823647177</v>
      </c>
      <c r="M202" s="12" t="n">
        <v>28</v>
      </c>
      <c r="N202" s="14" t="n">
        <f aca="false">M202/($C202/100000)</f>
        <v>164.870753106047</v>
      </c>
      <c r="O202" s="12" t="n">
        <v>96</v>
      </c>
      <c r="P202" s="14" t="n">
        <f aca="false">O202/($C202/100000)</f>
        <v>565.271153506448</v>
      </c>
      <c r="Q202" s="12" t="n">
        <v>157</v>
      </c>
      <c r="R202" s="14" t="n">
        <f aca="false">Q202/($C202/100000)</f>
        <v>924.453865630336</v>
      </c>
      <c r="S202" s="12" t="n">
        <v>8</v>
      </c>
      <c r="T202" s="14" t="n">
        <f aca="false">S202/($C202/100000)</f>
        <v>47.1059294588706</v>
      </c>
      <c r="U202" s="12" t="n">
        <v>1731.1</v>
      </c>
      <c r="V202" s="14" t="n">
        <v>79.3</v>
      </c>
      <c r="W202" s="13" t="n">
        <f aca="false">(U202-U201)/U201*100</f>
        <v>60.688758934373</v>
      </c>
      <c r="X202" s="12" t="n">
        <v>25.5</v>
      </c>
    </row>
    <row r="203" customFormat="false" ht="13.8" hidden="false" customHeight="false" outlineLevel="0" collapsed="false">
      <c r="A203" s="19" t="s">
        <v>43</v>
      </c>
      <c r="B203" s="12" t="n">
        <v>2012</v>
      </c>
      <c r="C203" s="12" t="n">
        <v>16946</v>
      </c>
      <c r="D203" s="12" t="n">
        <v>275</v>
      </c>
      <c r="E203" s="12" t="n">
        <v>-6.5</v>
      </c>
      <c r="F203" s="13" t="n">
        <f aca="false">(D203-D202)/D202*100</f>
        <v>-6.46258503401361</v>
      </c>
      <c r="G203" s="12" t="n">
        <v>0</v>
      </c>
      <c r="H203" s="14" t="n">
        <f aca="false">G203/($C203/100000)</f>
        <v>0</v>
      </c>
      <c r="I203" s="12" t="n">
        <v>0</v>
      </c>
      <c r="J203" s="14" t="n">
        <f aca="false">I203/($C203/100000)</f>
        <v>0</v>
      </c>
      <c r="K203" s="12" t="n">
        <v>1</v>
      </c>
      <c r="L203" s="14" t="n">
        <f aca="false">K203/($C203/100000)</f>
        <v>5.90109760415437</v>
      </c>
      <c r="M203" s="12" t="n">
        <v>27</v>
      </c>
      <c r="N203" s="14" t="n">
        <f aca="false">M203/($C203/100000)</f>
        <v>159.329635312168</v>
      </c>
      <c r="O203" s="12" t="n">
        <v>94</v>
      </c>
      <c r="P203" s="14" t="n">
        <f aca="false">O203/($C203/100000)</f>
        <v>554.703174790511</v>
      </c>
      <c r="Q203" s="12" t="n">
        <v>137</v>
      </c>
      <c r="R203" s="14" t="n">
        <f aca="false">Q203/($C203/100000)</f>
        <v>808.450371769149</v>
      </c>
      <c r="S203" s="12" t="n">
        <v>16</v>
      </c>
      <c r="T203" s="14" t="n">
        <f aca="false">S203/($C203/100000)</f>
        <v>94.41756166647</v>
      </c>
      <c r="U203" s="12" t="n">
        <v>1622.8</v>
      </c>
      <c r="V203" s="14" t="n">
        <v>-6.3</v>
      </c>
      <c r="W203" s="13" t="n">
        <f aca="false">(U203-U202)/U202*100</f>
        <v>-6.25613771590318</v>
      </c>
      <c r="X203" s="12" t="n">
        <v>21.1</v>
      </c>
    </row>
    <row r="204" customFormat="false" ht="13.8" hidden="false" customHeight="false" outlineLevel="0" collapsed="false">
      <c r="A204" s="19" t="s">
        <v>43</v>
      </c>
      <c r="B204" s="12" t="n">
        <v>2013</v>
      </c>
      <c r="C204" s="12" t="n">
        <v>16880</v>
      </c>
      <c r="D204" s="12" t="n">
        <v>199</v>
      </c>
      <c r="E204" s="12" t="n">
        <v>-27.6</v>
      </c>
      <c r="F204" s="13" t="n">
        <f aca="false">(D204-D203)/D203*100</f>
        <v>-27.6363636363636</v>
      </c>
      <c r="G204" s="12" t="n">
        <v>1</v>
      </c>
      <c r="H204" s="14" t="n">
        <f aca="false">G204/($C204/100000)</f>
        <v>5.92417061611374</v>
      </c>
      <c r="I204" s="12" t="n">
        <v>1</v>
      </c>
      <c r="J204" s="14" t="n">
        <f aca="false">I204/($C204/100000)</f>
        <v>5.92417061611374</v>
      </c>
      <c r="K204" s="12" t="n">
        <v>2</v>
      </c>
      <c r="L204" s="14" t="n">
        <f aca="false">K204/($C204/100000)</f>
        <v>11.8483412322275</v>
      </c>
      <c r="M204" s="12" t="n">
        <v>30</v>
      </c>
      <c r="N204" s="14" t="n">
        <f aca="false">M204/($C204/100000)</f>
        <v>177.725118483412</v>
      </c>
      <c r="O204" s="12" t="n">
        <v>62</v>
      </c>
      <c r="P204" s="14" t="n">
        <f aca="false">O204/($C204/100000)</f>
        <v>367.298578199052</v>
      </c>
      <c r="Q204" s="12" t="n">
        <v>99</v>
      </c>
      <c r="R204" s="14" t="n">
        <f aca="false">Q204/($C204/100000)</f>
        <v>586.492890995261</v>
      </c>
      <c r="S204" s="12" t="n">
        <v>4</v>
      </c>
      <c r="T204" s="14" t="n">
        <f aca="false">S204/($C204/100000)</f>
        <v>23.696682464455</v>
      </c>
      <c r="U204" s="12" t="n">
        <v>1178.9</v>
      </c>
      <c r="V204" s="14" t="n">
        <v>-27.4</v>
      </c>
      <c r="W204" s="13" t="n">
        <f aca="false">(U204-U203)/U203*100</f>
        <v>-27.3539561252157</v>
      </c>
      <c r="X204" s="12" t="n">
        <v>34.7</v>
      </c>
    </row>
    <row r="205" customFormat="false" ht="13.8" hidden="false" customHeight="false" outlineLevel="0" collapsed="false">
      <c r="A205" s="19" t="s">
        <v>43</v>
      </c>
      <c r="B205" s="15" t="n">
        <v>2014</v>
      </c>
      <c r="C205" s="12" t="n">
        <v>16853</v>
      </c>
      <c r="D205" s="12" t="n">
        <v>222</v>
      </c>
      <c r="E205" s="16" t="n">
        <v>11.6</v>
      </c>
      <c r="F205" s="13" t="n">
        <f aca="false">(D205-D204)/D204*100</f>
        <v>11.5577889447236</v>
      </c>
      <c r="G205" s="12" t="n">
        <v>7</v>
      </c>
      <c r="H205" s="14" t="n">
        <f aca="false">G205/($C205/100000)</f>
        <v>41.535631638284</v>
      </c>
      <c r="I205" s="12" t="n">
        <v>2</v>
      </c>
      <c r="J205" s="14" t="n">
        <f aca="false">I205/($C205/100000)</f>
        <v>11.867323325224</v>
      </c>
      <c r="K205" s="12" t="n">
        <v>1</v>
      </c>
      <c r="L205" s="14" t="n">
        <f aca="false">K205/($C205/100000)</f>
        <v>5.933661662612</v>
      </c>
      <c r="M205" s="12" t="n">
        <v>45</v>
      </c>
      <c r="N205" s="14" t="n">
        <f aca="false">M205/($C205/100000)</f>
        <v>267.01477481754</v>
      </c>
      <c r="O205" s="12" t="n">
        <v>71</v>
      </c>
      <c r="P205" s="14" t="n">
        <f aca="false">O205/($C205/100000)</f>
        <v>421.289978045452</v>
      </c>
      <c r="Q205" s="12" t="n">
        <v>85</v>
      </c>
      <c r="R205" s="14" t="n">
        <f aca="false">Q205/($C205/100000)</f>
        <v>504.36124132202</v>
      </c>
      <c r="S205" s="12" t="n">
        <v>11</v>
      </c>
      <c r="T205" s="14" t="n">
        <f aca="false">S205/($C205/100000)</f>
        <v>65.270278288732</v>
      </c>
      <c r="U205" s="12" t="n">
        <v>1317.3</v>
      </c>
      <c r="V205" s="4" t="n">
        <v>11.7</v>
      </c>
      <c r="W205" s="13" t="n">
        <f aca="false">(U205-U204)/U204*100</f>
        <v>11.739757400967</v>
      </c>
      <c r="X205" s="12" t="n">
        <v>38.3</v>
      </c>
    </row>
    <row r="206" customFormat="false" ht="13.8" hidden="false" customHeight="false" outlineLevel="0" collapsed="false">
      <c r="A206" s="19" t="s">
        <v>43</v>
      </c>
      <c r="B206" s="15" t="n">
        <v>2015</v>
      </c>
      <c r="C206" s="12" t="n">
        <v>16839</v>
      </c>
      <c r="D206" s="12" t="n">
        <v>18</v>
      </c>
      <c r="E206" s="12" t="n">
        <v>-91.9</v>
      </c>
      <c r="F206" s="13" t="n">
        <f aca="false">(D206-D205)/D205*100</f>
        <v>-91.8918918918919</v>
      </c>
      <c r="G206" s="12" t="n">
        <v>0</v>
      </c>
      <c r="H206" s="14" t="n">
        <f aca="false">G206/($C206/100000)</f>
        <v>0</v>
      </c>
      <c r="I206" s="12" t="n">
        <v>0</v>
      </c>
      <c r="J206" s="14" t="n">
        <f aca="false">I206/($C206/100000)</f>
        <v>0</v>
      </c>
      <c r="K206" s="12" t="n">
        <v>1</v>
      </c>
      <c r="L206" s="14" t="n">
        <f aca="false">K206/($C206/100000)</f>
        <v>5.93859492843993</v>
      </c>
      <c r="M206" s="12" t="n">
        <v>7</v>
      </c>
      <c r="N206" s="14" t="n">
        <f aca="false">M206/($C206/100000)</f>
        <v>41.5701644990795</v>
      </c>
      <c r="O206" s="12" t="n">
        <v>2</v>
      </c>
      <c r="P206" s="14" t="n">
        <f aca="false">O206/($C206/100000)</f>
        <v>11.8771898568799</v>
      </c>
      <c r="Q206" s="12" t="n">
        <v>7</v>
      </c>
      <c r="R206" s="14" t="n">
        <f aca="false">Q206/($C206/100000)</f>
        <v>41.5701644990795</v>
      </c>
      <c r="S206" s="12" t="n">
        <v>1</v>
      </c>
      <c r="T206" s="14" t="n">
        <f aca="false">S206/($C206/100000)</f>
        <v>5.93859492843993</v>
      </c>
      <c r="U206" s="12" t="n">
        <v>106.9</v>
      </c>
      <c r="V206" s="14" t="n">
        <v>-91.9</v>
      </c>
      <c r="W206" s="13" t="n">
        <f aca="false">(U206-U205)/U205*100</f>
        <v>-91.8849161162985</v>
      </c>
      <c r="X206" s="12" t="n">
        <v>44.4</v>
      </c>
    </row>
    <row r="207" customFormat="false" ht="13.8" hidden="false" customHeight="false" outlineLevel="0" collapsed="false">
      <c r="A207" s="19" t="s">
        <v>43</v>
      </c>
      <c r="B207" s="15" t="n">
        <v>2016</v>
      </c>
      <c r="C207" s="12" t="n">
        <v>16848</v>
      </c>
      <c r="D207" s="12" t="n">
        <v>14</v>
      </c>
      <c r="E207" s="12" t="n">
        <v>-22.2</v>
      </c>
      <c r="F207" s="13" t="n">
        <f aca="false">(D207-D206)/D206*100</f>
        <v>-22.2222222222222</v>
      </c>
      <c r="G207" s="12" t="n">
        <v>0</v>
      </c>
      <c r="H207" s="14" t="n">
        <f aca="false">G207/($C207/100000)</f>
        <v>0</v>
      </c>
      <c r="I207" s="12" t="n">
        <v>0</v>
      </c>
      <c r="J207" s="14" t="n">
        <f aca="false">I207/($C207/100000)</f>
        <v>0</v>
      </c>
      <c r="K207" s="12" t="n">
        <v>0</v>
      </c>
      <c r="L207" s="14" t="n">
        <f aca="false">K207/($C207/100000)</f>
        <v>0</v>
      </c>
      <c r="M207" s="12" t="n">
        <v>3</v>
      </c>
      <c r="N207" s="14" t="n">
        <f aca="false">M207/($C207/100000)</f>
        <v>17.8062678062678</v>
      </c>
      <c r="O207" s="12" t="n">
        <v>2</v>
      </c>
      <c r="P207" s="14" t="n">
        <f aca="false">O207/($C207/100000)</f>
        <v>11.8708452041785</v>
      </c>
      <c r="Q207" s="12" t="n">
        <v>9</v>
      </c>
      <c r="R207" s="14" t="n">
        <f aca="false">Q207/($C207/100000)</f>
        <v>53.4188034188034</v>
      </c>
      <c r="S207" s="12" t="n">
        <v>0</v>
      </c>
      <c r="T207" s="14" t="n">
        <f aca="false">S207/($C207/100000)</f>
        <v>0</v>
      </c>
      <c r="U207" s="12" t="n">
        <v>83.1</v>
      </c>
      <c r="V207" s="14" t="n">
        <v>-22.3</v>
      </c>
      <c r="W207" s="13" t="n">
        <f aca="false">(U207-U206)/U206*100</f>
        <v>-22.2637979420019</v>
      </c>
      <c r="X207" s="12" t="n">
        <v>50</v>
      </c>
    </row>
    <row r="208" customFormat="false" ht="13.8" hidden="false" customHeight="false" outlineLevel="0" collapsed="false">
      <c r="A208" s="19" t="s">
        <v>43</v>
      </c>
      <c r="B208" s="15" t="n">
        <v>2017</v>
      </c>
      <c r="C208" s="12" t="n">
        <v>17224</v>
      </c>
      <c r="D208" s="12" t="n">
        <v>222</v>
      </c>
      <c r="E208" s="12" t="n">
        <v>1485.7</v>
      </c>
      <c r="F208" s="13" t="n">
        <f aca="false">(D208-D207)/D207*100</f>
        <v>1485.71428571429</v>
      </c>
      <c r="G208" s="12" t="n">
        <v>0</v>
      </c>
      <c r="H208" s="14" t="n">
        <f aca="false">G208/($C208/100000)</f>
        <v>0</v>
      </c>
      <c r="I208" s="12" t="n">
        <v>2</v>
      </c>
      <c r="J208" s="14" t="n">
        <f aca="false">I208/($C208/100000)</f>
        <v>11.611704598235</v>
      </c>
      <c r="K208" s="12" t="n">
        <v>7</v>
      </c>
      <c r="L208" s="14" t="n">
        <f aca="false">K208/($C208/100000)</f>
        <v>40.6409660938226</v>
      </c>
      <c r="M208" s="12" t="n">
        <v>29</v>
      </c>
      <c r="N208" s="14" t="n">
        <f aca="false">M208/($C208/100000)</f>
        <v>168.369716674408</v>
      </c>
      <c r="O208" s="12" t="n">
        <v>95</v>
      </c>
      <c r="P208" s="14" t="n">
        <f aca="false">O208/($C208/100000)</f>
        <v>551.555968416164</v>
      </c>
      <c r="Q208" s="12" t="n">
        <v>80</v>
      </c>
      <c r="R208" s="14" t="n">
        <f aca="false">Q208/($C208/100000)</f>
        <v>464.468183929401</v>
      </c>
      <c r="S208" s="12" t="n">
        <v>9</v>
      </c>
      <c r="T208" s="14" t="n">
        <f aca="false">S208/($C208/100000)</f>
        <v>52.2526706920576</v>
      </c>
      <c r="U208" s="12" t="n">
        <v>1288.9</v>
      </c>
      <c r="V208" s="14" t="n">
        <v>1451.1</v>
      </c>
      <c r="W208" s="13" t="n">
        <f aca="false">(U208-U207)/U207*100</f>
        <v>1451.02286401925</v>
      </c>
      <c r="X208" s="12" t="n">
        <v>25.7</v>
      </c>
    </row>
    <row r="209" customFormat="false" ht="13.8" hidden="false" customHeight="false" outlineLevel="0" collapsed="false">
      <c r="A209" s="24" t="s">
        <v>43</v>
      </c>
      <c r="B209" s="15" t="n">
        <v>2018</v>
      </c>
      <c r="C209" s="12" t="n">
        <v>17424</v>
      </c>
      <c r="D209" s="12" t="n">
        <v>167</v>
      </c>
      <c r="E209" s="12" t="n">
        <v>-24.8</v>
      </c>
      <c r="F209" s="13" t="n">
        <f aca="false">(D209-D208)/D208*100</f>
        <v>-24.7747747747748</v>
      </c>
      <c r="G209" s="12" t="n">
        <v>2</v>
      </c>
      <c r="H209" s="14" t="n">
        <f aca="false">G209/($C209/100000)</f>
        <v>11.4784205693297</v>
      </c>
      <c r="I209" s="12" t="n">
        <v>4</v>
      </c>
      <c r="J209" s="14" t="n">
        <f aca="false">I209/($C209/100000)</f>
        <v>22.9568411386593</v>
      </c>
      <c r="K209" s="12" t="n">
        <v>2</v>
      </c>
      <c r="L209" s="14" t="n">
        <f aca="false">K209/($C209/100000)</f>
        <v>11.4784205693297</v>
      </c>
      <c r="M209" s="12" t="n">
        <v>20</v>
      </c>
      <c r="N209" s="14" t="n">
        <f aca="false">M209/($C209/100000)</f>
        <v>114.784205693297</v>
      </c>
      <c r="O209" s="12" t="n">
        <v>63</v>
      </c>
      <c r="P209" s="14" t="n">
        <f aca="false">O209/($C209/100000)</f>
        <v>361.570247933884</v>
      </c>
      <c r="Q209" s="12" t="n">
        <v>69</v>
      </c>
      <c r="R209" s="14" t="n">
        <f aca="false">Q209/($C209/100000)</f>
        <v>396.005509641873</v>
      </c>
      <c r="S209" s="12" t="n">
        <v>7</v>
      </c>
      <c r="T209" s="14" t="n">
        <f aca="false">S209/($C209/100000)</f>
        <v>40.1744719926538</v>
      </c>
      <c r="U209" s="12" t="n">
        <v>958.4</v>
      </c>
      <c r="V209" s="14" t="n">
        <v>-25.6</v>
      </c>
      <c r="W209" s="13" t="n">
        <f aca="false">(U209-U208)/U208*100</f>
        <v>-25.642020327411</v>
      </c>
      <c r="X209" s="12" t="n">
        <v>32.3</v>
      </c>
    </row>
    <row r="210" customFormat="false" ht="13.8" hidden="false" customHeight="false" outlineLevel="0" collapsed="false">
      <c r="A210" s="25" t="s">
        <v>43</v>
      </c>
      <c r="B210" s="15" t="n">
        <v>2019</v>
      </c>
      <c r="C210" s="17" t="n">
        <v>17766</v>
      </c>
      <c r="D210" s="17" t="n">
        <v>199</v>
      </c>
      <c r="E210" s="12" t="n">
        <v>19.2</v>
      </c>
      <c r="F210" s="13" t="n">
        <f aca="false">(D210-D209)/D209*100</f>
        <v>19.1616766467066</v>
      </c>
      <c r="G210" s="12" t="n">
        <v>0</v>
      </c>
      <c r="H210" s="14" t="n">
        <f aca="false">G210/($C210/100000)</f>
        <v>0</v>
      </c>
      <c r="I210" s="12" t="n">
        <v>8</v>
      </c>
      <c r="J210" s="14" t="n">
        <f aca="false">I210/($C210/100000)</f>
        <v>45.0298322638748</v>
      </c>
      <c r="K210" s="12" t="n">
        <v>2</v>
      </c>
      <c r="L210" s="14" t="n">
        <f aca="false">K210/($C210/100000)</f>
        <v>11.2574580659687</v>
      </c>
      <c r="M210" s="12" t="n">
        <v>30</v>
      </c>
      <c r="N210" s="14" t="n">
        <f aca="false">M210/($C210/100000)</f>
        <v>168.861870989531</v>
      </c>
      <c r="O210" s="12" t="n">
        <v>60</v>
      </c>
      <c r="P210" s="14" t="n">
        <f aca="false">O210/($C210/100000)</f>
        <v>337.723741979061</v>
      </c>
      <c r="Q210" s="12" t="n">
        <v>74</v>
      </c>
      <c r="R210" s="14" t="n">
        <f aca="false">Q210/($C210/100000)</f>
        <v>416.525948440842</v>
      </c>
      <c r="S210" s="12" t="n">
        <v>25</v>
      </c>
      <c r="T210" s="14" t="n">
        <f aca="false">S210/($C210/100000)</f>
        <v>140.718225824609</v>
      </c>
      <c r="U210" s="12" t="n">
        <v>1120.1</v>
      </c>
      <c r="V210" s="14" t="n">
        <v>16.9</v>
      </c>
      <c r="W210" s="13" t="n">
        <f aca="false">(U210-U209)/U209*100</f>
        <v>16.8718697829716</v>
      </c>
      <c r="X210" s="12" t="n">
        <v>31.2</v>
      </c>
    </row>
    <row r="211" customFormat="false" ht="13.8" hidden="false" customHeight="false" outlineLevel="0" collapsed="false">
      <c r="A211" s="25" t="s">
        <v>43</v>
      </c>
      <c r="B211" s="20" t="n">
        <v>2020</v>
      </c>
      <c r="C211" s="21" t="n">
        <v>18269</v>
      </c>
      <c r="D211" s="21" t="n">
        <v>121</v>
      </c>
      <c r="E211" s="22" t="n">
        <v>-39.2</v>
      </c>
      <c r="F211" s="13" t="n">
        <f aca="false">(D211-D210)/D210*100</f>
        <v>-39.1959798994975</v>
      </c>
      <c r="G211" s="21" t="n">
        <v>0</v>
      </c>
      <c r="H211" s="14" t="n">
        <f aca="false">G211/($C211/100000)</f>
        <v>0</v>
      </c>
      <c r="I211" s="21" t="n">
        <v>2</v>
      </c>
      <c r="J211" s="14" t="n">
        <f aca="false">I211/($C211/100000)</f>
        <v>10.9475067053479</v>
      </c>
      <c r="K211" s="21" t="n">
        <v>0</v>
      </c>
      <c r="L211" s="14" t="n">
        <f aca="false">K211/($C211/100000)</f>
        <v>0</v>
      </c>
      <c r="M211" s="21" t="n">
        <v>24</v>
      </c>
      <c r="N211" s="14" t="n">
        <f aca="false">M211/($C211/100000)</f>
        <v>131.370080464174</v>
      </c>
      <c r="O211" s="21" t="n">
        <v>34</v>
      </c>
      <c r="P211" s="14" t="n">
        <f aca="false">O211/($C211/100000)</f>
        <v>186.107613990914</v>
      </c>
      <c r="Q211" s="21" t="n">
        <v>52</v>
      </c>
      <c r="R211" s="14" t="n">
        <f aca="false">Q211/($C211/100000)</f>
        <v>284.635174339044</v>
      </c>
      <c r="S211" s="21" t="n">
        <v>9</v>
      </c>
      <c r="T211" s="14" t="n">
        <f aca="false">S211/($C211/100000)</f>
        <v>49.2637801740654</v>
      </c>
      <c r="U211" s="23" t="n">
        <v>662.3</v>
      </c>
      <c r="V211" s="22" t="n">
        <v>-40.9</v>
      </c>
      <c r="W211" s="13" t="n">
        <f aca="false">(U211-U210)/U210*100</f>
        <v>-40.8713507722525</v>
      </c>
      <c r="X211" s="23" t="n">
        <v>29.8</v>
      </c>
    </row>
    <row r="212" customFormat="false" ht="13.8" hidden="false" customHeight="false" outlineLevel="0" collapsed="false">
      <c r="A212" s="19" t="s">
        <v>44</v>
      </c>
      <c r="B212" s="12" t="n">
        <v>2011</v>
      </c>
      <c r="C212" s="12" t="n">
        <v>12812</v>
      </c>
      <c r="D212" s="12" t="n">
        <v>309</v>
      </c>
      <c r="E212" s="12" t="n">
        <v>8.8</v>
      </c>
      <c r="F212" s="13" t="n">
        <f aca="false">(D212-D211)/D211*100</f>
        <v>155.371900826446</v>
      </c>
      <c r="G212" s="12" t="n">
        <v>1</v>
      </c>
      <c r="H212" s="14" t="n">
        <f aca="false">G212/($C212/100000)</f>
        <v>7.80518264127381</v>
      </c>
      <c r="I212" s="12" t="n">
        <v>1</v>
      </c>
      <c r="J212" s="14" t="n">
        <f aca="false">I212/($C212/100000)</f>
        <v>7.80518264127381</v>
      </c>
      <c r="K212" s="12" t="n">
        <v>6</v>
      </c>
      <c r="L212" s="14" t="n">
        <f aca="false">K212/($C212/100000)</f>
        <v>46.8310958476428</v>
      </c>
      <c r="M212" s="12" t="n">
        <v>31</v>
      </c>
      <c r="N212" s="14" t="n">
        <f aca="false">M212/($C212/100000)</f>
        <v>241.960661879488</v>
      </c>
      <c r="O212" s="12" t="n">
        <v>77</v>
      </c>
      <c r="P212" s="14" t="n">
        <f aca="false">O212/($C212/100000)</f>
        <v>600.999063378083</v>
      </c>
      <c r="Q212" s="12" t="n">
        <v>172</v>
      </c>
      <c r="R212" s="14" t="n">
        <f aca="false">Q212/($C212/100000)</f>
        <v>1342.49141429909</v>
      </c>
      <c r="S212" s="12" t="n">
        <v>21</v>
      </c>
      <c r="T212" s="14" t="n">
        <f aca="false">S212/($C212/100000)</f>
        <v>163.90883546675</v>
      </c>
      <c r="U212" s="12" t="n">
        <v>2411.8</v>
      </c>
      <c r="V212" s="14" t="n">
        <v>-8.3</v>
      </c>
      <c r="W212" s="13" t="n">
        <f aca="false">(U212-U211)/U211*100</f>
        <v>264.155216669183</v>
      </c>
      <c r="X212" s="12" t="n">
        <v>20.7</v>
      </c>
    </row>
    <row r="213" customFormat="false" ht="13.8" hidden="false" customHeight="false" outlineLevel="0" collapsed="false">
      <c r="A213" s="19" t="s">
        <v>44</v>
      </c>
      <c r="B213" s="12" t="n">
        <v>2012</v>
      </c>
      <c r="C213" s="12" t="n">
        <v>12671</v>
      </c>
      <c r="D213" s="12" t="n">
        <v>227</v>
      </c>
      <c r="E213" s="12" t="n">
        <v>-26.5</v>
      </c>
      <c r="F213" s="13" t="n">
        <f aca="false">(D213-D212)/D212*100</f>
        <v>-26.537216828479</v>
      </c>
      <c r="G213" s="12" t="n">
        <v>0</v>
      </c>
      <c r="H213" s="14" t="n">
        <f aca="false">G213/($C213/100000)</f>
        <v>0</v>
      </c>
      <c r="I213" s="12" t="n">
        <v>4</v>
      </c>
      <c r="J213" s="14" t="n">
        <f aca="false">I213/($C213/100000)</f>
        <v>31.5681477389314</v>
      </c>
      <c r="K213" s="12" t="n">
        <v>1</v>
      </c>
      <c r="L213" s="14" t="n">
        <f aca="false">K213/($C213/100000)</f>
        <v>7.89203693473286</v>
      </c>
      <c r="M213" s="12" t="n">
        <v>28</v>
      </c>
      <c r="N213" s="14" t="n">
        <f aca="false">M213/($C213/100000)</f>
        <v>220.97703417252</v>
      </c>
      <c r="O213" s="12" t="n">
        <v>72</v>
      </c>
      <c r="P213" s="14" t="n">
        <f aca="false">O213/($C213/100000)</f>
        <v>568.226659300766</v>
      </c>
      <c r="Q213" s="12" t="n">
        <v>111</v>
      </c>
      <c r="R213" s="14" t="n">
        <f aca="false">Q213/($C213/100000)</f>
        <v>876.016099755347</v>
      </c>
      <c r="S213" s="12" t="n">
        <v>11</v>
      </c>
      <c r="T213" s="14" t="n">
        <f aca="false">S213/($C213/100000)</f>
        <v>86.8124062820614</v>
      </c>
      <c r="U213" s="12" t="n">
        <v>1791.5</v>
      </c>
      <c r="V213" s="14" t="n">
        <v>-25.7</v>
      </c>
      <c r="W213" s="13" t="n">
        <f aca="false">(U213-U212)/U212*100</f>
        <v>-25.7193797163944</v>
      </c>
      <c r="X213" s="12" t="n">
        <v>23.8</v>
      </c>
    </row>
    <row r="214" customFormat="false" ht="13.8" hidden="false" customHeight="false" outlineLevel="0" collapsed="false">
      <c r="A214" s="19" t="s">
        <v>44</v>
      </c>
      <c r="B214" s="12" t="n">
        <v>2013</v>
      </c>
      <c r="C214" s="12" t="n">
        <v>12658</v>
      </c>
      <c r="D214" s="12" t="n">
        <v>196</v>
      </c>
      <c r="E214" s="12" t="n">
        <v>-13.7</v>
      </c>
      <c r="F214" s="13" t="n">
        <f aca="false">(D214-D213)/D213*100</f>
        <v>-13.6563876651982</v>
      </c>
      <c r="G214" s="12" t="n">
        <v>0</v>
      </c>
      <c r="H214" s="14" t="n">
        <f aca="false">G214/($C214/100000)</f>
        <v>0</v>
      </c>
      <c r="I214" s="12" t="n">
        <v>3</v>
      </c>
      <c r="J214" s="14" t="n">
        <f aca="false">I214/($C214/100000)</f>
        <v>23.7004266076789</v>
      </c>
      <c r="K214" s="12" t="n">
        <v>1</v>
      </c>
      <c r="L214" s="14" t="n">
        <f aca="false">K214/($C214/100000)</f>
        <v>7.90014220255965</v>
      </c>
      <c r="M214" s="12" t="n">
        <v>33</v>
      </c>
      <c r="N214" s="14" t="n">
        <f aca="false">M214/($C214/100000)</f>
        <v>260.704692684468</v>
      </c>
      <c r="O214" s="12" t="n">
        <v>50</v>
      </c>
      <c r="P214" s="14" t="n">
        <f aca="false">O214/($C214/100000)</f>
        <v>395.007110127982</v>
      </c>
      <c r="Q214" s="12" t="n">
        <v>105</v>
      </c>
      <c r="R214" s="14" t="n">
        <f aca="false">Q214/($C214/100000)</f>
        <v>829.514931268763</v>
      </c>
      <c r="S214" s="12" t="n">
        <v>4</v>
      </c>
      <c r="T214" s="14" t="n">
        <f aca="false">S214/($C214/100000)</f>
        <v>31.6005688102386</v>
      </c>
      <c r="U214" s="12" t="n">
        <v>1548.4</v>
      </c>
      <c r="V214" s="14" t="n">
        <v>-13.6</v>
      </c>
      <c r="W214" s="13" t="n">
        <f aca="false">(U214-U213)/U213*100</f>
        <v>-13.5696343845939</v>
      </c>
      <c r="X214" s="12" t="n">
        <v>18.9</v>
      </c>
    </row>
    <row r="215" customFormat="false" ht="13.8" hidden="false" customHeight="false" outlineLevel="0" collapsed="false">
      <c r="A215" s="19" t="s">
        <v>44</v>
      </c>
      <c r="B215" s="15" t="n">
        <v>2014</v>
      </c>
      <c r="C215" s="12" t="n">
        <v>12852</v>
      </c>
      <c r="D215" s="12" t="n">
        <v>164</v>
      </c>
      <c r="E215" s="16" t="n">
        <v>-16.3</v>
      </c>
      <c r="F215" s="13" t="n">
        <f aca="false">(D215-D214)/D214*100</f>
        <v>-16.3265306122449</v>
      </c>
      <c r="G215" s="12" t="n">
        <v>0</v>
      </c>
      <c r="H215" s="14" t="n">
        <f aca="false">G215/($C215/100000)</f>
        <v>0</v>
      </c>
      <c r="I215" s="12" t="n">
        <v>0</v>
      </c>
      <c r="J215" s="14" t="n">
        <f aca="false">I215/($C215/100000)</f>
        <v>0</v>
      </c>
      <c r="K215" s="12" t="n">
        <v>3</v>
      </c>
      <c r="L215" s="14" t="n">
        <f aca="false">K215/($C215/100000)</f>
        <v>23.3426704014939</v>
      </c>
      <c r="M215" s="12" t="n">
        <v>31</v>
      </c>
      <c r="N215" s="14" t="n">
        <f aca="false">M215/($C215/100000)</f>
        <v>241.207594148771</v>
      </c>
      <c r="O215" s="12" t="n">
        <v>39</v>
      </c>
      <c r="P215" s="14" t="n">
        <f aca="false">O215/($C215/100000)</f>
        <v>303.454715219421</v>
      </c>
      <c r="Q215" s="12" t="n">
        <v>80</v>
      </c>
      <c r="R215" s="14" t="n">
        <f aca="false">Q215/($C215/100000)</f>
        <v>622.471210706505</v>
      </c>
      <c r="S215" s="12" t="n">
        <v>11</v>
      </c>
      <c r="T215" s="14" t="n">
        <f aca="false">S215/($C215/100000)</f>
        <v>85.5897914721444</v>
      </c>
      <c r="U215" s="12" t="n">
        <v>1276.1</v>
      </c>
      <c r="V215" s="4" t="n">
        <v>-17.6</v>
      </c>
      <c r="W215" s="13" t="n">
        <f aca="false">(U215-U214)/U214*100</f>
        <v>-17.5858951175407</v>
      </c>
      <c r="X215" s="12" t="n">
        <v>23.2</v>
      </c>
    </row>
    <row r="216" customFormat="false" ht="13.8" hidden="false" customHeight="false" outlineLevel="0" collapsed="false">
      <c r="A216" s="19" t="s">
        <v>44</v>
      </c>
      <c r="B216" s="15" t="n">
        <v>2015</v>
      </c>
      <c r="C216" s="12" t="n">
        <v>12853</v>
      </c>
      <c r="D216" s="12" t="n">
        <v>226</v>
      </c>
      <c r="E216" s="12" t="n">
        <v>37.8</v>
      </c>
      <c r="F216" s="13" t="n">
        <f aca="false">(D216-D215)/D215*100</f>
        <v>37.8048780487805</v>
      </c>
      <c r="G216" s="12" t="n">
        <v>1</v>
      </c>
      <c r="H216" s="14" t="n">
        <f aca="false">G216/($C216/100000)</f>
        <v>7.78028475842216</v>
      </c>
      <c r="I216" s="12" t="n">
        <v>1</v>
      </c>
      <c r="J216" s="14" t="n">
        <f aca="false">I216/($C216/100000)</f>
        <v>7.78028475842216</v>
      </c>
      <c r="K216" s="12" t="n">
        <v>1</v>
      </c>
      <c r="L216" s="14" t="n">
        <f aca="false">K216/($C216/100000)</f>
        <v>7.78028475842216</v>
      </c>
      <c r="M216" s="12" t="n">
        <v>26</v>
      </c>
      <c r="N216" s="14" t="n">
        <f aca="false">M216/($C216/100000)</f>
        <v>202.287403718976</v>
      </c>
      <c r="O216" s="12" t="n">
        <v>74</v>
      </c>
      <c r="P216" s="14" t="n">
        <f aca="false">O216/($C216/100000)</f>
        <v>575.74107212324</v>
      </c>
      <c r="Q216" s="12" t="n">
        <v>106</v>
      </c>
      <c r="R216" s="14" t="n">
        <f aca="false">Q216/($C216/100000)</f>
        <v>824.710184392749</v>
      </c>
      <c r="S216" s="12" t="n">
        <v>17</v>
      </c>
      <c r="T216" s="14" t="n">
        <f aca="false">S216/($C216/100000)</f>
        <v>132.264840893177</v>
      </c>
      <c r="U216" s="12" t="n">
        <v>1758.3</v>
      </c>
      <c r="V216" s="14" t="n">
        <v>37.8</v>
      </c>
      <c r="W216" s="13" t="n">
        <f aca="false">(U216-U215)/U215*100</f>
        <v>37.7870072878301</v>
      </c>
      <c r="X216" s="12" t="n">
        <v>24.8</v>
      </c>
    </row>
    <row r="217" customFormat="false" ht="13.8" hidden="false" customHeight="false" outlineLevel="0" collapsed="false">
      <c r="A217" s="19" t="s">
        <v>44</v>
      </c>
      <c r="B217" s="15" t="n">
        <v>2016</v>
      </c>
      <c r="C217" s="12" t="n">
        <v>13047</v>
      </c>
      <c r="D217" s="12" t="n">
        <v>157</v>
      </c>
      <c r="E217" s="12" t="n">
        <v>-30.5</v>
      </c>
      <c r="F217" s="13" t="n">
        <f aca="false">(D217-D216)/D216*100</f>
        <v>-30.5309734513274</v>
      </c>
      <c r="G217" s="12" t="n">
        <v>0</v>
      </c>
      <c r="H217" s="14" t="n">
        <f aca="false">G217/($C217/100000)</f>
        <v>0</v>
      </c>
      <c r="I217" s="12" t="n">
        <v>2</v>
      </c>
      <c r="J217" s="14" t="n">
        <f aca="false">I217/($C217/100000)</f>
        <v>15.3291944508316</v>
      </c>
      <c r="K217" s="12" t="n">
        <v>2</v>
      </c>
      <c r="L217" s="14" t="n">
        <f aca="false">K217/($C217/100000)</f>
        <v>15.3291944508316</v>
      </c>
      <c r="M217" s="12" t="n">
        <v>25</v>
      </c>
      <c r="N217" s="14" t="n">
        <f aca="false">M217/($C217/100000)</f>
        <v>191.614930635395</v>
      </c>
      <c r="O217" s="12" t="n">
        <v>33</v>
      </c>
      <c r="P217" s="14" t="n">
        <f aca="false">O217/($C217/100000)</f>
        <v>252.931708438722</v>
      </c>
      <c r="Q217" s="12" t="n">
        <v>85</v>
      </c>
      <c r="R217" s="14" t="n">
        <f aca="false">Q217/($C217/100000)</f>
        <v>651.490764160343</v>
      </c>
      <c r="S217" s="12" t="n">
        <v>10</v>
      </c>
      <c r="T217" s="14" t="n">
        <f aca="false">S217/($C217/100000)</f>
        <v>76.645972254158</v>
      </c>
      <c r="U217" s="12" t="n">
        <v>1203.3</v>
      </c>
      <c r="V217" s="14" t="n">
        <v>-31.6</v>
      </c>
      <c r="W217" s="13" t="n">
        <f aca="false">(U217-U216)/U216*100</f>
        <v>-31.5645794233066</v>
      </c>
      <c r="X217" s="12" t="n">
        <v>23.6</v>
      </c>
    </row>
    <row r="218" customFormat="false" ht="13.8" hidden="false" customHeight="false" outlineLevel="0" collapsed="false">
      <c r="A218" s="19" t="s">
        <v>44</v>
      </c>
      <c r="B218" s="15" t="n">
        <v>2017</v>
      </c>
      <c r="C218" s="12" t="n">
        <v>13087</v>
      </c>
      <c r="D218" s="12" t="n">
        <v>209</v>
      </c>
      <c r="E218" s="12" t="n">
        <v>33.1</v>
      </c>
      <c r="F218" s="13" t="n">
        <f aca="false">(D218-D217)/D217*100</f>
        <v>33.1210191082803</v>
      </c>
      <c r="G218" s="12" t="n">
        <v>0</v>
      </c>
      <c r="H218" s="14" t="n">
        <f aca="false">G218/($C218/100000)</f>
        <v>0</v>
      </c>
      <c r="I218" s="12" t="n">
        <v>1</v>
      </c>
      <c r="J218" s="14" t="n">
        <f aca="false">I218/($C218/100000)</f>
        <v>7.64117062734011</v>
      </c>
      <c r="K218" s="12" t="n">
        <v>0</v>
      </c>
      <c r="L218" s="14" t="n">
        <f aca="false">K218/($C218/100000)</f>
        <v>0</v>
      </c>
      <c r="M218" s="12" t="n">
        <v>30</v>
      </c>
      <c r="N218" s="14" t="n">
        <f aca="false">M218/($C218/100000)</f>
        <v>229.235118820203</v>
      </c>
      <c r="O218" s="12" t="n">
        <v>45</v>
      </c>
      <c r="P218" s="14" t="n">
        <f aca="false">O218/($C218/100000)</f>
        <v>343.852678230305</v>
      </c>
      <c r="Q218" s="12" t="n">
        <v>116</v>
      </c>
      <c r="R218" s="14" t="n">
        <f aca="false">Q218/($C218/100000)</f>
        <v>886.375792771453</v>
      </c>
      <c r="S218" s="12" t="n">
        <v>17</v>
      </c>
      <c r="T218" s="14" t="n">
        <f aca="false">S218/($C218/100000)</f>
        <v>129.899900664782</v>
      </c>
      <c r="U218" s="12" t="n">
        <v>1597</v>
      </c>
      <c r="V218" s="14" t="n">
        <v>32.7</v>
      </c>
      <c r="W218" s="13" t="n">
        <f aca="false">(U218-U217)/U217*100</f>
        <v>32.7183578492479</v>
      </c>
      <c r="X218" s="12" t="n">
        <v>26.8</v>
      </c>
    </row>
    <row r="219" customFormat="false" ht="13.8" hidden="false" customHeight="false" outlineLevel="0" collapsed="false">
      <c r="A219" s="24" t="s">
        <v>44</v>
      </c>
      <c r="B219" s="15" t="n">
        <v>2018</v>
      </c>
      <c r="C219" s="12" t="n">
        <v>13002</v>
      </c>
      <c r="D219" s="12" t="n">
        <v>152</v>
      </c>
      <c r="E219" s="12" t="n">
        <v>-27.3</v>
      </c>
      <c r="F219" s="13" t="n">
        <f aca="false">(D219-D218)/D218*100</f>
        <v>-27.2727272727273</v>
      </c>
      <c r="G219" s="12" t="n">
        <v>0</v>
      </c>
      <c r="H219" s="14" t="n">
        <f aca="false">G219/($C219/100000)</f>
        <v>0</v>
      </c>
      <c r="I219" s="12" t="n">
        <v>2</v>
      </c>
      <c r="J219" s="14" t="n">
        <f aca="false">I219/($C219/100000)</f>
        <v>15.382248884787</v>
      </c>
      <c r="K219" s="12" t="n">
        <v>1</v>
      </c>
      <c r="L219" s="14" t="n">
        <f aca="false">K219/($C219/100000)</f>
        <v>7.69112444239348</v>
      </c>
      <c r="M219" s="12" t="n">
        <v>23</v>
      </c>
      <c r="N219" s="14" t="n">
        <f aca="false">M219/($C219/100000)</f>
        <v>176.89586217505</v>
      </c>
      <c r="O219" s="12" t="n">
        <v>33</v>
      </c>
      <c r="P219" s="14" t="n">
        <f aca="false">O219/($C219/100000)</f>
        <v>253.807106598985</v>
      </c>
      <c r="Q219" s="12" t="n">
        <v>84</v>
      </c>
      <c r="R219" s="14" t="n">
        <f aca="false">Q219/($C219/100000)</f>
        <v>646.054453161052</v>
      </c>
      <c r="S219" s="12" t="n">
        <v>9</v>
      </c>
      <c r="T219" s="14" t="n">
        <f aca="false">S219/($C219/100000)</f>
        <v>69.2201199815413</v>
      </c>
      <c r="U219" s="12" t="n">
        <v>1169.1</v>
      </c>
      <c r="V219" s="14" t="n">
        <v>-26.8</v>
      </c>
      <c r="W219" s="13" t="n">
        <f aca="false">(U219-U218)/U218*100</f>
        <v>-26.7939887288666</v>
      </c>
      <c r="X219" s="12" t="n">
        <v>27.6</v>
      </c>
    </row>
    <row r="220" customFormat="false" ht="13.8" hidden="false" customHeight="false" outlineLevel="0" collapsed="false">
      <c r="A220" s="25" t="s">
        <v>44</v>
      </c>
      <c r="B220" s="15" t="n">
        <v>2019</v>
      </c>
      <c r="C220" s="17" t="n">
        <v>13121</v>
      </c>
      <c r="D220" s="17" t="n">
        <v>149</v>
      </c>
      <c r="E220" s="12" t="n">
        <v>-2</v>
      </c>
      <c r="F220" s="13" t="n">
        <f aca="false">(D220-D219)/D219*100</f>
        <v>-1.97368421052632</v>
      </c>
      <c r="G220" s="12" t="n">
        <v>0</v>
      </c>
      <c r="H220" s="14" t="n">
        <f aca="false">G220/($C220/100000)</f>
        <v>0</v>
      </c>
      <c r="I220" s="12" t="n">
        <v>2</v>
      </c>
      <c r="J220" s="14" t="n">
        <f aca="false">I220/($C220/100000)</f>
        <v>15.2427406447679</v>
      </c>
      <c r="K220" s="12" t="n">
        <v>0</v>
      </c>
      <c r="L220" s="14" t="n">
        <f aca="false">K220/($C220/100000)</f>
        <v>0</v>
      </c>
      <c r="M220" s="12" t="n">
        <v>22</v>
      </c>
      <c r="N220" s="14" t="n">
        <f aca="false">M220/($C220/100000)</f>
        <v>167.670147092447</v>
      </c>
      <c r="O220" s="12" t="n">
        <v>20</v>
      </c>
      <c r="P220" s="14" t="n">
        <f aca="false">O220/($C220/100000)</f>
        <v>152.427406447679</v>
      </c>
      <c r="Q220" s="12" t="n">
        <v>93</v>
      </c>
      <c r="R220" s="14" t="n">
        <f aca="false">Q220/($C220/100000)</f>
        <v>708.787439981709</v>
      </c>
      <c r="S220" s="12" t="n">
        <v>12</v>
      </c>
      <c r="T220" s="14" t="n">
        <f aca="false">S220/($C220/100000)</f>
        <v>91.4564438686076</v>
      </c>
      <c r="U220" s="12" t="n">
        <v>1135.6</v>
      </c>
      <c r="V220" s="14" t="n">
        <v>-2.9</v>
      </c>
      <c r="W220" s="13" t="n">
        <f aca="false">(U220-U219)/U219*100</f>
        <v>-2.86545205713797</v>
      </c>
      <c r="X220" s="12" t="n">
        <v>16.1</v>
      </c>
    </row>
    <row r="221" customFormat="false" ht="13.8" hidden="false" customHeight="false" outlineLevel="0" collapsed="false">
      <c r="A221" s="25" t="s">
        <v>44</v>
      </c>
      <c r="B221" s="20" t="n">
        <v>2020</v>
      </c>
      <c r="C221" s="21" t="n">
        <v>13609</v>
      </c>
      <c r="D221" s="21" t="n">
        <v>128</v>
      </c>
      <c r="E221" s="22" t="n">
        <v>-14.1</v>
      </c>
      <c r="F221" s="13" t="n">
        <f aca="false">(D221-D220)/D220*100</f>
        <v>-14.0939597315436</v>
      </c>
      <c r="G221" s="21" t="n">
        <v>0</v>
      </c>
      <c r="H221" s="14" t="n">
        <f aca="false">G221/($C221/100000)</f>
        <v>0</v>
      </c>
      <c r="I221" s="21" t="n">
        <v>2</v>
      </c>
      <c r="J221" s="14" t="n">
        <f aca="false">I221/($C221/100000)</f>
        <v>14.6961569549563</v>
      </c>
      <c r="K221" s="21" t="n">
        <v>2</v>
      </c>
      <c r="L221" s="14" t="n">
        <f aca="false">K221/($C221/100000)</f>
        <v>14.6961569549563</v>
      </c>
      <c r="M221" s="21" t="n">
        <v>29</v>
      </c>
      <c r="N221" s="14" t="n">
        <f aca="false">M221/($C221/100000)</f>
        <v>213.094275846866</v>
      </c>
      <c r="O221" s="21" t="n">
        <v>17</v>
      </c>
      <c r="P221" s="14" t="n">
        <f aca="false">O221/($C221/100000)</f>
        <v>124.917334117128</v>
      </c>
      <c r="Q221" s="21" t="n">
        <v>64</v>
      </c>
      <c r="R221" s="14" t="n">
        <f aca="false">Q221/($C221/100000)</f>
        <v>470.277022558601</v>
      </c>
      <c r="S221" s="21" t="n">
        <v>14</v>
      </c>
      <c r="T221" s="14" t="n">
        <f aca="false">S221/($C221/100000)</f>
        <v>102.873098684694</v>
      </c>
      <c r="U221" s="23" t="n">
        <v>940.6</v>
      </c>
      <c r="V221" s="22" t="n">
        <v>-17.2</v>
      </c>
      <c r="W221" s="13" t="n">
        <f aca="false">(U221-U220)/U220*100</f>
        <v>-17.1715392743924</v>
      </c>
      <c r="X221" s="23" t="n">
        <v>13.3</v>
      </c>
    </row>
    <row r="222" customFormat="false" ht="13.8" hidden="false" customHeight="false" outlineLevel="0" collapsed="false">
      <c r="A222" s="19" t="s">
        <v>45</v>
      </c>
      <c r="B222" s="12" t="n">
        <v>2011</v>
      </c>
      <c r="C222" s="12" t="n">
        <v>15789</v>
      </c>
      <c r="D222" s="12" t="n">
        <v>255</v>
      </c>
      <c r="E222" s="12" t="n">
        <v>30.8</v>
      </c>
      <c r="F222" s="13" t="n">
        <f aca="false">(D222-D221)/D221*100</f>
        <v>99.21875</v>
      </c>
      <c r="G222" s="12" t="n">
        <v>1</v>
      </c>
      <c r="H222" s="14" t="n">
        <f aca="false">G222/($C222/100000)</f>
        <v>6.3335233390335</v>
      </c>
      <c r="I222" s="12" t="n">
        <v>0</v>
      </c>
      <c r="J222" s="14" t="n">
        <f aca="false">I222/($C222/100000)</f>
        <v>0</v>
      </c>
      <c r="K222" s="12" t="n">
        <v>1</v>
      </c>
      <c r="L222" s="14" t="n">
        <f aca="false">K222/($C222/100000)</f>
        <v>6.3335233390335</v>
      </c>
      <c r="M222" s="12" t="n">
        <v>56</v>
      </c>
      <c r="N222" s="14" t="n">
        <f aca="false">M222/($C222/100000)</f>
        <v>354.677306985876</v>
      </c>
      <c r="O222" s="12" t="n">
        <v>74</v>
      </c>
      <c r="P222" s="14" t="n">
        <f aca="false">O222/($C222/100000)</f>
        <v>468.680727088479</v>
      </c>
      <c r="Q222" s="12" t="n">
        <v>119</v>
      </c>
      <c r="R222" s="14" t="n">
        <f aca="false">Q222/($C222/100000)</f>
        <v>753.689277344987</v>
      </c>
      <c r="S222" s="12" t="n">
        <v>4</v>
      </c>
      <c r="T222" s="14" t="n">
        <f aca="false">S222/($C222/100000)</f>
        <v>25.334093356134</v>
      </c>
      <c r="U222" s="12" t="n">
        <v>1615</v>
      </c>
      <c r="V222" s="14" t="n">
        <v>38.1</v>
      </c>
      <c r="W222" s="13" t="n">
        <f aca="false">(U222-U221)/U221*100</f>
        <v>71.6989155857963</v>
      </c>
      <c r="X222" s="12" t="n">
        <v>27.8</v>
      </c>
    </row>
    <row r="223" customFormat="false" ht="13.8" hidden="false" customHeight="false" outlineLevel="0" collapsed="false">
      <c r="A223" s="19" t="s">
        <v>45</v>
      </c>
      <c r="B223" s="12" t="n">
        <v>2012</v>
      </c>
      <c r="C223" s="12" t="n">
        <v>15925</v>
      </c>
      <c r="D223" s="12" t="n">
        <v>335</v>
      </c>
      <c r="E223" s="12" t="n">
        <v>31.4</v>
      </c>
      <c r="F223" s="13" t="n">
        <f aca="false">(D223-D222)/D222*100</f>
        <v>31.3725490196078</v>
      </c>
      <c r="G223" s="12" t="n">
        <v>1</v>
      </c>
      <c r="H223" s="14" t="n">
        <f aca="false">G223/($C223/100000)</f>
        <v>6.27943485086342</v>
      </c>
      <c r="I223" s="12" t="n">
        <v>4</v>
      </c>
      <c r="J223" s="14" t="n">
        <f aca="false">I223/($C223/100000)</f>
        <v>25.1177394034537</v>
      </c>
      <c r="K223" s="12" t="n">
        <v>5</v>
      </c>
      <c r="L223" s="14" t="n">
        <f aca="false">K223/($C223/100000)</f>
        <v>31.3971742543171</v>
      </c>
      <c r="M223" s="12" t="n">
        <v>58</v>
      </c>
      <c r="N223" s="14" t="n">
        <f aca="false">M223/($C223/100000)</f>
        <v>364.207221350078</v>
      </c>
      <c r="O223" s="12" t="n">
        <v>125</v>
      </c>
      <c r="P223" s="14" t="n">
        <f aca="false">O223/($C223/100000)</f>
        <v>784.929356357928</v>
      </c>
      <c r="Q223" s="12" t="n">
        <v>134</v>
      </c>
      <c r="R223" s="14" t="n">
        <f aca="false">Q223/($C223/100000)</f>
        <v>841.444270015699</v>
      </c>
      <c r="S223" s="12" t="n">
        <v>8</v>
      </c>
      <c r="T223" s="14" t="n">
        <f aca="false">S223/($C223/100000)</f>
        <v>50.2354788069074</v>
      </c>
      <c r="U223" s="12" t="n">
        <v>2103.6</v>
      </c>
      <c r="V223" s="14" t="n">
        <v>30.3</v>
      </c>
      <c r="W223" s="13" t="n">
        <f aca="false">(U223-U222)/U222*100</f>
        <v>30.2538699690402</v>
      </c>
      <c r="X223" s="12" t="n">
        <v>32.5</v>
      </c>
    </row>
    <row r="224" customFormat="false" ht="13.8" hidden="false" customHeight="false" outlineLevel="0" collapsed="false">
      <c r="A224" s="19" t="s">
        <v>45</v>
      </c>
      <c r="B224" s="12" t="n">
        <v>2013</v>
      </c>
      <c r="C224" s="12" t="n">
        <v>16106</v>
      </c>
      <c r="D224" s="12" t="n">
        <v>436</v>
      </c>
      <c r="E224" s="12" t="n">
        <v>30.1</v>
      </c>
      <c r="F224" s="13" t="n">
        <f aca="false">(D224-D223)/D223*100</f>
        <v>30.1492537313433</v>
      </c>
      <c r="G224" s="12" t="n">
        <v>0</v>
      </c>
      <c r="H224" s="14" t="n">
        <f aca="false">G224/($C224/100000)</f>
        <v>0</v>
      </c>
      <c r="I224" s="12" t="n">
        <v>5</v>
      </c>
      <c r="J224" s="14" t="n">
        <f aca="false">I224/($C224/100000)</f>
        <v>31.0443313051037</v>
      </c>
      <c r="K224" s="12" t="n">
        <v>0</v>
      </c>
      <c r="L224" s="14" t="n">
        <f aca="false">K224/($C224/100000)</f>
        <v>0</v>
      </c>
      <c r="M224" s="12" t="n">
        <v>80</v>
      </c>
      <c r="N224" s="14" t="n">
        <f aca="false">M224/($C224/100000)</f>
        <v>496.709300881659</v>
      </c>
      <c r="O224" s="12" t="n">
        <v>155</v>
      </c>
      <c r="P224" s="14" t="n">
        <f aca="false">O224/($C224/100000)</f>
        <v>962.374270458214</v>
      </c>
      <c r="Q224" s="12" t="n">
        <v>176</v>
      </c>
      <c r="R224" s="14" t="n">
        <f aca="false">Q224/($C224/100000)</f>
        <v>1092.76046193965</v>
      </c>
      <c r="S224" s="12" t="n">
        <v>20</v>
      </c>
      <c r="T224" s="14" t="n">
        <f aca="false">S224/($C224/100000)</f>
        <v>124.177325220415</v>
      </c>
      <c r="U224" s="12" t="n">
        <v>2707.1</v>
      </c>
      <c r="V224" s="14" t="n">
        <v>28.7</v>
      </c>
      <c r="W224" s="13" t="n">
        <f aca="false">(U224-U223)/U223*100</f>
        <v>28.6889142422514</v>
      </c>
      <c r="X224" s="12" t="n">
        <v>24.5</v>
      </c>
    </row>
    <row r="225" customFormat="false" ht="13.8" hidden="false" customHeight="false" outlineLevel="0" collapsed="false">
      <c r="A225" s="19" t="s">
        <v>45</v>
      </c>
      <c r="B225" s="15" t="n">
        <v>2014</v>
      </c>
      <c r="C225" s="12" t="n">
        <v>16543</v>
      </c>
      <c r="D225" s="12" t="n">
        <v>336</v>
      </c>
      <c r="E225" s="16" t="n">
        <v>-22.9</v>
      </c>
      <c r="F225" s="13" t="n">
        <f aca="false">(D225-D224)/D224*100</f>
        <v>-22.9357798165138</v>
      </c>
      <c r="G225" s="12" t="n">
        <v>1</v>
      </c>
      <c r="H225" s="14" t="n">
        <f aca="false">G225/($C225/100000)</f>
        <v>6.04485280783413</v>
      </c>
      <c r="I225" s="12" t="n">
        <v>3</v>
      </c>
      <c r="J225" s="14" t="n">
        <f aca="false">I225/($C225/100000)</f>
        <v>18.1345584235024</v>
      </c>
      <c r="K225" s="12" t="n">
        <v>1</v>
      </c>
      <c r="L225" s="14" t="n">
        <f aca="false">K225/($C225/100000)</f>
        <v>6.04485280783413</v>
      </c>
      <c r="M225" s="12" t="n">
        <v>55</v>
      </c>
      <c r="N225" s="14" t="n">
        <f aca="false">M225/($C225/100000)</f>
        <v>332.466904430877</v>
      </c>
      <c r="O225" s="12" t="n">
        <v>83</v>
      </c>
      <c r="P225" s="14" t="n">
        <f aca="false">O225/($C225/100000)</f>
        <v>501.722783050233</v>
      </c>
      <c r="Q225" s="12" t="n">
        <v>183</v>
      </c>
      <c r="R225" s="14" t="n">
        <f aca="false">Q225/($C225/100000)</f>
        <v>1106.20806383365</v>
      </c>
      <c r="S225" s="12" t="n">
        <v>10</v>
      </c>
      <c r="T225" s="14" t="n">
        <f aca="false">S225/($C225/100000)</f>
        <v>60.4485280783413</v>
      </c>
      <c r="U225" s="12" t="n">
        <v>2031.1</v>
      </c>
      <c r="V225" s="4" t="n">
        <v>-25</v>
      </c>
      <c r="W225" s="13" t="n">
        <f aca="false">(U225-U224)/U224*100</f>
        <v>-24.9713715784419</v>
      </c>
      <c r="X225" s="12" t="n">
        <v>30.4</v>
      </c>
    </row>
    <row r="226" customFormat="false" ht="13.8" hidden="false" customHeight="false" outlineLevel="0" collapsed="false">
      <c r="A226" s="19" t="s">
        <v>45</v>
      </c>
      <c r="B226" s="15" t="n">
        <v>2015</v>
      </c>
      <c r="C226" s="12" t="n">
        <v>16346</v>
      </c>
      <c r="D226" s="12" t="n">
        <v>320</v>
      </c>
      <c r="E226" s="12" t="n">
        <v>-4.8</v>
      </c>
      <c r="F226" s="13" t="n">
        <f aca="false">(D226-D225)/D225*100</f>
        <v>-4.76190476190476</v>
      </c>
      <c r="G226" s="12" t="n">
        <v>1</v>
      </c>
      <c r="H226" s="14" t="n">
        <f aca="false">G226/($C226/100000)</f>
        <v>6.11770463722012</v>
      </c>
      <c r="I226" s="12" t="n">
        <v>5</v>
      </c>
      <c r="J226" s="14" t="n">
        <f aca="false">I226/($C226/100000)</f>
        <v>30.5885231861006</v>
      </c>
      <c r="K226" s="12" t="n">
        <v>3</v>
      </c>
      <c r="L226" s="14" t="n">
        <f aca="false">K226/($C226/100000)</f>
        <v>18.3531139116603</v>
      </c>
      <c r="M226" s="12" t="n">
        <v>63</v>
      </c>
      <c r="N226" s="14" t="n">
        <f aca="false">M226/($C226/100000)</f>
        <v>385.415392144867</v>
      </c>
      <c r="O226" s="12" t="n">
        <v>95</v>
      </c>
      <c r="P226" s="14" t="n">
        <f aca="false">O226/($C226/100000)</f>
        <v>581.181940535911</v>
      </c>
      <c r="Q226" s="12" t="n">
        <v>145</v>
      </c>
      <c r="R226" s="14" t="n">
        <f aca="false">Q226/($C226/100000)</f>
        <v>887.067172396917</v>
      </c>
      <c r="S226" s="12" t="n">
        <v>8</v>
      </c>
      <c r="T226" s="14" t="n">
        <f aca="false">S226/($C226/100000)</f>
        <v>48.9416370977609</v>
      </c>
      <c r="U226" s="12" t="n">
        <v>1957.7</v>
      </c>
      <c r="V226" s="14" t="n">
        <v>-3.6</v>
      </c>
      <c r="W226" s="13" t="n">
        <f aca="false">(U226-U225)/U225*100</f>
        <v>-3.61380532716261</v>
      </c>
      <c r="X226" s="12" t="n">
        <v>31.9</v>
      </c>
    </row>
    <row r="227" customFormat="false" ht="13.8" hidden="false" customHeight="false" outlineLevel="0" collapsed="false">
      <c r="A227" s="19" t="s">
        <v>45</v>
      </c>
      <c r="B227" s="15" t="n">
        <v>2016</v>
      </c>
      <c r="C227" s="12" t="n">
        <v>16628</v>
      </c>
      <c r="D227" s="12" t="n">
        <v>269</v>
      </c>
      <c r="E227" s="12" t="n">
        <v>-15.9</v>
      </c>
      <c r="F227" s="13" t="n">
        <f aca="false">(D227-D226)/D226*100</f>
        <v>-15.9375</v>
      </c>
      <c r="G227" s="12" t="n">
        <v>0</v>
      </c>
      <c r="H227" s="14" t="n">
        <f aca="false">G227/($C227/100000)</f>
        <v>0</v>
      </c>
      <c r="I227" s="12" t="n">
        <v>3</v>
      </c>
      <c r="J227" s="14" t="n">
        <f aca="false">I227/($C227/100000)</f>
        <v>18.0418571084917</v>
      </c>
      <c r="K227" s="12" t="n">
        <v>3</v>
      </c>
      <c r="L227" s="14" t="n">
        <f aca="false">K227/($C227/100000)</f>
        <v>18.0418571084917</v>
      </c>
      <c r="M227" s="12" t="n">
        <v>54</v>
      </c>
      <c r="N227" s="14" t="n">
        <f aca="false">M227/($C227/100000)</f>
        <v>324.753427952851</v>
      </c>
      <c r="O227" s="12" t="n">
        <v>81</v>
      </c>
      <c r="P227" s="14" t="n">
        <f aca="false">O227/($C227/100000)</f>
        <v>487.130141929276</v>
      </c>
      <c r="Q227" s="12" t="n">
        <v>123</v>
      </c>
      <c r="R227" s="14" t="n">
        <f aca="false">Q227/($C227/100000)</f>
        <v>739.71614144816</v>
      </c>
      <c r="S227" s="12" t="n">
        <v>5</v>
      </c>
      <c r="T227" s="14" t="n">
        <f aca="false">S227/($C227/100000)</f>
        <v>30.0697618474862</v>
      </c>
      <c r="U227" s="12" t="n">
        <v>1617.8</v>
      </c>
      <c r="V227" s="14" t="n">
        <v>-17.4</v>
      </c>
      <c r="W227" s="13" t="n">
        <f aca="false">(U227-U226)/U226*100</f>
        <v>-17.3622107575216</v>
      </c>
      <c r="X227" s="12" t="n">
        <v>32.7</v>
      </c>
    </row>
    <row r="228" customFormat="false" ht="13.8" hidden="false" customHeight="false" outlineLevel="0" collapsed="false">
      <c r="A228" s="19" t="s">
        <v>45</v>
      </c>
      <c r="B228" s="15" t="n">
        <v>2017</v>
      </c>
      <c r="C228" s="12" t="n">
        <v>16297</v>
      </c>
      <c r="D228" s="12" t="n">
        <v>277</v>
      </c>
      <c r="E228" s="12" t="n">
        <v>3</v>
      </c>
      <c r="F228" s="13" t="n">
        <f aca="false">(D228-D227)/D227*100</f>
        <v>2.97397769516729</v>
      </c>
      <c r="G228" s="12" t="n">
        <v>0</v>
      </c>
      <c r="H228" s="14" t="n">
        <f aca="false">G228/($C228/100000)</f>
        <v>0</v>
      </c>
      <c r="I228" s="12" t="n">
        <v>2</v>
      </c>
      <c r="J228" s="14" t="n">
        <f aca="false">I228/($C228/100000)</f>
        <v>12.2721973369332</v>
      </c>
      <c r="K228" s="12" t="n">
        <v>3</v>
      </c>
      <c r="L228" s="14" t="n">
        <f aca="false">K228/($C228/100000)</f>
        <v>18.4082960053998</v>
      </c>
      <c r="M228" s="12" t="n">
        <v>39</v>
      </c>
      <c r="N228" s="14" t="n">
        <f aca="false">M228/($C228/100000)</f>
        <v>239.307848070197</v>
      </c>
      <c r="O228" s="12" t="n">
        <v>101</v>
      </c>
      <c r="P228" s="14" t="n">
        <f aca="false">O228/($C228/100000)</f>
        <v>619.745965515125</v>
      </c>
      <c r="Q228" s="12" t="n">
        <v>122</v>
      </c>
      <c r="R228" s="14" t="n">
        <f aca="false">Q228/($C228/100000)</f>
        <v>748.604037552924</v>
      </c>
      <c r="S228" s="12" t="n">
        <v>10</v>
      </c>
      <c r="T228" s="14" t="n">
        <f aca="false">S228/($C228/100000)</f>
        <v>61.3609866846659</v>
      </c>
      <c r="U228" s="12" t="n">
        <v>1699.7</v>
      </c>
      <c r="V228" s="14" t="n">
        <v>5.1</v>
      </c>
      <c r="W228" s="13" t="n">
        <f aca="false">(U228-U227)/U227*100</f>
        <v>5.06243046112005</v>
      </c>
      <c r="X228" s="12" t="n">
        <v>24.9</v>
      </c>
    </row>
    <row r="229" customFormat="false" ht="13.8" hidden="false" customHeight="false" outlineLevel="0" collapsed="false">
      <c r="A229" s="24" t="s">
        <v>45</v>
      </c>
      <c r="B229" s="15" t="n">
        <v>2018</v>
      </c>
      <c r="C229" s="12" t="n">
        <v>16499</v>
      </c>
      <c r="D229" s="12" t="n">
        <v>188</v>
      </c>
      <c r="E229" s="12" t="n">
        <v>-32.1</v>
      </c>
      <c r="F229" s="13" t="n">
        <f aca="false">(D229-D228)/D228*100</f>
        <v>-32.129963898917</v>
      </c>
      <c r="G229" s="12" t="n">
        <v>0</v>
      </c>
      <c r="H229" s="14" t="n">
        <f aca="false">G229/($C229/100000)</f>
        <v>0</v>
      </c>
      <c r="I229" s="12" t="n">
        <v>2</v>
      </c>
      <c r="J229" s="14" t="n">
        <f aca="false">I229/($C229/100000)</f>
        <v>12.1219467846536</v>
      </c>
      <c r="K229" s="12" t="n">
        <v>0</v>
      </c>
      <c r="L229" s="14" t="n">
        <f aca="false">K229/($C229/100000)</f>
        <v>0</v>
      </c>
      <c r="M229" s="12" t="n">
        <v>43</v>
      </c>
      <c r="N229" s="14" t="n">
        <f aca="false">M229/($C229/100000)</f>
        <v>260.621855870053</v>
      </c>
      <c r="O229" s="12" t="n">
        <v>50</v>
      </c>
      <c r="P229" s="14" t="n">
        <f aca="false">O229/($C229/100000)</f>
        <v>303.04866961634</v>
      </c>
      <c r="Q229" s="12" t="n">
        <v>85</v>
      </c>
      <c r="R229" s="14" t="n">
        <f aca="false">Q229/($C229/100000)</f>
        <v>515.182738347779</v>
      </c>
      <c r="S229" s="12" t="n">
        <v>8</v>
      </c>
      <c r="T229" s="14" t="n">
        <f aca="false">S229/($C229/100000)</f>
        <v>48.4877871386145</v>
      </c>
      <c r="U229" s="12" t="n">
        <v>1139.5</v>
      </c>
      <c r="V229" s="14" t="n">
        <v>-33</v>
      </c>
      <c r="W229" s="13" t="n">
        <f aca="false">(U229-U228)/U228*100</f>
        <v>-32.9587574277814</v>
      </c>
      <c r="X229" s="12" t="n">
        <v>47.3</v>
      </c>
    </row>
    <row r="230" customFormat="false" ht="13.8" hidden="false" customHeight="false" outlineLevel="0" collapsed="false">
      <c r="A230" s="25" t="s">
        <v>45</v>
      </c>
      <c r="B230" s="15" t="n">
        <v>2019</v>
      </c>
      <c r="C230" s="17" t="n">
        <v>13082</v>
      </c>
      <c r="D230" s="17" t="n">
        <v>232</v>
      </c>
      <c r="E230" s="12" t="n">
        <v>23.4</v>
      </c>
      <c r="F230" s="13" t="n">
        <f aca="false">(D230-D229)/D229*100</f>
        <v>23.4042553191489</v>
      </c>
      <c r="G230" s="12" t="n">
        <v>1</v>
      </c>
      <c r="H230" s="14" t="n">
        <f aca="false">G230/($C230/100000)</f>
        <v>7.64409111756612</v>
      </c>
      <c r="I230" s="12" t="n">
        <v>1</v>
      </c>
      <c r="J230" s="14" t="n">
        <f aca="false">I230/($C230/100000)</f>
        <v>7.64409111756612</v>
      </c>
      <c r="K230" s="12" t="n">
        <v>1</v>
      </c>
      <c r="L230" s="14" t="n">
        <f aca="false">K230/($C230/100000)</f>
        <v>7.64409111756612</v>
      </c>
      <c r="M230" s="12" t="n">
        <v>33</v>
      </c>
      <c r="N230" s="14" t="n">
        <f aca="false">M230/($C230/100000)</f>
        <v>252.255006879682</v>
      </c>
      <c r="O230" s="12" t="n">
        <v>58</v>
      </c>
      <c r="P230" s="14" t="n">
        <f aca="false">O230/($C230/100000)</f>
        <v>443.357284818835</v>
      </c>
      <c r="Q230" s="12" t="n">
        <v>125</v>
      </c>
      <c r="R230" s="14" t="n">
        <f aca="false">Q230/($C230/100000)</f>
        <v>955.511389695765</v>
      </c>
      <c r="S230" s="12" t="n">
        <v>13</v>
      </c>
      <c r="T230" s="14" t="n">
        <f aca="false">S230/($C230/100000)</f>
        <v>99.3731845283596</v>
      </c>
      <c r="U230" s="12" t="n">
        <v>1773.4</v>
      </c>
      <c r="V230" s="14" t="n">
        <v>55.6</v>
      </c>
      <c r="W230" s="13" t="n">
        <f aca="false">(U230-U229)/U229*100</f>
        <v>55.6296621325143</v>
      </c>
      <c r="X230" s="12" t="n">
        <v>32.8</v>
      </c>
    </row>
    <row r="231" customFormat="false" ht="13.8" hidden="false" customHeight="false" outlineLevel="0" collapsed="false">
      <c r="A231" s="25" t="s">
        <v>45</v>
      </c>
      <c r="B231" s="20" t="n">
        <v>2020</v>
      </c>
      <c r="C231" s="21" t="n">
        <v>14724</v>
      </c>
      <c r="D231" s="21" t="n">
        <v>248</v>
      </c>
      <c r="E231" s="22" t="n">
        <v>6.9</v>
      </c>
      <c r="F231" s="13" t="n">
        <f aca="false">(D231-D230)/D230*100</f>
        <v>6.89655172413793</v>
      </c>
      <c r="G231" s="21" t="n">
        <v>0</v>
      </c>
      <c r="H231" s="14" t="n">
        <f aca="false">G231/($C231/100000)</f>
        <v>0</v>
      </c>
      <c r="I231" s="21" t="n">
        <v>8</v>
      </c>
      <c r="J231" s="14" t="n">
        <f aca="false">I231/($C231/100000)</f>
        <v>54.333061668025</v>
      </c>
      <c r="K231" s="21" t="n">
        <v>0</v>
      </c>
      <c r="L231" s="14" t="n">
        <f aca="false">K231/($C231/100000)</f>
        <v>0</v>
      </c>
      <c r="M231" s="21" t="n">
        <v>63</v>
      </c>
      <c r="N231" s="14" t="n">
        <f aca="false">M231/($C231/100000)</f>
        <v>427.872860635697</v>
      </c>
      <c r="O231" s="21" t="n">
        <v>55</v>
      </c>
      <c r="P231" s="14" t="n">
        <f aca="false">O231/($C231/100000)</f>
        <v>373.539798967672</v>
      </c>
      <c r="Q231" s="21" t="n">
        <v>111</v>
      </c>
      <c r="R231" s="14" t="n">
        <f aca="false">Q231/($C231/100000)</f>
        <v>753.871230643847</v>
      </c>
      <c r="S231" s="21" t="n">
        <v>11</v>
      </c>
      <c r="T231" s="14" t="n">
        <f aca="false">S231/($C231/100000)</f>
        <v>74.7079597935344</v>
      </c>
      <c r="U231" s="23" t="n">
        <v>1684.3</v>
      </c>
      <c r="V231" s="22" t="n">
        <v>-5</v>
      </c>
      <c r="W231" s="13" t="n">
        <f aca="false">(U231-U230)/U230*100</f>
        <v>-5.02424720875156</v>
      </c>
      <c r="X231" s="23" t="n">
        <v>52.4</v>
      </c>
    </row>
    <row r="232" customFormat="false" ht="13.8" hidden="false" customHeight="false" outlineLevel="0" collapsed="false">
      <c r="A232" s="19" t="s">
        <v>46</v>
      </c>
      <c r="B232" s="12" t="n">
        <v>2011</v>
      </c>
      <c r="C232" s="12" t="n">
        <v>14744</v>
      </c>
      <c r="D232" s="12" t="n">
        <v>391</v>
      </c>
      <c r="E232" s="12" t="n">
        <v>0.3</v>
      </c>
      <c r="F232" s="13" t="n">
        <f aca="false">(D232-D231)/D231*100</f>
        <v>57.6612903225807</v>
      </c>
      <c r="G232" s="12" t="n">
        <v>0</v>
      </c>
      <c r="H232" s="14" t="n">
        <f aca="false">G232/($C232/100000)</f>
        <v>0</v>
      </c>
      <c r="I232" s="12" t="n">
        <v>1</v>
      </c>
      <c r="J232" s="14" t="n">
        <f aca="false">I232/($C232/100000)</f>
        <v>6.78241996744439</v>
      </c>
      <c r="K232" s="12" t="n">
        <v>9</v>
      </c>
      <c r="L232" s="14" t="n">
        <f aca="false">K232/($C232/100000)</f>
        <v>61.0417797069995</v>
      </c>
      <c r="M232" s="12" t="n">
        <v>43</v>
      </c>
      <c r="N232" s="14" t="n">
        <f aca="false">M232/($C232/100000)</f>
        <v>291.644058600109</v>
      </c>
      <c r="O232" s="12" t="n">
        <v>145</v>
      </c>
      <c r="P232" s="14" t="n">
        <f aca="false">O232/($C232/100000)</f>
        <v>983.450895279436</v>
      </c>
      <c r="Q232" s="12" t="n">
        <v>169</v>
      </c>
      <c r="R232" s="14" t="n">
        <f aca="false">Q232/($C232/100000)</f>
        <v>1146.2289744981</v>
      </c>
      <c r="S232" s="12" t="n">
        <v>24</v>
      </c>
      <c r="T232" s="14" t="n">
        <f aca="false">S232/($C232/100000)</f>
        <v>162.778079218665</v>
      </c>
      <c r="U232" s="12" t="n">
        <v>2651.9</v>
      </c>
      <c r="V232" s="14" t="n">
        <v>-0.1</v>
      </c>
      <c r="W232" s="13" t="n">
        <f aca="false">(U232-U231)/U231*100</f>
        <v>57.4481980644778</v>
      </c>
      <c r="X232" s="12" t="n">
        <v>24.6</v>
      </c>
    </row>
    <row r="233" customFormat="false" ht="13.8" hidden="false" customHeight="false" outlineLevel="0" collapsed="false">
      <c r="A233" s="19" t="s">
        <v>46</v>
      </c>
      <c r="B233" s="12" t="n">
        <v>2012</v>
      </c>
      <c r="C233" s="12" t="n">
        <v>14836</v>
      </c>
      <c r="D233" s="12" t="n">
        <v>379</v>
      </c>
      <c r="E233" s="12" t="n">
        <v>-3.1</v>
      </c>
      <c r="F233" s="13" t="n">
        <f aca="false">(D233-D232)/D232*100</f>
        <v>-3.0690537084399</v>
      </c>
      <c r="G233" s="12" t="n">
        <v>0</v>
      </c>
      <c r="H233" s="14" t="n">
        <f aca="false">G233/($C233/100000)</f>
        <v>0</v>
      </c>
      <c r="I233" s="12" t="n">
        <v>0</v>
      </c>
      <c r="J233" s="14" t="n">
        <f aca="false">I233/($C233/100000)</f>
        <v>0</v>
      </c>
      <c r="K233" s="12" t="n">
        <v>5</v>
      </c>
      <c r="L233" s="14" t="n">
        <f aca="false">K233/($C233/100000)</f>
        <v>33.7018064168239</v>
      </c>
      <c r="M233" s="12" t="n">
        <v>37</v>
      </c>
      <c r="N233" s="14" t="n">
        <f aca="false">M233/($C233/100000)</f>
        <v>249.393367484497</v>
      </c>
      <c r="O233" s="12" t="n">
        <v>148</v>
      </c>
      <c r="P233" s="14" t="n">
        <f aca="false">O233/($C233/100000)</f>
        <v>997.573469937989</v>
      </c>
      <c r="Q233" s="12" t="n">
        <v>178</v>
      </c>
      <c r="R233" s="14" t="n">
        <f aca="false">Q233/($C233/100000)</f>
        <v>1199.78430843893</v>
      </c>
      <c r="S233" s="12" t="n">
        <v>11</v>
      </c>
      <c r="T233" s="14" t="n">
        <f aca="false">S233/($C233/100000)</f>
        <v>74.1439741170127</v>
      </c>
      <c r="U233" s="12" t="n">
        <v>2554.6</v>
      </c>
      <c r="V233" s="14" t="n">
        <v>-3.7</v>
      </c>
      <c r="W233" s="13" t="n">
        <f aca="false">(U233-U232)/U232*100</f>
        <v>-3.66906746106566</v>
      </c>
      <c r="X233" s="12" t="n">
        <v>23</v>
      </c>
    </row>
    <row r="234" customFormat="false" ht="13.8" hidden="false" customHeight="false" outlineLevel="0" collapsed="false">
      <c r="A234" s="19" t="s">
        <v>46</v>
      </c>
      <c r="B234" s="12" t="n">
        <v>2013</v>
      </c>
      <c r="C234" s="12" t="n">
        <v>14507</v>
      </c>
      <c r="D234" s="12" t="n">
        <v>406</v>
      </c>
      <c r="E234" s="12" t="n">
        <v>7.1</v>
      </c>
      <c r="F234" s="13" t="n">
        <f aca="false">(D234-D233)/D233*100</f>
        <v>7.12401055408971</v>
      </c>
      <c r="G234" s="12" t="n">
        <v>1</v>
      </c>
      <c r="H234" s="14" t="n">
        <f aca="false">G234/($C234/100000)</f>
        <v>6.89322396084649</v>
      </c>
      <c r="I234" s="12" t="n">
        <v>6</v>
      </c>
      <c r="J234" s="14" t="n">
        <f aca="false">I234/($C234/100000)</f>
        <v>41.3593437650789</v>
      </c>
      <c r="K234" s="12" t="n">
        <v>8</v>
      </c>
      <c r="L234" s="14" t="n">
        <f aca="false">K234/($C234/100000)</f>
        <v>55.1457916867719</v>
      </c>
      <c r="M234" s="12" t="n">
        <v>45</v>
      </c>
      <c r="N234" s="14" t="n">
        <f aca="false">M234/($C234/100000)</f>
        <v>310.195078238092</v>
      </c>
      <c r="O234" s="12" t="n">
        <v>162</v>
      </c>
      <c r="P234" s="14" t="n">
        <f aca="false">O234/($C234/100000)</f>
        <v>1116.70228165713</v>
      </c>
      <c r="Q234" s="12" t="n">
        <v>155</v>
      </c>
      <c r="R234" s="14" t="n">
        <f aca="false">Q234/($C234/100000)</f>
        <v>1068.44971393121</v>
      </c>
      <c r="S234" s="12" t="n">
        <v>29</v>
      </c>
      <c r="T234" s="14" t="n">
        <f aca="false">S234/($C234/100000)</f>
        <v>199.903494864548</v>
      </c>
      <c r="U234" s="12" t="n">
        <v>2798.6</v>
      </c>
      <c r="V234" s="14" t="n">
        <v>9.6</v>
      </c>
      <c r="W234" s="13" t="n">
        <f aca="false">(U234-U233)/U233*100</f>
        <v>9.55139747905739</v>
      </c>
      <c r="X234" s="12" t="n">
        <v>31</v>
      </c>
    </row>
    <row r="235" customFormat="false" ht="13.8" hidden="false" customHeight="false" outlineLevel="0" collapsed="false">
      <c r="A235" s="19" t="s">
        <v>46</v>
      </c>
      <c r="B235" s="15" t="n">
        <v>2014</v>
      </c>
      <c r="C235" s="12" t="n">
        <v>14351</v>
      </c>
      <c r="D235" s="12" t="n">
        <v>458</v>
      </c>
      <c r="E235" s="16" t="n">
        <v>12.8</v>
      </c>
      <c r="F235" s="13" t="n">
        <f aca="false">(D235-D234)/D234*100</f>
        <v>12.807881773399</v>
      </c>
      <c r="G235" s="12" t="n">
        <v>1</v>
      </c>
      <c r="H235" s="14" t="n">
        <f aca="false">G235/($C235/100000)</f>
        <v>6.96815552923141</v>
      </c>
      <c r="I235" s="12" t="n">
        <v>9</v>
      </c>
      <c r="J235" s="14" t="n">
        <f aca="false">I235/($C235/100000)</f>
        <v>62.7133997630827</v>
      </c>
      <c r="K235" s="12" t="n">
        <v>6</v>
      </c>
      <c r="L235" s="14" t="n">
        <f aca="false">K235/($C235/100000)</f>
        <v>41.8089331753885</v>
      </c>
      <c r="M235" s="12" t="n">
        <v>35</v>
      </c>
      <c r="N235" s="14" t="n">
        <f aca="false">M235/($C235/100000)</f>
        <v>243.885443523099</v>
      </c>
      <c r="O235" s="12" t="n">
        <v>183</v>
      </c>
      <c r="P235" s="14" t="n">
        <f aca="false">O235/($C235/100000)</f>
        <v>1275.17246184935</v>
      </c>
      <c r="Q235" s="12" t="n">
        <v>209</v>
      </c>
      <c r="R235" s="14" t="n">
        <f aca="false">Q235/($C235/100000)</f>
        <v>1456.34450560937</v>
      </c>
      <c r="S235" s="12" t="n">
        <v>15</v>
      </c>
      <c r="T235" s="14" t="n">
        <f aca="false">S235/($C235/100000)</f>
        <v>104.522332938471</v>
      </c>
      <c r="U235" s="12" t="n">
        <v>3191.4</v>
      </c>
      <c r="V235" s="4" t="n">
        <v>14</v>
      </c>
      <c r="W235" s="13" t="n">
        <f aca="false">(U235-U234)/U234*100</f>
        <v>14.035589223183</v>
      </c>
      <c r="X235" s="12" t="n">
        <v>34.5</v>
      </c>
    </row>
    <row r="236" customFormat="false" ht="13.8" hidden="false" customHeight="false" outlineLevel="0" collapsed="false">
      <c r="A236" s="19" t="s">
        <v>46</v>
      </c>
      <c r="B236" s="15" t="n">
        <v>2015</v>
      </c>
      <c r="C236" s="12" t="n">
        <v>14630</v>
      </c>
      <c r="D236" s="12" t="n">
        <v>418</v>
      </c>
      <c r="E236" s="12" t="n">
        <v>-8.7</v>
      </c>
      <c r="F236" s="13" t="n">
        <f aca="false">(D236-D235)/D235*100</f>
        <v>-8.73362445414847</v>
      </c>
      <c r="G236" s="12" t="n">
        <v>5</v>
      </c>
      <c r="H236" s="14" t="n">
        <f aca="false">G236/($C236/100000)</f>
        <v>34.1763499658236</v>
      </c>
      <c r="I236" s="12" t="n">
        <v>4</v>
      </c>
      <c r="J236" s="14" t="n">
        <f aca="false">I236/($C236/100000)</f>
        <v>27.3410799726589</v>
      </c>
      <c r="K236" s="12" t="n">
        <v>10</v>
      </c>
      <c r="L236" s="14" t="n">
        <f aca="false">K236/($C236/100000)</f>
        <v>68.3526999316473</v>
      </c>
      <c r="M236" s="12" t="n">
        <v>42</v>
      </c>
      <c r="N236" s="14" t="n">
        <f aca="false">M236/($C236/100000)</f>
        <v>287.081339712919</v>
      </c>
      <c r="O236" s="12" t="n">
        <v>125</v>
      </c>
      <c r="P236" s="14" t="n">
        <f aca="false">O236/($C236/100000)</f>
        <v>854.408749145591</v>
      </c>
      <c r="Q236" s="12" t="n">
        <v>217</v>
      </c>
      <c r="R236" s="14" t="n">
        <f aca="false">Q236/($C236/100000)</f>
        <v>1483.25358851675</v>
      </c>
      <c r="S236" s="12" t="n">
        <v>15</v>
      </c>
      <c r="T236" s="14" t="n">
        <f aca="false">S236/($C236/100000)</f>
        <v>102.529049897471</v>
      </c>
      <c r="U236" s="12" t="n">
        <v>2857.1</v>
      </c>
      <c r="V236" s="14" t="n">
        <v>-10.5</v>
      </c>
      <c r="W236" s="13" t="n">
        <f aca="false">(U236-U235)/U235*100</f>
        <v>-10.4750266340791</v>
      </c>
      <c r="X236" s="12" t="n">
        <v>33.5</v>
      </c>
    </row>
    <row r="237" customFormat="false" ht="13.8" hidden="false" customHeight="false" outlineLevel="0" collapsed="false">
      <c r="A237" s="19" t="s">
        <v>46</v>
      </c>
      <c r="B237" s="15" t="n">
        <v>2016</v>
      </c>
      <c r="C237" s="12" t="n">
        <v>14665</v>
      </c>
      <c r="D237" s="12" t="n">
        <v>311</v>
      </c>
      <c r="E237" s="12" t="n">
        <v>-25.6</v>
      </c>
      <c r="F237" s="13" t="n">
        <f aca="false">(D237-D236)/D236*100</f>
        <v>-25.5980861244019</v>
      </c>
      <c r="G237" s="12" t="n">
        <v>0</v>
      </c>
      <c r="H237" s="14" t="n">
        <f aca="false">G237/($C237/100000)</f>
        <v>0</v>
      </c>
      <c r="I237" s="12" t="n">
        <v>3</v>
      </c>
      <c r="J237" s="14" t="n">
        <f aca="false">I237/($C237/100000)</f>
        <v>20.4568700988749</v>
      </c>
      <c r="K237" s="12" t="n">
        <v>1</v>
      </c>
      <c r="L237" s="14" t="n">
        <f aca="false">K237/($C237/100000)</f>
        <v>6.81895669962496</v>
      </c>
      <c r="M237" s="12" t="n">
        <v>32</v>
      </c>
      <c r="N237" s="14" t="n">
        <f aca="false">M237/($C237/100000)</f>
        <v>218.206614387999</v>
      </c>
      <c r="O237" s="12" t="n">
        <v>101</v>
      </c>
      <c r="P237" s="14" t="n">
        <f aca="false">O237/($C237/100000)</f>
        <v>688.714626662121</v>
      </c>
      <c r="Q237" s="12" t="n">
        <v>155</v>
      </c>
      <c r="R237" s="14" t="n">
        <f aca="false">Q237/($C237/100000)</f>
        <v>1056.93828844187</v>
      </c>
      <c r="S237" s="12" t="n">
        <v>19</v>
      </c>
      <c r="T237" s="14" t="n">
        <f aca="false">S237/($C237/100000)</f>
        <v>129.560177292874</v>
      </c>
      <c r="U237" s="12" t="n">
        <v>2120.7</v>
      </c>
      <c r="V237" s="14" t="n">
        <v>-25.8</v>
      </c>
      <c r="W237" s="13" t="n">
        <f aca="false">(U237-U236)/U236*100</f>
        <v>-25.7743866157992</v>
      </c>
      <c r="X237" s="12" t="n">
        <v>36</v>
      </c>
    </row>
    <row r="238" customFormat="false" ht="13.8" hidden="false" customHeight="false" outlineLevel="0" collapsed="false">
      <c r="A238" s="19" t="s">
        <v>46</v>
      </c>
      <c r="B238" s="15" t="n">
        <v>2017</v>
      </c>
      <c r="C238" s="12" t="n">
        <v>14663</v>
      </c>
      <c r="D238" s="12" t="n">
        <v>407</v>
      </c>
      <c r="E238" s="12" t="n">
        <v>30.9</v>
      </c>
      <c r="F238" s="13" t="n">
        <f aca="false">(D238-D237)/D237*100</f>
        <v>30.8681672025723</v>
      </c>
      <c r="G238" s="12" t="n">
        <v>2</v>
      </c>
      <c r="H238" s="14" t="n">
        <f aca="false">G238/($C238/100000)</f>
        <v>13.6397735797586</v>
      </c>
      <c r="I238" s="12" t="n">
        <v>8</v>
      </c>
      <c r="J238" s="14" t="n">
        <f aca="false">I238/($C238/100000)</f>
        <v>54.5590943190343</v>
      </c>
      <c r="K238" s="12" t="n">
        <v>11</v>
      </c>
      <c r="L238" s="14" t="n">
        <f aca="false">K238/($C238/100000)</f>
        <v>75.0187546886722</v>
      </c>
      <c r="M238" s="12" t="n">
        <v>57</v>
      </c>
      <c r="N238" s="14" t="n">
        <f aca="false">M238/($C238/100000)</f>
        <v>388.733547023119</v>
      </c>
      <c r="O238" s="12" t="n">
        <v>100</v>
      </c>
      <c r="P238" s="14" t="n">
        <f aca="false">O238/($C238/100000)</f>
        <v>681.988678987929</v>
      </c>
      <c r="Q238" s="12" t="n">
        <v>200</v>
      </c>
      <c r="R238" s="14" t="n">
        <f aca="false">Q238/($C238/100000)</f>
        <v>1363.97735797586</v>
      </c>
      <c r="S238" s="12" t="n">
        <v>29</v>
      </c>
      <c r="T238" s="14" t="n">
        <f aca="false">S238/($C238/100000)</f>
        <v>197.776716906499</v>
      </c>
      <c r="U238" s="12" t="n">
        <v>2775.7</v>
      </c>
      <c r="V238" s="14" t="n">
        <v>30.9</v>
      </c>
      <c r="W238" s="13" t="n">
        <f aca="false">(U238-U237)/U237*100</f>
        <v>30.8860281982364</v>
      </c>
      <c r="X238" s="12" t="n">
        <v>29.5</v>
      </c>
    </row>
    <row r="239" customFormat="false" ht="13.8" hidden="false" customHeight="false" outlineLevel="0" collapsed="false">
      <c r="A239" s="24" t="s">
        <v>46</v>
      </c>
      <c r="B239" s="15" t="n">
        <v>2018</v>
      </c>
      <c r="C239" s="12" t="n">
        <v>14621</v>
      </c>
      <c r="D239" s="12" t="n">
        <v>347</v>
      </c>
      <c r="E239" s="12" t="n">
        <v>-14.7</v>
      </c>
      <c r="F239" s="13" t="n">
        <f aca="false">(D239-D238)/D238*100</f>
        <v>-14.7420147420147</v>
      </c>
      <c r="G239" s="12" t="n">
        <v>1</v>
      </c>
      <c r="H239" s="14" t="n">
        <f aca="false">G239/($C239/100000)</f>
        <v>6.83947746392176</v>
      </c>
      <c r="I239" s="12" t="n">
        <v>3</v>
      </c>
      <c r="J239" s="14" t="n">
        <f aca="false">I239/($C239/100000)</f>
        <v>20.5184323917653</v>
      </c>
      <c r="K239" s="12" t="n">
        <v>7</v>
      </c>
      <c r="L239" s="14" t="n">
        <f aca="false">K239/($C239/100000)</f>
        <v>47.8763422474523</v>
      </c>
      <c r="M239" s="12" t="n">
        <v>39</v>
      </c>
      <c r="N239" s="14" t="n">
        <f aca="false">M239/($C239/100000)</f>
        <v>266.739621092948</v>
      </c>
      <c r="O239" s="12" t="n">
        <v>75</v>
      </c>
      <c r="P239" s="14" t="n">
        <f aca="false">O239/($C239/100000)</f>
        <v>512.960809794132</v>
      </c>
      <c r="Q239" s="12" t="n">
        <v>202</v>
      </c>
      <c r="R239" s="14" t="n">
        <f aca="false">Q239/($C239/100000)</f>
        <v>1381.57444771219</v>
      </c>
      <c r="S239" s="12" t="n">
        <v>20</v>
      </c>
      <c r="T239" s="14" t="n">
        <f aca="false">S239/($C239/100000)</f>
        <v>136.789549278435</v>
      </c>
      <c r="U239" s="12" t="n">
        <v>2373.3</v>
      </c>
      <c r="V239" s="14" t="n">
        <v>-14.5</v>
      </c>
      <c r="W239" s="13" t="n">
        <f aca="false">(U239-U238)/U238*100</f>
        <v>-14.497243938466</v>
      </c>
      <c r="X239" s="12" t="n">
        <v>36.3</v>
      </c>
    </row>
    <row r="240" customFormat="false" ht="13.8" hidden="false" customHeight="false" outlineLevel="0" collapsed="false">
      <c r="A240" s="25" t="s">
        <v>46</v>
      </c>
      <c r="B240" s="15" t="n">
        <v>2019</v>
      </c>
      <c r="C240" s="17" t="n">
        <v>14600</v>
      </c>
      <c r="D240" s="17" t="n">
        <v>312</v>
      </c>
      <c r="E240" s="12" t="n">
        <v>-10.1</v>
      </c>
      <c r="F240" s="13" t="n">
        <f aca="false">(D240-D239)/D239*100</f>
        <v>-10.0864553314121</v>
      </c>
      <c r="G240" s="12" t="n">
        <v>1</v>
      </c>
      <c r="H240" s="14" t="n">
        <f aca="false">G240/($C240/100000)</f>
        <v>6.84931506849315</v>
      </c>
      <c r="I240" s="12" t="n">
        <v>4</v>
      </c>
      <c r="J240" s="14" t="n">
        <f aca="false">I240/($C240/100000)</f>
        <v>27.3972602739726</v>
      </c>
      <c r="K240" s="12" t="n">
        <v>4</v>
      </c>
      <c r="L240" s="14" t="n">
        <f aca="false">K240/($C240/100000)</f>
        <v>27.3972602739726</v>
      </c>
      <c r="M240" s="12" t="n">
        <v>46</v>
      </c>
      <c r="N240" s="14" t="n">
        <f aca="false">M240/($C240/100000)</f>
        <v>315.068493150685</v>
      </c>
      <c r="O240" s="12" t="n">
        <v>69</v>
      </c>
      <c r="P240" s="14" t="n">
        <f aca="false">O240/($C240/100000)</f>
        <v>472.602739726027</v>
      </c>
      <c r="Q240" s="12" t="n">
        <v>170</v>
      </c>
      <c r="R240" s="14" t="n">
        <f aca="false">Q240/($C240/100000)</f>
        <v>1164.38356164384</v>
      </c>
      <c r="S240" s="12" t="n">
        <v>18</v>
      </c>
      <c r="T240" s="14" t="n">
        <f aca="false">S240/($C240/100000)</f>
        <v>123.287671232877</v>
      </c>
      <c r="U240" s="12" t="n">
        <v>2137</v>
      </c>
      <c r="V240" s="14" t="n">
        <v>-10</v>
      </c>
      <c r="W240" s="13" t="n">
        <f aca="false">(U240-U239)/U239*100</f>
        <v>-9.95660051405217</v>
      </c>
      <c r="X240" s="12" t="n">
        <v>29.2</v>
      </c>
    </row>
    <row r="241" customFormat="false" ht="13.8" hidden="false" customHeight="false" outlineLevel="0" collapsed="false">
      <c r="A241" s="25" t="s">
        <v>46</v>
      </c>
      <c r="B241" s="20" t="n">
        <v>2020</v>
      </c>
      <c r="C241" s="21" t="n">
        <v>14570</v>
      </c>
      <c r="D241" s="21" t="n">
        <v>324</v>
      </c>
      <c r="E241" s="22" t="n">
        <v>3.8</v>
      </c>
      <c r="F241" s="13" t="n">
        <f aca="false">(D241-D240)/D240*100</f>
        <v>3.84615384615385</v>
      </c>
      <c r="G241" s="21" t="n">
        <v>2</v>
      </c>
      <c r="H241" s="14" t="n">
        <f aca="false">G241/($C241/100000)</f>
        <v>13.7268359643102</v>
      </c>
      <c r="I241" s="21" t="n">
        <v>3</v>
      </c>
      <c r="J241" s="14" t="n">
        <f aca="false">I241/($C241/100000)</f>
        <v>20.5902539464653</v>
      </c>
      <c r="K241" s="21" t="n">
        <v>6</v>
      </c>
      <c r="L241" s="14" t="n">
        <f aca="false">K241/($C241/100000)</f>
        <v>41.1805078929307</v>
      </c>
      <c r="M241" s="21" t="n">
        <v>53</v>
      </c>
      <c r="N241" s="14" t="n">
        <f aca="false">M241/($C241/100000)</f>
        <v>363.761153054221</v>
      </c>
      <c r="O241" s="21" t="n">
        <v>81</v>
      </c>
      <c r="P241" s="14" t="n">
        <f aca="false">O241/($C241/100000)</f>
        <v>555.936856554564</v>
      </c>
      <c r="Q241" s="21" t="n">
        <v>160</v>
      </c>
      <c r="R241" s="14" t="n">
        <f aca="false">Q241/($C241/100000)</f>
        <v>1098.14687714482</v>
      </c>
      <c r="S241" s="21" t="n">
        <v>19</v>
      </c>
      <c r="T241" s="14" t="n">
        <f aca="false">S241/($C241/100000)</f>
        <v>130.404941660947</v>
      </c>
      <c r="U241" s="23" t="n">
        <v>2223.7</v>
      </c>
      <c r="V241" s="22" t="n">
        <v>4.1</v>
      </c>
      <c r="W241" s="13" t="n">
        <f aca="false">(U241-U240)/U240*100</f>
        <v>4.05708937763219</v>
      </c>
      <c r="X241" s="23" t="n">
        <v>25.9</v>
      </c>
    </row>
    <row r="242" customFormat="false" ht="13.8" hidden="false" customHeight="false" outlineLevel="0" collapsed="false">
      <c r="A242" s="19" t="s">
        <v>47</v>
      </c>
      <c r="B242" s="12" t="n">
        <v>2011</v>
      </c>
      <c r="C242" s="12" t="n">
        <v>27653</v>
      </c>
      <c r="D242" s="12" t="n">
        <v>875</v>
      </c>
      <c r="E242" s="12" t="n">
        <v>-4.5</v>
      </c>
      <c r="F242" s="13" t="n">
        <f aca="false">(D242-D241)/D241*100</f>
        <v>170.061728395062</v>
      </c>
      <c r="G242" s="12" t="n">
        <v>4</v>
      </c>
      <c r="H242" s="14" t="n">
        <f aca="false">G242/($C242/100000)</f>
        <v>14.4649766752251</v>
      </c>
      <c r="I242" s="12" t="n">
        <v>12</v>
      </c>
      <c r="J242" s="14" t="n">
        <f aca="false">I242/($C242/100000)</f>
        <v>43.3949300256753</v>
      </c>
      <c r="K242" s="12" t="n">
        <v>13</v>
      </c>
      <c r="L242" s="14" t="n">
        <f aca="false">K242/($C242/100000)</f>
        <v>47.0111741944816</v>
      </c>
      <c r="M242" s="12" t="n">
        <v>50</v>
      </c>
      <c r="N242" s="14" t="n">
        <f aca="false">M242/($C242/100000)</f>
        <v>180.812208440314</v>
      </c>
      <c r="O242" s="12" t="n">
        <v>297</v>
      </c>
      <c r="P242" s="14" t="n">
        <f aca="false">O242/($C242/100000)</f>
        <v>1074.02451813546</v>
      </c>
      <c r="Q242" s="12" t="n">
        <v>467</v>
      </c>
      <c r="R242" s="14" t="n">
        <f aca="false">Q242/($C242/100000)</f>
        <v>1688.78602683253</v>
      </c>
      <c r="S242" s="12" t="n">
        <v>32</v>
      </c>
      <c r="T242" s="14" t="n">
        <f aca="false">S242/($C242/100000)</f>
        <v>115.719813401801</v>
      </c>
      <c r="U242" s="12" t="n">
        <v>3164.2</v>
      </c>
      <c r="V242" s="14" t="n">
        <v>-2</v>
      </c>
      <c r="W242" s="13" t="n">
        <f aca="false">(U242-U241)/U241*100</f>
        <v>42.2943742411297</v>
      </c>
      <c r="X242" s="12" t="n">
        <v>38.3</v>
      </c>
    </row>
    <row r="243" customFormat="false" ht="13.8" hidden="false" customHeight="false" outlineLevel="0" collapsed="false">
      <c r="A243" s="19" t="s">
        <v>47</v>
      </c>
      <c r="B243" s="12" t="n">
        <v>2012</v>
      </c>
      <c r="C243" s="12" t="n">
        <v>27762</v>
      </c>
      <c r="D243" s="12" t="n">
        <v>808</v>
      </c>
      <c r="E243" s="12" t="n">
        <v>-7.7</v>
      </c>
      <c r="F243" s="13" t="n">
        <f aca="false">(D243-D242)/D242*100</f>
        <v>-7.65714285714286</v>
      </c>
      <c r="G243" s="12" t="n">
        <v>1</v>
      </c>
      <c r="H243" s="14" t="n">
        <f aca="false">G243/($C243/100000)</f>
        <v>3.60204596210648</v>
      </c>
      <c r="I243" s="12" t="n">
        <v>9</v>
      </c>
      <c r="J243" s="14" t="n">
        <f aca="false">I243/($C243/100000)</f>
        <v>32.4184136589583</v>
      </c>
      <c r="K243" s="12" t="n">
        <v>12</v>
      </c>
      <c r="L243" s="14" t="n">
        <f aca="false">K243/($C243/100000)</f>
        <v>43.2245515452777</v>
      </c>
      <c r="M243" s="12" t="n">
        <v>50</v>
      </c>
      <c r="N243" s="14" t="n">
        <f aca="false">M243/($C243/100000)</f>
        <v>180.102298105324</v>
      </c>
      <c r="O243" s="12" t="n">
        <v>229</v>
      </c>
      <c r="P243" s="14" t="n">
        <f aca="false">O243/($C243/100000)</f>
        <v>824.868525322383</v>
      </c>
      <c r="Q243" s="12" t="n">
        <v>471</v>
      </c>
      <c r="R243" s="14" t="n">
        <f aca="false">Q243/($C243/100000)</f>
        <v>1696.56364815215</v>
      </c>
      <c r="S243" s="12" t="n">
        <v>36</v>
      </c>
      <c r="T243" s="14" t="n">
        <f aca="false">S243/($C243/100000)</f>
        <v>129.673654635833</v>
      </c>
      <c r="U243" s="12" t="n">
        <v>2910.5</v>
      </c>
      <c r="V243" s="14" t="n">
        <v>-8</v>
      </c>
      <c r="W243" s="13" t="n">
        <f aca="false">(U243-U242)/U242*100</f>
        <v>-8.01782441059351</v>
      </c>
      <c r="X243" s="12" t="n">
        <v>35</v>
      </c>
    </row>
    <row r="244" customFormat="false" ht="13.8" hidden="false" customHeight="false" outlineLevel="0" collapsed="false">
      <c r="A244" s="19" t="s">
        <v>47</v>
      </c>
      <c r="B244" s="12" t="n">
        <v>2013</v>
      </c>
      <c r="C244" s="12" t="n">
        <v>27682</v>
      </c>
      <c r="D244" s="12" t="n">
        <v>759</v>
      </c>
      <c r="E244" s="12" t="n">
        <v>-6.1</v>
      </c>
      <c r="F244" s="13" t="n">
        <f aca="false">(D244-D243)/D243*100</f>
        <v>-6.06435643564356</v>
      </c>
      <c r="G244" s="12" t="n">
        <v>1</v>
      </c>
      <c r="H244" s="14" t="n">
        <f aca="false">G244/($C244/100000)</f>
        <v>3.61245574741709</v>
      </c>
      <c r="I244" s="12" t="n">
        <v>10</v>
      </c>
      <c r="J244" s="14" t="n">
        <f aca="false">I244/($C244/100000)</f>
        <v>36.1245574741709</v>
      </c>
      <c r="K244" s="12" t="n">
        <v>6</v>
      </c>
      <c r="L244" s="14" t="n">
        <f aca="false">K244/($C244/100000)</f>
        <v>21.6747344845026</v>
      </c>
      <c r="M244" s="12" t="n">
        <v>55</v>
      </c>
      <c r="N244" s="14" t="n">
        <f aca="false">M244/($C244/100000)</f>
        <v>198.68506610794</v>
      </c>
      <c r="O244" s="12" t="n">
        <v>209</v>
      </c>
      <c r="P244" s="14" t="n">
        <f aca="false">O244/($C244/100000)</f>
        <v>755.003251210173</v>
      </c>
      <c r="Q244" s="12" t="n">
        <v>444</v>
      </c>
      <c r="R244" s="14" t="n">
        <f aca="false">Q244/($C244/100000)</f>
        <v>1603.93035185319</v>
      </c>
      <c r="S244" s="12" t="n">
        <v>34</v>
      </c>
      <c r="T244" s="14" t="n">
        <f aca="false">S244/($C244/100000)</f>
        <v>122.823495412181</v>
      </c>
      <c r="U244" s="12" t="n">
        <v>2741.9</v>
      </c>
      <c r="V244" s="14" t="n">
        <v>-5.8</v>
      </c>
      <c r="W244" s="13" t="n">
        <f aca="false">(U244-U243)/U243*100</f>
        <v>-5.79281910324686</v>
      </c>
      <c r="X244" s="12" t="n">
        <v>33.7</v>
      </c>
    </row>
    <row r="245" customFormat="false" ht="13.8" hidden="false" customHeight="false" outlineLevel="0" collapsed="false">
      <c r="A245" s="19" t="s">
        <v>47</v>
      </c>
      <c r="B245" s="15" t="n">
        <v>2014</v>
      </c>
      <c r="C245" s="12" t="n">
        <v>27712</v>
      </c>
      <c r="D245" s="12" t="n">
        <v>727</v>
      </c>
      <c r="E245" s="16" t="n">
        <v>-4.2</v>
      </c>
      <c r="F245" s="13" t="n">
        <f aca="false">(D245-D244)/D244*100</f>
        <v>-4.21607378129117</v>
      </c>
      <c r="G245" s="12" t="n">
        <v>0</v>
      </c>
      <c r="H245" s="14" t="n">
        <f aca="false">G245/($C245/100000)</f>
        <v>0</v>
      </c>
      <c r="I245" s="12" t="n">
        <v>11</v>
      </c>
      <c r="J245" s="14" t="n">
        <f aca="false">I245/($C245/100000)</f>
        <v>39.6939953810624</v>
      </c>
      <c r="K245" s="12" t="n">
        <v>7</v>
      </c>
      <c r="L245" s="14" t="n">
        <f aca="false">K245/($C245/100000)</f>
        <v>25.2598152424942</v>
      </c>
      <c r="M245" s="12" t="n">
        <v>47</v>
      </c>
      <c r="N245" s="14" t="n">
        <f aca="false">M245/($C245/100000)</f>
        <v>169.601616628176</v>
      </c>
      <c r="O245" s="12" t="n">
        <v>178</v>
      </c>
      <c r="P245" s="14" t="n">
        <f aca="false">O245/($C245/100000)</f>
        <v>642.321016166282</v>
      </c>
      <c r="Q245" s="12" t="n">
        <v>457</v>
      </c>
      <c r="R245" s="14" t="n">
        <f aca="false">Q245/($C245/100000)</f>
        <v>1649.10508083141</v>
      </c>
      <c r="S245" s="12" t="n">
        <v>27</v>
      </c>
      <c r="T245" s="14" t="n">
        <f aca="false">S245/($C245/100000)</f>
        <v>97.4307159353349</v>
      </c>
      <c r="U245" s="12" t="n">
        <v>2623.4</v>
      </c>
      <c r="V245" s="4" t="n">
        <v>-4.3</v>
      </c>
      <c r="W245" s="13" t="n">
        <f aca="false">(U245-U244)/U244*100</f>
        <v>-4.32182063532587</v>
      </c>
      <c r="X245" s="12" t="n">
        <v>35.1</v>
      </c>
    </row>
    <row r="246" customFormat="false" ht="13.8" hidden="false" customHeight="false" outlineLevel="0" collapsed="false">
      <c r="A246" s="19" t="s">
        <v>47</v>
      </c>
      <c r="B246" s="15" t="n">
        <v>2015</v>
      </c>
      <c r="C246" s="12" t="n">
        <v>27645</v>
      </c>
      <c r="D246" s="12" t="n">
        <v>529</v>
      </c>
      <c r="E246" s="12" t="n">
        <v>-27.2</v>
      </c>
      <c r="F246" s="13" t="n">
        <f aca="false">(D246-D245)/D245*100</f>
        <v>-27.2352132049519</v>
      </c>
      <c r="G246" s="12" t="n">
        <v>0</v>
      </c>
      <c r="H246" s="14" t="n">
        <f aca="false">G246/($C246/100000)</f>
        <v>0</v>
      </c>
      <c r="I246" s="12" t="n">
        <v>12</v>
      </c>
      <c r="J246" s="14" t="n">
        <f aca="false">I246/($C246/100000)</f>
        <v>43.4074877916441</v>
      </c>
      <c r="K246" s="12" t="n">
        <v>4</v>
      </c>
      <c r="L246" s="14" t="n">
        <f aca="false">K246/($C246/100000)</f>
        <v>14.4691625972147</v>
      </c>
      <c r="M246" s="12" t="n">
        <v>54</v>
      </c>
      <c r="N246" s="14" t="n">
        <f aca="false">M246/($C246/100000)</f>
        <v>195.333695062398</v>
      </c>
      <c r="O246" s="12" t="n">
        <v>154</v>
      </c>
      <c r="P246" s="14" t="n">
        <f aca="false">O246/($C246/100000)</f>
        <v>557.062759992765</v>
      </c>
      <c r="Q246" s="12" t="n">
        <v>273</v>
      </c>
      <c r="R246" s="14" t="n">
        <f aca="false">Q246/($C246/100000)</f>
        <v>987.520347259902</v>
      </c>
      <c r="S246" s="12" t="n">
        <v>32</v>
      </c>
      <c r="T246" s="14" t="n">
        <f aca="false">S246/($C246/100000)</f>
        <v>115.753300777718</v>
      </c>
      <c r="U246" s="12" t="n">
        <v>1913.5</v>
      </c>
      <c r="V246" s="14" t="n">
        <v>-27.1</v>
      </c>
      <c r="W246" s="13" t="n">
        <f aca="false">(U246-U245)/U245*100</f>
        <v>-27.0603034230388</v>
      </c>
      <c r="X246" s="12" t="n">
        <v>41.4</v>
      </c>
    </row>
    <row r="247" customFormat="false" ht="13.8" hidden="false" customHeight="false" outlineLevel="0" collapsed="false">
      <c r="A247" s="19" t="s">
        <v>47</v>
      </c>
      <c r="B247" s="15" t="n">
        <v>2016</v>
      </c>
      <c r="C247" s="12" t="n">
        <v>27637</v>
      </c>
      <c r="D247" s="12" t="n">
        <v>602</v>
      </c>
      <c r="E247" s="12" t="n">
        <v>13.8</v>
      </c>
      <c r="F247" s="13" t="n">
        <f aca="false">(D247-D246)/D246*100</f>
        <v>13.7996219281664</v>
      </c>
      <c r="G247" s="12" t="n">
        <v>0</v>
      </c>
      <c r="H247" s="14" t="n">
        <f aca="false">G247/($C247/100000)</f>
        <v>0</v>
      </c>
      <c r="I247" s="12" t="n">
        <v>11</v>
      </c>
      <c r="J247" s="14" t="n">
        <f aca="false">I247/($C247/100000)</f>
        <v>39.8017150920867</v>
      </c>
      <c r="K247" s="12" t="n">
        <v>11</v>
      </c>
      <c r="L247" s="14" t="n">
        <f aca="false">K247/($C247/100000)</f>
        <v>39.8017150920867</v>
      </c>
      <c r="M247" s="12" t="n">
        <v>59</v>
      </c>
      <c r="N247" s="14" t="n">
        <f aca="false">M247/($C247/100000)</f>
        <v>213.48192640301</v>
      </c>
      <c r="O247" s="12" t="n">
        <v>158</v>
      </c>
      <c r="P247" s="14" t="n">
        <f aca="false">O247/($C247/100000)</f>
        <v>571.697362231791</v>
      </c>
      <c r="Q247" s="12" t="n">
        <v>336</v>
      </c>
      <c r="R247" s="14" t="n">
        <f aca="false">Q247/($C247/100000)</f>
        <v>1215.76147917647</v>
      </c>
      <c r="S247" s="12" t="n">
        <v>27</v>
      </c>
      <c r="T247" s="14" t="n">
        <f aca="false">S247/($C247/100000)</f>
        <v>97.6951188623946</v>
      </c>
      <c r="U247" s="12" t="n">
        <v>2178.2</v>
      </c>
      <c r="V247" s="14" t="n">
        <v>13.8</v>
      </c>
      <c r="W247" s="13" t="n">
        <f aca="false">(U247-U246)/U246*100</f>
        <v>13.8332897831199</v>
      </c>
      <c r="X247" s="12" t="n">
        <v>40.5</v>
      </c>
    </row>
    <row r="248" customFormat="false" ht="13.8" hidden="false" customHeight="false" outlineLevel="0" collapsed="false">
      <c r="A248" s="19" t="s">
        <v>47</v>
      </c>
      <c r="B248" s="15" t="n">
        <v>2017</v>
      </c>
      <c r="C248" s="12" t="n">
        <v>27426</v>
      </c>
      <c r="D248" s="12" t="n">
        <v>543</v>
      </c>
      <c r="E248" s="12" t="n">
        <v>-9.8</v>
      </c>
      <c r="F248" s="13" t="n">
        <f aca="false">(D248-D247)/D247*100</f>
        <v>-9.80066445182724</v>
      </c>
      <c r="G248" s="12" t="n">
        <v>0</v>
      </c>
      <c r="H248" s="14" t="n">
        <f aca="false">G248/($C248/100000)</f>
        <v>0</v>
      </c>
      <c r="I248" s="12" t="n">
        <v>7</v>
      </c>
      <c r="J248" s="14" t="n">
        <f aca="false">I248/($C248/100000)</f>
        <v>25.5232261357836</v>
      </c>
      <c r="K248" s="12" t="n">
        <v>5</v>
      </c>
      <c r="L248" s="14" t="n">
        <f aca="false">K248/($C248/100000)</f>
        <v>18.230875811274</v>
      </c>
      <c r="M248" s="12" t="n">
        <v>60</v>
      </c>
      <c r="N248" s="14" t="n">
        <f aca="false">M248/($C248/100000)</f>
        <v>218.770509735288</v>
      </c>
      <c r="O248" s="12" t="n">
        <v>154</v>
      </c>
      <c r="P248" s="14" t="n">
        <f aca="false">O248/($C248/100000)</f>
        <v>561.510974987238</v>
      </c>
      <c r="Q248" s="12" t="n">
        <v>285</v>
      </c>
      <c r="R248" s="14" t="n">
        <f aca="false">Q248/($C248/100000)</f>
        <v>1039.15992124262</v>
      </c>
      <c r="S248" s="12" t="n">
        <v>32</v>
      </c>
      <c r="T248" s="14" t="n">
        <f aca="false">S248/($C248/100000)</f>
        <v>116.677605192153</v>
      </c>
      <c r="U248" s="12" t="n">
        <v>1979.9</v>
      </c>
      <c r="V248" s="14" t="n">
        <v>-9.1</v>
      </c>
      <c r="W248" s="13" t="n">
        <f aca="false">(U248-U247)/U247*100</f>
        <v>-9.10384721329537</v>
      </c>
      <c r="X248" s="12" t="n">
        <v>43.8</v>
      </c>
    </row>
    <row r="249" customFormat="false" ht="13.8" hidden="false" customHeight="false" outlineLevel="0" collapsed="false">
      <c r="A249" s="24" t="s">
        <v>47</v>
      </c>
      <c r="B249" s="15" t="n">
        <v>2018</v>
      </c>
      <c r="C249" s="12" t="n">
        <v>27296</v>
      </c>
      <c r="D249" s="12" t="n">
        <v>596</v>
      </c>
      <c r="E249" s="12" t="n">
        <v>9.8</v>
      </c>
      <c r="F249" s="13" t="n">
        <f aca="false">(D249-D248)/D248*100</f>
        <v>9.76058931860037</v>
      </c>
      <c r="G249" s="12" t="n">
        <v>1</v>
      </c>
      <c r="H249" s="14" t="n">
        <f aca="false">G249/($C249/100000)</f>
        <v>3.66354044548652</v>
      </c>
      <c r="I249" s="12" t="n">
        <v>8</v>
      </c>
      <c r="J249" s="14" t="n">
        <f aca="false">I249/($C249/100000)</f>
        <v>29.3083235638921</v>
      </c>
      <c r="K249" s="12" t="n">
        <v>7</v>
      </c>
      <c r="L249" s="14" t="n">
        <f aca="false">K249/($C249/100000)</f>
        <v>25.6447831184056</v>
      </c>
      <c r="M249" s="12" t="n">
        <v>51</v>
      </c>
      <c r="N249" s="14" t="n">
        <f aca="false">M249/($C249/100000)</f>
        <v>186.840562719812</v>
      </c>
      <c r="O249" s="12" t="n">
        <v>168</v>
      </c>
      <c r="P249" s="14" t="n">
        <f aca="false">O249/($C249/100000)</f>
        <v>615.474794841735</v>
      </c>
      <c r="Q249" s="12" t="n">
        <v>313</v>
      </c>
      <c r="R249" s="14" t="n">
        <f aca="false">Q249/($C249/100000)</f>
        <v>1146.68815943728</v>
      </c>
      <c r="S249" s="12" t="n">
        <v>48</v>
      </c>
      <c r="T249" s="14" t="n">
        <f aca="false">S249/($C249/100000)</f>
        <v>175.849941383353</v>
      </c>
      <c r="U249" s="12" t="n">
        <v>2183.5</v>
      </c>
      <c r="V249" s="14" t="n">
        <v>10.3</v>
      </c>
      <c r="W249" s="13" t="n">
        <f aca="false">(U249-U248)/U248*100</f>
        <v>10.2833476438204</v>
      </c>
      <c r="X249" s="12" t="n">
        <v>39.4</v>
      </c>
    </row>
    <row r="250" customFormat="false" ht="13.8" hidden="false" customHeight="false" outlineLevel="0" collapsed="false">
      <c r="A250" s="25" t="s">
        <v>47</v>
      </c>
      <c r="B250" s="15" t="n">
        <v>2019</v>
      </c>
      <c r="C250" s="17" t="n">
        <v>27385</v>
      </c>
      <c r="D250" s="17" t="n">
        <v>560</v>
      </c>
      <c r="E250" s="12" t="n">
        <v>-6</v>
      </c>
      <c r="F250" s="13" t="n">
        <f aca="false">(D250-D249)/D249*100</f>
        <v>-6.04026845637584</v>
      </c>
      <c r="G250" s="12" t="n">
        <v>1</v>
      </c>
      <c r="H250" s="14" t="n">
        <f aca="false">G250/($C250/100000)</f>
        <v>3.65163410626255</v>
      </c>
      <c r="I250" s="12" t="n">
        <v>6</v>
      </c>
      <c r="J250" s="14" t="n">
        <f aca="false">I250/($C250/100000)</f>
        <v>21.9098046375753</v>
      </c>
      <c r="K250" s="12" t="n">
        <v>7</v>
      </c>
      <c r="L250" s="14" t="n">
        <f aca="false">K250/($C250/100000)</f>
        <v>25.5614387438379</v>
      </c>
      <c r="M250" s="12" t="n">
        <v>58</v>
      </c>
      <c r="N250" s="14" t="n">
        <f aca="false">M250/($C250/100000)</f>
        <v>211.794778163228</v>
      </c>
      <c r="O250" s="12" t="n">
        <v>153</v>
      </c>
      <c r="P250" s="14" t="n">
        <f aca="false">O250/($C250/100000)</f>
        <v>558.700018258171</v>
      </c>
      <c r="Q250" s="12" t="n">
        <v>300</v>
      </c>
      <c r="R250" s="14" t="n">
        <f aca="false">Q250/($C250/100000)</f>
        <v>1095.49023187877</v>
      </c>
      <c r="S250" s="12" t="n">
        <v>35</v>
      </c>
      <c r="T250" s="14" t="n">
        <f aca="false">S250/($C250/100000)</f>
        <v>127.807193719189</v>
      </c>
      <c r="U250" s="12" t="n">
        <v>2044.9</v>
      </c>
      <c r="V250" s="14" t="n">
        <v>-6.3</v>
      </c>
      <c r="W250" s="13" t="n">
        <f aca="false">(U250-U249)/U249*100</f>
        <v>-6.34760705289672</v>
      </c>
      <c r="X250" s="12" t="n">
        <v>39.6</v>
      </c>
    </row>
    <row r="251" customFormat="false" ht="13.8" hidden="false" customHeight="false" outlineLevel="0" collapsed="false">
      <c r="A251" s="25" t="s">
        <v>47</v>
      </c>
      <c r="B251" s="20" t="n">
        <v>2020</v>
      </c>
      <c r="C251" s="21" t="n">
        <v>27443</v>
      </c>
      <c r="D251" s="21" t="n">
        <v>574</v>
      </c>
      <c r="E251" s="22" t="n">
        <v>2.5</v>
      </c>
      <c r="F251" s="13" t="n">
        <f aca="false">(D251-D250)/D250*100</f>
        <v>2.5</v>
      </c>
      <c r="G251" s="21" t="n">
        <v>1</v>
      </c>
      <c r="H251" s="14" t="n">
        <f aca="false">G251/($C251/100000)</f>
        <v>3.64391648143425</v>
      </c>
      <c r="I251" s="21" t="n">
        <v>6</v>
      </c>
      <c r="J251" s="14" t="n">
        <f aca="false">I251/($C251/100000)</f>
        <v>21.8634988886055</v>
      </c>
      <c r="K251" s="21" t="n">
        <v>8</v>
      </c>
      <c r="L251" s="14" t="n">
        <f aca="false">K251/($C251/100000)</f>
        <v>29.151331851474</v>
      </c>
      <c r="M251" s="21" t="n">
        <v>79</v>
      </c>
      <c r="N251" s="14" t="n">
        <f aca="false">M251/($C251/100000)</f>
        <v>287.869402033305</v>
      </c>
      <c r="O251" s="21" t="n">
        <v>152</v>
      </c>
      <c r="P251" s="14" t="n">
        <f aca="false">O251/($C251/100000)</f>
        <v>553.875305178005</v>
      </c>
      <c r="Q251" s="21" t="n">
        <v>273</v>
      </c>
      <c r="R251" s="14" t="n">
        <f aca="false">Q251/($C251/100000)</f>
        <v>994.789199431549</v>
      </c>
      <c r="S251" s="21" t="n">
        <v>55</v>
      </c>
      <c r="T251" s="14" t="n">
        <f aca="false">S251/($C251/100000)</f>
        <v>200.415406478883</v>
      </c>
      <c r="U251" s="23" t="n">
        <v>2091.6</v>
      </c>
      <c r="V251" s="22" t="n">
        <v>2.3</v>
      </c>
      <c r="W251" s="13" t="n">
        <f aca="false">(U251-U250)/U250*100</f>
        <v>2.28373025575822</v>
      </c>
      <c r="X251" s="23" t="n">
        <v>54.4</v>
      </c>
    </row>
    <row r="252" customFormat="false" ht="13.8" hidden="false" customHeight="false" outlineLevel="0" collapsed="false">
      <c r="A252" s="19" t="s">
        <v>48</v>
      </c>
      <c r="B252" s="12" t="n">
        <v>2011</v>
      </c>
      <c r="C252" s="12" t="n">
        <v>38908</v>
      </c>
      <c r="D252" s="12" t="n">
        <v>1556</v>
      </c>
      <c r="E252" s="12" t="n">
        <v>-4.2</v>
      </c>
      <c r="F252" s="13" t="n">
        <f aca="false">(D252-D251)/D251*100</f>
        <v>171.080139372822</v>
      </c>
      <c r="G252" s="12" t="n">
        <v>7</v>
      </c>
      <c r="H252" s="14" t="n">
        <f aca="false">G252/($C252/100000)</f>
        <v>17.9911586306158</v>
      </c>
      <c r="I252" s="12" t="n">
        <v>13</v>
      </c>
      <c r="J252" s="14" t="n">
        <f aca="false">I252/($C252/100000)</f>
        <v>33.4121517425722</v>
      </c>
      <c r="K252" s="12" t="n">
        <v>28</v>
      </c>
      <c r="L252" s="14" t="n">
        <f aca="false">K252/($C252/100000)</f>
        <v>71.9646345224633</v>
      </c>
      <c r="M252" s="12" t="n">
        <v>191</v>
      </c>
      <c r="N252" s="14" t="n">
        <f aca="false">M252/($C252/100000)</f>
        <v>490.901614063946</v>
      </c>
      <c r="O252" s="12" t="n">
        <v>539</v>
      </c>
      <c r="P252" s="14" t="n">
        <f aca="false">O252/($C252/100000)</f>
        <v>1385.31921455742</v>
      </c>
      <c r="Q252" s="12" t="n">
        <v>727</v>
      </c>
      <c r="R252" s="14" t="n">
        <f aca="false">Q252/($C252/100000)</f>
        <v>1868.51033206539</v>
      </c>
      <c r="S252" s="12" t="n">
        <v>51</v>
      </c>
      <c r="T252" s="14" t="n">
        <f aca="false">S252/($C252/100000)</f>
        <v>131.078441451629</v>
      </c>
      <c r="U252" s="12" t="n">
        <v>3999.2</v>
      </c>
      <c r="V252" s="14" t="n">
        <v>0.6</v>
      </c>
      <c r="W252" s="13" t="n">
        <f aca="false">(U252-U251)/U251*100</f>
        <v>91.2029068655575</v>
      </c>
      <c r="X252" s="12" t="n">
        <v>25.4</v>
      </c>
    </row>
    <row r="253" customFormat="false" ht="13.8" hidden="false" customHeight="false" outlineLevel="0" collapsed="false">
      <c r="A253" s="19" t="s">
        <v>48</v>
      </c>
      <c r="B253" s="12" t="n">
        <v>2012</v>
      </c>
      <c r="C253" s="12" t="n">
        <v>38132</v>
      </c>
      <c r="D253" s="12" t="n">
        <v>1510</v>
      </c>
      <c r="E253" s="12" t="n">
        <v>-3</v>
      </c>
      <c r="F253" s="13" t="n">
        <f aca="false">(D253-D252)/D252*100</f>
        <v>-2.95629820051414</v>
      </c>
      <c r="G253" s="12" t="n">
        <v>0</v>
      </c>
      <c r="H253" s="14" t="n">
        <f aca="false">G253/($C253/100000)</f>
        <v>0</v>
      </c>
      <c r="I253" s="12" t="n">
        <v>15</v>
      </c>
      <c r="J253" s="14" t="n">
        <f aca="false">I253/($C253/100000)</f>
        <v>39.3370397566348</v>
      </c>
      <c r="K253" s="12" t="n">
        <v>37</v>
      </c>
      <c r="L253" s="14" t="n">
        <f aca="false">K253/($C253/100000)</f>
        <v>97.0313647330326</v>
      </c>
      <c r="M253" s="12" t="n">
        <v>165</v>
      </c>
      <c r="N253" s="14" t="n">
        <f aca="false">M253/($C253/100000)</f>
        <v>432.707437322983</v>
      </c>
      <c r="O253" s="12" t="n">
        <v>595</v>
      </c>
      <c r="P253" s="14" t="n">
        <f aca="false">O253/($C253/100000)</f>
        <v>1560.36924367985</v>
      </c>
      <c r="Q253" s="12" t="n">
        <v>646</v>
      </c>
      <c r="R253" s="14" t="n">
        <f aca="false">Q253/($C253/100000)</f>
        <v>1694.11517885241</v>
      </c>
      <c r="S253" s="12" t="n">
        <v>52</v>
      </c>
      <c r="T253" s="14" t="n">
        <f aca="false">S253/($C253/100000)</f>
        <v>136.368404489668</v>
      </c>
      <c r="U253" s="12" t="n">
        <v>3959.9</v>
      </c>
      <c r="V253" s="14" t="n">
        <v>-1</v>
      </c>
      <c r="W253" s="13" t="n">
        <f aca="false">(U253-U252)/U252*100</f>
        <v>-0.982696539307855</v>
      </c>
      <c r="X253" s="12" t="n">
        <v>21.7</v>
      </c>
    </row>
    <row r="254" customFormat="false" ht="13.8" hidden="false" customHeight="false" outlineLevel="0" collapsed="false">
      <c r="A254" s="19" t="s">
        <v>48</v>
      </c>
      <c r="B254" s="12" t="n">
        <v>2013</v>
      </c>
      <c r="C254" s="12" t="n">
        <v>37808</v>
      </c>
      <c r="D254" s="12" t="n">
        <v>1447</v>
      </c>
      <c r="E254" s="12" t="n">
        <v>-4.2</v>
      </c>
      <c r="F254" s="13" t="n">
        <f aca="false">(D254-D253)/D253*100</f>
        <v>-4.17218543046358</v>
      </c>
      <c r="G254" s="12" t="n">
        <v>2</v>
      </c>
      <c r="H254" s="14" t="n">
        <f aca="false">G254/($C254/100000)</f>
        <v>5.28988573846805</v>
      </c>
      <c r="I254" s="12" t="n">
        <v>16</v>
      </c>
      <c r="J254" s="14" t="n">
        <f aca="false">I254/($C254/100000)</f>
        <v>42.3190859077444</v>
      </c>
      <c r="K254" s="12" t="n">
        <v>24</v>
      </c>
      <c r="L254" s="14" t="n">
        <f aca="false">K254/($C254/100000)</f>
        <v>63.4786288616166</v>
      </c>
      <c r="M254" s="12" t="n">
        <v>209</v>
      </c>
      <c r="N254" s="14" t="n">
        <f aca="false">M254/($C254/100000)</f>
        <v>552.793059669911</v>
      </c>
      <c r="O254" s="12" t="n">
        <v>502</v>
      </c>
      <c r="P254" s="14" t="n">
        <f aca="false">O254/($C254/100000)</f>
        <v>1327.76132035548</v>
      </c>
      <c r="Q254" s="12" t="n">
        <v>632</v>
      </c>
      <c r="R254" s="14" t="n">
        <f aca="false">Q254/($C254/100000)</f>
        <v>1671.6038933559</v>
      </c>
      <c r="S254" s="12" t="n">
        <v>62</v>
      </c>
      <c r="T254" s="14" t="n">
        <f aca="false">S254/($C254/100000)</f>
        <v>163.98645789251</v>
      </c>
      <c r="U254" s="12" t="n">
        <v>3827.2</v>
      </c>
      <c r="V254" s="14" t="n">
        <v>-3.4</v>
      </c>
      <c r="W254" s="13" t="n">
        <f aca="false">(U254-U253)/U253*100</f>
        <v>-3.35109472461426</v>
      </c>
      <c r="X254" s="12" t="n">
        <v>34.2</v>
      </c>
    </row>
    <row r="255" customFormat="false" ht="13.8" hidden="false" customHeight="false" outlineLevel="0" collapsed="false">
      <c r="A255" s="19" t="s">
        <v>48</v>
      </c>
      <c r="B255" s="15" t="n">
        <v>2014</v>
      </c>
      <c r="C255" s="12" t="n">
        <v>37895</v>
      </c>
      <c r="D255" s="12" t="n">
        <v>1466</v>
      </c>
      <c r="E255" s="16" t="n">
        <v>1.3</v>
      </c>
      <c r="F255" s="13" t="n">
        <f aca="false">(D255-D254)/D254*100</f>
        <v>1.31306150656531</v>
      </c>
      <c r="G255" s="12" t="n">
        <v>1</v>
      </c>
      <c r="H255" s="14" t="n">
        <f aca="false">G255/($C255/100000)</f>
        <v>2.63887056339887</v>
      </c>
      <c r="I255" s="12" t="n">
        <v>17</v>
      </c>
      <c r="J255" s="14" t="n">
        <f aca="false">I255/($C255/100000)</f>
        <v>44.8607995777807</v>
      </c>
      <c r="K255" s="12" t="n">
        <v>31</v>
      </c>
      <c r="L255" s="14" t="n">
        <f aca="false">K255/($C255/100000)</f>
        <v>81.8049874653648</v>
      </c>
      <c r="M255" s="12" t="n">
        <v>215</v>
      </c>
      <c r="N255" s="14" t="n">
        <f aca="false">M255/($C255/100000)</f>
        <v>567.357171130756</v>
      </c>
      <c r="O255" s="12" t="n">
        <v>437</v>
      </c>
      <c r="P255" s="14" t="n">
        <f aca="false">O255/($C255/100000)</f>
        <v>1153.1864362053</v>
      </c>
      <c r="Q255" s="12" t="n">
        <v>712</v>
      </c>
      <c r="R255" s="14" t="n">
        <f aca="false">Q255/($C255/100000)</f>
        <v>1878.87584113999</v>
      </c>
      <c r="S255" s="12" t="n">
        <v>53</v>
      </c>
      <c r="T255" s="14" t="n">
        <f aca="false">S255/($C255/100000)</f>
        <v>139.86013986014</v>
      </c>
      <c r="U255" s="12" t="n">
        <v>3868.6</v>
      </c>
      <c r="V255" s="4" t="n">
        <v>1.1</v>
      </c>
      <c r="W255" s="13" t="n">
        <f aca="false">(U255-U254)/U254*100</f>
        <v>1.08173076923077</v>
      </c>
      <c r="X255" s="12" t="n">
        <v>30.5</v>
      </c>
    </row>
    <row r="256" customFormat="false" ht="13.8" hidden="false" customHeight="false" outlineLevel="0" collapsed="false">
      <c r="A256" s="19" t="s">
        <v>48</v>
      </c>
      <c r="B256" s="15" t="n">
        <v>2015</v>
      </c>
      <c r="C256" s="12" t="n">
        <v>38096</v>
      </c>
      <c r="D256" s="12" t="n">
        <v>1549</v>
      </c>
      <c r="E256" s="12" t="n">
        <v>5.7</v>
      </c>
      <c r="F256" s="13" t="n">
        <f aca="false">(D256-D255)/D255*100</f>
        <v>5.66166439290587</v>
      </c>
      <c r="G256" s="12" t="n">
        <v>3</v>
      </c>
      <c r="H256" s="14" t="n">
        <f aca="false">G256/($C256/100000)</f>
        <v>7.87484250314994</v>
      </c>
      <c r="I256" s="12" t="n">
        <v>21</v>
      </c>
      <c r="J256" s="14" t="n">
        <f aca="false">I256/($C256/100000)</f>
        <v>55.1238975220496</v>
      </c>
      <c r="K256" s="12" t="n">
        <v>46</v>
      </c>
      <c r="L256" s="14" t="n">
        <f aca="false">K256/($C256/100000)</f>
        <v>120.747585048299</v>
      </c>
      <c r="M256" s="12" t="n">
        <v>203</v>
      </c>
      <c r="N256" s="14" t="n">
        <f aca="false">M256/($C256/100000)</f>
        <v>532.864342713146</v>
      </c>
      <c r="O256" s="12" t="n">
        <v>484</v>
      </c>
      <c r="P256" s="14" t="n">
        <f aca="false">O256/($C256/100000)</f>
        <v>1270.47459050819</v>
      </c>
      <c r="Q256" s="12" t="n">
        <v>737</v>
      </c>
      <c r="R256" s="14" t="n">
        <f aca="false">Q256/($C256/100000)</f>
        <v>1934.58630827383</v>
      </c>
      <c r="S256" s="12" t="n">
        <v>55</v>
      </c>
      <c r="T256" s="14" t="n">
        <f aca="false">S256/($C256/100000)</f>
        <v>144.372112557749</v>
      </c>
      <c r="U256" s="12" t="n">
        <v>4066</v>
      </c>
      <c r="V256" s="14" t="n">
        <v>5.1</v>
      </c>
      <c r="W256" s="13" t="n">
        <f aca="false">(U256-U255)/U255*100</f>
        <v>5.10262110324149</v>
      </c>
      <c r="X256" s="12" t="n">
        <v>34.9</v>
      </c>
    </row>
    <row r="257" customFormat="false" ht="13.8" hidden="false" customHeight="false" outlineLevel="0" collapsed="false">
      <c r="A257" s="19" t="s">
        <v>48</v>
      </c>
      <c r="B257" s="15" t="n">
        <v>2016</v>
      </c>
      <c r="C257" s="12" t="n">
        <v>38370</v>
      </c>
      <c r="D257" s="12" t="n">
        <v>1069</v>
      </c>
      <c r="E257" s="12" t="n">
        <v>-31</v>
      </c>
      <c r="F257" s="13" t="n">
        <f aca="false">(D257-D256)/D256*100</f>
        <v>-30.9877340219496</v>
      </c>
      <c r="G257" s="12" t="n">
        <v>5</v>
      </c>
      <c r="H257" s="14" t="n">
        <f aca="false">G257/($C257/100000)</f>
        <v>13.0310138128746</v>
      </c>
      <c r="I257" s="12" t="n">
        <v>14</v>
      </c>
      <c r="J257" s="14" t="n">
        <f aca="false">I257/($C257/100000)</f>
        <v>36.486838676049</v>
      </c>
      <c r="K257" s="12" t="n">
        <v>29</v>
      </c>
      <c r="L257" s="14" t="n">
        <f aca="false">K257/($C257/100000)</f>
        <v>75.5798801146729</v>
      </c>
      <c r="M257" s="12" t="n">
        <v>106</v>
      </c>
      <c r="N257" s="14" t="n">
        <f aca="false">M257/($C257/100000)</f>
        <v>276.257492832942</v>
      </c>
      <c r="O257" s="12" t="n">
        <v>320</v>
      </c>
      <c r="P257" s="14" t="n">
        <f aca="false">O257/($C257/100000)</f>
        <v>833.984884023977</v>
      </c>
      <c r="Q257" s="12" t="n">
        <v>568</v>
      </c>
      <c r="R257" s="14" t="n">
        <f aca="false">Q257/($C257/100000)</f>
        <v>1480.32316914256</v>
      </c>
      <c r="S257" s="12" t="n">
        <v>27</v>
      </c>
      <c r="T257" s="14" t="n">
        <f aca="false">S257/($C257/100000)</f>
        <v>70.3674745895231</v>
      </c>
      <c r="U257" s="12" t="n">
        <v>2786</v>
      </c>
      <c r="V257" s="14" t="n">
        <v>-31.5</v>
      </c>
      <c r="W257" s="13" t="n">
        <f aca="false">(U257-U256)/U256*100</f>
        <v>-31.4805705853419</v>
      </c>
      <c r="X257" s="12" t="n">
        <v>38.5</v>
      </c>
    </row>
    <row r="258" customFormat="false" ht="13.8" hidden="false" customHeight="false" outlineLevel="0" collapsed="false">
      <c r="A258" s="19" t="s">
        <v>48</v>
      </c>
      <c r="B258" s="15" t="n">
        <v>2017</v>
      </c>
      <c r="C258" s="12" t="n">
        <v>39057</v>
      </c>
      <c r="D258" s="12" t="n">
        <v>1170</v>
      </c>
      <c r="E258" s="12" t="n">
        <v>9.4</v>
      </c>
      <c r="F258" s="13" t="n">
        <f aca="false">(D258-D257)/D257*100</f>
        <v>9.44808231992516</v>
      </c>
      <c r="G258" s="12" t="n">
        <v>4</v>
      </c>
      <c r="H258" s="14" t="n">
        <f aca="false">G258/($C258/100000)</f>
        <v>10.2414419950329</v>
      </c>
      <c r="I258" s="12" t="n">
        <v>13</v>
      </c>
      <c r="J258" s="14" t="n">
        <f aca="false">I258/($C258/100000)</f>
        <v>33.2846864838569</v>
      </c>
      <c r="K258" s="12" t="n">
        <v>34</v>
      </c>
      <c r="L258" s="14" t="n">
        <f aca="false">K258/($C258/100000)</f>
        <v>87.0522569577797</v>
      </c>
      <c r="M258" s="12" t="n">
        <v>118</v>
      </c>
      <c r="N258" s="14" t="n">
        <f aca="false">M258/($C258/100000)</f>
        <v>302.122538853471</v>
      </c>
      <c r="O258" s="12" t="n">
        <v>410</v>
      </c>
      <c r="P258" s="14" t="n">
        <f aca="false">O258/($C258/100000)</f>
        <v>1049.74780449087</v>
      </c>
      <c r="Q258" s="12" t="n">
        <v>533</v>
      </c>
      <c r="R258" s="14" t="n">
        <f aca="false">Q258/($C258/100000)</f>
        <v>1364.67214583813</v>
      </c>
      <c r="S258" s="12" t="n">
        <v>58</v>
      </c>
      <c r="T258" s="14" t="n">
        <f aca="false">S258/($C258/100000)</f>
        <v>148.500908927977</v>
      </c>
      <c r="U258" s="12" t="n">
        <v>2995.6</v>
      </c>
      <c r="V258" s="14" t="n">
        <v>7.5</v>
      </c>
      <c r="W258" s="13" t="n">
        <f aca="false">(U258-U257)/U257*100</f>
        <v>7.52333094041637</v>
      </c>
      <c r="X258" s="12" t="n">
        <v>33.9</v>
      </c>
    </row>
    <row r="259" customFormat="false" ht="13.8" hidden="false" customHeight="false" outlineLevel="0" collapsed="false">
      <c r="A259" s="24" t="s">
        <v>48</v>
      </c>
      <c r="B259" s="15" t="n">
        <v>2018</v>
      </c>
      <c r="C259" s="12" t="n">
        <v>39586</v>
      </c>
      <c r="D259" s="12" t="n">
        <v>1038</v>
      </c>
      <c r="E259" s="12" t="n">
        <v>-11.3</v>
      </c>
      <c r="F259" s="13" t="n">
        <f aca="false">(D259-D258)/D258*100</f>
        <v>-11.2820512820513</v>
      </c>
      <c r="G259" s="12" t="n">
        <v>2</v>
      </c>
      <c r="H259" s="14" t="n">
        <f aca="false">G259/($C259/100000)</f>
        <v>5.05229121406558</v>
      </c>
      <c r="I259" s="12" t="n">
        <v>13</v>
      </c>
      <c r="J259" s="14" t="n">
        <f aca="false">I259/($C259/100000)</f>
        <v>32.8398928914263</v>
      </c>
      <c r="K259" s="12" t="n">
        <v>33</v>
      </c>
      <c r="L259" s="14" t="n">
        <f aca="false">K259/($C259/100000)</f>
        <v>83.362805032082</v>
      </c>
      <c r="M259" s="12" t="n">
        <v>142</v>
      </c>
      <c r="N259" s="14" t="n">
        <f aca="false">M259/($C259/100000)</f>
        <v>358.712676198656</v>
      </c>
      <c r="O259" s="12" t="n">
        <v>267</v>
      </c>
      <c r="P259" s="14" t="n">
        <f aca="false">O259/($C259/100000)</f>
        <v>674.480877077755</v>
      </c>
      <c r="Q259" s="12" t="n">
        <v>540</v>
      </c>
      <c r="R259" s="14" t="n">
        <f aca="false">Q259/($C259/100000)</f>
        <v>1364.11862779771</v>
      </c>
      <c r="S259" s="12" t="n">
        <v>41</v>
      </c>
      <c r="T259" s="14" t="n">
        <f aca="false">S259/($C259/100000)</f>
        <v>103.571969888344</v>
      </c>
      <c r="U259" s="12" t="n">
        <v>2622.1</v>
      </c>
      <c r="V259" s="14" t="n">
        <v>-12.5</v>
      </c>
      <c r="W259" s="13" t="n">
        <f aca="false">(U259-U258)/U258*100</f>
        <v>-12.4682868206703</v>
      </c>
      <c r="X259" s="12" t="n">
        <v>28.9</v>
      </c>
    </row>
    <row r="260" customFormat="false" ht="13.8" hidden="false" customHeight="false" outlineLevel="0" collapsed="false">
      <c r="A260" s="25" t="s">
        <v>48</v>
      </c>
      <c r="B260" s="15" t="n">
        <v>2019</v>
      </c>
      <c r="C260" s="17" t="n">
        <v>40120</v>
      </c>
      <c r="D260" s="17" t="n">
        <v>993</v>
      </c>
      <c r="E260" s="12" t="n">
        <v>-4.3</v>
      </c>
      <c r="F260" s="13" t="n">
        <f aca="false">(D260-D259)/D259*100</f>
        <v>-4.33526011560694</v>
      </c>
      <c r="G260" s="12" t="n">
        <v>8</v>
      </c>
      <c r="H260" s="14" t="n">
        <f aca="false">G260/($C260/100000)</f>
        <v>19.9401794616152</v>
      </c>
      <c r="I260" s="12" t="n">
        <v>20</v>
      </c>
      <c r="J260" s="14" t="n">
        <f aca="false">I260/($C260/100000)</f>
        <v>49.8504486540379</v>
      </c>
      <c r="K260" s="12" t="n">
        <v>16</v>
      </c>
      <c r="L260" s="14" t="n">
        <f aca="false">K260/($C260/100000)</f>
        <v>39.8803589232303</v>
      </c>
      <c r="M260" s="12" t="n">
        <v>108</v>
      </c>
      <c r="N260" s="14" t="n">
        <f aca="false">M260/($C260/100000)</f>
        <v>269.192422731805</v>
      </c>
      <c r="O260" s="12" t="n">
        <v>327</v>
      </c>
      <c r="P260" s="14" t="n">
        <f aca="false">O260/($C260/100000)</f>
        <v>815.05483549352</v>
      </c>
      <c r="Q260" s="12" t="n">
        <v>458</v>
      </c>
      <c r="R260" s="14" t="n">
        <f aca="false">Q260/($C260/100000)</f>
        <v>1141.57527417747</v>
      </c>
      <c r="S260" s="12" t="n">
        <v>56</v>
      </c>
      <c r="T260" s="14" t="n">
        <f aca="false">S260/($C260/100000)</f>
        <v>139.581256231306</v>
      </c>
      <c r="U260" s="12" t="n">
        <v>2475.1</v>
      </c>
      <c r="V260" s="14" t="n">
        <v>-5.6</v>
      </c>
      <c r="W260" s="13" t="n">
        <f aca="false">(U260-U259)/U259*100</f>
        <v>-5.60619350901949</v>
      </c>
      <c r="X260" s="12" t="n">
        <v>29</v>
      </c>
    </row>
    <row r="261" customFormat="false" ht="13.8" hidden="false" customHeight="false" outlineLevel="0" collapsed="false">
      <c r="A261" s="25" t="s">
        <v>48</v>
      </c>
      <c r="B261" s="20" t="n">
        <v>2020</v>
      </c>
      <c r="C261" s="21" t="n">
        <v>40953</v>
      </c>
      <c r="D261" s="21" t="n">
        <v>868</v>
      </c>
      <c r="E261" s="22" t="n">
        <v>-12.6</v>
      </c>
      <c r="F261" s="13" t="n">
        <f aca="false">(D261-D260)/D260*100</f>
        <v>-12.5881168177241</v>
      </c>
      <c r="G261" s="21" t="n">
        <v>5</v>
      </c>
      <c r="H261" s="14" t="n">
        <f aca="false">G261/($C261/100000)</f>
        <v>12.20911776915</v>
      </c>
      <c r="I261" s="21" t="n">
        <v>6</v>
      </c>
      <c r="J261" s="14" t="n">
        <f aca="false">I261/($C261/100000)</f>
        <v>14.65094132298</v>
      </c>
      <c r="K261" s="21" t="n">
        <v>25</v>
      </c>
      <c r="L261" s="14" t="n">
        <f aca="false">K261/($C261/100000)</f>
        <v>61.04558884575</v>
      </c>
      <c r="M261" s="21" t="n">
        <v>115</v>
      </c>
      <c r="N261" s="14" t="n">
        <f aca="false">M261/($C261/100000)</f>
        <v>280.80970869045</v>
      </c>
      <c r="O261" s="21" t="n">
        <v>276</v>
      </c>
      <c r="P261" s="14" t="n">
        <f aca="false">O261/($C261/100000)</f>
        <v>673.94330085708</v>
      </c>
      <c r="Q261" s="21" t="n">
        <v>365</v>
      </c>
      <c r="R261" s="14" t="n">
        <f aca="false">Q261/($C261/100000)</f>
        <v>891.26559714795</v>
      </c>
      <c r="S261" s="21" t="n">
        <v>76</v>
      </c>
      <c r="T261" s="14" t="n">
        <f aca="false">S261/($C261/100000)</f>
        <v>185.57859009108</v>
      </c>
      <c r="U261" s="23" t="n">
        <v>2119.5</v>
      </c>
      <c r="V261" s="22" t="n">
        <v>-14.4</v>
      </c>
      <c r="W261" s="13" t="n">
        <f aca="false">(U261-U260)/U260*100</f>
        <v>-14.3670962789382</v>
      </c>
      <c r="X261" s="23" t="n">
        <v>27.3</v>
      </c>
    </row>
    <row r="262" customFormat="false" ht="13.8" hidden="false" customHeight="false" outlineLevel="0" collapsed="false">
      <c r="A262" s="19" t="s">
        <v>49</v>
      </c>
      <c r="B262" s="12" t="n">
        <v>2011</v>
      </c>
      <c r="C262" s="12" t="n">
        <v>173078</v>
      </c>
      <c r="D262" s="12" t="n">
        <v>5717</v>
      </c>
      <c r="E262" s="12" t="n">
        <v>4.9</v>
      </c>
      <c r="F262" s="13" t="n">
        <f aca="false">(D262-D261)/D261*100</f>
        <v>558.640552995392</v>
      </c>
      <c r="G262" s="12" t="n">
        <v>8</v>
      </c>
      <c r="H262" s="14" t="n">
        <f aca="false">G262/($C262/100000)</f>
        <v>4.62219346190735</v>
      </c>
      <c r="I262" s="12" t="n">
        <v>46</v>
      </c>
      <c r="J262" s="14" t="n">
        <f aca="false">I262/($C262/100000)</f>
        <v>26.5776124059672</v>
      </c>
      <c r="K262" s="12" t="n">
        <v>85</v>
      </c>
      <c r="L262" s="14" t="n">
        <f aca="false">K262/($C262/100000)</f>
        <v>49.1108055327656</v>
      </c>
      <c r="M262" s="12" t="n">
        <v>406</v>
      </c>
      <c r="N262" s="14" t="n">
        <f aca="false">M262/($C262/100000)</f>
        <v>234.576318191798</v>
      </c>
      <c r="O262" s="12" t="n">
        <v>1390</v>
      </c>
      <c r="P262" s="14" t="n">
        <f aca="false">O262/($C262/100000)</f>
        <v>803.106114006402</v>
      </c>
      <c r="Q262" s="12" t="n">
        <v>3605</v>
      </c>
      <c r="R262" s="14" t="n">
        <f aca="false">Q262/($C262/100000)</f>
        <v>2082.875928772</v>
      </c>
      <c r="S262" s="12" t="n">
        <v>177</v>
      </c>
      <c r="T262" s="14" t="n">
        <f aca="false">S262/($C262/100000)</f>
        <v>102.2660303447</v>
      </c>
      <c r="U262" s="12" t="n">
        <v>3303.1</v>
      </c>
      <c r="V262" s="14" t="n">
        <v>0.3</v>
      </c>
      <c r="W262" s="13" t="n">
        <f aca="false">(U262-U261)/U261*100</f>
        <v>55.8433592828497</v>
      </c>
      <c r="X262" s="12" t="n">
        <v>37.3</v>
      </c>
    </row>
    <row r="263" customFormat="false" ht="13.8" hidden="false" customHeight="false" outlineLevel="0" collapsed="false">
      <c r="A263" s="19" t="s">
        <v>49</v>
      </c>
      <c r="B263" s="12" t="n">
        <v>2012</v>
      </c>
      <c r="C263" s="12" t="n">
        <v>173104</v>
      </c>
      <c r="D263" s="12" t="n">
        <v>5139</v>
      </c>
      <c r="E263" s="12" t="n">
        <v>-10.1</v>
      </c>
      <c r="F263" s="13" t="n">
        <f aca="false">(D263-D262)/D262*100</f>
        <v>-10.1101976561133</v>
      </c>
      <c r="G263" s="12" t="n">
        <v>2</v>
      </c>
      <c r="H263" s="14" t="n">
        <f aca="false">G263/($C263/100000)</f>
        <v>1.15537480358628</v>
      </c>
      <c r="I263" s="12" t="n">
        <v>53</v>
      </c>
      <c r="J263" s="14" t="n">
        <f aca="false">I263/($C263/100000)</f>
        <v>30.6174322950365</v>
      </c>
      <c r="K263" s="12" t="n">
        <v>71</v>
      </c>
      <c r="L263" s="14" t="n">
        <f aca="false">K263/($C263/100000)</f>
        <v>41.0158055273131</v>
      </c>
      <c r="M263" s="12" t="n">
        <v>385</v>
      </c>
      <c r="N263" s="14" t="n">
        <f aca="false">M263/($C263/100000)</f>
        <v>222.40964969036</v>
      </c>
      <c r="O263" s="12" t="n">
        <v>1249</v>
      </c>
      <c r="P263" s="14" t="n">
        <f aca="false">O263/($C263/100000)</f>
        <v>721.531564839634</v>
      </c>
      <c r="Q263" s="12" t="n">
        <v>3213</v>
      </c>
      <c r="R263" s="14" t="n">
        <f aca="false">Q263/($C263/100000)</f>
        <v>1856.10962196136</v>
      </c>
      <c r="S263" s="12" t="n">
        <v>166</v>
      </c>
      <c r="T263" s="14" t="n">
        <f aca="false">S263/($C263/100000)</f>
        <v>95.8961086976615</v>
      </c>
      <c r="U263" s="12" t="n">
        <v>2968.7</v>
      </c>
      <c r="V263" s="14" t="n">
        <v>-10.1</v>
      </c>
      <c r="W263" s="13" t="n">
        <f aca="false">(U263-U262)/U262*100</f>
        <v>-10.1238230752929</v>
      </c>
      <c r="X263" s="12" t="n">
        <v>35.8</v>
      </c>
    </row>
    <row r="264" customFormat="false" ht="13.8" hidden="false" customHeight="false" outlineLevel="0" collapsed="false">
      <c r="A264" s="19" t="s">
        <v>49</v>
      </c>
      <c r="B264" s="12" t="n">
        <v>2013</v>
      </c>
      <c r="C264" s="12" t="n">
        <v>173808</v>
      </c>
      <c r="D264" s="12" t="n">
        <v>4445</v>
      </c>
      <c r="E264" s="12" t="n">
        <v>-13.5</v>
      </c>
      <c r="F264" s="13" t="n">
        <f aca="false">(D264-D263)/D263*100</f>
        <v>-13.5045728741</v>
      </c>
      <c r="G264" s="12" t="n">
        <v>8</v>
      </c>
      <c r="H264" s="14" t="n">
        <f aca="false">G264/($C264/100000)</f>
        <v>4.60278007916782</v>
      </c>
      <c r="I264" s="12" t="n">
        <v>40</v>
      </c>
      <c r="J264" s="14" t="n">
        <f aca="false">I264/($C264/100000)</f>
        <v>23.0139003958391</v>
      </c>
      <c r="K264" s="12" t="n">
        <v>70</v>
      </c>
      <c r="L264" s="14" t="n">
        <f aca="false">K264/($C264/100000)</f>
        <v>40.2743256927184</v>
      </c>
      <c r="M264" s="12" t="n">
        <v>349</v>
      </c>
      <c r="N264" s="14" t="n">
        <f aca="false">M264/($C264/100000)</f>
        <v>200.796280953696</v>
      </c>
      <c r="O264" s="12" t="n">
        <v>1049</v>
      </c>
      <c r="P264" s="14" t="n">
        <f aca="false">O264/($C264/100000)</f>
        <v>603.53953788088</v>
      </c>
      <c r="Q264" s="12" t="n">
        <v>2753</v>
      </c>
      <c r="R264" s="14" t="n">
        <f aca="false">Q264/($C264/100000)</f>
        <v>1583.93169474363</v>
      </c>
      <c r="S264" s="12" t="n">
        <v>176</v>
      </c>
      <c r="T264" s="14" t="n">
        <f aca="false">S264/($C264/100000)</f>
        <v>101.261161741692</v>
      </c>
      <c r="U264" s="12" t="n">
        <v>2557.4</v>
      </c>
      <c r="V264" s="14" t="n">
        <v>-13.9</v>
      </c>
      <c r="W264" s="13" t="n">
        <f aca="false">(U264-U263)/U263*100</f>
        <v>-13.8545491292485</v>
      </c>
      <c r="X264" s="12" t="n">
        <v>37.1</v>
      </c>
    </row>
    <row r="265" customFormat="false" ht="13.8" hidden="false" customHeight="false" outlineLevel="0" collapsed="false">
      <c r="A265" s="19" t="s">
        <v>49</v>
      </c>
      <c r="B265" s="15" t="n">
        <v>2014</v>
      </c>
      <c r="C265" s="12" t="n">
        <v>174955</v>
      </c>
      <c r="D265" s="12" t="n">
        <v>4452</v>
      </c>
      <c r="E265" s="16" t="n">
        <v>0.2</v>
      </c>
      <c r="F265" s="13" t="n">
        <f aca="false">(D265-D264)/D264*100</f>
        <v>0.15748031496063</v>
      </c>
      <c r="G265" s="12" t="n">
        <v>9</v>
      </c>
      <c r="H265" s="14" t="n">
        <f aca="false">G265/($C265/100000)</f>
        <v>5.14417993198251</v>
      </c>
      <c r="I265" s="12" t="n">
        <v>48</v>
      </c>
      <c r="J265" s="14" t="n">
        <f aca="false">I265/($C265/100000)</f>
        <v>27.4356263039067</v>
      </c>
      <c r="K265" s="12" t="n">
        <v>55</v>
      </c>
      <c r="L265" s="14" t="n">
        <f aca="false">K265/($C265/100000)</f>
        <v>31.4366551398931</v>
      </c>
      <c r="M265" s="12" t="n">
        <v>334</v>
      </c>
      <c r="N265" s="14" t="n">
        <f aca="false">M265/($C265/100000)</f>
        <v>190.906233031351</v>
      </c>
      <c r="O265" s="12" t="n">
        <v>850</v>
      </c>
      <c r="P265" s="14" t="n">
        <f aca="false">O265/($C265/100000)</f>
        <v>485.839215798348</v>
      </c>
      <c r="Q265" s="12" t="n">
        <v>2933</v>
      </c>
      <c r="R265" s="14" t="n">
        <f aca="false">Q265/($C265/100000)</f>
        <v>1676.4310822783</v>
      </c>
      <c r="S265" s="12" t="n">
        <v>223</v>
      </c>
      <c r="T265" s="14" t="n">
        <f aca="false">S265/($C265/100000)</f>
        <v>127.461347203567</v>
      </c>
      <c r="U265" s="12" t="n">
        <v>2544.7</v>
      </c>
      <c r="V265" s="4" t="n">
        <v>-0.5</v>
      </c>
      <c r="W265" s="13" t="n">
        <f aca="false">(U265-U264)/U264*100</f>
        <v>-0.496598107452892</v>
      </c>
      <c r="X265" s="12" t="n">
        <v>34.9</v>
      </c>
    </row>
    <row r="266" customFormat="false" ht="13.8" hidden="false" customHeight="false" outlineLevel="0" collapsed="false">
      <c r="A266" s="19" t="s">
        <v>49</v>
      </c>
      <c r="B266" s="15" t="n">
        <v>2015</v>
      </c>
      <c r="C266" s="12" t="n">
        <v>176819</v>
      </c>
      <c r="D266" s="12" t="n">
        <v>4436</v>
      </c>
      <c r="E266" s="12" t="n">
        <v>-0.4</v>
      </c>
      <c r="F266" s="13" t="n">
        <f aca="false">(D266-D265)/D265*100</f>
        <v>-0.359389038634322</v>
      </c>
      <c r="G266" s="12" t="n">
        <v>2</v>
      </c>
      <c r="H266" s="14" t="n">
        <f aca="false">G266/($C266/100000)</f>
        <v>1.13110016457507</v>
      </c>
      <c r="I266" s="12" t="n">
        <v>46</v>
      </c>
      <c r="J266" s="14" t="n">
        <f aca="false">I266/($C266/100000)</f>
        <v>26.0153037852267</v>
      </c>
      <c r="K266" s="12" t="n">
        <v>64</v>
      </c>
      <c r="L266" s="14" t="n">
        <f aca="false">K266/($C266/100000)</f>
        <v>36.1952052664024</v>
      </c>
      <c r="M266" s="12" t="n">
        <v>409</v>
      </c>
      <c r="N266" s="14" t="n">
        <f aca="false">M266/($C266/100000)</f>
        <v>231.309983655603</v>
      </c>
      <c r="O266" s="12" t="n">
        <v>755</v>
      </c>
      <c r="P266" s="14" t="n">
        <f aca="false">O266/($C266/100000)</f>
        <v>426.99031212709</v>
      </c>
      <c r="Q266" s="12" t="n">
        <v>2938</v>
      </c>
      <c r="R266" s="14" t="n">
        <f aca="false">Q266/($C266/100000)</f>
        <v>1661.58614176078</v>
      </c>
      <c r="S266" s="12" t="n">
        <v>222</v>
      </c>
      <c r="T266" s="14" t="n">
        <f aca="false">S266/($C266/100000)</f>
        <v>125.552118267833</v>
      </c>
      <c r="U266" s="12" t="n">
        <v>2508.8</v>
      </c>
      <c r="V266" s="14" t="n">
        <v>-1.4</v>
      </c>
      <c r="W266" s="13" t="n">
        <f aca="false">(U266-U265)/U265*100</f>
        <v>-1.41077533697487</v>
      </c>
      <c r="X266" s="12" t="n">
        <v>37.5</v>
      </c>
    </row>
    <row r="267" customFormat="false" ht="13.8" hidden="false" customHeight="false" outlineLevel="0" collapsed="false">
      <c r="A267" s="19" t="s">
        <v>49</v>
      </c>
      <c r="B267" s="15" t="n">
        <v>2016</v>
      </c>
      <c r="C267" s="12" t="n">
        <v>179503</v>
      </c>
      <c r="D267" s="12" t="n">
        <v>3889</v>
      </c>
      <c r="E267" s="12" t="n">
        <v>-12.3</v>
      </c>
      <c r="F267" s="13" t="n">
        <f aca="false">(D267-D266)/D266*100</f>
        <v>-12.3309287646528</v>
      </c>
      <c r="G267" s="12" t="n">
        <v>4</v>
      </c>
      <c r="H267" s="14" t="n">
        <f aca="false">G267/($C267/100000)</f>
        <v>2.22837501323098</v>
      </c>
      <c r="I267" s="12" t="n">
        <v>67</v>
      </c>
      <c r="J267" s="14" t="n">
        <f aca="false">I267/($C267/100000)</f>
        <v>37.3252814716189</v>
      </c>
      <c r="K267" s="12" t="n">
        <v>73</v>
      </c>
      <c r="L267" s="14" t="n">
        <f aca="false">K267/($C267/100000)</f>
        <v>40.6678439914653</v>
      </c>
      <c r="M267" s="12" t="n">
        <v>323</v>
      </c>
      <c r="N267" s="14" t="n">
        <f aca="false">M267/($C267/100000)</f>
        <v>179.941282318401</v>
      </c>
      <c r="O267" s="12" t="n">
        <v>670</v>
      </c>
      <c r="P267" s="14" t="n">
        <f aca="false">O267/($C267/100000)</f>
        <v>373.252814716189</v>
      </c>
      <c r="Q267" s="12" t="n">
        <v>2524</v>
      </c>
      <c r="R267" s="14" t="n">
        <f aca="false">Q267/($C267/100000)</f>
        <v>1406.10463334875</v>
      </c>
      <c r="S267" s="12" t="n">
        <v>228</v>
      </c>
      <c r="T267" s="14" t="n">
        <f aca="false">S267/($C267/100000)</f>
        <v>127.017375754166</v>
      </c>
      <c r="U267" s="12" t="n">
        <v>2166.5</v>
      </c>
      <c r="V267" s="14" t="n">
        <v>-13.6</v>
      </c>
      <c r="W267" s="13" t="n">
        <f aca="false">(U267-U266)/U266*100</f>
        <v>-13.6439732142857</v>
      </c>
      <c r="X267" s="12" t="n">
        <v>35.8</v>
      </c>
    </row>
    <row r="268" customFormat="false" ht="13.8" hidden="false" customHeight="false" outlineLevel="0" collapsed="false">
      <c r="A268" s="19" t="s">
        <v>49</v>
      </c>
      <c r="B268" s="15" t="n">
        <v>2017</v>
      </c>
      <c r="C268" s="12" t="n">
        <v>181882</v>
      </c>
      <c r="D268" s="12" t="n">
        <v>3759</v>
      </c>
      <c r="E268" s="12" t="n">
        <v>-3.3</v>
      </c>
      <c r="F268" s="13" t="n">
        <f aca="false">(D268-D267)/D267*100</f>
        <v>-3.34276163538185</v>
      </c>
      <c r="G268" s="12" t="n">
        <v>7</v>
      </c>
      <c r="H268" s="14" t="n">
        <f aca="false">G268/($C268/100000)</f>
        <v>3.84864912415742</v>
      </c>
      <c r="I268" s="12" t="n">
        <v>76</v>
      </c>
      <c r="J268" s="14" t="n">
        <f aca="false">I268/($C268/100000)</f>
        <v>41.7853333479949</v>
      </c>
      <c r="K268" s="12" t="n">
        <v>68</v>
      </c>
      <c r="L268" s="14" t="n">
        <f aca="false">K268/($C268/100000)</f>
        <v>37.3868772061007</v>
      </c>
      <c r="M268" s="12" t="n">
        <v>360</v>
      </c>
      <c r="N268" s="14" t="n">
        <f aca="false">M268/($C268/100000)</f>
        <v>197.930526385239</v>
      </c>
      <c r="O268" s="12" t="n">
        <v>582</v>
      </c>
      <c r="P268" s="14" t="n">
        <f aca="false">O268/($C268/100000)</f>
        <v>319.987684322803</v>
      </c>
      <c r="Q268" s="12" t="n">
        <v>2461</v>
      </c>
      <c r="R268" s="14" t="n">
        <f aca="false">Q268/($C268/100000)</f>
        <v>1353.0750706502</v>
      </c>
      <c r="S268" s="12" t="n">
        <v>205</v>
      </c>
      <c r="T268" s="14" t="n">
        <f aca="false">S268/($C268/100000)</f>
        <v>112.710438636039</v>
      </c>
      <c r="U268" s="12" t="n">
        <v>2066.7</v>
      </c>
      <c r="V268" s="14" t="n">
        <v>-4.6</v>
      </c>
      <c r="W268" s="13" t="n">
        <f aca="false">(U268-U267)/U267*100</f>
        <v>-4.60650819293793</v>
      </c>
      <c r="X268" s="12" t="n">
        <v>37.8</v>
      </c>
    </row>
    <row r="269" customFormat="false" ht="13.8" hidden="false" customHeight="false" outlineLevel="0" collapsed="false">
      <c r="A269" s="24" t="s">
        <v>49</v>
      </c>
      <c r="B269" s="15" t="n">
        <v>2018</v>
      </c>
      <c r="C269" s="12" t="n">
        <v>185604</v>
      </c>
      <c r="D269" s="12" t="n">
        <v>3331</v>
      </c>
      <c r="E269" s="12" t="n">
        <v>-11.4</v>
      </c>
      <c r="F269" s="13" t="n">
        <f aca="false">(D269-D268)/D268*100</f>
        <v>-11.3860069167332</v>
      </c>
      <c r="G269" s="12" t="n">
        <v>6</v>
      </c>
      <c r="H269" s="14" t="n">
        <f aca="false">G269/($C269/100000)</f>
        <v>3.23268895066917</v>
      </c>
      <c r="I269" s="12" t="n">
        <v>77</v>
      </c>
      <c r="J269" s="14" t="n">
        <f aca="false">I269/($C269/100000)</f>
        <v>41.486174866921</v>
      </c>
      <c r="K269" s="12" t="n">
        <v>50</v>
      </c>
      <c r="L269" s="14" t="n">
        <f aca="false">K269/($C269/100000)</f>
        <v>26.9390745889097</v>
      </c>
      <c r="M269" s="12" t="n">
        <v>335</v>
      </c>
      <c r="N269" s="14" t="n">
        <f aca="false">M269/($C269/100000)</f>
        <v>180.491799745695</v>
      </c>
      <c r="O269" s="12" t="n">
        <v>490</v>
      </c>
      <c r="P269" s="14" t="n">
        <f aca="false">O269/($C269/100000)</f>
        <v>264.002930971315</v>
      </c>
      <c r="Q269" s="12" t="n">
        <v>2170</v>
      </c>
      <c r="R269" s="14" t="n">
        <f aca="false">Q269/($C269/100000)</f>
        <v>1169.15583715868</v>
      </c>
      <c r="S269" s="12" t="n">
        <v>203</v>
      </c>
      <c r="T269" s="14" t="n">
        <f aca="false">S269/($C269/100000)</f>
        <v>109.372642830973</v>
      </c>
      <c r="U269" s="12" t="n">
        <v>1794.7</v>
      </c>
      <c r="V269" s="14" t="n">
        <v>-13.2</v>
      </c>
      <c r="W269" s="13" t="n">
        <f aca="false">(U269-U268)/U268*100</f>
        <v>-13.1610780471283</v>
      </c>
      <c r="X269" s="12" t="n">
        <v>40</v>
      </c>
    </row>
    <row r="270" customFormat="false" ht="13.8" hidden="false" customHeight="false" outlineLevel="0" collapsed="false">
      <c r="A270" s="25" t="s">
        <v>49</v>
      </c>
      <c r="B270" s="15" t="n">
        <v>2019</v>
      </c>
      <c r="C270" s="17" t="n">
        <v>188358</v>
      </c>
      <c r="D270" s="17" t="n">
        <v>3107</v>
      </c>
      <c r="E270" s="12" t="n">
        <v>-6.7</v>
      </c>
      <c r="F270" s="13" t="n">
        <f aca="false">(D270-D269)/D269*100</f>
        <v>-6.72470729510657</v>
      </c>
      <c r="G270" s="12" t="n">
        <v>5</v>
      </c>
      <c r="H270" s="14" t="n">
        <f aca="false">G270/($C270/100000)</f>
        <v>2.6545195850455</v>
      </c>
      <c r="I270" s="12" t="n">
        <v>66</v>
      </c>
      <c r="J270" s="14" t="n">
        <f aca="false">I270/($C270/100000)</f>
        <v>35.0396585226006</v>
      </c>
      <c r="K270" s="12" t="n">
        <v>53</v>
      </c>
      <c r="L270" s="14" t="n">
        <f aca="false">K270/($C270/100000)</f>
        <v>28.1379076014823</v>
      </c>
      <c r="M270" s="12" t="n">
        <v>393</v>
      </c>
      <c r="N270" s="14" t="n">
        <f aca="false">M270/($C270/100000)</f>
        <v>208.645239384576</v>
      </c>
      <c r="O270" s="12" t="n">
        <v>457</v>
      </c>
      <c r="P270" s="14" t="n">
        <f aca="false">O270/($C270/100000)</f>
        <v>242.623090073159</v>
      </c>
      <c r="Q270" s="12" t="n">
        <v>1945</v>
      </c>
      <c r="R270" s="14" t="n">
        <f aca="false">Q270/($C270/100000)</f>
        <v>1032.6081185827</v>
      </c>
      <c r="S270" s="12" t="n">
        <v>188</v>
      </c>
      <c r="T270" s="14" t="n">
        <f aca="false">S270/($C270/100000)</f>
        <v>99.8099363977108</v>
      </c>
      <c r="U270" s="12" t="n">
        <v>1649.5</v>
      </c>
      <c r="V270" s="14" t="n">
        <v>-8.1</v>
      </c>
      <c r="W270" s="13" t="n">
        <f aca="false">(U270-U269)/U269*100</f>
        <v>-8.09048866105756</v>
      </c>
      <c r="X270" s="12" t="n">
        <v>41.6</v>
      </c>
    </row>
    <row r="271" customFormat="false" ht="13.8" hidden="false" customHeight="false" outlineLevel="0" collapsed="false">
      <c r="A271" s="25" t="s">
        <v>49</v>
      </c>
      <c r="B271" s="20" t="n">
        <v>2020</v>
      </c>
      <c r="C271" s="21" t="n">
        <v>192186</v>
      </c>
      <c r="D271" s="21" t="n">
        <v>2785</v>
      </c>
      <c r="E271" s="22" t="n">
        <v>-10.4</v>
      </c>
      <c r="F271" s="13" t="n">
        <f aca="false">(D271-D270)/D270*100</f>
        <v>-10.3636948825233</v>
      </c>
      <c r="G271" s="21" t="n">
        <v>7</v>
      </c>
      <c r="H271" s="14" t="n">
        <f aca="false">G271/($C271/100000)</f>
        <v>3.6423048505094</v>
      </c>
      <c r="I271" s="21" t="n">
        <v>58</v>
      </c>
      <c r="J271" s="14" t="n">
        <f aca="false">I271/($C271/100000)</f>
        <v>30.1790973327922</v>
      </c>
      <c r="K271" s="21" t="n">
        <v>53</v>
      </c>
      <c r="L271" s="14" t="n">
        <f aca="false">K271/($C271/100000)</f>
        <v>27.5774510109998</v>
      </c>
      <c r="M271" s="21" t="n">
        <v>369</v>
      </c>
      <c r="N271" s="14" t="n">
        <f aca="false">M271/($C271/100000)</f>
        <v>192.001498548281</v>
      </c>
      <c r="O271" s="21" t="n">
        <v>365</v>
      </c>
      <c r="P271" s="14" t="n">
        <f aca="false">O271/($C271/100000)</f>
        <v>189.920181490847</v>
      </c>
      <c r="Q271" s="21" t="n">
        <v>1764</v>
      </c>
      <c r="R271" s="14" t="n">
        <f aca="false">Q271/($C271/100000)</f>
        <v>917.860822328369</v>
      </c>
      <c r="S271" s="21" t="n">
        <v>169</v>
      </c>
      <c r="T271" s="14" t="n">
        <f aca="false">S271/($C271/100000)</f>
        <v>87.9356456765841</v>
      </c>
      <c r="U271" s="23" t="n">
        <v>1449.1</v>
      </c>
      <c r="V271" s="22" t="n">
        <v>-12.1</v>
      </c>
      <c r="W271" s="13" t="n">
        <f aca="false">(U271-U270)/U270*100</f>
        <v>-12.1491361018491</v>
      </c>
      <c r="X271" s="23" t="n">
        <v>42.2</v>
      </c>
    </row>
    <row r="272" customFormat="false" ht="13.8" hidden="false" customHeight="false" outlineLevel="0" collapsed="false">
      <c r="A272" s="19" t="s">
        <v>50</v>
      </c>
      <c r="B272" s="12" t="n">
        <v>2011</v>
      </c>
      <c r="C272" s="12" t="n">
        <v>98712</v>
      </c>
      <c r="D272" s="12" t="n">
        <v>3162</v>
      </c>
      <c r="E272" s="12" t="n">
        <v>9.3</v>
      </c>
      <c r="F272" s="13" t="n">
        <f aca="false">(D272-D271)/D271*100</f>
        <v>13.5368043087971</v>
      </c>
      <c r="G272" s="12" t="n">
        <v>2</v>
      </c>
      <c r="H272" s="14" t="n">
        <f aca="false">G272/($C272/100000)</f>
        <v>2.02609611799984</v>
      </c>
      <c r="I272" s="12" t="n">
        <v>20</v>
      </c>
      <c r="J272" s="14" t="n">
        <f aca="false">I272/($C272/100000)</f>
        <v>20.2609611799984</v>
      </c>
      <c r="K272" s="12" t="n">
        <v>46</v>
      </c>
      <c r="L272" s="14" t="n">
        <f aca="false">K272/($C272/100000)</f>
        <v>46.6002107139963</v>
      </c>
      <c r="M272" s="12" t="n">
        <v>205</v>
      </c>
      <c r="N272" s="14" t="n">
        <f aca="false">M272/($C272/100000)</f>
        <v>207.674852094983</v>
      </c>
      <c r="O272" s="12" t="n">
        <v>956</v>
      </c>
      <c r="P272" s="14" t="n">
        <f aca="false">O272/($C272/100000)</f>
        <v>968.473944403923</v>
      </c>
      <c r="Q272" s="12" t="n">
        <v>1842</v>
      </c>
      <c r="R272" s="14" t="n">
        <f aca="false">Q272/($C272/100000)</f>
        <v>1866.03452467785</v>
      </c>
      <c r="S272" s="12" t="n">
        <v>91</v>
      </c>
      <c r="T272" s="14" t="n">
        <f aca="false">S272/($C272/100000)</f>
        <v>92.1873733689926</v>
      </c>
      <c r="U272" s="12" t="n">
        <v>3203.3</v>
      </c>
      <c r="V272" s="14" t="n">
        <v>9.8</v>
      </c>
      <c r="W272" s="13" t="n">
        <f aca="false">(U272-U271)/U271*100</f>
        <v>121.054447588158</v>
      </c>
      <c r="X272" s="12" t="n">
        <v>31.3</v>
      </c>
    </row>
    <row r="273" customFormat="false" ht="13.8" hidden="false" customHeight="false" outlineLevel="0" collapsed="false">
      <c r="A273" s="19" t="s">
        <v>50</v>
      </c>
      <c r="B273" s="12" t="n">
        <v>2012</v>
      </c>
      <c r="C273" s="12" t="n">
        <v>98955</v>
      </c>
      <c r="D273" s="12" t="n">
        <v>2719</v>
      </c>
      <c r="E273" s="12" t="n">
        <v>-14</v>
      </c>
      <c r="F273" s="13" t="n">
        <f aca="false">(D273-D272)/D272*100</f>
        <v>-14.0101201771031</v>
      </c>
      <c r="G273" s="12" t="n">
        <v>3</v>
      </c>
      <c r="H273" s="14" t="n">
        <f aca="false">G273/($C273/100000)</f>
        <v>3.03168106715174</v>
      </c>
      <c r="I273" s="12" t="n">
        <v>28</v>
      </c>
      <c r="J273" s="14" t="n">
        <f aca="false">I273/($C273/100000)</f>
        <v>28.2956899600829</v>
      </c>
      <c r="K273" s="12" t="n">
        <v>65</v>
      </c>
      <c r="L273" s="14" t="n">
        <f aca="false">K273/($C273/100000)</f>
        <v>65.6864231216209</v>
      </c>
      <c r="M273" s="12" t="n">
        <v>151</v>
      </c>
      <c r="N273" s="14" t="n">
        <f aca="false">M273/($C273/100000)</f>
        <v>152.594613713304</v>
      </c>
      <c r="O273" s="12" t="n">
        <v>840</v>
      </c>
      <c r="P273" s="14" t="n">
        <f aca="false">O273/($C273/100000)</f>
        <v>848.870698802486</v>
      </c>
      <c r="Q273" s="12" t="n">
        <v>1527</v>
      </c>
      <c r="R273" s="14" t="n">
        <f aca="false">Q273/($C273/100000)</f>
        <v>1543.12566318023</v>
      </c>
      <c r="S273" s="12" t="n">
        <v>105</v>
      </c>
      <c r="T273" s="14" t="n">
        <f aca="false">S273/($C273/100000)</f>
        <v>106.108837350311</v>
      </c>
      <c r="U273" s="12" t="n">
        <v>2747.7</v>
      </c>
      <c r="V273" s="14" t="n">
        <v>-14.2</v>
      </c>
      <c r="W273" s="13" t="n">
        <f aca="false">(U273-U272)/U272*100</f>
        <v>-14.2228327037742</v>
      </c>
      <c r="X273" s="12" t="n">
        <v>28.3</v>
      </c>
    </row>
    <row r="274" customFormat="false" ht="13.8" hidden="false" customHeight="false" outlineLevel="0" collapsed="false">
      <c r="A274" s="19" t="s">
        <v>50</v>
      </c>
      <c r="B274" s="12" t="n">
        <v>2013</v>
      </c>
      <c r="C274" s="12" t="n">
        <v>99092</v>
      </c>
      <c r="D274" s="12" t="n">
        <v>3297</v>
      </c>
      <c r="E274" s="12" t="n">
        <v>21.3</v>
      </c>
      <c r="F274" s="13" t="n">
        <f aca="false">(D274-D273)/D273*100</f>
        <v>21.257815373299</v>
      </c>
      <c r="G274" s="12" t="n">
        <v>4</v>
      </c>
      <c r="H274" s="14" t="n">
        <f aca="false">G274/($C274/100000)</f>
        <v>4.03665280749203</v>
      </c>
      <c r="I274" s="12" t="n">
        <v>23</v>
      </c>
      <c r="J274" s="14" t="n">
        <f aca="false">I274/($C274/100000)</f>
        <v>23.2107536430792</v>
      </c>
      <c r="K274" s="12" t="n">
        <v>52</v>
      </c>
      <c r="L274" s="14" t="n">
        <f aca="false">K274/($C274/100000)</f>
        <v>52.4764864973964</v>
      </c>
      <c r="M274" s="12" t="n">
        <v>258</v>
      </c>
      <c r="N274" s="14" t="n">
        <f aca="false">M274/($C274/100000)</f>
        <v>260.364106083236</v>
      </c>
      <c r="O274" s="12" t="n">
        <v>861</v>
      </c>
      <c r="P274" s="14" t="n">
        <f aca="false">O274/($C274/100000)</f>
        <v>868.889516812659</v>
      </c>
      <c r="Q274" s="12" t="n">
        <v>1960</v>
      </c>
      <c r="R274" s="14" t="n">
        <f aca="false">Q274/($C274/100000)</f>
        <v>1977.95987567109</v>
      </c>
      <c r="S274" s="12" t="n">
        <v>139</v>
      </c>
      <c r="T274" s="14" t="n">
        <f aca="false">S274/($C274/100000)</f>
        <v>140.273685060348</v>
      </c>
      <c r="U274" s="12" t="n">
        <v>3327.2</v>
      </c>
      <c r="V274" s="14" t="n">
        <v>21.1</v>
      </c>
      <c r="W274" s="13" t="n">
        <f aca="false">(U274-U273)/U273*100</f>
        <v>21.0903664883357</v>
      </c>
      <c r="X274" s="12" t="n">
        <v>33.7</v>
      </c>
    </row>
    <row r="275" customFormat="false" ht="13.8" hidden="false" customHeight="false" outlineLevel="0" collapsed="false">
      <c r="A275" s="19" t="s">
        <v>50</v>
      </c>
      <c r="B275" s="15" t="n">
        <v>2014</v>
      </c>
      <c r="C275" s="12" t="n">
        <v>99818</v>
      </c>
      <c r="D275" s="12" t="n">
        <v>2826</v>
      </c>
      <c r="E275" s="16" t="n">
        <v>-14.3</v>
      </c>
      <c r="F275" s="13" t="n">
        <f aca="false">(D275-D274)/D274*100</f>
        <v>-14.2857142857143</v>
      </c>
      <c r="G275" s="12" t="n">
        <v>11</v>
      </c>
      <c r="H275" s="14" t="n">
        <f aca="false">G275/($C275/100000)</f>
        <v>11.0200565028352</v>
      </c>
      <c r="I275" s="12" t="n">
        <v>20</v>
      </c>
      <c r="J275" s="14" t="n">
        <f aca="false">I275/($C275/100000)</f>
        <v>20.0364663687912</v>
      </c>
      <c r="K275" s="12" t="n">
        <v>57</v>
      </c>
      <c r="L275" s="14" t="n">
        <f aca="false">K275/($C275/100000)</f>
        <v>57.1039291510549</v>
      </c>
      <c r="M275" s="12" t="n">
        <v>172</v>
      </c>
      <c r="N275" s="14" t="n">
        <f aca="false">M275/($C275/100000)</f>
        <v>172.313610771604</v>
      </c>
      <c r="O275" s="12" t="n">
        <v>760</v>
      </c>
      <c r="P275" s="14" t="n">
        <f aca="false">O275/($C275/100000)</f>
        <v>761.385722014066</v>
      </c>
      <c r="Q275" s="12" t="n">
        <v>1716</v>
      </c>
      <c r="R275" s="14" t="n">
        <f aca="false">Q275/($C275/100000)</f>
        <v>1719.12881444229</v>
      </c>
      <c r="S275" s="12" t="n">
        <v>90</v>
      </c>
      <c r="T275" s="14" t="n">
        <f aca="false">S275/($C275/100000)</f>
        <v>90.1640986595604</v>
      </c>
      <c r="U275" s="12" t="n">
        <v>2831.2</v>
      </c>
      <c r="V275" s="4" t="n">
        <v>-14.9</v>
      </c>
      <c r="W275" s="13" t="n">
        <f aca="false">(U275-U274)/U274*100</f>
        <v>-14.9074296705939</v>
      </c>
      <c r="X275" s="12" t="n">
        <v>31.8</v>
      </c>
    </row>
    <row r="276" customFormat="false" ht="13.8" hidden="false" customHeight="false" outlineLevel="0" collapsed="false">
      <c r="A276" s="19" t="s">
        <v>50</v>
      </c>
      <c r="B276" s="15" t="n">
        <v>2015</v>
      </c>
      <c r="C276" s="12" t="n">
        <v>100748</v>
      </c>
      <c r="D276" s="12" t="n">
        <v>2699</v>
      </c>
      <c r="E276" s="12" t="n">
        <v>-4.5</v>
      </c>
      <c r="F276" s="13" t="n">
        <f aca="false">(D276-D275)/D275*100</f>
        <v>-4.49398443029016</v>
      </c>
      <c r="G276" s="12" t="n">
        <v>5</v>
      </c>
      <c r="H276" s="14" t="n">
        <f aca="false">G276/($C276/100000)</f>
        <v>4.96287767499107</v>
      </c>
      <c r="I276" s="12" t="n">
        <v>35</v>
      </c>
      <c r="J276" s="14" t="n">
        <f aca="false">I276/($C276/100000)</f>
        <v>34.7401437249375</v>
      </c>
      <c r="K276" s="12" t="n">
        <v>46</v>
      </c>
      <c r="L276" s="14" t="n">
        <f aca="false">K276/($C276/100000)</f>
        <v>45.6584746099178</v>
      </c>
      <c r="M276" s="12" t="n">
        <v>192</v>
      </c>
      <c r="N276" s="14" t="n">
        <f aca="false">M276/($C276/100000)</f>
        <v>190.574502719657</v>
      </c>
      <c r="O276" s="12" t="n">
        <v>578</v>
      </c>
      <c r="P276" s="14" t="n">
        <f aca="false">O276/($C276/100000)</f>
        <v>573.708659228967</v>
      </c>
      <c r="Q276" s="12" t="n">
        <v>1752</v>
      </c>
      <c r="R276" s="14" t="n">
        <f aca="false">Q276/($C276/100000)</f>
        <v>1738.99233731687</v>
      </c>
      <c r="S276" s="12" t="n">
        <v>91</v>
      </c>
      <c r="T276" s="14" t="n">
        <f aca="false">S276/($C276/100000)</f>
        <v>90.3243736848374</v>
      </c>
      <c r="U276" s="12" t="n">
        <v>2679</v>
      </c>
      <c r="V276" s="14" t="n">
        <v>-5.4</v>
      </c>
      <c r="W276" s="13" t="n">
        <f aca="false">(U276-U275)/U275*100</f>
        <v>-5.3758123763775</v>
      </c>
      <c r="X276" s="12" t="n">
        <v>36.2</v>
      </c>
    </row>
    <row r="277" customFormat="false" ht="13.8" hidden="false" customHeight="false" outlineLevel="0" collapsed="false">
      <c r="A277" s="19" t="s">
        <v>50</v>
      </c>
      <c r="B277" s="15" t="n">
        <v>2016</v>
      </c>
      <c r="C277" s="12" t="n">
        <v>101531</v>
      </c>
      <c r="D277" s="12" t="n">
        <v>2994</v>
      </c>
      <c r="E277" s="12" t="n">
        <v>10.9</v>
      </c>
      <c r="F277" s="13" t="n">
        <f aca="false">(D277-D276)/D276*100</f>
        <v>10.9299740644683</v>
      </c>
      <c r="G277" s="12" t="n">
        <v>7</v>
      </c>
      <c r="H277" s="14" t="n">
        <f aca="false">G277/($C277/100000)</f>
        <v>6.89444603126139</v>
      </c>
      <c r="I277" s="12" t="n">
        <v>27</v>
      </c>
      <c r="J277" s="14" t="n">
        <f aca="false">I277/($C277/100000)</f>
        <v>26.5928632634368</v>
      </c>
      <c r="K277" s="12" t="n">
        <v>49</v>
      </c>
      <c r="L277" s="14" t="n">
        <f aca="false">K277/($C277/100000)</f>
        <v>48.2611222188297</v>
      </c>
      <c r="M277" s="12" t="n">
        <v>244</v>
      </c>
      <c r="N277" s="14" t="n">
        <f aca="false">M277/($C277/100000)</f>
        <v>240.32069023254</v>
      </c>
      <c r="O277" s="12" t="n">
        <v>674</v>
      </c>
      <c r="P277" s="14" t="n">
        <f aca="false">O277/($C277/100000)</f>
        <v>663.836660724311</v>
      </c>
      <c r="Q277" s="12" t="n">
        <v>1873</v>
      </c>
      <c r="R277" s="14" t="n">
        <f aca="false">Q277/($C277/100000)</f>
        <v>1844.75677379323</v>
      </c>
      <c r="S277" s="12" t="n">
        <v>120</v>
      </c>
      <c r="T277" s="14" t="n">
        <f aca="false">S277/($C277/100000)</f>
        <v>118.190503393052</v>
      </c>
      <c r="U277" s="12" t="n">
        <v>2948.9</v>
      </c>
      <c r="V277" s="14" t="n">
        <v>10.1</v>
      </c>
      <c r="W277" s="13" t="n">
        <f aca="false">(U277-U276)/U276*100</f>
        <v>10.0746547219112</v>
      </c>
      <c r="X277" s="12" t="n">
        <v>34.9</v>
      </c>
    </row>
    <row r="278" customFormat="false" ht="13.8" hidden="false" customHeight="false" outlineLevel="0" collapsed="false">
      <c r="A278" s="19" t="s">
        <v>50</v>
      </c>
      <c r="B278" s="15" t="n">
        <v>2017</v>
      </c>
      <c r="C278" s="12" t="n">
        <v>102138</v>
      </c>
      <c r="D278" s="12" t="n">
        <v>2994</v>
      </c>
      <c r="E278" s="12" t="n">
        <v>0</v>
      </c>
      <c r="F278" s="13" t="n">
        <f aca="false">(D278-D277)/D277*100</f>
        <v>0</v>
      </c>
      <c r="G278" s="12" t="n">
        <v>7</v>
      </c>
      <c r="H278" s="14" t="n">
        <f aca="false">G278/($C278/100000)</f>
        <v>6.85347275255047</v>
      </c>
      <c r="I278" s="12" t="n">
        <v>38</v>
      </c>
      <c r="J278" s="14" t="n">
        <f aca="false">I278/($C278/100000)</f>
        <v>37.2045663709883</v>
      </c>
      <c r="K278" s="12" t="n">
        <v>42</v>
      </c>
      <c r="L278" s="14" t="n">
        <f aca="false">K278/($C278/100000)</f>
        <v>41.1208365153028</v>
      </c>
      <c r="M278" s="12" t="n">
        <v>242</v>
      </c>
      <c r="N278" s="14" t="n">
        <f aca="false">M278/($C278/100000)</f>
        <v>236.934343731031</v>
      </c>
      <c r="O278" s="12" t="n">
        <v>693</v>
      </c>
      <c r="P278" s="14" t="n">
        <f aca="false">O278/($C278/100000)</f>
        <v>678.493802502497</v>
      </c>
      <c r="Q278" s="12" t="n">
        <v>1863</v>
      </c>
      <c r="R278" s="14" t="n">
        <f aca="false">Q278/($C278/100000)</f>
        <v>1824.0028197145</v>
      </c>
      <c r="S278" s="12" t="n">
        <v>109</v>
      </c>
      <c r="T278" s="14" t="n">
        <f aca="false">S278/($C278/100000)</f>
        <v>106.718361432572</v>
      </c>
      <c r="U278" s="12" t="n">
        <v>2931.3</v>
      </c>
      <c r="V278" s="14" t="n">
        <v>-0.6</v>
      </c>
      <c r="W278" s="13" t="n">
        <f aca="false">(U278-U277)/U277*100</f>
        <v>-0.596832717284408</v>
      </c>
      <c r="X278" s="12" t="n">
        <v>33.5</v>
      </c>
    </row>
    <row r="279" customFormat="false" ht="13.8" hidden="false" customHeight="false" outlineLevel="0" collapsed="false">
      <c r="A279" s="24" t="s">
        <v>50</v>
      </c>
      <c r="B279" s="15" t="n">
        <v>2018</v>
      </c>
      <c r="C279" s="12" t="n">
        <v>102525</v>
      </c>
      <c r="D279" s="12" t="n">
        <v>2708</v>
      </c>
      <c r="E279" s="12" t="n">
        <v>-9.6</v>
      </c>
      <c r="F279" s="13" t="n">
        <f aca="false">(D279-D278)/D278*100</f>
        <v>-9.55243820975284</v>
      </c>
      <c r="G279" s="12" t="n">
        <v>2</v>
      </c>
      <c r="H279" s="14" t="n">
        <f aca="false">G279/($C279/100000)</f>
        <v>1.95074372104365</v>
      </c>
      <c r="I279" s="12" t="n">
        <v>44</v>
      </c>
      <c r="J279" s="14" t="n">
        <f aca="false">I279/($C279/100000)</f>
        <v>42.9163618629603</v>
      </c>
      <c r="K279" s="12" t="n">
        <v>39</v>
      </c>
      <c r="L279" s="14" t="n">
        <f aca="false">K279/($C279/100000)</f>
        <v>38.0395025603511</v>
      </c>
      <c r="M279" s="12" t="n">
        <v>229</v>
      </c>
      <c r="N279" s="14" t="n">
        <f aca="false">M279/($C279/100000)</f>
        <v>223.360156059498</v>
      </c>
      <c r="O279" s="12" t="n">
        <v>568</v>
      </c>
      <c r="P279" s="14" t="n">
        <f aca="false">O279/($C279/100000)</f>
        <v>554.011216776396</v>
      </c>
      <c r="Q279" s="12" t="n">
        <v>1736</v>
      </c>
      <c r="R279" s="14" t="n">
        <f aca="false">Q279/($C279/100000)</f>
        <v>1693.24554986589</v>
      </c>
      <c r="S279" s="12" t="n">
        <v>90</v>
      </c>
      <c r="T279" s="14" t="n">
        <f aca="false">S279/($C279/100000)</f>
        <v>87.7834674469642</v>
      </c>
      <c r="U279" s="12" t="n">
        <v>2641.3</v>
      </c>
      <c r="V279" s="14" t="n">
        <v>-9.9</v>
      </c>
      <c r="W279" s="13" t="n">
        <f aca="false">(U279-U278)/U278*100</f>
        <v>-9.89322143758742</v>
      </c>
      <c r="X279" s="12" t="n">
        <v>39.5</v>
      </c>
    </row>
    <row r="280" customFormat="false" ht="13.8" hidden="false" customHeight="false" outlineLevel="0" collapsed="false">
      <c r="A280" s="25" t="s">
        <v>50</v>
      </c>
      <c r="B280" s="15" t="n">
        <v>2019</v>
      </c>
      <c r="C280" s="17" t="n">
        <v>103434</v>
      </c>
      <c r="D280" s="17" t="n">
        <v>2621</v>
      </c>
      <c r="E280" s="12" t="n">
        <v>-3.2</v>
      </c>
      <c r="F280" s="13" t="n">
        <f aca="false">(D280-D279)/D279*100</f>
        <v>-3.21270310192024</v>
      </c>
      <c r="G280" s="12" t="n">
        <v>11</v>
      </c>
      <c r="H280" s="14" t="n">
        <f aca="false">G280/($C280/100000)</f>
        <v>10.6348009358625</v>
      </c>
      <c r="I280" s="12" t="n">
        <v>30</v>
      </c>
      <c r="J280" s="14" t="n">
        <f aca="false">I280/($C280/100000)</f>
        <v>29.0040025523522</v>
      </c>
      <c r="K280" s="12" t="n">
        <v>58</v>
      </c>
      <c r="L280" s="14" t="n">
        <f aca="false">K280/($C280/100000)</f>
        <v>56.0744049345476</v>
      </c>
      <c r="M280" s="12" t="n">
        <v>181</v>
      </c>
      <c r="N280" s="14" t="n">
        <f aca="false">M280/($C280/100000)</f>
        <v>174.990815399192</v>
      </c>
      <c r="O280" s="12" t="n">
        <v>546</v>
      </c>
      <c r="P280" s="14" t="n">
        <f aca="false">O280/($C280/100000)</f>
        <v>527.87284645281</v>
      </c>
      <c r="Q280" s="12" t="n">
        <v>1709</v>
      </c>
      <c r="R280" s="14" t="n">
        <f aca="false">Q280/($C280/100000)</f>
        <v>1652.261345399</v>
      </c>
      <c r="S280" s="12" t="n">
        <v>86</v>
      </c>
      <c r="T280" s="14" t="n">
        <f aca="false">S280/($C280/100000)</f>
        <v>83.1448073167431</v>
      </c>
      <c r="U280" s="12" t="n">
        <v>2534</v>
      </c>
      <c r="V280" s="14" t="n">
        <v>-4.1</v>
      </c>
      <c r="W280" s="13" t="n">
        <f aca="false">(U280-U279)/U279*100</f>
        <v>-4.06239351834325</v>
      </c>
      <c r="X280" s="12" t="n">
        <v>42.4</v>
      </c>
    </row>
    <row r="281" customFormat="false" ht="13.8" hidden="false" customHeight="false" outlineLevel="0" collapsed="false">
      <c r="A281" s="25" t="s">
        <v>50</v>
      </c>
      <c r="B281" s="20" t="n">
        <v>2020</v>
      </c>
      <c r="C281" s="21" t="n">
        <v>104834</v>
      </c>
      <c r="D281" s="21" t="n">
        <v>2185</v>
      </c>
      <c r="E281" s="22" t="n">
        <v>-16.6</v>
      </c>
      <c r="F281" s="13" t="n">
        <f aca="false">(D281-D280)/D280*100</f>
        <v>-16.6348721861885</v>
      </c>
      <c r="G281" s="21" t="n">
        <v>8</v>
      </c>
      <c r="H281" s="14" t="n">
        <f aca="false">G281/($C281/100000)</f>
        <v>7.63111204380258</v>
      </c>
      <c r="I281" s="21" t="n">
        <v>29</v>
      </c>
      <c r="J281" s="14" t="n">
        <f aca="false">I281/($C281/100000)</f>
        <v>27.6627811587844</v>
      </c>
      <c r="K281" s="21" t="n">
        <v>39</v>
      </c>
      <c r="L281" s="14" t="n">
        <f aca="false">K281/($C281/100000)</f>
        <v>37.2016712135376</v>
      </c>
      <c r="M281" s="21" t="n">
        <v>220</v>
      </c>
      <c r="N281" s="14" t="n">
        <f aca="false">M281/($C281/100000)</f>
        <v>209.855581204571</v>
      </c>
      <c r="O281" s="21" t="n">
        <v>333</v>
      </c>
      <c r="P281" s="14" t="n">
        <f aca="false">O281/($C281/100000)</f>
        <v>317.645038823282</v>
      </c>
      <c r="Q281" s="21" t="n">
        <v>1405</v>
      </c>
      <c r="R281" s="14" t="n">
        <f aca="false">Q281/($C281/100000)</f>
        <v>1340.21405269283</v>
      </c>
      <c r="S281" s="21" t="n">
        <v>151</v>
      </c>
      <c r="T281" s="14" t="n">
        <f aca="false">S281/($C281/100000)</f>
        <v>144.037239826774</v>
      </c>
      <c r="U281" s="23" t="n">
        <v>2084.2</v>
      </c>
      <c r="V281" s="22" t="n">
        <v>-17.7</v>
      </c>
      <c r="W281" s="13" t="n">
        <f aca="false">(U281-U280)/U280*100</f>
        <v>-17.750591949487</v>
      </c>
      <c r="X281" s="23" t="n">
        <v>50.8</v>
      </c>
    </row>
    <row r="282" customFormat="false" ht="13.8" hidden="false" customHeight="false" outlineLevel="0" collapsed="false">
      <c r="A282" s="19" t="s">
        <v>51</v>
      </c>
      <c r="B282" s="12" t="n">
        <v>2011</v>
      </c>
      <c r="C282" s="12" t="n">
        <v>1238951</v>
      </c>
      <c r="D282" s="12" t="n">
        <v>36969</v>
      </c>
      <c r="E282" s="12" t="n">
        <v>-12.6</v>
      </c>
      <c r="F282" s="13" t="n">
        <f aca="false">(D282-D281)/D281*100</f>
        <v>1591.94508009153</v>
      </c>
      <c r="G282" s="12" t="n">
        <v>60</v>
      </c>
      <c r="H282" s="14" t="n">
        <f aca="false">G282/($C282/100000)</f>
        <v>4.84280653552885</v>
      </c>
      <c r="I282" s="12" t="n">
        <v>264</v>
      </c>
      <c r="J282" s="14" t="n">
        <f aca="false">I282/($C282/100000)</f>
        <v>21.3083487563269</v>
      </c>
      <c r="K282" s="12" t="n">
        <v>1192</v>
      </c>
      <c r="L282" s="14" t="n">
        <f aca="false">K282/($C282/100000)</f>
        <v>96.2104231725064</v>
      </c>
      <c r="M282" s="12" t="n">
        <v>2934</v>
      </c>
      <c r="N282" s="14" t="n">
        <f aca="false">M282/($C282/100000)</f>
        <v>236.813239587361</v>
      </c>
      <c r="O282" s="12" t="n">
        <v>8392</v>
      </c>
      <c r="P282" s="14" t="n">
        <f aca="false">O282/($C282/100000)</f>
        <v>677.347207435968</v>
      </c>
      <c r="Q282" s="12" t="n">
        <v>22134</v>
      </c>
      <c r="R282" s="14" t="n">
        <f aca="false">Q282/($C282/100000)</f>
        <v>1786.51133095659</v>
      </c>
      <c r="S282" s="12" t="n">
        <v>1993</v>
      </c>
      <c r="T282" s="14" t="n">
        <f aca="false">S282/($C282/100000)</f>
        <v>160.861890421817</v>
      </c>
      <c r="U282" s="12" t="n">
        <v>2983.9</v>
      </c>
      <c r="V282" s="14" t="n">
        <v>-15.2</v>
      </c>
      <c r="W282" s="13" t="n">
        <f aca="false">(U282-U281)/U281*100</f>
        <v>43.1676422608195</v>
      </c>
      <c r="X282" s="12" t="n">
        <v>28.5</v>
      </c>
    </row>
    <row r="283" customFormat="false" ht="13.8" hidden="false" customHeight="false" outlineLevel="0" collapsed="false">
      <c r="A283" s="19" t="s">
        <v>51</v>
      </c>
      <c r="B283" s="12" t="n">
        <v>2012</v>
      </c>
      <c r="C283" s="12" t="n">
        <v>1256118</v>
      </c>
      <c r="D283" s="12" t="n">
        <v>34822</v>
      </c>
      <c r="E283" s="12" t="n">
        <v>-5.8</v>
      </c>
      <c r="F283" s="13" t="n">
        <f aca="false">(D283-D282)/D282*100</f>
        <v>-5.80756850334064</v>
      </c>
      <c r="G283" s="12" t="n">
        <v>53</v>
      </c>
      <c r="H283" s="14" t="n">
        <f aca="false">G283/($C283/100000)</f>
        <v>4.2193488191396</v>
      </c>
      <c r="I283" s="12" t="n">
        <v>266</v>
      </c>
      <c r="J283" s="14" t="n">
        <f aca="false">I283/($C283/100000)</f>
        <v>21.1763544507761</v>
      </c>
      <c r="K283" s="12" t="n">
        <v>1130</v>
      </c>
      <c r="L283" s="14" t="n">
        <f aca="false">K283/($C283/100000)</f>
        <v>89.9597012382595</v>
      </c>
      <c r="M283" s="12" t="n">
        <v>2875</v>
      </c>
      <c r="N283" s="14" t="n">
        <f aca="false">M283/($C283/100000)</f>
        <v>228.879770849554</v>
      </c>
      <c r="O283" s="12" t="n">
        <v>7139</v>
      </c>
      <c r="P283" s="14" t="n">
        <f aca="false">O283/($C283/100000)</f>
        <v>568.338324902597</v>
      </c>
      <c r="Q283" s="12" t="n">
        <v>21548</v>
      </c>
      <c r="R283" s="14" t="n">
        <f aca="false">Q283/($C283/100000)</f>
        <v>1715.44393122302</v>
      </c>
      <c r="S283" s="12" t="n">
        <v>1811</v>
      </c>
      <c r="T283" s="14" t="n">
        <f aca="false">S283/($C283/100000)</f>
        <v>144.174353046449</v>
      </c>
      <c r="U283" s="12" t="n">
        <v>2772.2</v>
      </c>
      <c r="V283" s="14" t="n">
        <v>-7.1</v>
      </c>
      <c r="W283" s="13" t="n">
        <f aca="false">(U283-U282)/U282*100</f>
        <v>-7.09474178089079</v>
      </c>
      <c r="X283" s="12" t="n">
        <v>30.3</v>
      </c>
    </row>
    <row r="284" customFormat="false" ht="13.8" hidden="false" customHeight="false" outlineLevel="0" collapsed="false">
      <c r="A284" s="19" t="s">
        <v>51</v>
      </c>
      <c r="B284" s="12" t="n">
        <v>2013</v>
      </c>
      <c r="C284" s="12" t="n">
        <v>1276410</v>
      </c>
      <c r="D284" s="12" t="n">
        <v>32650</v>
      </c>
      <c r="E284" s="12" t="n">
        <v>-6.2</v>
      </c>
      <c r="F284" s="13" t="n">
        <f aca="false">(D284-D283)/D283*100</f>
        <v>-6.23743610361266</v>
      </c>
      <c r="G284" s="12" t="n">
        <v>63</v>
      </c>
      <c r="H284" s="14" t="n">
        <f aca="false">G284/($C284/100000)</f>
        <v>4.93571814699039</v>
      </c>
      <c r="I284" s="12" t="n">
        <v>260</v>
      </c>
      <c r="J284" s="14" t="n">
        <f aca="false">I284/($C284/100000)</f>
        <v>20.3696304478968</v>
      </c>
      <c r="K284" s="12" t="n">
        <v>1108</v>
      </c>
      <c r="L284" s="14" t="n">
        <f aca="false">K284/($C284/100000)</f>
        <v>86.8059636010373</v>
      </c>
      <c r="M284" s="12" t="n">
        <v>2765</v>
      </c>
      <c r="N284" s="14" t="n">
        <f aca="false">M284/($C284/100000)</f>
        <v>216.623185340134</v>
      </c>
      <c r="O284" s="12" t="n">
        <v>6551</v>
      </c>
      <c r="P284" s="14" t="n">
        <f aca="false">O284/($C284/100000)</f>
        <v>513.236342554508</v>
      </c>
      <c r="Q284" s="12" t="n">
        <v>20245</v>
      </c>
      <c r="R284" s="14" t="n">
        <f aca="false">Q284/($C284/100000)</f>
        <v>1586.08910929874</v>
      </c>
      <c r="S284" s="12" t="n">
        <v>1658</v>
      </c>
      <c r="T284" s="14" t="n">
        <f aca="false">S284/($C284/100000)</f>
        <v>129.895566471588</v>
      </c>
      <c r="U284" s="12" t="n">
        <v>2558</v>
      </c>
      <c r="V284" s="14" t="n">
        <v>-7.7</v>
      </c>
      <c r="W284" s="13" t="n">
        <f aca="false">(U284-U283)/U283*100</f>
        <v>-7.72671524421037</v>
      </c>
      <c r="X284" s="12" t="n">
        <v>32.1</v>
      </c>
    </row>
    <row r="285" customFormat="false" ht="13.8" hidden="false" customHeight="false" outlineLevel="0" collapsed="false">
      <c r="A285" s="19" t="s">
        <v>51</v>
      </c>
      <c r="B285" s="15" t="n">
        <v>2014</v>
      </c>
      <c r="C285" s="12" t="n">
        <v>1301887</v>
      </c>
      <c r="D285" s="12" t="n">
        <v>31740</v>
      </c>
      <c r="E285" s="16" t="n">
        <v>-2.8</v>
      </c>
      <c r="F285" s="13" t="n">
        <f aca="false">(D285-D284)/D284*100</f>
        <v>-2.78713629402756</v>
      </c>
      <c r="G285" s="12" t="n">
        <v>57</v>
      </c>
      <c r="H285" s="14" t="n">
        <f aca="false">G285/($C285/100000)</f>
        <v>4.37826017158171</v>
      </c>
      <c r="I285" s="12" t="n">
        <v>237</v>
      </c>
      <c r="J285" s="14" t="n">
        <f aca="false">I285/($C285/100000)</f>
        <v>18.204344923945</v>
      </c>
      <c r="K285" s="12" t="n">
        <v>1016</v>
      </c>
      <c r="L285" s="14" t="n">
        <f aca="false">K285/($C285/100000)</f>
        <v>78.0405672688951</v>
      </c>
      <c r="M285" s="12" t="n">
        <v>2793</v>
      </c>
      <c r="N285" s="14" t="n">
        <f aca="false">M285/($C285/100000)</f>
        <v>214.534748407504</v>
      </c>
      <c r="O285" s="12" t="n">
        <v>5764</v>
      </c>
      <c r="P285" s="14" t="n">
        <f aca="false">O285/($C285/100000)</f>
        <v>442.741958403456</v>
      </c>
      <c r="Q285" s="12" t="n">
        <v>20170</v>
      </c>
      <c r="R285" s="14" t="n">
        <f aca="false">Q285/($C285/100000)</f>
        <v>1549.28960808427</v>
      </c>
      <c r="S285" s="12" t="n">
        <v>1703</v>
      </c>
      <c r="T285" s="14" t="n">
        <f aca="false">S285/($C285/100000)</f>
        <v>130.810124073748</v>
      </c>
      <c r="U285" s="12" t="n">
        <v>2438</v>
      </c>
      <c r="V285" s="4" t="n">
        <v>-4.7</v>
      </c>
      <c r="W285" s="13" t="n">
        <f aca="false">(U285-U284)/U284*100</f>
        <v>-4.69116497263487</v>
      </c>
      <c r="X285" s="12" t="n">
        <v>33</v>
      </c>
    </row>
    <row r="286" customFormat="false" ht="13.8" hidden="false" customHeight="false" outlineLevel="0" collapsed="false">
      <c r="A286" s="19" t="s">
        <v>51</v>
      </c>
      <c r="B286" s="15" t="n">
        <v>2015</v>
      </c>
      <c r="C286" s="12" t="n">
        <v>1325563</v>
      </c>
      <c r="D286" s="12" t="n">
        <v>31208</v>
      </c>
      <c r="E286" s="12" t="n">
        <v>-1.7</v>
      </c>
      <c r="F286" s="13" t="n">
        <f aca="false">(D286-D285)/D285*100</f>
        <v>-1.67611846250788</v>
      </c>
      <c r="G286" s="12" t="n">
        <v>70</v>
      </c>
      <c r="H286" s="14" t="n">
        <f aca="false">G286/($C286/100000)</f>
        <v>5.28077503672025</v>
      </c>
      <c r="I286" s="12" t="n">
        <v>292</v>
      </c>
      <c r="J286" s="14" t="n">
        <f aca="false">I286/($C286/100000)</f>
        <v>22.0283758674616</v>
      </c>
      <c r="K286" s="12" t="n">
        <v>1119</v>
      </c>
      <c r="L286" s="14" t="n">
        <f aca="false">K286/($C286/100000)</f>
        <v>84.4169609441422</v>
      </c>
      <c r="M286" s="12" t="n">
        <v>2948</v>
      </c>
      <c r="N286" s="14" t="n">
        <f aca="false">M286/($C286/100000)</f>
        <v>222.396068689304</v>
      </c>
      <c r="O286" s="12" t="n">
        <v>5382</v>
      </c>
      <c r="P286" s="14" t="n">
        <f aca="false">O286/($C286/100000)</f>
        <v>406.016160680405</v>
      </c>
      <c r="Q286" s="12" t="n">
        <v>19562</v>
      </c>
      <c r="R286" s="14" t="n">
        <f aca="false">Q286/($C286/100000)</f>
        <v>1475.75030383316</v>
      </c>
      <c r="S286" s="12" t="n">
        <v>1835</v>
      </c>
      <c r="T286" s="14" t="n">
        <f aca="false">S286/($C286/100000)</f>
        <v>138.431745605452</v>
      </c>
      <c r="U286" s="12" t="n">
        <v>2354.3</v>
      </c>
      <c r="V286" s="14" t="n">
        <v>-3.4</v>
      </c>
      <c r="W286" s="13" t="n">
        <f aca="false">(U286-U285)/U285*100</f>
        <v>-3.43314191960623</v>
      </c>
      <c r="X286" s="12" t="n">
        <v>32.7</v>
      </c>
    </row>
    <row r="287" customFormat="false" ht="13.8" hidden="false" customHeight="false" outlineLevel="0" collapsed="false">
      <c r="A287" s="19" t="s">
        <v>51</v>
      </c>
      <c r="B287" s="15" t="n">
        <v>2016</v>
      </c>
      <c r="C287" s="12" t="n">
        <v>1352797</v>
      </c>
      <c r="D287" s="12" t="n">
        <v>28156</v>
      </c>
      <c r="E287" s="12" t="n">
        <v>-9.8</v>
      </c>
      <c r="F287" s="13" t="n">
        <f aca="false">(D287-D286)/D286*100</f>
        <v>-9.77954370674186</v>
      </c>
      <c r="G287" s="12" t="n">
        <v>63</v>
      </c>
      <c r="H287" s="14" t="n">
        <f aca="false">G287/($C287/100000)</f>
        <v>4.65701801526763</v>
      </c>
      <c r="I287" s="12" t="n">
        <v>280</v>
      </c>
      <c r="J287" s="14" t="n">
        <f aca="false">I287/($C287/100000)</f>
        <v>20.6978578456339</v>
      </c>
      <c r="K287" s="12" t="n">
        <v>903</v>
      </c>
      <c r="L287" s="14" t="n">
        <f aca="false">K287/($C287/100000)</f>
        <v>66.7505915521693</v>
      </c>
      <c r="M287" s="12" t="n">
        <v>2857</v>
      </c>
      <c r="N287" s="14" t="n">
        <f aca="false">M287/($C287/100000)</f>
        <v>211.192070946343</v>
      </c>
      <c r="O287" s="12" t="n">
        <v>4493</v>
      </c>
      <c r="P287" s="14" t="n">
        <f aca="false">O287/($C287/100000)</f>
        <v>332.126697501547</v>
      </c>
      <c r="Q287" s="12" t="n">
        <v>17552</v>
      </c>
      <c r="R287" s="14" t="n">
        <f aca="false">Q287/($C287/100000)</f>
        <v>1297.46000323774</v>
      </c>
      <c r="S287" s="12" t="n">
        <v>2008</v>
      </c>
      <c r="T287" s="14" t="n">
        <f aca="false">S287/($C287/100000)</f>
        <v>148.433209121546</v>
      </c>
      <c r="U287" s="12" t="n">
        <v>2081.3</v>
      </c>
      <c r="V287" s="14" t="n">
        <v>-11.6</v>
      </c>
      <c r="W287" s="13" t="n">
        <f aca="false">(U287-U286)/U286*100</f>
        <v>-11.5958034235229</v>
      </c>
      <c r="X287" s="12" t="n">
        <v>33.1</v>
      </c>
    </row>
    <row r="288" customFormat="false" ht="13.8" hidden="false" customHeight="false" outlineLevel="0" collapsed="false">
      <c r="A288" s="19" t="s">
        <v>51</v>
      </c>
      <c r="B288" s="15" t="n">
        <v>2017</v>
      </c>
      <c r="C288" s="12" t="n">
        <v>1379302</v>
      </c>
      <c r="D288" s="12" t="n">
        <v>27012</v>
      </c>
      <c r="E288" s="12" t="n">
        <v>-4.1</v>
      </c>
      <c r="F288" s="13" t="n">
        <f aca="false">(D288-D287)/D287*100</f>
        <v>-4.06307714163944</v>
      </c>
      <c r="G288" s="12" t="n">
        <v>63</v>
      </c>
      <c r="H288" s="14" t="n">
        <f aca="false">G288/($C288/100000)</f>
        <v>4.56752763354218</v>
      </c>
      <c r="I288" s="12" t="n">
        <v>359</v>
      </c>
      <c r="J288" s="14" t="n">
        <f aca="false">I288/($C288/100000)</f>
        <v>26.0276574673277</v>
      </c>
      <c r="K288" s="12" t="n">
        <v>821</v>
      </c>
      <c r="L288" s="14" t="n">
        <f aca="false">K288/($C288/100000)</f>
        <v>59.5228601133037</v>
      </c>
      <c r="M288" s="12" t="n">
        <v>2884</v>
      </c>
      <c r="N288" s="14" t="n">
        <f aca="false">M288/($C288/100000)</f>
        <v>209.091265002153</v>
      </c>
      <c r="O288" s="12" t="n">
        <v>4145</v>
      </c>
      <c r="P288" s="14" t="n">
        <f aca="false">O288/($C288/100000)</f>
        <v>300.514318111625</v>
      </c>
      <c r="Q288" s="12" t="n">
        <v>16743</v>
      </c>
      <c r="R288" s="14" t="n">
        <f aca="false">Q288/($C288/100000)</f>
        <v>1213.87484394281</v>
      </c>
      <c r="S288" s="12" t="n">
        <v>1997</v>
      </c>
      <c r="T288" s="14" t="n">
        <f aca="false">S288/($C288/100000)</f>
        <v>144.783375939424</v>
      </c>
      <c r="U288" s="12" t="n">
        <v>1958.4</v>
      </c>
      <c r="V288" s="14" t="n">
        <v>-5.9</v>
      </c>
      <c r="W288" s="13" t="n">
        <f aca="false">(U288-U287)/U287*100</f>
        <v>-5.90496324412627</v>
      </c>
      <c r="X288" s="12" t="n">
        <v>31.9</v>
      </c>
    </row>
    <row r="289" customFormat="false" ht="13.8" hidden="false" customHeight="false" outlineLevel="0" collapsed="false">
      <c r="A289" s="24" t="s">
        <v>51</v>
      </c>
      <c r="B289" s="15" t="n">
        <v>2018</v>
      </c>
      <c r="C289" s="12" t="n">
        <v>1408864</v>
      </c>
      <c r="D289" s="12" t="n">
        <v>25224</v>
      </c>
      <c r="E289" s="12" t="n">
        <v>-6.6</v>
      </c>
      <c r="F289" s="13" t="n">
        <f aca="false">(D289-D288)/D288*100</f>
        <v>-6.61928031985784</v>
      </c>
      <c r="G289" s="12" t="n">
        <v>62</v>
      </c>
      <c r="H289" s="14" t="n">
        <f aca="false">G289/($C289/100000)</f>
        <v>4.40070865605197</v>
      </c>
      <c r="I289" s="12" t="n">
        <v>374</v>
      </c>
      <c r="J289" s="14" t="n">
        <f aca="false">I289/($C289/100000)</f>
        <v>26.5462102800554</v>
      </c>
      <c r="K289" s="12" t="n">
        <v>673</v>
      </c>
      <c r="L289" s="14" t="n">
        <f aca="false">K289/($C289/100000)</f>
        <v>47.7689826697254</v>
      </c>
      <c r="M289" s="12" t="n">
        <v>2712</v>
      </c>
      <c r="N289" s="14" t="n">
        <f aca="false">M289/($C289/100000)</f>
        <v>192.495514116338</v>
      </c>
      <c r="O289" s="12" t="n">
        <v>3191</v>
      </c>
      <c r="P289" s="14" t="n">
        <f aca="false">O289/($C289/100000)</f>
        <v>226.494537442933</v>
      </c>
      <c r="Q289" s="12" t="n">
        <v>16385</v>
      </c>
      <c r="R289" s="14" t="n">
        <f aca="false">Q289/($C289/100000)</f>
        <v>1162.99373111954</v>
      </c>
      <c r="S289" s="12" t="n">
        <v>1827</v>
      </c>
      <c r="T289" s="14" t="n">
        <f aca="false">S289/($C289/100000)</f>
        <v>129.678947009789</v>
      </c>
      <c r="U289" s="12" t="n">
        <v>1790.4</v>
      </c>
      <c r="V289" s="14" t="n">
        <v>-8.6</v>
      </c>
      <c r="W289" s="13" t="n">
        <f aca="false">(U289-U288)/U288*100</f>
        <v>-8.57843137254902</v>
      </c>
      <c r="X289" s="12" t="n">
        <v>36.2</v>
      </c>
    </row>
    <row r="290" customFormat="false" ht="13.8" hidden="false" customHeight="false" outlineLevel="0" collapsed="false">
      <c r="A290" s="25" t="s">
        <v>51</v>
      </c>
      <c r="B290" s="15" t="n">
        <v>2019</v>
      </c>
      <c r="C290" s="17" t="n">
        <v>1444870</v>
      </c>
      <c r="D290" s="17" t="n">
        <v>23601</v>
      </c>
      <c r="E290" s="12" t="n">
        <v>-6.4</v>
      </c>
      <c r="F290" s="13" t="n">
        <f aca="false">(D290-D289)/D289*100</f>
        <v>-6.43434823977165</v>
      </c>
      <c r="G290" s="12" t="n">
        <v>66</v>
      </c>
      <c r="H290" s="14" t="n">
        <f aca="false">G290/($C290/100000)</f>
        <v>4.56788500003461</v>
      </c>
      <c r="I290" s="12" t="n">
        <v>392</v>
      </c>
      <c r="J290" s="14" t="n">
        <f aca="false">I290/($C290/100000)</f>
        <v>27.130468485054</v>
      </c>
      <c r="K290" s="12" t="n">
        <v>609</v>
      </c>
      <c r="L290" s="14" t="n">
        <f aca="false">K290/($C290/100000)</f>
        <v>42.1491206821375</v>
      </c>
      <c r="M290" s="12" t="n">
        <v>2589</v>
      </c>
      <c r="N290" s="14" t="n">
        <f aca="false">M290/($C290/100000)</f>
        <v>179.185670683176</v>
      </c>
      <c r="O290" s="12" t="n">
        <v>2689</v>
      </c>
      <c r="P290" s="14" t="n">
        <f aca="false">O290/($C290/100000)</f>
        <v>186.106708562016</v>
      </c>
      <c r="Q290" s="12" t="n">
        <v>15575</v>
      </c>
      <c r="R290" s="14" t="n">
        <f aca="false">Q290/($C290/100000)</f>
        <v>1077.95164962938</v>
      </c>
      <c r="S290" s="12" t="n">
        <v>1681</v>
      </c>
      <c r="T290" s="14" t="n">
        <f aca="false">S290/($C290/100000)</f>
        <v>116.342646743306</v>
      </c>
      <c r="U290" s="12" t="n">
        <v>1633.4</v>
      </c>
      <c r="V290" s="14" t="n">
        <v>-8.8</v>
      </c>
      <c r="W290" s="13" t="n">
        <f aca="false">(U290-U289)/U289*100</f>
        <v>-8.76899016979446</v>
      </c>
      <c r="X290" s="12" t="n">
        <v>35.9</v>
      </c>
    </row>
    <row r="291" customFormat="false" ht="13.8" hidden="false" customHeight="false" outlineLevel="0" collapsed="false">
      <c r="A291" s="25" t="s">
        <v>51</v>
      </c>
      <c r="B291" s="20" t="n">
        <v>2020</v>
      </c>
      <c r="C291" s="21" t="n">
        <v>1478759</v>
      </c>
      <c r="D291" s="21" t="n">
        <v>20705</v>
      </c>
      <c r="E291" s="22" t="n">
        <v>-12.3</v>
      </c>
      <c r="F291" s="13" t="n">
        <f aca="false">(D291-D290)/D290*100</f>
        <v>-12.2706664971823</v>
      </c>
      <c r="G291" s="21" t="n">
        <v>81</v>
      </c>
      <c r="H291" s="14" t="n">
        <f aca="false">G291/($C291/100000)</f>
        <v>5.47756598607346</v>
      </c>
      <c r="I291" s="21" t="n">
        <v>363</v>
      </c>
      <c r="J291" s="14" t="n">
        <f aca="false">I291/($C291/100000)</f>
        <v>24.547610530181</v>
      </c>
      <c r="K291" s="21" t="n">
        <v>650</v>
      </c>
      <c r="L291" s="14" t="n">
        <f aca="false">K291/($C291/100000)</f>
        <v>43.9557764314537</v>
      </c>
      <c r="M291" s="21" t="n">
        <v>3201</v>
      </c>
      <c r="N291" s="14" t="n">
        <f aca="false">M291/($C291/100000)</f>
        <v>216.465292857051</v>
      </c>
      <c r="O291" s="21" t="n">
        <v>2332</v>
      </c>
      <c r="P291" s="14" t="n">
        <f aca="false">O291/($C291/100000)</f>
        <v>157.699800981769</v>
      </c>
      <c r="Q291" s="21" t="n">
        <v>12348</v>
      </c>
      <c r="R291" s="14" t="n">
        <f aca="false">Q291/($C291/100000)</f>
        <v>835.024503654754</v>
      </c>
      <c r="S291" s="21" t="n">
        <v>1730</v>
      </c>
      <c r="T291" s="14" t="n">
        <f aca="false">S291/($C291/100000)</f>
        <v>116.9899895791</v>
      </c>
      <c r="U291" s="23" t="n">
        <v>1400.2</v>
      </c>
      <c r="V291" s="22" t="n">
        <v>-14.3</v>
      </c>
      <c r="W291" s="13" t="n">
        <f aca="false">(U291-U290)/U290*100</f>
        <v>-14.2769682870087</v>
      </c>
      <c r="X291" s="23" t="n">
        <v>33.6</v>
      </c>
    </row>
    <row r="292" customFormat="false" ht="13.8" hidden="false" customHeight="false" outlineLevel="0" collapsed="false">
      <c r="A292" s="19" t="s">
        <v>52</v>
      </c>
      <c r="B292" s="12" t="n">
        <v>2011</v>
      </c>
      <c r="C292" s="12" t="n">
        <v>19901</v>
      </c>
      <c r="D292" s="12" t="n">
        <v>320</v>
      </c>
      <c r="E292" s="12" t="n">
        <v>11.5</v>
      </c>
      <c r="F292" s="13" t="n">
        <f aca="false">(D292-D291)/D291*100</f>
        <v>-98.4544795943009</v>
      </c>
      <c r="G292" s="12" t="n">
        <v>3</v>
      </c>
      <c r="H292" s="14" t="n">
        <f aca="false">G292/($C292/100000)</f>
        <v>15.074619365861</v>
      </c>
      <c r="I292" s="12" t="n">
        <v>6</v>
      </c>
      <c r="J292" s="14" t="n">
        <f aca="false">I292/($C292/100000)</f>
        <v>30.149238731722</v>
      </c>
      <c r="K292" s="12" t="n">
        <v>1</v>
      </c>
      <c r="L292" s="14" t="n">
        <f aca="false">K292/($C292/100000)</f>
        <v>5.02487312195367</v>
      </c>
      <c r="M292" s="12" t="n">
        <v>51</v>
      </c>
      <c r="N292" s="14" t="n">
        <f aca="false">M292/($C292/100000)</f>
        <v>256.268529219637</v>
      </c>
      <c r="O292" s="12" t="n">
        <v>63</v>
      </c>
      <c r="P292" s="14" t="n">
        <f aca="false">O292/($C292/100000)</f>
        <v>316.567006683081</v>
      </c>
      <c r="Q292" s="12" t="n">
        <v>177</v>
      </c>
      <c r="R292" s="14" t="n">
        <f aca="false">Q292/($C292/100000)</f>
        <v>889.4025425858</v>
      </c>
      <c r="S292" s="12" t="n">
        <v>19</v>
      </c>
      <c r="T292" s="14" t="n">
        <f aca="false">S292/($C292/100000)</f>
        <v>95.4725893171197</v>
      </c>
      <c r="U292" s="12" t="n">
        <v>1608</v>
      </c>
      <c r="V292" s="14" t="n">
        <v>8.8</v>
      </c>
      <c r="W292" s="13" t="n">
        <f aca="false">(U292-U291)/U291*100</f>
        <v>14.8407370375661</v>
      </c>
      <c r="X292" s="12" t="n">
        <v>29.4</v>
      </c>
    </row>
    <row r="293" customFormat="false" ht="13.8" hidden="false" customHeight="false" outlineLevel="0" collapsed="false">
      <c r="A293" s="19" t="s">
        <v>52</v>
      </c>
      <c r="B293" s="12" t="n">
        <v>2012</v>
      </c>
      <c r="C293" s="12" t="n">
        <v>19984</v>
      </c>
      <c r="D293" s="12" t="n">
        <v>291</v>
      </c>
      <c r="E293" s="12" t="n">
        <v>-9.1</v>
      </c>
      <c r="F293" s="13" t="n">
        <f aca="false">(D293-D292)/D292*100</f>
        <v>-9.0625</v>
      </c>
      <c r="G293" s="12" t="n">
        <v>1</v>
      </c>
      <c r="H293" s="14" t="n">
        <f aca="false">G293/($C293/100000)</f>
        <v>5.00400320256205</v>
      </c>
      <c r="I293" s="12" t="n">
        <v>7</v>
      </c>
      <c r="J293" s="14" t="n">
        <f aca="false">I293/($C293/100000)</f>
        <v>35.0280224179343</v>
      </c>
      <c r="K293" s="12" t="n">
        <v>3</v>
      </c>
      <c r="L293" s="14" t="n">
        <f aca="false">K293/($C293/100000)</f>
        <v>15.0120096076862</v>
      </c>
      <c r="M293" s="12" t="n">
        <v>31</v>
      </c>
      <c r="N293" s="14" t="n">
        <f aca="false">M293/($C293/100000)</f>
        <v>155.124099279424</v>
      </c>
      <c r="O293" s="12" t="n">
        <v>96</v>
      </c>
      <c r="P293" s="14" t="n">
        <f aca="false">O293/($C293/100000)</f>
        <v>480.384307445957</v>
      </c>
      <c r="Q293" s="12" t="n">
        <v>137</v>
      </c>
      <c r="R293" s="14" t="n">
        <f aca="false">Q293/($C293/100000)</f>
        <v>685.548438751001</v>
      </c>
      <c r="S293" s="12" t="n">
        <v>16</v>
      </c>
      <c r="T293" s="14" t="n">
        <f aca="false">S293/($C293/100000)</f>
        <v>80.0640512409928</v>
      </c>
      <c r="U293" s="12" t="n">
        <v>1456.2</v>
      </c>
      <c r="V293" s="14" t="n">
        <v>-9.4</v>
      </c>
      <c r="W293" s="13" t="n">
        <f aca="false">(U293-U292)/U292*100</f>
        <v>-9.44029850746268</v>
      </c>
      <c r="X293" s="12" t="n">
        <v>30.2</v>
      </c>
    </row>
    <row r="294" customFormat="false" ht="13.8" hidden="false" customHeight="false" outlineLevel="0" collapsed="false">
      <c r="A294" s="19" t="s">
        <v>52</v>
      </c>
      <c r="B294" s="12" t="n">
        <v>2013</v>
      </c>
      <c r="C294" s="12" t="n">
        <v>20022</v>
      </c>
      <c r="D294" s="12" t="n">
        <v>343</v>
      </c>
      <c r="E294" s="12" t="n">
        <v>17.9</v>
      </c>
      <c r="F294" s="13" t="n">
        <f aca="false">(D294-D293)/D293*100</f>
        <v>17.8694158075601</v>
      </c>
      <c r="G294" s="12" t="n">
        <v>0</v>
      </c>
      <c r="H294" s="14" t="n">
        <f aca="false">G294/($C294/100000)</f>
        <v>0</v>
      </c>
      <c r="I294" s="12" t="n">
        <v>1</v>
      </c>
      <c r="J294" s="14" t="n">
        <f aca="false">I294/($C294/100000)</f>
        <v>4.99450604335231</v>
      </c>
      <c r="K294" s="12" t="n">
        <v>6</v>
      </c>
      <c r="L294" s="14" t="n">
        <f aca="false">K294/($C294/100000)</f>
        <v>29.9670362601139</v>
      </c>
      <c r="M294" s="12" t="n">
        <v>57</v>
      </c>
      <c r="N294" s="14" t="n">
        <f aca="false">M294/($C294/100000)</f>
        <v>284.686844471082</v>
      </c>
      <c r="O294" s="12" t="n">
        <v>85</v>
      </c>
      <c r="P294" s="14" t="n">
        <f aca="false">O294/($C294/100000)</f>
        <v>424.533013684947</v>
      </c>
      <c r="Q294" s="12" t="n">
        <v>175</v>
      </c>
      <c r="R294" s="14" t="n">
        <f aca="false">Q294/($C294/100000)</f>
        <v>874.038557586655</v>
      </c>
      <c r="S294" s="12" t="n">
        <v>19</v>
      </c>
      <c r="T294" s="14" t="n">
        <f aca="false">S294/($C294/100000)</f>
        <v>94.8956148236939</v>
      </c>
      <c r="U294" s="12" t="n">
        <v>1713.1</v>
      </c>
      <c r="V294" s="14" t="n">
        <v>17.6</v>
      </c>
      <c r="W294" s="13" t="n">
        <f aca="false">(U294-U293)/U293*100</f>
        <v>17.6418074440324</v>
      </c>
      <c r="X294" s="12" t="n">
        <v>41.7</v>
      </c>
    </row>
    <row r="295" customFormat="false" ht="13.8" hidden="false" customHeight="false" outlineLevel="0" collapsed="false">
      <c r="A295" s="19" t="s">
        <v>52</v>
      </c>
      <c r="B295" s="15" t="n">
        <v>2014</v>
      </c>
      <c r="C295" s="12" t="n">
        <v>20025</v>
      </c>
      <c r="D295" s="12" t="n">
        <v>340</v>
      </c>
      <c r="E295" s="16" t="n">
        <v>-0.9</v>
      </c>
      <c r="F295" s="13" t="n">
        <f aca="false">(D295-D294)/D294*100</f>
        <v>-0.874635568513119</v>
      </c>
      <c r="G295" s="12" t="n">
        <v>0</v>
      </c>
      <c r="H295" s="14" t="n">
        <f aca="false">G295/($C295/100000)</f>
        <v>0</v>
      </c>
      <c r="I295" s="12" t="n">
        <v>8</v>
      </c>
      <c r="J295" s="14" t="n">
        <f aca="false">I295/($C295/100000)</f>
        <v>39.9500624219725</v>
      </c>
      <c r="K295" s="12" t="n">
        <v>0</v>
      </c>
      <c r="L295" s="14" t="n">
        <f aca="false">K295/($C295/100000)</f>
        <v>0</v>
      </c>
      <c r="M295" s="12" t="n">
        <v>49</v>
      </c>
      <c r="N295" s="14" t="n">
        <f aca="false">M295/($C295/100000)</f>
        <v>244.694132334582</v>
      </c>
      <c r="O295" s="12" t="n">
        <v>111</v>
      </c>
      <c r="P295" s="14" t="n">
        <f aca="false">O295/($C295/100000)</f>
        <v>554.307116104869</v>
      </c>
      <c r="Q295" s="12" t="n">
        <v>149</v>
      </c>
      <c r="R295" s="14" t="n">
        <f aca="false">Q295/($C295/100000)</f>
        <v>744.069912609238</v>
      </c>
      <c r="S295" s="12" t="n">
        <v>23</v>
      </c>
      <c r="T295" s="14" t="n">
        <f aca="false">S295/($C295/100000)</f>
        <v>114.856429463171</v>
      </c>
      <c r="U295" s="12" t="n">
        <v>1697.9</v>
      </c>
      <c r="V295" s="4" t="n">
        <v>-0.9</v>
      </c>
      <c r="W295" s="13" t="n">
        <f aca="false">(U295-U294)/U294*100</f>
        <v>-0.887280368921827</v>
      </c>
      <c r="X295" s="12" t="n">
        <v>39.7</v>
      </c>
    </row>
    <row r="296" customFormat="false" ht="13.8" hidden="false" customHeight="false" outlineLevel="0" collapsed="false">
      <c r="A296" s="19" t="s">
        <v>52</v>
      </c>
      <c r="B296" s="15" t="n">
        <v>2015</v>
      </c>
      <c r="C296" s="12" t="n">
        <v>19902</v>
      </c>
      <c r="D296" s="12" t="n">
        <v>247</v>
      </c>
      <c r="E296" s="12" t="n">
        <v>-27.4</v>
      </c>
      <c r="F296" s="13" t="n">
        <f aca="false">(D296-D295)/D295*100</f>
        <v>-27.3529411764706</v>
      </c>
      <c r="G296" s="12" t="n">
        <v>2</v>
      </c>
      <c r="H296" s="14" t="n">
        <f aca="false">G296/($C296/100000)</f>
        <v>10.0492412822832</v>
      </c>
      <c r="I296" s="12" t="n">
        <v>1</v>
      </c>
      <c r="J296" s="14" t="n">
        <f aca="false">I296/($C296/100000)</f>
        <v>5.02462064114159</v>
      </c>
      <c r="K296" s="12" t="n">
        <v>3</v>
      </c>
      <c r="L296" s="14" t="n">
        <f aca="false">K296/($C296/100000)</f>
        <v>15.0738619234248</v>
      </c>
      <c r="M296" s="12" t="n">
        <v>38</v>
      </c>
      <c r="N296" s="14" t="n">
        <f aca="false">M296/($C296/100000)</f>
        <v>190.935584363381</v>
      </c>
      <c r="O296" s="12" t="n">
        <v>82</v>
      </c>
      <c r="P296" s="14" t="n">
        <f aca="false">O296/($C296/100000)</f>
        <v>412.018892573611</v>
      </c>
      <c r="Q296" s="12" t="n">
        <v>97</v>
      </c>
      <c r="R296" s="14" t="n">
        <f aca="false">Q296/($C296/100000)</f>
        <v>487.388202190735</v>
      </c>
      <c r="S296" s="12" t="n">
        <v>24</v>
      </c>
      <c r="T296" s="14" t="n">
        <f aca="false">S296/($C296/100000)</f>
        <v>120.590895387398</v>
      </c>
      <c r="U296" s="12" t="n">
        <v>1241.1</v>
      </c>
      <c r="V296" s="14" t="n">
        <v>-26.9</v>
      </c>
      <c r="W296" s="13" t="n">
        <f aca="false">(U296-U295)/U295*100</f>
        <v>-26.9038223688085</v>
      </c>
      <c r="X296" s="12" t="n">
        <v>44.1</v>
      </c>
    </row>
    <row r="297" customFormat="false" ht="13.8" hidden="false" customHeight="false" outlineLevel="0" collapsed="false">
      <c r="A297" s="19" t="s">
        <v>52</v>
      </c>
      <c r="B297" s="15" t="n">
        <v>2016</v>
      </c>
      <c r="C297" s="12" t="n">
        <v>20003</v>
      </c>
      <c r="D297" s="12" t="n">
        <v>305</v>
      </c>
      <c r="E297" s="12" t="n">
        <v>23.5</v>
      </c>
      <c r="F297" s="13" t="n">
        <f aca="false">(D297-D296)/D296*100</f>
        <v>23.4817813765182</v>
      </c>
      <c r="G297" s="12" t="n">
        <v>0</v>
      </c>
      <c r="H297" s="14" t="n">
        <f aca="false">G297/($C297/100000)</f>
        <v>0</v>
      </c>
      <c r="I297" s="12" t="n">
        <v>6</v>
      </c>
      <c r="J297" s="14" t="n">
        <f aca="false">I297/($C297/100000)</f>
        <v>29.9955006748988</v>
      </c>
      <c r="K297" s="12" t="n">
        <v>6</v>
      </c>
      <c r="L297" s="14" t="n">
        <f aca="false">K297/($C297/100000)</f>
        <v>29.9955006748988</v>
      </c>
      <c r="M297" s="12" t="n">
        <v>52</v>
      </c>
      <c r="N297" s="14" t="n">
        <f aca="false">M297/($C297/100000)</f>
        <v>259.961005849123</v>
      </c>
      <c r="O297" s="12" t="n">
        <v>86</v>
      </c>
      <c r="P297" s="14" t="n">
        <f aca="false">O297/($C297/100000)</f>
        <v>429.935509673549</v>
      </c>
      <c r="Q297" s="12" t="n">
        <v>137</v>
      </c>
      <c r="R297" s="14" t="n">
        <f aca="false">Q297/($C297/100000)</f>
        <v>684.897265410188</v>
      </c>
      <c r="S297" s="12" t="n">
        <v>18</v>
      </c>
      <c r="T297" s="14" t="n">
        <f aca="false">S297/($C297/100000)</f>
        <v>89.9865020246963</v>
      </c>
      <c r="U297" s="12" t="n">
        <v>1524.8</v>
      </c>
      <c r="V297" s="14" t="n">
        <v>22.9</v>
      </c>
      <c r="W297" s="13" t="n">
        <f aca="false">(U297-U296)/U296*100</f>
        <v>22.8587543308356</v>
      </c>
      <c r="X297" s="12" t="n">
        <v>53.8</v>
      </c>
    </row>
    <row r="298" customFormat="false" ht="13.8" hidden="false" customHeight="false" outlineLevel="0" collapsed="false">
      <c r="A298" s="19" t="s">
        <v>52</v>
      </c>
      <c r="B298" s="15" t="n">
        <v>2017</v>
      </c>
      <c r="C298" s="12" t="n">
        <v>20210</v>
      </c>
      <c r="D298" s="12" t="n">
        <v>356</v>
      </c>
      <c r="E298" s="12" t="n">
        <v>16.7</v>
      </c>
      <c r="F298" s="13" t="n">
        <f aca="false">(D298-D297)/D297*100</f>
        <v>16.7213114754098</v>
      </c>
      <c r="G298" s="12" t="n">
        <v>0</v>
      </c>
      <c r="H298" s="14" t="n">
        <f aca="false">G298/($C298/100000)</f>
        <v>0</v>
      </c>
      <c r="I298" s="12" t="n">
        <v>10</v>
      </c>
      <c r="J298" s="14" t="n">
        <f aca="false">I298/($C298/100000)</f>
        <v>49.480455220188</v>
      </c>
      <c r="K298" s="12" t="n">
        <v>1</v>
      </c>
      <c r="L298" s="14" t="n">
        <f aca="false">K298/($C298/100000)</f>
        <v>4.9480455220188</v>
      </c>
      <c r="M298" s="12" t="n">
        <v>62</v>
      </c>
      <c r="N298" s="14" t="n">
        <f aca="false">M298/($C298/100000)</f>
        <v>306.778822365166</v>
      </c>
      <c r="O298" s="12" t="n">
        <v>77</v>
      </c>
      <c r="P298" s="14" t="n">
        <f aca="false">O298/($C298/100000)</f>
        <v>380.999505195448</v>
      </c>
      <c r="Q298" s="12" t="n">
        <v>175</v>
      </c>
      <c r="R298" s="14" t="n">
        <f aca="false">Q298/($C298/100000)</f>
        <v>865.907966353291</v>
      </c>
      <c r="S298" s="12" t="n">
        <v>31</v>
      </c>
      <c r="T298" s="14" t="n">
        <f aca="false">S298/($C298/100000)</f>
        <v>153.389411182583</v>
      </c>
      <c r="U298" s="12" t="n">
        <v>1761.5</v>
      </c>
      <c r="V298" s="14" t="n">
        <v>15.5</v>
      </c>
      <c r="W298" s="13" t="n">
        <f aca="false">(U298-U297)/U297*100</f>
        <v>15.5233473242392</v>
      </c>
      <c r="X298" s="12" t="n">
        <v>80.3</v>
      </c>
    </row>
    <row r="299" customFormat="false" ht="13.8" hidden="false" customHeight="false" outlineLevel="0" collapsed="false">
      <c r="A299" s="24" t="s">
        <v>52</v>
      </c>
      <c r="B299" s="15" t="n">
        <v>2018</v>
      </c>
      <c r="C299" s="12" t="n">
        <v>20133</v>
      </c>
      <c r="D299" s="12" t="n">
        <v>247</v>
      </c>
      <c r="E299" s="12" t="n">
        <v>-30.6</v>
      </c>
      <c r="F299" s="13" t="n">
        <f aca="false">(D299-D298)/D298*100</f>
        <v>-30.6179775280899</v>
      </c>
      <c r="G299" s="12" t="n">
        <v>0</v>
      </c>
      <c r="H299" s="14" t="n">
        <f aca="false">G299/($C299/100000)</f>
        <v>0</v>
      </c>
      <c r="I299" s="12" t="n">
        <v>3</v>
      </c>
      <c r="J299" s="14" t="n">
        <f aca="false">I299/($C299/100000)</f>
        <v>14.9009089554463</v>
      </c>
      <c r="K299" s="12" t="n">
        <v>0</v>
      </c>
      <c r="L299" s="14" t="n">
        <f aca="false">K299/($C299/100000)</f>
        <v>0</v>
      </c>
      <c r="M299" s="12" t="n">
        <v>52</v>
      </c>
      <c r="N299" s="14" t="n">
        <f aca="false">M299/($C299/100000)</f>
        <v>258.282421894402</v>
      </c>
      <c r="O299" s="12" t="n">
        <v>67</v>
      </c>
      <c r="P299" s="14" t="n">
        <f aca="false">O299/($C299/100000)</f>
        <v>332.786966671634</v>
      </c>
      <c r="Q299" s="12" t="n">
        <v>113</v>
      </c>
      <c r="R299" s="14" t="n">
        <f aca="false">Q299/($C299/100000)</f>
        <v>561.267570655143</v>
      </c>
      <c r="S299" s="12" t="n">
        <v>12</v>
      </c>
      <c r="T299" s="14" t="n">
        <f aca="false">S299/($C299/100000)</f>
        <v>59.6036358217851</v>
      </c>
      <c r="U299" s="12" t="n">
        <v>1226.8</v>
      </c>
      <c r="V299" s="14" t="n">
        <v>-30.4</v>
      </c>
      <c r="W299" s="13" t="n">
        <f aca="false">(U299-U298)/U298*100</f>
        <v>-30.3548112404201</v>
      </c>
      <c r="X299" s="12" t="n">
        <v>72.5</v>
      </c>
    </row>
    <row r="300" customFormat="false" ht="13.8" hidden="false" customHeight="false" outlineLevel="0" collapsed="false">
      <c r="A300" s="25" t="s">
        <v>52</v>
      </c>
      <c r="B300" s="15" t="n">
        <v>2019</v>
      </c>
      <c r="C300" s="17" t="n">
        <v>20049</v>
      </c>
      <c r="D300" s="17" t="n">
        <v>241</v>
      </c>
      <c r="E300" s="12" t="n">
        <v>-2.4</v>
      </c>
      <c r="F300" s="13" t="n">
        <f aca="false">(D300-D299)/D299*100</f>
        <v>-2.42914979757085</v>
      </c>
      <c r="G300" s="12" t="n">
        <v>1</v>
      </c>
      <c r="H300" s="14" t="n">
        <f aca="false">G300/($C300/100000)</f>
        <v>4.98777993914908</v>
      </c>
      <c r="I300" s="12" t="n">
        <v>12</v>
      </c>
      <c r="J300" s="14" t="n">
        <f aca="false">I300/($C300/100000)</f>
        <v>59.853359269789</v>
      </c>
      <c r="K300" s="12" t="n">
        <v>3</v>
      </c>
      <c r="L300" s="14" t="n">
        <f aca="false">K300/($C300/100000)</f>
        <v>14.9633398174473</v>
      </c>
      <c r="M300" s="12" t="n">
        <v>59</v>
      </c>
      <c r="N300" s="14" t="n">
        <f aca="false">M300/($C300/100000)</f>
        <v>294.279016409796</v>
      </c>
      <c r="O300" s="12" t="n">
        <v>57</v>
      </c>
      <c r="P300" s="14" t="n">
        <f aca="false">O300/($C300/100000)</f>
        <v>284.303456531498</v>
      </c>
      <c r="Q300" s="12" t="n">
        <v>97</v>
      </c>
      <c r="R300" s="14" t="n">
        <f aca="false">Q300/($C300/100000)</f>
        <v>483.814654097461</v>
      </c>
      <c r="S300" s="12" t="n">
        <v>12</v>
      </c>
      <c r="T300" s="14" t="n">
        <f aca="false">S300/($C300/100000)</f>
        <v>59.853359269789</v>
      </c>
      <c r="U300" s="12" t="n">
        <v>1202.1</v>
      </c>
      <c r="V300" s="14" t="n">
        <v>-2</v>
      </c>
      <c r="W300" s="13" t="n">
        <f aca="false">(U300-U299)/U299*100</f>
        <v>-2.01336811216173</v>
      </c>
      <c r="X300" s="12" t="n">
        <v>73.4</v>
      </c>
    </row>
    <row r="301" customFormat="false" ht="13.8" hidden="false" customHeight="false" outlineLevel="0" collapsed="false">
      <c r="A301" s="25" t="s">
        <v>52</v>
      </c>
      <c r="B301" s="20" t="n">
        <v>2020</v>
      </c>
      <c r="C301" s="21" t="n">
        <v>20001</v>
      </c>
      <c r="D301" s="21" t="n">
        <v>248</v>
      </c>
      <c r="E301" s="22" t="n">
        <v>2.9</v>
      </c>
      <c r="F301" s="13" t="n">
        <f aca="false">(D301-D300)/D300*100</f>
        <v>2.9045643153527</v>
      </c>
      <c r="G301" s="21" t="n">
        <v>1</v>
      </c>
      <c r="H301" s="14" t="n">
        <f aca="false">G301/($C301/100000)</f>
        <v>4.99975001249938</v>
      </c>
      <c r="I301" s="21" t="n">
        <v>4</v>
      </c>
      <c r="J301" s="14" t="n">
        <f aca="false">I301/($C301/100000)</f>
        <v>19.9990000499975</v>
      </c>
      <c r="K301" s="21" t="n">
        <v>0</v>
      </c>
      <c r="L301" s="14" t="n">
        <f aca="false">K301/($C301/100000)</f>
        <v>0</v>
      </c>
      <c r="M301" s="21" t="n">
        <v>59</v>
      </c>
      <c r="N301" s="14" t="n">
        <f aca="false">M301/($C301/100000)</f>
        <v>294.985250737463</v>
      </c>
      <c r="O301" s="21" t="n">
        <v>50</v>
      </c>
      <c r="P301" s="14" t="n">
        <f aca="false">O301/($C301/100000)</f>
        <v>249.987500624969</v>
      </c>
      <c r="Q301" s="21" t="n">
        <v>113</v>
      </c>
      <c r="R301" s="14" t="n">
        <f aca="false">Q301/($C301/100000)</f>
        <v>564.971751412429</v>
      </c>
      <c r="S301" s="21" t="n">
        <v>21</v>
      </c>
      <c r="T301" s="14" t="n">
        <f aca="false">S301/($C301/100000)</f>
        <v>104.994750262487</v>
      </c>
      <c r="U301" s="23" t="n">
        <v>1239.9</v>
      </c>
      <c r="V301" s="22" t="n">
        <v>3.2</v>
      </c>
      <c r="W301" s="13" t="n">
        <f aca="false">(U301-U300)/U300*100</f>
        <v>3.14449713002248</v>
      </c>
      <c r="X301" s="23" t="n">
        <v>72.6</v>
      </c>
    </row>
    <row r="302" customFormat="false" ht="13.8" hidden="false" customHeight="false" outlineLevel="0" collapsed="false">
      <c r="A302" s="19" t="s">
        <v>53</v>
      </c>
      <c r="B302" s="12" t="n">
        <v>2011</v>
      </c>
      <c r="C302" s="12" t="n">
        <v>138694</v>
      </c>
      <c r="D302" s="12" t="n">
        <v>4393</v>
      </c>
      <c r="E302" s="12" t="n">
        <v>-6.3</v>
      </c>
      <c r="F302" s="13" t="n">
        <f aca="false">(D302-D301)/D301*100</f>
        <v>1671.37096774194</v>
      </c>
      <c r="G302" s="12" t="n">
        <v>5</v>
      </c>
      <c r="H302" s="14" t="n">
        <f aca="false">G302/($C302/100000)</f>
        <v>3.60505861825313</v>
      </c>
      <c r="I302" s="12" t="n">
        <v>34</v>
      </c>
      <c r="J302" s="14" t="n">
        <f aca="false">I302/($C302/100000)</f>
        <v>24.5143986041213</v>
      </c>
      <c r="K302" s="12" t="n">
        <v>82</v>
      </c>
      <c r="L302" s="14" t="n">
        <f aca="false">K302/($C302/100000)</f>
        <v>59.1229613393514</v>
      </c>
      <c r="M302" s="12" t="n">
        <v>313</v>
      </c>
      <c r="N302" s="14" t="n">
        <f aca="false">M302/($C302/100000)</f>
        <v>225.676669502646</v>
      </c>
      <c r="O302" s="12" t="n">
        <v>1107</v>
      </c>
      <c r="P302" s="14" t="n">
        <f aca="false">O302/($C302/100000)</f>
        <v>798.159978081244</v>
      </c>
      <c r="Q302" s="12" t="n">
        <v>2742</v>
      </c>
      <c r="R302" s="14" t="n">
        <f aca="false">Q302/($C302/100000)</f>
        <v>1977.01414625002</v>
      </c>
      <c r="S302" s="12" t="n">
        <v>110</v>
      </c>
      <c r="T302" s="14" t="n">
        <f aca="false">S302/($C302/100000)</f>
        <v>79.3112896015689</v>
      </c>
      <c r="U302" s="12" t="n">
        <v>3167.4</v>
      </c>
      <c r="V302" s="14" t="n">
        <v>-4.1</v>
      </c>
      <c r="W302" s="13" t="n">
        <f aca="false">(U302-U301)/U301*100</f>
        <v>155.456085168159</v>
      </c>
      <c r="X302" s="12" t="n">
        <v>26</v>
      </c>
    </row>
    <row r="303" customFormat="false" ht="13.8" hidden="false" customHeight="false" outlineLevel="0" collapsed="false">
      <c r="A303" s="19" t="s">
        <v>53</v>
      </c>
      <c r="B303" s="12" t="n">
        <v>2012</v>
      </c>
      <c r="C303" s="12" t="n">
        <v>139446</v>
      </c>
      <c r="D303" s="12" t="n">
        <v>4198</v>
      </c>
      <c r="E303" s="12" t="n">
        <v>-4.4</v>
      </c>
      <c r="F303" s="13" t="n">
        <f aca="false">(D303-D302)/D302*100</f>
        <v>-4.43888003642158</v>
      </c>
      <c r="G303" s="12" t="n">
        <v>1</v>
      </c>
      <c r="H303" s="14" t="n">
        <f aca="false">G303/($C303/100000)</f>
        <v>0.717123474319808</v>
      </c>
      <c r="I303" s="12" t="n">
        <v>19</v>
      </c>
      <c r="J303" s="14" t="n">
        <f aca="false">I303/($C303/100000)</f>
        <v>13.6253460120764</v>
      </c>
      <c r="K303" s="12" t="n">
        <v>64</v>
      </c>
      <c r="L303" s="14" t="n">
        <f aca="false">K303/($C303/100000)</f>
        <v>45.8959023564677</v>
      </c>
      <c r="M303" s="12" t="n">
        <v>331</v>
      </c>
      <c r="N303" s="14" t="n">
        <f aca="false">M303/($C303/100000)</f>
        <v>237.367869999857</v>
      </c>
      <c r="O303" s="12" t="n">
        <v>851</v>
      </c>
      <c r="P303" s="14" t="n">
        <f aca="false">O303/($C303/100000)</f>
        <v>610.272076646157</v>
      </c>
      <c r="Q303" s="12" t="n">
        <v>2830</v>
      </c>
      <c r="R303" s="14" t="n">
        <f aca="false">Q303/($C303/100000)</f>
        <v>2029.45943232506</v>
      </c>
      <c r="S303" s="12" t="n">
        <v>102</v>
      </c>
      <c r="T303" s="14" t="n">
        <f aca="false">S303/($C303/100000)</f>
        <v>73.1465943806205</v>
      </c>
      <c r="U303" s="12" t="n">
        <v>3010.5</v>
      </c>
      <c r="V303" s="14" t="n">
        <v>-5</v>
      </c>
      <c r="W303" s="13" t="n">
        <f aca="false">(U303-U302)/U302*100</f>
        <v>-4.953589695018</v>
      </c>
      <c r="X303" s="12" t="n">
        <v>22.4</v>
      </c>
    </row>
    <row r="304" customFormat="false" ht="13.8" hidden="false" customHeight="false" outlineLevel="0" collapsed="false">
      <c r="A304" s="19" t="s">
        <v>53</v>
      </c>
      <c r="B304" s="12" t="n">
        <v>2013</v>
      </c>
      <c r="C304" s="12" t="n">
        <v>139586</v>
      </c>
      <c r="D304" s="12" t="n">
        <v>3387</v>
      </c>
      <c r="E304" s="12" t="n">
        <v>-19.3</v>
      </c>
      <c r="F304" s="13" t="n">
        <f aca="false">(D304-D303)/D303*100</f>
        <v>-19.3187232015245</v>
      </c>
      <c r="G304" s="12" t="n">
        <v>4</v>
      </c>
      <c r="H304" s="14" t="n">
        <f aca="false">G304/($C304/100000)</f>
        <v>2.86561689567722</v>
      </c>
      <c r="I304" s="12" t="n">
        <v>40</v>
      </c>
      <c r="J304" s="14" t="n">
        <f aca="false">I304/($C304/100000)</f>
        <v>28.6561689567722</v>
      </c>
      <c r="K304" s="12" t="n">
        <v>41</v>
      </c>
      <c r="L304" s="14" t="n">
        <f aca="false">K304/($C304/100000)</f>
        <v>29.3725731806915</v>
      </c>
      <c r="M304" s="12" t="n">
        <v>319</v>
      </c>
      <c r="N304" s="14" t="n">
        <f aca="false">M304/($C304/100000)</f>
        <v>228.532947430258</v>
      </c>
      <c r="O304" s="12" t="n">
        <v>680</v>
      </c>
      <c r="P304" s="14" t="n">
        <f aca="false">O304/($C304/100000)</f>
        <v>487.154872265127</v>
      </c>
      <c r="Q304" s="12" t="n">
        <v>2215</v>
      </c>
      <c r="R304" s="14" t="n">
        <f aca="false">Q304/($C304/100000)</f>
        <v>1586.83535598126</v>
      </c>
      <c r="S304" s="12" t="n">
        <v>88</v>
      </c>
      <c r="T304" s="14" t="n">
        <f aca="false">S304/($C304/100000)</f>
        <v>63.0435717048988</v>
      </c>
      <c r="U304" s="12" t="n">
        <v>2426.5</v>
      </c>
      <c r="V304" s="14" t="n">
        <v>-19.4</v>
      </c>
      <c r="W304" s="13" t="n">
        <f aca="false">(U304-U303)/U303*100</f>
        <v>-19.3987709682777</v>
      </c>
      <c r="X304" s="12" t="n">
        <v>26.9</v>
      </c>
    </row>
    <row r="305" customFormat="false" ht="13.8" hidden="false" customHeight="false" outlineLevel="0" collapsed="false">
      <c r="A305" s="19" t="s">
        <v>53</v>
      </c>
      <c r="B305" s="15" t="n">
        <v>2014</v>
      </c>
      <c r="C305" s="12" t="n">
        <v>140955</v>
      </c>
      <c r="D305" s="12" t="n">
        <v>3565</v>
      </c>
      <c r="E305" s="16" t="n">
        <v>5.3</v>
      </c>
      <c r="F305" s="13" t="n">
        <f aca="false">(D305-D304)/D304*100</f>
        <v>5.25538824918807</v>
      </c>
      <c r="G305" s="12" t="n">
        <v>7</v>
      </c>
      <c r="H305" s="14" t="n">
        <f aca="false">G305/($C305/100000)</f>
        <v>4.96612394026462</v>
      </c>
      <c r="I305" s="12" t="n">
        <v>24</v>
      </c>
      <c r="J305" s="14" t="n">
        <f aca="false">I305/($C305/100000)</f>
        <v>17.0267106523359</v>
      </c>
      <c r="K305" s="12" t="n">
        <v>47</v>
      </c>
      <c r="L305" s="14" t="n">
        <f aca="false">K305/($C305/100000)</f>
        <v>33.343975027491</v>
      </c>
      <c r="M305" s="12" t="n">
        <v>314</v>
      </c>
      <c r="N305" s="14" t="n">
        <f aca="false">M305/($C305/100000)</f>
        <v>222.766131034727</v>
      </c>
      <c r="O305" s="12" t="n">
        <v>735</v>
      </c>
      <c r="P305" s="14" t="n">
        <f aca="false">O305/($C305/100000)</f>
        <v>521.443013727786</v>
      </c>
      <c r="Q305" s="12" t="n">
        <v>2341</v>
      </c>
      <c r="R305" s="14" t="n">
        <f aca="false">Q305/($C305/100000)</f>
        <v>1660.81373487993</v>
      </c>
      <c r="S305" s="12" t="n">
        <v>97</v>
      </c>
      <c r="T305" s="14" t="n">
        <f aca="false">S305/($C305/100000)</f>
        <v>68.8162888865241</v>
      </c>
      <c r="U305" s="12" t="n">
        <v>2529.2</v>
      </c>
      <c r="V305" s="4" t="n">
        <v>4.2</v>
      </c>
      <c r="W305" s="13" t="n">
        <f aca="false">(U305-U304)/U304*100</f>
        <v>4.23243354626004</v>
      </c>
      <c r="X305" s="12" t="n">
        <v>25.6</v>
      </c>
    </row>
    <row r="306" customFormat="false" ht="13.8" hidden="false" customHeight="false" outlineLevel="0" collapsed="false">
      <c r="A306" s="19" t="s">
        <v>53</v>
      </c>
      <c r="B306" s="15" t="n">
        <v>2015</v>
      </c>
      <c r="C306" s="12" t="n">
        <v>143326</v>
      </c>
      <c r="D306" s="12" t="n">
        <v>3930</v>
      </c>
      <c r="E306" s="12" t="n">
        <v>10.2</v>
      </c>
      <c r="F306" s="13" t="n">
        <f aca="false">(D306-D305)/D305*100</f>
        <v>10.2384291725105</v>
      </c>
      <c r="G306" s="12" t="n">
        <v>2</v>
      </c>
      <c r="H306" s="14" t="n">
        <f aca="false">G306/($C306/100000)</f>
        <v>1.39542023080251</v>
      </c>
      <c r="I306" s="12" t="n">
        <v>36</v>
      </c>
      <c r="J306" s="14" t="n">
        <f aca="false">I306/($C306/100000)</f>
        <v>25.1175641544451</v>
      </c>
      <c r="K306" s="12" t="n">
        <v>40</v>
      </c>
      <c r="L306" s="14" t="n">
        <f aca="false">K306/($C306/100000)</f>
        <v>27.9084046160501</v>
      </c>
      <c r="M306" s="12" t="n">
        <v>303</v>
      </c>
      <c r="N306" s="14" t="n">
        <f aca="false">M306/($C306/100000)</f>
        <v>211.40616496658</v>
      </c>
      <c r="O306" s="12" t="n">
        <v>707</v>
      </c>
      <c r="P306" s="14" t="n">
        <f aca="false">O306/($C306/100000)</f>
        <v>493.281051588686</v>
      </c>
      <c r="Q306" s="12" t="n">
        <v>2692</v>
      </c>
      <c r="R306" s="14" t="n">
        <f aca="false">Q306/($C306/100000)</f>
        <v>1878.23563066017</v>
      </c>
      <c r="S306" s="12" t="n">
        <v>150</v>
      </c>
      <c r="T306" s="14" t="n">
        <f aca="false">S306/($C306/100000)</f>
        <v>104.656517310188</v>
      </c>
      <c r="U306" s="12" t="n">
        <v>2742</v>
      </c>
      <c r="V306" s="14" t="n">
        <v>8.4</v>
      </c>
      <c r="W306" s="13" t="n">
        <f aca="false">(U306-U305)/U305*100</f>
        <v>8.41372766092046</v>
      </c>
      <c r="X306" s="12" t="n">
        <v>23.1</v>
      </c>
    </row>
    <row r="307" customFormat="false" ht="13.8" hidden="false" customHeight="false" outlineLevel="0" collapsed="false">
      <c r="A307" s="19" t="s">
        <v>53</v>
      </c>
      <c r="B307" s="15" t="n">
        <v>2016</v>
      </c>
      <c r="C307" s="12" t="n">
        <v>146410</v>
      </c>
      <c r="D307" s="12" t="n">
        <v>3121</v>
      </c>
      <c r="E307" s="12" t="n">
        <v>-20.6</v>
      </c>
      <c r="F307" s="13" t="n">
        <f aca="false">(D307-D306)/D306*100</f>
        <v>-20.5852417302799</v>
      </c>
      <c r="G307" s="12" t="n">
        <v>4</v>
      </c>
      <c r="H307" s="14" t="n">
        <f aca="false">G307/($C307/100000)</f>
        <v>2.73205382146028</v>
      </c>
      <c r="I307" s="12" t="n">
        <v>21</v>
      </c>
      <c r="J307" s="14" t="n">
        <f aca="false">I307/($C307/100000)</f>
        <v>14.3432825626665</v>
      </c>
      <c r="K307" s="12" t="n">
        <v>43</v>
      </c>
      <c r="L307" s="14" t="n">
        <f aca="false">K307/($C307/100000)</f>
        <v>29.369578580698</v>
      </c>
      <c r="M307" s="12" t="n">
        <v>277</v>
      </c>
      <c r="N307" s="14" t="n">
        <f aca="false">M307/($C307/100000)</f>
        <v>189.194727136125</v>
      </c>
      <c r="O307" s="12" t="n">
        <v>574</v>
      </c>
      <c r="P307" s="14" t="n">
        <f aca="false">O307/($C307/100000)</f>
        <v>392.049723379551</v>
      </c>
      <c r="Q307" s="12" t="n">
        <v>2044</v>
      </c>
      <c r="R307" s="14" t="n">
        <f aca="false">Q307/($C307/100000)</f>
        <v>1396.0795027662</v>
      </c>
      <c r="S307" s="12" t="n">
        <v>158</v>
      </c>
      <c r="T307" s="14" t="n">
        <f aca="false">S307/($C307/100000)</f>
        <v>107.916125947681</v>
      </c>
      <c r="U307" s="12" t="n">
        <v>2131.7</v>
      </c>
      <c r="V307" s="14" t="n">
        <v>-22.3</v>
      </c>
      <c r="W307" s="13" t="n">
        <f aca="false">(U307-U306)/U306*100</f>
        <v>-22.2574762946754</v>
      </c>
      <c r="X307" s="12" t="n">
        <v>23.6</v>
      </c>
    </row>
    <row r="308" customFormat="false" ht="13.8" hidden="false" customHeight="false" outlineLevel="0" collapsed="false">
      <c r="A308" s="19" t="s">
        <v>53</v>
      </c>
      <c r="B308" s="15" t="n">
        <v>2017</v>
      </c>
      <c r="C308" s="12" t="n">
        <v>148962</v>
      </c>
      <c r="D308" s="12" t="n">
        <v>3341</v>
      </c>
      <c r="E308" s="12" t="n">
        <v>7</v>
      </c>
      <c r="F308" s="13" t="n">
        <f aca="false">(D308-D307)/D307*100</f>
        <v>7.04902274911887</v>
      </c>
      <c r="G308" s="12" t="n">
        <v>3</v>
      </c>
      <c r="H308" s="14" t="n">
        <f aca="false">G308/($C308/100000)</f>
        <v>2.01393644016595</v>
      </c>
      <c r="I308" s="12" t="n">
        <v>39</v>
      </c>
      <c r="J308" s="14" t="n">
        <f aca="false">I308/($C308/100000)</f>
        <v>26.1811737221573</v>
      </c>
      <c r="K308" s="12" t="n">
        <v>51</v>
      </c>
      <c r="L308" s="14" t="n">
        <f aca="false">K308/($C308/100000)</f>
        <v>34.2369194828211</v>
      </c>
      <c r="M308" s="12" t="n">
        <v>364</v>
      </c>
      <c r="N308" s="14" t="n">
        <f aca="false">M308/($C308/100000)</f>
        <v>244.357621406802</v>
      </c>
      <c r="O308" s="12" t="n">
        <v>532</v>
      </c>
      <c r="P308" s="14" t="n">
        <f aca="false">O308/($C308/100000)</f>
        <v>357.138062056095</v>
      </c>
      <c r="Q308" s="12" t="n">
        <v>2189</v>
      </c>
      <c r="R308" s="14" t="n">
        <f aca="false">Q308/($C308/100000)</f>
        <v>1469.50228917442</v>
      </c>
      <c r="S308" s="12" t="n">
        <v>163</v>
      </c>
      <c r="T308" s="14" t="n">
        <f aca="false">S308/($C308/100000)</f>
        <v>109.423879915683</v>
      </c>
      <c r="U308" s="12" t="n">
        <v>2242.9</v>
      </c>
      <c r="V308" s="14" t="n">
        <v>5.2</v>
      </c>
      <c r="W308" s="13" t="n">
        <f aca="false">(U308-U307)/U307*100</f>
        <v>5.21649387812545</v>
      </c>
      <c r="X308" s="12" t="n">
        <v>23.8</v>
      </c>
    </row>
    <row r="309" customFormat="false" ht="13.8" hidden="false" customHeight="false" outlineLevel="0" collapsed="false">
      <c r="A309" s="24" t="s">
        <v>53</v>
      </c>
      <c r="B309" s="15" t="n">
        <v>2018</v>
      </c>
      <c r="C309" s="12" t="n">
        <v>151825</v>
      </c>
      <c r="D309" s="12" t="n">
        <v>2735</v>
      </c>
      <c r="E309" s="12" t="n">
        <v>-18.1</v>
      </c>
      <c r="F309" s="13" t="n">
        <f aca="false">(D309-D308)/D308*100</f>
        <v>-18.1382819515115</v>
      </c>
      <c r="G309" s="12" t="n">
        <v>9</v>
      </c>
      <c r="H309" s="14" t="n">
        <f aca="false">G309/($C309/100000)</f>
        <v>5.92787749053186</v>
      </c>
      <c r="I309" s="12" t="n">
        <v>44</v>
      </c>
      <c r="J309" s="14" t="n">
        <f aca="false">I309/($C309/100000)</f>
        <v>28.9807343981558</v>
      </c>
      <c r="K309" s="12" t="n">
        <v>50</v>
      </c>
      <c r="L309" s="14" t="n">
        <f aca="false">K309/($C309/100000)</f>
        <v>32.932652725177</v>
      </c>
      <c r="M309" s="12" t="n">
        <v>234</v>
      </c>
      <c r="N309" s="14" t="n">
        <f aca="false">M309/($C309/100000)</f>
        <v>154.124814753828</v>
      </c>
      <c r="O309" s="12" t="n">
        <v>395</v>
      </c>
      <c r="P309" s="14" t="n">
        <f aca="false">O309/($C309/100000)</f>
        <v>260.167956528898</v>
      </c>
      <c r="Q309" s="12" t="n">
        <v>1884</v>
      </c>
      <c r="R309" s="14" t="n">
        <f aca="false">Q309/($C309/100000)</f>
        <v>1240.90235468467</v>
      </c>
      <c r="S309" s="12" t="n">
        <v>119</v>
      </c>
      <c r="T309" s="14" t="n">
        <f aca="false">S309/($C309/100000)</f>
        <v>78.3797134859213</v>
      </c>
      <c r="U309" s="12" t="n">
        <v>1801.4</v>
      </c>
      <c r="V309" s="14" t="n">
        <v>-19.7</v>
      </c>
      <c r="W309" s="13" t="n">
        <f aca="false">(U309-U308)/U308*100</f>
        <v>-19.6843372419635</v>
      </c>
      <c r="X309" s="12" t="n">
        <v>22.1</v>
      </c>
    </row>
    <row r="310" customFormat="false" ht="13.8" hidden="false" customHeight="false" outlineLevel="0" collapsed="false">
      <c r="A310" s="25" t="s">
        <v>53</v>
      </c>
      <c r="B310" s="15" t="n">
        <v>2019</v>
      </c>
      <c r="C310" s="17" t="n">
        <v>154939</v>
      </c>
      <c r="D310" s="17" t="n">
        <v>2447</v>
      </c>
      <c r="E310" s="12" t="n">
        <v>-10.5</v>
      </c>
      <c r="F310" s="13" t="n">
        <f aca="false">(D310-D309)/D309*100</f>
        <v>-10.5301645338208</v>
      </c>
      <c r="G310" s="12" t="n">
        <v>6</v>
      </c>
      <c r="H310" s="14" t="n">
        <f aca="false">G310/($C310/100000)</f>
        <v>3.87249175481964</v>
      </c>
      <c r="I310" s="12" t="n">
        <v>36</v>
      </c>
      <c r="J310" s="14" t="n">
        <f aca="false">I310/($C310/100000)</f>
        <v>23.2349505289178</v>
      </c>
      <c r="K310" s="12" t="n">
        <v>31</v>
      </c>
      <c r="L310" s="14" t="n">
        <f aca="false">K310/($C310/100000)</f>
        <v>20.0078740665681</v>
      </c>
      <c r="M310" s="12" t="n">
        <v>279</v>
      </c>
      <c r="N310" s="14" t="n">
        <f aca="false">M310/($C310/100000)</f>
        <v>180.070866599113</v>
      </c>
      <c r="O310" s="12" t="n">
        <v>248</v>
      </c>
      <c r="P310" s="14" t="n">
        <f aca="false">O310/($C310/100000)</f>
        <v>160.062992532545</v>
      </c>
      <c r="Q310" s="12" t="n">
        <v>1708</v>
      </c>
      <c r="R310" s="14" t="n">
        <f aca="false">Q310/($C310/100000)</f>
        <v>1102.36931953866</v>
      </c>
      <c r="S310" s="12" t="n">
        <v>139</v>
      </c>
      <c r="T310" s="14" t="n">
        <f aca="false">S310/($C310/100000)</f>
        <v>89.7127256533216</v>
      </c>
      <c r="U310" s="12" t="n">
        <v>1579.3</v>
      </c>
      <c r="V310" s="14" t="n">
        <v>-12.3</v>
      </c>
      <c r="W310" s="13" t="n">
        <f aca="false">(U310-U309)/U309*100</f>
        <v>-12.3292994337737</v>
      </c>
      <c r="X310" s="12" t="n">
        <v>24.9</v>
      </c>
    </row>
    <row r="311" customFormat="false" ht="13.8" hidden="false" customHeight="false" outlineLevel="0" collapsed="false">
      <c r="A311" s="25" t="s">
        <v>53</v>
      </c>
      <c r="B311" s="20" t="n">
        <v>2020</v>
      </c>
      <c r="C311" s="21" t="n">
        <v>158834</v>
      </c>
      <c r="D311" s="21" t="n">
        <v>2099</v>
      </c>
      <c r="E311" s="22" t="n">
        <v>-14.2</v>
      </c>
      <c r="F311" s="13" t="n">
        <f aca="false">(D311-D310)/D310*100</f>
        <v>-14.2214957090315</v>
      </c>
      <c r="G311" s="21" t="n">
        <v>3</v>
      </c>
      <c r="H311" s="14" t="n">
        <f aca="false">G311/($C311/100000)</f>
        <v>1.88876437034892</v>
      </c>
      <c r="I311" s="21" t="n">
        <v>14</v>
      </c>
      <c r="J311" s="14" t="n">
        <f aca="false">I311/($C311/100000)</f>
        <v>8.81423372829495</v>
      </c>
      <c r="K311" s="21" t="n">
        <v>28</v>
      </c>
      <c r="L311" s="14" t="n">
        <f aca="false">K311/($C311/100000)</f>
        <v>17.6284674565899</v>
      </c>
      <c r="M311" s="21" t="n">
        <v>174</v>
      </c>
      <c r="N311" s="14" t="n">
        <f aca="false">M311/($C311/100000)</f>
        <v>109.548333480237</v>
      </c>
      <c r="O311" s="21" t="n">
        <v>187</v>
      </c>
      <c r="P311" s="14" t="n">
        <f aca="false">O311/($C311/100000)</f>
        <v>117.732979085083</v>
      </c>
      <c r="Q311" s="21" t="n">
        <v>1513</v>
      </c>
      <c r="R311" s="14" t="n">
        <f aca="false">Q311/($C311/100000)</f>
        <v>952.566830779304</v>
      </c>
      <c r="S311" s="21" t="n">
        <v>180</v>
      </c>
      <c r="T311" s="14" t="n">
        <f aca="false">S311/($C311/100000)</f>
        <v>113.325862220935</v>
      </c>
      <c r="U311" s="23" t="n">
        <v>1321.5</v>
      </c>
      <c r="V311" s="22" t="n">
        <v>-16.3</v>
      </c>
      <c r="W311" s="13" t="n">
        <f aca="false">(U311-U310)/U310*100</f>
        <v>-16.3236877097448</v>
      </c>
      <c r="X311" s="23" t="n">
        <v>25.6</v>
      </c>
    </row>
    <row r="312" customFormat="false" ht="13.8" hidden="false" customHeight="false" outlineLevel="0" collapsed="false">
      <c r="A312" s="19" t="s">
        <v>54</v>
      </c>
      <c r="B312" s="12" t="n">
        <v>2011</v>
      </c>
      <c r="C312" s="12" t="n">
        <v>49964</v>
      </c>
      <c r="D312" s="12" t="n">
        <v>1285</v>
      </c>
      <c r="E312" s="12" t="n">
        <v>-15.8</v>
      </c>
      <c r="F312" s="13" t="n">
        <f aca="false">(D312-D311)/D311*100</f>
        <v>-38.7803716055264</v>
      </c>
      <c r="G312" s="12" t="n">
        <v>1</v>
      </c>
      <c r="H312" s="14" t="n">
        <f aca="false">G312/($C312/100000)</f>
        <v>2.00144103754703</v>
      </c>
      <c r="I312" s="12" t="n">
        <v>23</v>
      </c>
      <c r="J312" s="14" t="n">
        <f aca="false">I312/($C312/100000)</f>
        <v>46.0331438635818</v>
      </c>
      <c r="K312" s="12" t="n">
        <v>9</v>
      </c>
      <c r="L312" s="14" t="n">
        <f aca="false">K312/($C312/100000)</f>
        <v>18.0129693379233</v>
      </c>
      <c r="M312" s="12" t="n">
        <v>153</v>
      </c>
      <c r="N312" s="14" t="n">
        <f aca="false">M312/($C312/100000)</f>
        <v>306.220478744696</v>
      </c>
      <c r="O312" s="12" t="n">
        <v>266</v>
      </c>
      <c r="P312" s="14" t="n">
        <f aca="false">O312/($C312/100000)</f>
        <v>532.383315987511</v>
      </c>
      <c r="Q312" s="12" t="n">
        <v>802</v>
      </c>
      <c r="R312" s="14" t="n">
        <f aca="false">Q312/($C312/100000)</f>
        <v>1605.15571211272</v>
      </c>
      <c r="S312" s="12" t="n">
        <v>31</v>
      </c>
      <c r="T312" s="14" t="n">
        <f aca="false">S312/($C312/100000)</f>
        <v>62.0446721639581</v>
      </c>
      <c r="U312" s="12" t="n">
        <v>2571.9</v>
      </c>
      <c r="V312" s="14" t="n">
        <v>-13.3</v>
      </c>
      <c r="W312" s="13" t="n">
        <f aca="false">(U312-U311)/U311*100</f>
        <v>94.6197502837685</v>
      </c>
      <c r="X312" s="12" t="n">
        <v>23.1</v>
      </c>
    </row>
    <row r="313" customFormat="false" ht="13.8" hidden="false" customHeight="false" outlineLevel="0" collapsed="false">
      <c r="A313" s="19" t="s">
        <v>54</v>
      </c>
      <c r="B313" s="12" t="n">
        <v>2012</v>
      </c>
      <c r="C313" s="12" t="n">
        <v>49847</v>
      </c>
      <c r="D313" s="12" t="n">
        <v>1053</v>
      </c>
      <c r="E313" s="12" t="n">
        <v>-18.1</v>
      </c>
      <c r="F313" s="13" t="n">
        <f aca="false">(D313-D312)/D312*100</f>
        <v>-18.0544747081712</v>
      </c>
      <c r="G313" s="12" t="n">
        <v>0</v>
      </c>
      <c r="H313" s="14" t="n">
        <f aca="false">G313/($C313/100000)</f>
        <v>0</v>
      </c>
      <c r="I313" s="12" t="n">
        <v>17</v>
      </c>
      <c r="J313" s="14" t="n">
        <f aca="false">I313/($C313/100000)</f>
        <v>34.1043593395791</v>
      </c>
      <c r="K313" s="12" t="n">
        <v>27</v>
      </c>
      <c r="L313" s="14" t="n">
        <f aca="false">K313/($C313/100000)</f>
        <v>54.1657471863904</v>
      </c>
      <c r="M313" s="12" t="n">
        <v>163</v>
      </c>
      <c r="N313" s="14" t="n">
        <f aca="false">M313/($C313/100000)</f>
        <v>327.000621903023</v>
      </c>
      <c r="O313" s="12" t="n">
        <v>245</v>
      </c>
      <c r="P313" s="14" t="n">
        <f aca="false">O313/($C313/100000)</f>
        <v>491.504002246875</v>
      </c>
      <c r="Q313" s="12" t="n">
        <v>577</v>
      </c>
      <c r="R313" s="14" t="n">
        <f aca="false">Q313/($C313/100000)</f>
        <v>1157.54207876101</v>
      </c>
      <c r="S313" s="12" t="n">
        <v>24</v>
      </c>
      <c r="T313" s="14" t="n">
        <f aca="false">S313/($C313/100000)</f>
        <v>48.147330832347</v>
      </c>
      <c r="U313" s="12" t="n">
        <v>2112.5</v>
      </c>
      <c r="V313" s="14" t="n">
        <v>-17.9</v>
      </c>
      <c r="W313" s="13" t="n">
        <f aca="false">(U313-U312)/U312*100</f>
        <v>-17.8622808040748</v>
      </c>
      <c r="X313" s="12" t="n">
        <v>36.1</v>
      </c>
    </row>
    <row r="314" customFormat="false" ht="13.8" hidden="false" customHeight="false" outlineLevel="0" collapsed="false">
      <c r="A314" s="19" t="s">
        <v>54</v>
      </c>
      <c r="B314" s="12" t="n">
        <v>2013</v>
      </c>
      <c r="C314" s="12" t="n">
        <v>50166</v>
      </c>
      <c r="D314" s="12" t="n">
        <v>993</v>
      </c>
      <c r="E314" s="12" t="n">
        <v>-5.7</v>
      </c>
      <c r="F314" s="13" t="n">
        <f aca="false">(D314-D313)/D313*100</f>
        <v>-5.6980056980057</v>
      </c>
      <c r="G314" s="12" t="n">
        <v>3</v>
      </c>
      <c r="H314" s="14" t="n">
        <f aca="false">G314/($C314/100000)</f>
        <v>5.98014591556034</v>
      </c>
      <c r="I314" s="12" t="n">
        <v>14</v>
      </c>
      <c r="J314" s="14" t="n">
        <f aca="false">I314/($C314/100000)</f>
        <v>27.9073476059483</v>
      </c>
      <c r="K314" s="12" t="n">
        <v>19</v>
      </c>
      <c r="L314" s="14" t="n">
        <f aca="false">K314/($C314/100000)</f>
        <v>37.8742574652155</v>
      </c>
      <c r="M314" s="12" t="n">
        <v>157</v>
      </c>
      <c r="N314" s="14" t="n">
        <f aca="false">M314/($C314/100000)</f>
        <v>312.960969580991</v>
      </c>
      <c r="O314" s="12" t="n">
        <v>186</v>
      </c>
      <c r="P314" s="14" t="n">
        <f aca="false">O314/($C314/100000)</f>
        <v>370.769046764741</v>
      </c>
      <c r="Q314" s="12" t="n">
        <v>580</v>
      </c>
      <c r="R314" s="14" t="n">
        <f aca="false">Q314/($C314/100000)</f>
        <v>1156.161543675</v>
      </c>
      <c r="S314" s="12" t="n">
        <v>34</v>
      </c>
      <c r="T314" s="14" t="n">
        <f aca="false">S314/($C314/100000)</f>
        <v>67.7749870430172</v>
      </c>
      <c r="U314" s="12" t="n">
        <v>1979.4</v>
      </c>
      <c r="V314" s="14" t="n">
        <v>-6.3</v>
      </c>
      <c r="W314" s="13" t="n">
        <f aca="false">(U314-U313)/U313*100</f>
        <v>-6.30059171597633</v>
      </c>
      <c r="X314" s="12" t="n">
        <v>34.7</v>
      </c>
    </row>
    <row r="315" customFormat="false" ht="13.8" hidden="false" customHeight="false" outlineLevel="0" collapsed="false">
      <c r="A315" s="19" t="s">
        <v>54</v>
      </c>
      <c r="B315" s="15" t="n">
        <v>2014</v>
      </c>
      <c r="C315" s="12" t="n">
        <v>50231</v>
      </c>
      <c r="D315" s="12" t="n">
        <v>956</v>
      </c>
      <c r="E315" s="16" t="n">
        <v>-3.7</v>
      </c>
      <c r="F315" s="13" t="n">
        <f aca="false">(D315-D314)/D314*100</f>
        <v>-3.72608257804632</v>
      </c>
      <c r="G315" s="12" t="n">
        <v>1</v>
      </c>
      <c r="H315" s="14" t="n">
        <f aca="false">G315/($C315/100000)</f>
        <v>1.99080249248472</v>
      </c>
      <c r="I315" s="12" t="n">
        <v>14</v>
      </c>
      <c r="J315" s="14" t="n">
        <f aca="false">I315/($C315/100000)</f>
        <v>27.8712348947861</v>
      </c>
      <c r="K315" s="12" t="n">
        <v>17</v>
      </c>
      <c r="L315" s="14" t="n">
        <f aca="false">K315/($C315/100000)</f>
        <v>33.8436423722402</v>
      </c>
      <c r="M315" s="12" t="n">
        <v>147</v>
      </c>
      <c r="N315" s="14" t="n">
        <f aca="false">M315/($C315/100000)</f>
        <v>292.647966395254</v>
      </c>
      <c r="O315" s="12" t="n">
        <v>170</v>
      </c>
      <c r="P315" s="14" t="n">
        <f aca="false">O315/($C315/100000)</f>
        <v>338.436423722402</v>
      </c>
      <c r="Q315" s="12" t="n">
        <v>592</v>
      </c>
      <c r="R315" s="14" t="n">
        <f aca="false">Q315/($C315/100000)</f>
        <v>1178.55507555095</v>
      </c>
      <c r="S315" s="12" t="n">
        <v>15</v>
      </c>
      <c r="T315" s="14" t="n">
        <f aca="false">S315/($C315/100000)</f>
        <v>29.8620373872708</v>
      </c>
      <c r="U315" s="12" t="n">
        <v>1903.2</v>
      </c>
      <c r="V315" s="4" t="n">
        <v>-3.8</v>
      </c>
      <c r="W315" s="13" t="n">
        <f aca="false">(U315-U314)/U314*100</f>
        <v>-3.84965140951804</v>
      </c>
      <c r="X315" s="12" t="n">
        <v>38.4</v>
      </c>
    </row>
    <row r="316" customFormat="false" ht="13.8" hidden="false" customHeight="false" outlineLevel="0" collapsed="false">
      <c r="A316" s="19" t="s">
        <v>54</v>
      </c>
      <c r="B316" s="15" t="n">
        <v>2015</v>
      </c>
      <c r="C316" s="12" t="n">
        <v>50458</v>
      </c>
      <c r="D316" s="12" t="n">
        <v>1061</v>
      </c>
      <c r="E316" s="12" t="n">
        <v>11</v>
      </c>
      <c r="F316" s="13" t="n">
        <f aca="false">(D316-D315)/D315*100</f>
        <v>10.9832635983264</v>
      </c>
      <c r="G316" s="12" t="n">
        <v>3</v>
      </c>
      <c r="H316" s="14" t="n">
        <f aca="false">G316/($C316/100000)</f>
        <v>5.94553886400571</v>
      </c>
      <c r="I316" s="12" t="n">
        <v>18</v>
      </c>
      <c r="J316" s="14" t="n">
        <f aca="false">I316/($C316/100000)</f>
        <v>35.6732331840342</v>
      </c>
      <c r="K316" s="12" t="n">
        <v>8</v>
      </c>
      <c r="L316" s="14" t="n">
        <f aca="false">K316/($C316/100000)</f>
        <v>15.8547703040152</v>
      </c>
      <c r="M316" s="12" t="n">
        <v>156</v>
      </c>
      <c r="N316" s="14" t="n">
        <f aca="false">M316/($C316/100000)</f>
        <v>309.168020928297</v>
      </c>
      <c r="O316" s="12" t="n">
        <v>203</v>
      </c>
      <c r="P316" s="14" t="n">
        <f aca="false">O316/($C316/100000)</f>
        <v>402.314796464386</v>
      </c>
      <c r="Q316" s="12" t="n">
        <v>631</v>
      </c>
      <c r="R316" s="14" t="n">
        <f aca="false">Q316/($C316/100000)</f>
        <v>1250.5450077292</v>
      </c>
      <c r="S316" s="12" t="n">
        <v>42</v>
      </c>
      <c r="T316" s="14" t="n">
        <f aca="false">S316/($C316/100000)</f>
        <v>83.2375440960799</v>
      </c>
      <c r="U316" s="12" t="n">
        <v>2102.7</v>
      </c>
      <c r="V316" s="14" t="n">
        <v>10.5</v>
      </c>
      <c r="W316" s="13" t="n">
        <f aca="false">(U316-U315)/U315*100</f>
        <v>10.4823455233291</v>
      </c>
      <c r="X316" s="12" t="n">
        <v>34.9</v>
      </c>
    </row>
    <row r="317" customFormat="false" ht="13.8" hidden="false" customHeight="false" outlineLevel="0" collapsed="false">
      <c r="A317" s="19" t="s">
        <v>54</v>
      </c>
      <c r="B317" s="15" t="n">
        <v>2016</v>
      </c>
      <c r="C317" s="12" t="n">
        <v>50345</v>
      </c>
      <c r="D317" s="12" t="n">
        <v>1043</v>
      </c>
      <c r="E317" s="12" t="n">
        <v>-1.7</v>
      </c>
      <c r="F317" s="13" t="n">
        <f aca="false">(D317-D316)/D316*100</f>
        <v>-1.69651272384543</v>
      </c>
      <c r="G317" s="12" t="n">
        <v>0</v>
      </c>
      <c r="H317" s="14" t="n">
        <f aca="false">G317/($C317/100000)</f>
        <v>0</v>
      </c>
      <c r="I317" s="12" t="n">
        <v>23</v>
      </c>
      <c r="J317" s="14" t="n">
        <f aca="false">I317/($C317/100000)</f>
        <v>45.6847750521402</v>
      </c>
      <c r="K317" s="12" t="n">
        <v>7</v>
      </c>
      <c r="L317" s="14" t="n">
        <f aca="false">K317/($C317/100000)</f>
        <v>13.9040619723905</v>
      </c>
      <c r="M317" s="12" t="n">
        <v>123</v>
      </c>
      <c r="N317" s="14" t="n">
        <f aca="false">M317/($C317/100000)</f>
        <v>244.314231800576</v>
      </c>
      <c r="O317" s="12" t="n">
        <v>242</v>
      </c>
      <c r="P317" s="14" t="n">
        <f aca="false">O317/($C317/100000)</f>
        <v>480.683285331215</v>
      </c>
      <c r="Q317" s="12" t="n">
        <v>600</v>
      </c>
      <c r="R317" s="14" t="n">
        <f aca="false">Q317/($C317/100000)</f>
        <v>1191.77674049062</v>
      </c>
      <c r="S317" s="12" t="n">
        <v>48</v>
      </c>
      <c r="T317" s="14" t="n">
        <f aca="false">S317/($C317/100000)</f>
        <v>95.3421392392492</v>
      </c>
      <c r="U317" s="12" t="n">
        <v>2071.7</v>
      </c>
      <c r="V317" s="14" t="n">
        <v>-1.5</v>
      </c>
      <c r="W317" s="13" t="n">
        <f aca="false">(U317-U316)/U316*100</f>
        <v>-1.47429495410662</v>
      </c>
      <c r="X317" s="12" t="n">
        <v>36.2</v>
      </c>
    </row>
    <row r="318" customFormat="false" ht="13.8" hidden="false" customHeight="false" outlineLevel="0" collapsed="false">
      <c r="A318" s="19" t="s">
        <v>54</v>
      </c>
      <c r="B318" s="15" t="n">
        <v>2017</v>
      </c>
      <c r="C318" s="12" t="n">
        <v>50418</v>
      </c>
      <c r="D318" s="12" t="n">
        <v>1186</v>
      </c>
      <c r="E318" s="12" t="n">
        <v>13.7</v>
      </c>
      <c r="F318" s="13" t="n">
        <f aca="false">(D318-D317)/D317*100</f>
        <v>13.7104506232023</v>
      </c>
      <c r="G318" s="12" t="n">
        <v>7</v>
      </c>
      <c r="H318" s="14" t="n">
        <f aca="false">G318/($C318/100000)</f>
        <v>13.8839303423381</v>
      </c>
      <c r="I318" s="12" t="n">
        <v>31</v>
      </c>
      <c r="J318" s="14" t="n">
        <f aca="false">I318/($C318/100000)</f>
        <v>61.4859772303542</v>
      </c>
      <c r="K318" s="12" t="n">
        <v>9</v>
      </c>
      <c r="L318" s="14" t="n">
        <f aca="false">K318/($C318/100000)</f>
        <v>17.8507675830061</v>
      </c>
      <c r="M318" s="12" t="n">
        <v>206</v>
      </c>
      <c r="N318" s="14" t="n">
        <f aca="false">M318/($C318/100000)</f>
        <v>408.584235788806</v>
      </c>
      <c r="O318" s="12" t="n">
        <v>192</v>
      </c>
      <c r="P318" s="14" t="n">
        <f aca="false">O318/($C318/100000)</f>
        <v>380.81637510413</v>
      </c>
      <c r="Q318" s="12" t="n">
        <v>704</v>
      </c>
      <c r="R318" s="14" t="n">
        <f aca="false">Q318/($C318/100000)</f>
        <v>1396.32670871514</v>
      </c>
      <c r="S318" s="12" t="n">
        <v>37</v>
      </c>
      <c r="T318" s="14" t="n">
        <f aca="false">S318/($C318/100000)</f>
        <v>73.3864889523583</v>
      </c>
      <c r="U318" s="12" t="n">
        <v>2352.3</v>
      </c>
      <c r="V318" s="14" t="n">
        <v>13.5</v>
      </c>
      <c r="W318" s="13" t="n">
        <f aca="false">(U318-U317)/U317*100</f>
        <v>13.5444321088961</v>
      </c>
      <c r="X318" s="12" t="n">
        <v>32.5</v>
      </c>
    </row>
    <row r="319" customFormat="false" ht="13.8" hidden="false" customHeight="false" outlineLevel="0" collapsed="false">
      <c r="A319" s="24" t="s">
        <v>54</v>
      </c>
      <c r="B319" s="15" t="n">
        <v>2018</v>
      </c>
      <c r="C319" s="12" t="n">
        <v>50435</v>
      </c>
      <c r="D319" s="12" t="n">
        <v>1098</v>
      </c>
      <c r="E319" s="12" t="n">
        <v>-7.4</v>
      </c>
      <c r="F319" s="13" t="n">
        <f aca="false">(D319-D318)/D318*100</f>
        <v>-7.41989881956155</v>
      </c>
      <c r="G319" s="12" t="n">
        <v>4</v>
      </c>
      <c r="H319" s="14" t="n">
        <f aca="false">G319/($C319/100000)</f>
        <v>7.93100029741251</v>
      </c>
      <c r="I319" s="12" t="n">
        <v>28</v>
      </c>
      <c r="J319" s="14" t="n">
        <f aca="false">I319/($C319/100000)</f>
        <v>55.5170020818876</v>
      </c>
      <c r="K319" s="12" t="n">
        <v>9</v>
      </c>
      <c r="L319" s="14" t="n">
        <f aca="false">K319/($C319/100000)</f>
        <v>17.8447506691782</v>
      </c>
      <c r="M319" s="12" t="n">
        <v>139</v>
      </c>
      <c r="N319" s="14" t="n">
        <f aca="false">M319/($C319/100000)</f>
        <v>275.602260335085</v>
      </c>
      <c r="O319" s="12" t="n">
        <v>211</v>
      </c>
      <c r="P319" s="14" t="n">
        <f aca="false">O319/($C319/100000)</f>
        <v>418.36026568851</v>
      </c>
      <c r="Q319" s="12" t="n">
        <v>624</v>
      </c>
      <c r="R319" s="14" t="n">
        <f aca="false">Q319/($C319/100000)</f>
        <v>1237.23604639635</v>
      </c>
      <c r="S319" s="12" t="n">
        <v>83</v>
      </c>
      <c r="T319" s="14" t="n">
        <f aca="false">S319/($C319/100000)</f>
        <v>164.56825617131</v>
      </c>
      <c r="U319" s="12" t="n">
        <v>2177.1</v>
      </c>
      <c r="V319" s="14" t="n">
        <v>-7.5</v>
      </c>
      <c r="W319" s="13" t="n">
        <f aca="false">(U319-U318)/U318*100</f>
        <v>-7.44802958806276</v>
      </c>
      <c r="X319" s="12" t="n">
        <v>28</v>
      </c>
    </row>
    <row r="320" customFormat="false" ht="13.8" hidden="false" customHeight="false" outlineLevel="0" collapsed="false">
      <c r="A320" s="25" t="s">
        <v>54</v>
      </c>
      <c r="B320" s="15" t="n">
        <v>2019</v>
      </c>
      <c r="C320" s="17" t="n">
        <v>46969</v>
      </c>
      <c r="D320" s="17" t="n">
        <v>368</v>
      </c>
      <c r="E320" s="12" t="n">
        <v>-66.5</v>
      </c>
      <c r="F320" s="13" t="n">
        <f aca="false">(D320-D319)/D319*100</f>
        <v>-66.4845173041894</v>
      </c>
      <c r="G320" s="12" t="n">
        <v>0</v>
      </c>
      <c r="H320" s="14" t="n">
        <f aca="false">G320/($C320/100000)</f>
        <v>0</v>
      </c>
      <c r="I320" s="12" t="n">
        <v>6</v>
      </c>
      <c r="J320" s="14" t="n">
        <f aca="false">I320/($C320/100000)</f>
        <v>12.7743831037493</v>
      </c>
      <c r="K320" s="12" t="n">
        <v>7</v>
      </c>
      <c r="L320" s="14" t="n">
        <f aca="false">K320/($C320/100000)</f>
        <v>14.9034469543742</v>
      </c>
      <c r="M320" s="12" t="n">
        <v>87</v>
      </c>
      <c r="N320" s="14" t="n">
        <f aca="false">M320/($C320/100000)</f>
        <v>185.228555004365</v>
      </c>
      <c r="O320" s="12" t="n">
        <v>108</v>
      </c>
      <c r="P320" s="14" t="n">
        <f aca="false">O320/($C320/100000)</f>
        <v>229.938895867487</v>
      </c>
      <c r="Q320" s="12" t="n">
        <v>131</v>
      </c>
      <c r="R320" s="14" t="n">
        <f aca="false">Q320/($C320/100000)</f>
        <v>278.907364431859</v>
      </c>
      <c r="S320" s="12" t="n">
        <v>29</v>
      </c>
      <c r="T320" s="14" t="n">
        <f aca="false">S320/($C320/100000)</f>
        <v>61.7428516681215</v>
      </c>
      <c r="U320" s="12" t="n">
        <v>783.5</v>
      </c>
      <c r="V320" s="14" t="n">
        <v>-64</v>
      </c>
      <c r="W320" s="13" t="n">
        <f aca="false">(U320-U319)/U319*100</f>
        <v>-64.0117587616554</v>
      </c>
      <c r="X320" s="12" t="n">
        <v>34.5</v>
      </c>
    </row>
    <row r="321" customFormat="false" ht="13.8" hidden="false" customHeight="false" outlineLevel="0" collapsed="false">
      <c r="A321" s="25" t="s">
        <v>54</v>
      </c>
      <c r="B321" s="20" t="n">
        <v>2020</v>
      </c>
      <c r="C321" s="21" t="n">
        <v>46587</v>
      </c>
      <c r="D321" s="21" t="n">
        <v>374</v>
      </c>
      <c r="E321" s="22" t="n">
        <v>1.6</v>
      </c>
      <c r="F321" s="13" t="n">
        <f aca="false">(D321-D320)/D320*100</f>
        <v>1.6304347826087</v>
      </c>
      <c r="G321" s="21" t="n">
        <v>1</v>
      </c>
      <c r="H321" s="14" t="n">
        <f aca="false">G321/($C321/100000)</f>
        <v>2.14652156180909</v>
      </c>
      <c r="I321" s="21" t="n">
        <v>7</v>
      </c>
      <c r="J321" s="14" t="n">
        <f aca="false">I321/($C321/100000)</f>
        <v>15.0256509326636</v>
      </c>
      <c r="K321" s="21" t="n">
        <v>4</v>
      </c>
      <c r="L321" s="14" t="n">
        <f aca="false">K321/($C321/100000)</f>
        <v>8.58608624723635</v>
      </c>
      <c r="M321" s="21" t="n">
        <v>105</v>
      </c>
      <c r="N321" s="14" t="n">
        <f aca="false">M321/($C321/100000)</f>
        <v>225.384763989954</v>
      </c>
      <c r="O321" s="21" t="n">
        <v>103</v>
      </c>
      <c r="P321" s="14" t="n">
        <f aca="false">O321/($C321/100000)</f>
        <v>221.091720866336</v>
      </c>
      <c r="Q321" s="21" t="n">
        <v>135</v>
      </c>
      <c r="R321" s="14" t="n">
        <f aca="false">Q321/($C321/100000)</f>
        <v>289.780410844227</v>
      </c>
      <c r="S321" s="21" t="n">
        <v>19</v>
      </c>
      <c r="T321" s="14" t="n">
        <f aca="false">S321/($C321/100000)</f>
        <v>40.7839096743727</v>
      </c>
      <c r="U321" s="23" t="n">
        <v>802.8</v>
      </c>
      <c r="V321" s="22" t="n">
        <v>2.5</v>
      </c>
      <c r="W321" s="13" t="n">
        <f aca="false">(U321-U320)/U320*100</f>
        <v>2.46330567964262</v>
      </c>
      <c r="X321" s="23" t="n">
        <v>28.1</v>
      </c>
    </row>
    <row r="322" customFormat="false" ht="13.8" hidden="false" customHeight="false" outlineLevel="0" collapsed="false">
      <c r="A322" s="19" t="s">
        <v>55</v>
      </c>
      <c r="B322" s="12" t="n">
        <v>2011</v>
      </c>
      <c r="C322" s="12" t="n">
        <v>14666</v>
      </c>
      <c r="D322" s="12" t="n">
        <v>307</v>
      </c>
      <c r="E322" s="12" t="n">
        <v>-20.5</v>
      </c>
      <c r="F322" s="13" t="n">
        <f aca="false">(D322-D321)/D321*100</f>
        <v>-17.9144385026738</v>
      </c>
      <c r="G322" s="12" t="n">
        <v>0</v>
      </c>
      <c r="H322" s="14" t="n">
        <f aca="false">G322/($C322/100000)</f>
        <v>0</v>
      </c>
      <c r="I322" s="12" t="n">
        <v>5</v>
      </c>
      <c r="J322" s="14" t="n">
        <f aca="false">I322/($C322/100000)</f>
        <v>34.0924587481249</v>
      </c>
      <c r="K322" s="12" t="n">
        <v>2</v>
      </c>
      <c r="L322" s="14" t="n">
        <f aca="false">K322/($C322/100000)</f>
        <v>13.63698349925</v>
      </c>
      <c r="M322" s="12" t="n">
        <v>92</v>
      </c>
      <c r="N322" s="14" t="n">
        <f aca="false">M322/($C322/100000)</f>
        <v>627.301240965498</v>
      </c>
      <c r="O322" s="12" t="n">
        <v>113</v>
      </c>
      <c r="P322" s="14" t="n">
        <f aca="false">O322/($C322/100000)</f>
        <v>770.489567707623</v>
      </c>
      <c r="Q322" s="12" t="n">
        <v>79</v>
      </c>
      <c r="R322" s="14" t="n">
        <f aca="false">Q322/($C322/100000)</f>
        <v>538.660848220374</v>
      </c>
      <c r="S322" s="12" t="n">
        <v>16</v>
      </c>
      <c r="T322" s="14" t="n">
        <f aca="false">S322/($C322/100000)</f>
        <v>109.095867994</v>
      </c>
      <c r="U322" s="12" t="n">
        <v>2093.3</v>
      </c>
      <c r="V322" s="14" t="n">
        <v>-20.5</v>
      </c>
      <c r="W322" s="13" t="n">
        <f aca="false">(U322-U321)/U321*100</f>
        <v>160.749875435974</v>
      </c>
      <c r="X322" s="12" t="n">
        <v>63.2</v>
      </c>
    </row>
    <row r="323" customFormat="false" ht="13.8" hidden="false" customHeight="false" outlineLevel="0" collapsed="false">
      <c r="A323" s="19" t="s">
        <v>55</v>
      </c>
      <c r="B323" s="12" t="n">
        <v>2012</v>
      </c>
      <c r="C323" s="12" t="n">
        <v>14478</v>
      </c>
      <c r="D323" s="12" t="n">
        <v>262</v>
      </c>
      <c r="E323" s="12" t="n">
        <v>-14.7</v>
      </c>
      <c r="F323" s="13" t="n">
        <f aca="false">(D323-D322)/D322*100</f>
        <v>-14.6579804560261</v>
      </c>
      <c r="G323" s="12" t="n">
        <v>0</v>
      </c>
      <c r="H323" s="14" t="n">
        <f aca="false">G323/($C323/100000)</f>
        <v>0</v>
      </c>
      <c r="I323" s="12" t="n">
        <v>3</v>
      </c>
      <c r="J323" s="14" t="n">
        <f aca="false">I323/($C323/100000)</f>
        <v>20.7210940737671</v>
      </c>
      <c r="K323" s="12" t="n">
        <v>6</v>
      </c>
      <c r="L323" s="14" t="n">
        <f aca="false">K323/($C323/100000)</f>
        <v>41.4421881475342</v>
      </c>
      <c r="M323" s="12" t="n">
        <v>77</v>
      </c>
      <c r="N323" s="14" t="n">
        <f aca="false">M323/($C323/100000)</f>
        <v>531.841414560022</v>
      </c>
      <c r="O323" s="12" t="n">
        <v>103</v>
      </c>
      <c r="P323" s="14" t="n">
        <f aca="false">O323/($C323/100000)</f>
        <v>711.424229866004</v>
      </c>
      <c r="Q323" s="12" t="n">
        <v>64</v>
      </c>
      <c r="R323" s="14" t="n">
        <f aca="false">Q323/($C323/100000)</f>
        <v>442.050006907031</v>
      </c>
      <c r="S323" s="12" t="n">
        <v>9</v>
      </c>
      <c r="T323" s="14" t="n">
        <f aca="false">S323/($C323/100000)</f>
        <v>62.1632822213013</v>
      </c>
      <c r="U323" s="12" t="n">
        <v>1809.6</v>
      </c>
      <c r="V323" s="14" t="n">
        <v>-13.5</v>
      </c>
      <c r="W323" s="13" t="n">
        <f aca="false">(U323-U322)/U322*100</f>
        <v>-13.5527635790379</v>
      </c>
      <c r="X323" s="12" t="n">
        <v>58.4</v>
      </c>
    </row>
    <row r="324" customFormat="false" ht="13.8" hidden="false" customHeight="false" outlineLevel="0" collapsed="false">
      <c r="A324" s="19" t="s">
        <v>55</v>
      </c>
      <c r="B324" s="12" t="n">
        <v>2013</v>
      </c>
      <c r="C324" s="12" t="n">
        <v>14554</v>
      </c>
      <c r="D324" s="12" t="n">
        <v>226</v>
      </c>
      <c r="E324" s="12" t="n">
        <v>-13.7</v>
      </c>
      <c r="F324" s="13" t="n">
        <f aca="false">(D324-D323)/D323*100</f>
        <v>-13.7404580152672</v>
      </c>
      <c r="G324" s="12" t="n">
        <v>0</v>
      </c>
      <c r="H324" s="14" t="n">
        <f aca="false">G324/($C324/100000)</f>
        <v>0</v>
      </c>
      <c r="I324" s="12" t="n">
        <v>7</v>
      </c>
      <c r="J324" s="14" t="n">
        <f aca="false">I324/($C324/100000)</f>
        <v>48.0967431633915</v>
      </c>
      <c r="K324" s="12" t="n">
        <v>2</v>
      </c>
      <c r="L324" s="14" t="n">
        <f aca="false">K324/($C324/100000)</f>
        <v>13.7419266181119</v>
      </c>
      <c r="M324" s="12" t="n">
        <v>91</v>
      </c>
      <c r="N324" s="14" t="n">
        <f aca="false">M324/($C324/100000)</f>
        <v>625.25766112409</v>
      </c>
      <c r="O324" s="12" t="n">
        <v>59</v>
      </c>
      <c r="P324" s="14" t="n">
        <f aca="false">O324/($C324/100000)</f>
        <v>405.3868352343</v>
      </c>
      <c r="Q324" s="12" t="n">
        <v>59</v>
      </c>
      <c r="R324" s="14" t="n">
        <f aca="false">Q324/($C324/100000)</f>
        <v>405.3868352343</v>
      </c>
      <c r="S324" s="12" t="n">
        <v>8</v>
      </c>
      <c r="T324" s="14" t="n">
        <f aca="false">S324/($C324/100000)</f>
        <v>54.9677064724474</v>
      </c>
      <c r="U324" s="12" t="n">
        <v>1552.8</v>
      </c>
      <c r="V324" s="14" t="n">
        <v>-14.2</v>
      </c>
      <c r="W324" s="13" t="n">
        <f aca="false">(U324-U323)/U323*100</f>
        <v>-14.1909814323607</v>
      </c>
      <c r="X324" s="12" t="n">
        <v>71.7</v>
      </c>
    </row>
    <row r="325" customFormat="false" ht="13.8" hidden="false" customHeight="false" outlineLevel="0" collapsed="false">
      <c r="A325" s="19" t="s">
        <v>55</v>
      </c>
      <c r="B325" s="15" t="n">
        <v>2014</v>
      </c>
      <c r="C325" s="12" t="n">
        <v>14597</v>
      </c>
      <c r="D325" s="12" t="n">
        <v>319</v>
      </c>
      <c r="E325" s="16" t="n">
        <v>41.2</v>
      </c>
      <c r="F325" s="13" t="n">
        <f aca="false">(D325-D324)/D324*100</f>
        <v>41.1504424778761</v>
      </c>
      <c r="G325" s="12" t="n">
        <v>0</v>
      </c>
      <c r="H325" s="14" t="n">
        <f aca="false">G325/($C325/100000)</f>
        <v>0</v>
      </c>
      <c r="I325" s="12" t="n">
        <v>6</v>
      </c>
      <c r="J325" s="14" t="n">
        <f aca="false">I325/($C325/100000)</f>
        <v>41.1043365075015</v>
      </c>
      <c r="K325" s="12" t="n">
        <v>2</v>
      </c>
      <c r="L325" s="14" t="n">
        <f aca="false">K325/($C325/100000)</f>
        <v>13.7014455025005</v>
      </c>
      <c r="M325" s="12" t="n">
        <v>129</v>
      </c>
      <c r="N325" s="14" t="n">
        <f aca="false">M325/($C325/100000)</f>
        <v>883.743234911283</v>
      </c>
      <c r="O325" s="12" t="n">
        <v>100</v>
      </c>
      <c r="P325" s="14" t="n">
        <f aca="false">O325/($C325/100000)</f>
        <v>685.072275125026</v>
      </c>
      <c r="Q325" s="12" t="n">
        <v>64</v>
      </c>
      <c r="R325" s="14" t="n">
        <f aca="false">Q325/($C325/100000)</f>
        <v>438.446256080016</v>
      </c>
      <c r="S325" s="12" t="n">
        <v>18</v>
      </c>
      <c r="T325" s="14" t="n">
        <f aca="false">S325/($C325/100000)</f>
        <v>123.313009522505</v>
      </c>
      <c r="U325" s="12" t="n">
        <v>2185.4</v>
      </c>
      <c r="V325" s="4" t="n">
        <v>40.7</v>
      </c>
      <c r="W325" s="13" t="n">
        <f aca="false">(U325-U324)/U324*100</f>
        <v>40.7393096342092</v>
      </c>
      <c r="X325" s="12" t="n">
        <v>72.7</v>
      </c>
    </row>
    <row r="326" customFormat="false" ht="13.8" hidden="false" customHeight="false" outlineLevel="0" collapsed="false">
      <c r="A326" s="19" t="s">
        <v>55</v>
      </c>
      <c r="B326" s="15" t="n">
        <v>2015</v>
      </c>
      <c r="C326" s="12" t="n">
        <v>14519</v>
      </c>
      <c r="D326" s="12" t="n">
        <v>303</v>
      </c>
      <c r="E326" s="12" t="n">
        <v>-5</v>
      </c>
      <c r="F326" s="13" t="n">
        <f aca="false">(D326-D325)/D325*100</f>
        <v>-5.01567398119122</v>
      </c>
      <c r="G326" s="12" t="n">
        <v>0</v>
      </c>
      <c r="H326" s="14" t="n">
        <f aca="false">G326/($C326/100000)</f>
        <v>0</v>
      </c>
      <c r="I326" s="12" t="n">
        <v>10</v>
      </c>
      <c r="J326" s="14" t="n">
        <f aca="false">I326/($C326/100000)</f>
        <v>68.8752668916592</v>
      </c>
      <c r="K326" s="12" t="n">
        <v>1</v>
      </c>
      <c r="L326" s="14" t="n">
        <f aca="false">K326/($C326/100000)</f>
        <v>6.88752668916592</v>
      </c>
      <c r="M326" s="12" t="n">
        <v>128</v>
      </c>
      <c r="N326" s="14" t="n">
        <f aca="false">M326/($C326/100000)</f>
        <v>881.603416213238</v>
      </c>
      <c r="O326" s="12" t="n">
        <v>82</v>
      </c>
      <c r="P326" s="14" t="n">
        <f aca="false">O326/($C326/100000)</f>
        <v>564.777188511606</v>
      </c>
      <c r="Q326" s="12" t="n">
        <v>70</v>
      </c>
      <c r="R326" s="14" t="n">
        <f aca="false">Q326/($C326/100000)</f>
        <v>482.126868241614</v>
      </c>
      <c r="S326" s="12" t="n">
        <v>12</v>
      </c>
      <c r="T326" s="14" t="n">
        <f aca="false">S326/($C326/100000)</f>
        <v>82.6503202699911</v>
      </c>
      <c r="U326" s="12" t="n">
        <v>2086.9</v>
      </c>
      <c r="V326" s="14" t="n">
        <v>-4.5</v>
      </c>
      <c r="W326" s="13" t="n">
        <f aca="false">(U326-U325)/U325*100</f>
        <v>-4.5071840395351</v>
      </c>
      <c r="X326" s="12" t="n">
        <v>56.1</v>
      </c>
    </row>
    <row r="327" customFormat="false" ht="13.8" hidden="false" customHeight="false" outlineLevel="0" collapsed="false">
      <c r="A327" s="19" t="s">
        <v>55</v>
      </c>
      <c r="B327" s="15" t="n">
        <v>2016</v>
      </c>
      <c r="C327" s="12" t="n">
        <v>14498</v>
      </c>
      <c r="D327" s="12" t="n">
        <v>264</v>
      </c>
      <c r="E327" s="12" t="n">
        <v>-12.9</v>
      </c>
      <c r="F327" s="13" t="n">
        <f aca="false">(D327-D326)/D326*100</f>
        <v>-12.8712871287129</v>
      </c>
      <c r="G327" s="12" t="n">
        <v>1</v>
      </c>
      <c r="H327" s="14" t="n">
        <f aca="false">G327/($C327/100000)</f>
        <v>6.8975031038764</v>
      </c>
      <c r="I327" s="12" t="n">
        <v>11</v>
      </c>
      <c r="J327" s="14" t="n">
        <f aca="false">I327/($C327/100000)</f>
        <v>75.8725341426404</v>
      </c>
      <c r="K327" s="12" t="n">
        <v>3</v>
      </c>
      <c r="L327" s="14" t="n">
        <f aca="false">K327/($C327/100000)</f>
        <v>20.6925093116292</v>
      </c>
      <c r="M327" s="12" t="n">
        <v>60</v>
      </c>
      <c r="N327" s="14" t="n">
        <f aca="false">M327/($C327/100000)</f>
        <v>413.850186232584</v>
      </c>
      <c r="O327" s="12" t="n">
        <v>82</v>
      </c>
      <c r="P327" s="14" t="n">
        <f aca="false">O327/($C327/100000)</f>
        <v>565.595254517865</v>
      </c>
      <c r="Q327" s="12" t="n">
        <v>91</v>
      </c>
      <c r="R327" s="14" t="n">
        <f aca="false">Q327/($C327/100000)</f>
        <v>627.672782452752</v>
      </c>
      <c r="S327" s="12" t="n">
        <v>16</v>
      </c>
      <c r="T327" s="14" t="n">
        <f aca="false">S327/($C327/100000)</f>
        <v>110.360049662022</v>
      </c>
      <c r="U327" s="12" t="n">
        <v>1820.9</v>
      </c>
      <c r="V327" s="14" t="n">
        <v>-12.7</v>
      </c>
      <c r="W327" s="13" t="n">
        <f aca="false">(U327-U326)/U326*100</f>
        <v>-12.7461785423355</v>
      </c>
      <c r="X327" s="12" t="n">
        <v>41.3</v>
      </c>
    </row>
    <row r="328" customFormat="false" ht="13.8" hidden="false" customHeight="false" outlineLevel="0" collapsed="false">
      <c r="A328" s="19" t="s">
        <v>55</v>
      </c>
      <c r="B328" s="15" t="n">
        <v>2017</v>
      </c>
      <c r="C328" s="12" t="n">
        <v>14611</v>
      </c>
      <c r="D328" s="12" t="n">
        <v>300</v>
      </c>
      <c r="E328" s="12" t="n">
        <v>13.6</v>
      </c>
      <c r="F328" s="13" t="n">
        <f aca="false">(D328-D327)/D327*100</f>
        <v>13.6363636363636</v>
      </c>
      <c r="G328" s="12" t="n">
        <v>0</v>
      </c>
      <c r="H328" s="14" t="n">
        <f aca="false">G328/($C328/100000)</f>
        <v>0</v>
      </c>
      <c r="I328" s="12" t="n">
        <v>5</v>
      </c>
      <c r="J328" s="14" t="n">
        <f aca="false">I328/($C328/100000)</f>
        <v>34.2207925535555</v>
      </c>
      <c r="K328" s="12" t="n">
        <v>3</v>
      </c>
      <c r="L328" s="14" t="n">
        <f aca="false">K328/($C328/100000)</f>
        <v>20.5324755321333</v>
      </c>
      <c r="M328" s="12" t="n">
        <v>55</v>
      </c>
      <c r="N328" s="14" t="n">
        <f aca="false">M328/($C328/100000)</f>
        <v>376.428718089111</v>
      </c>
      <c r="O328" s="12" t="n">
        <v>82</v>
      </c>
      <c r="P328" s="14" t="n">
        <f aca="false">O328/($C328/100000)</f>
        <v>561.220997878311</v>
      </c>
      <c r="Q328" s="12" t="n">
        <v>140</v>
      </c>
      <c r="R328" s="14" t="n">
        <f aca="false">Q328/($C328/100000)</f>
        <v>958.182191499555</v>
      </c>
      <c r="S328" s="12" t="n">
        <v>15</v>
      </c>
      <c r="T328" s="14" t="n">
        <f aca="false">S328/($C328/100000)</f>
        <v>102.662377660667</v>
      </c>
      <c r="U328" s="12" t="n">
        <v>2053.2</v>
      </c>
      <c r="V328" s="14" t="n">
        <v>12.8</v>
      </c>
      <c r="W328" s="13" t="n">
        <f aca="false">(U328-U327)/U327*100</f>
        <v>12.7574276456697</v>
      </c>
      <c r="X328" s="12" t="n">
        <v>37</v>
      </c>
    </row>
    <row r="329" customFormat="false" ht="13.8" hidden="false" customHeight="false" outlineLevel="0" collapsed="false">
      <c r="A329" s="24" t="s">
        <v>55</v>
      </c>
      <c r="B329" s="15" t="n">
        <v>2018</v>
      </c>
      <c r="C329" s="12" t="n">
        <v>14733</v>
      </c>
      <c r="D329" s="12" t="n">
        <v>355</v>
      </c>
      <c r="E329" s="12" t="n">
        <v>18.3</v>
      </c>
      <c r="F329" s="13" t="n">
        <f aca="false">(D329-D328)/D328*100</f>
        <v>18.3333333333333</v>
      </c>
      <c r="G329" s="12" t="n">
        <v>2</v>
      </c>
      <c r="H329" s="14" t="n">
        <f aca="false">G329/($C329/100000)</f>
        <v>13.5749677594516</v>
      </c>
      <c r="I329" s="12" t="n">
        <v>4</v>
      </c>
      <c r="J329" s="14" t="n">
        <f aca="false">I329/($C329/100000)</f>
        <v>27.1499355189031</v>
      </c>
      <c r="K329" s="12" t="n">
        <v>5</v>
      </c>
      <c r="L329" s="14" t="n">
        <f aca="false">K329/($C329/100000)</f>
        <v>33.9374193986289</v>
      </c>
      <c r="M329" s="12" t="n">
        <v>74</v>
      </c>
      <c r="N329" s="14" t="n">
        <f aca="false">M329/($C329/100000)</f>
        <v>502.273807099708</v>
      </c>
      <c r="O329" s="12" t="n">
        <v>120</v>
      </c>
      <c r="P329" s="14" t="n">
        <f aca="false">O329/($C329/100000)</f>
        <v>814.498065567094</v>
      </c>
      <c r="Q329" s="12" t="n">
        <v>129</v>
      </c>
      <c r="R329" s="14" t="n">
        <f aca="false">Q329/($C329/100000)</f>
        <v>875.585420484626</v>
      </c>
      <c r="S329" s="12" t="n">
        <v>21</v>
      </c>
      <c r="T329" s="14" t="n">
        <f aca="false">S329/($C329/100000)</f>
        <v>142.537161474242</v>
      </c>
      <c r="U329" s="12" t="n">
        <v>2409.6</v>
      </c>
      <c r="V329" s="14" t="n">
        <v>17.4</v>
      </c>
      <c r="W329" s="13" t="n">
        <f aca="false">(U329-U328)/U328*100</f>
        <v>17.3582700175336</v>
      </c>
      <c r="X329" s="12" t="n">
        <v>45.1</v>
      </c>
    </row>
    <row r="330" customFormat="false" ht="13.8" hidden="false" customHeight="false" outlineLevel="0" collapsed="false">
      <c r="A330" s="25" t="s">
        <v>55</v>
      </c>
      <c r="B330" s="15" t="n">
        <v>2019</v>
      </c>
      <c r="C330" s="17" t="n">
        <v>14776</v>
      </c>
      <c r="D330" s="17" t="n">
        <v>296</v>
      </c>
      <c r="E330" s="12" t="n">
        <v>-16.6</v>
      </c>
      <c r="F330" s="13" t="n">
        <f aca="false">(D330-D329)/D329*100</f>
        <v>-16.6197183098592</v>
      </c>
      <c r="G330" s="12" t="n">
        <v>1</v>
      </c>
      <c r="H330" s="14" t="n">
        <f aca="false">G330/($C330/100000)</f>
        <v>6.76773145641581</v>
      </c>
      <c r="I330" s="12" t="n">
        <v>2</v>
      </c>
      <c r="J330" s="14" t="n">
        <f aca="false">I330/($C330/100000)</f>
        <v>13.5354629128316</v>
      </c>
      <c r="K330" s="12" t="n">
        <v>3</v>
      </c>
      <c r="L330" s="14" t="n">
        <f aca="false">K330/($C330/100000)</f>
        <v>20.3031943692474</v>
      </c>
      <c r="M330" s="12" t="n">
        <v>69</v>
      </c>
      <c r="N330" s="14" t="n">
        <f aca="false">M330/($C330/100000)</f>
        <v>466.973470492691</v>
      </c>
      <c r="O330" s="12" t="n">
        <v>84</v>
      </c>
      <c r="P330" s="14" t="n">
        <f aca="false">O330/($C330/100000)</f>
        <v>568.489442338928</v>
      </c>
      <c r="Q330" s="12" t="n">
        <v>118</v>
      </c>
      <c r="R330" s="14" t="n">
        <f aca="false">Q330/($C330/100000)</f>
        <v>798.592311857066</v>
      </c>
      <c r="S330" s="12" t="n">
        <v>19</v>
      </c>
      <c r="T330" s="14" t="n">
        <f aca="false">S330/($C330/100000)</f>
        <v>128.5868976719</v>
      </c>
      <c r="U330" s="12" t="n">
        <v>2003.2</v>
      </c>
      <c r="V330" s="14" t="n">
        <v>-16.9</v>
      </c>
      <c r="W330" s="13" t="n">
        <f aca="false">(U330-U329)/U329*100</f>
        <v>-16.8658698539177</v>
      </c>
      <c r="X330" s="12" t="n">
        <v>42.2</v>
      </c>
    </row>
    <row r="331" customFormat="false" ht="13.8" hidden="false" customHeight="false" outlineLevel="0" collapsed="false">
      <c r="A331" s="25" t="s">
        <v>55</v>
      </c>
      <c r="B331" s="20" t="n">
        <v>2020</v>
      </c>
      <c r="C331" s="21" t="n">
        <v>14394</v>
      </c>
      <c r="D331" s="21" t="n">
        <v>346</v>
      </c>
      <c r="E331" s="22" t="n">
        <v>16.9</v>
      </c>
      <c r="F331" s="13" t="n">
        <f aca="false">(D331-D330)/D330*100</f>
        <v>16.8918918918919</v>
      </c>
      <c r="G331" s="21" t="n">
        <v>0</v>
      </c>
      <c r="H331" s="14" t="n">
        <f aca="false">G331/($C331/100000)</f>
        <v>0</v>
      </c>
      <c r="I331" s="21" t="n">
        <v>6</v>
      </c>
      <c r="J331" s="14" t="n">
        <f aca="false">I331/($C331/100000)</f>
        <v>41.6840350145894</v>
      </c>
      <c r="K331" s="21" t="n">
        <v>0</v>
      </c>
      <c r="L331" s="14" t="n">
        <f aca="false">K331/($C331/100000)</f>
        <v>0</v>
      </c>
      <c r="M331" s="21" t="n">
        <v>106</v>
      </c>
      <c r="N331" s="14" t="n">
        <f aca="false">M331/($C331/100000)</f>
        <v>736.417951924413</v>
      </c>
      <c r="O331" s="21" t="n">
        <v>71</v>
      </c>
      <c r="P331" s="14" t="n">
        <f aca="false">O331/($C331/100000)</f>
        <v>493.261081005975</v>
      </c>
      <c r="Q331" s="21" t="n">
        <v>145</v>
      </c>
      <c r="R331" s="14" t="n">
        <f aca="false">Q331/($C331/100000)</f>
        <v>1007.36417951924</v>
      </c>
      <c r="S331" s="21" t="n">
        <v>18</v>
      </c>
      <c r="T331" s="14" t="n">
        <f aca="false">S331/($C331/100000)</f>
        <v>125.052105043768</v>
      </c>
      <c r="U331" s="23" t="n">
        <v>2403.8</v>
      </c>
      <c r="V331" s="22" t="n">
        <v>20</v>
      </c>
      <c r="W331" s="13" t="n">
        <f aca="false">(U331-U330)/U330*100</f>
        <v>19.9980031948882</v>
      </c>
      <c r="X331" s="23" t="n">
        <v>45.7</v>
      </c>
    </row>
    <row r="332" customFormat="false" ht="13.8" hidden="false" customHeight="false" outlineLevel="0" collapsed="false">
      <c r="A332" s="19" t="s">
        <v>56</v>
      </c>
      <c r="B332" s="12" t="n">
        <v>2011</v>
      </c>
      <c r="C332" s="12" t="n">
        <v>8752</v>
      </c>
      <c r="D332" s="12" t="n">
        <v>74</v>
      </c>
      <c r="E332" s="12" t="n">
        <v>25.4</v>
      </c>
      <c r="F332" s="13" t="n">
        <f aca="false">(D332-D331)/D331*100</f>
        <v>-78.6127167630058</v>
      </c>
      <c r="G332" s="12" t="n">
        <v>0</v>
      </c>
      <c r="H332" s="14" t="n">
        <f aca="false">G332/($C332/100000)</f>
        <v>0</v>
      </c>
      <c r="I332" s="12" t="n">
        <v>0</v>
      </c>
      <c r="J332" s="14" t="n">
        <f aca="false">I332/($C332/100000)</f>
        <v>0</v>
      </c>
      <c r="K332" s="12" t="n">
        <v>0</v>
      </c>
      <c r="L332" s="14" t="n">
        <f aca="false">K332/($C332/100000)</f>
        <v>0</v>
      </c>
      <c r="M332" s="12" t="n">
        <v>10</v>
      </c>
      <c r="N332" s="14" t="n">
        <f aca="false">M332/($C332/100000)</f>
        <v>114.259597806216</v>
      </c>
      <c r="O332" s="12" t="n">
        <v>15</v>
      </c>
      <c r="P332" s="14" t="n">
        <f aca="false">O332/($C332/100000)</f>
        <v>171.389396709324</v>
      </c>
      <c r="Q332" s="12" t="n">
        <v>47</v>
      </c>
      <c r="R332" s="14" t="n">
        <f aca="false">Q332/($C332/100000)</f>
        <v>537.020109689214</v>
      </c>
      <c r="S332" s="12" t="n">
        <v>2</v>
      </c>
      <c r="T332" s="14" t="n">
        <f aca="false">S332/($C332/100000)</f>
        <v>22.8519195612431</v>
      </c>
      <c r="U332" s="12" t="n">
        <v>845.5</v>
      </c>
      <c r="V332" s="14" t="n">
        <v>23.4</v>
      </c>
      <c r="W332" s="13" t="n">
        <f aca="false">(U332-U331)/U331*100</f>
        <v>-64.8265246692737</v>
      </c>
      <c r="X332" s="12" t="n">
        <v>43.2</v>
      </c>
    </row>
    <row r="333" customFormat="false" ht="13.8" hidden="false" customHeight="false" outlineLevel="0" collapsed="false">
      <c r="A333" s="19" t="s">
        <v>56</v>
      </c>
      <c r="B333" s="12" t="n">
        <v>2012</v>
      </c>
      <c r="C333" s="12" t="n">
        <v>8663</v>
      </c>
      <c r="D333" s="12" t="n">
        <v>93</v>
      </c>
      <c r="E333" s="12" t="n">
        <v>25.7</v>
      </c>
      <c r="F333" s="13" t="n">
        <f aca="false">(D333-D332)/D332*100</f>
        <v>25.6756756756757</v>
      </c>
      <c r="G333" s="12" t="n">
        <v>1</v>
      </c>
      <c r="H333" s="14" t="n">
        <f aca="false">G333/($C333/100000)</f>
        <v>11.5433452614568</v>
      </c>
      <c r="I333" s="12" t="n">
        <v>1</v>
      </c>
      <c r="J333" s="14" t="n">
        <f aca="false">I333/($C333/100000)</f>
        <v>11.5433452614568</v>
      </c>
      <c r="K333" s="12" t="n">
        <v>1</v>
      </c>
      <c r="L333" s="14" t="n">
        <f aca="false">K333/($C333/100000)</f>
        <v>11.5433452614568</v>
      </c>
      <c r="M333" s="12" t="n">
        <v>23</v>
      </c>
      <c r="N333" s="14" t="n">
        <f aca="false">M333/($C333/100000)</f>
        <v>265.496941013506</v>
      </c>
      <c r="O333" s="12" t="n">
        <v>28</v>
      </c>
      <c r="P333" s="14" t="n">
        <f aca="false">O333/($C333/100000)</f>
        <v>323.21366732079</v>
      </c>
      <c r="Q333" s="12" t="n">
        <v>38</v>
      </c>
      <c r="R333" s="14" t="n">
        <f aca="false">Q333/($C333/100000)</f>
        <v>438.647119935357</v>
      </c>
      <c r="S333" s="12" t="n">
        <v>1</v>
      </c>
      <c r="T333" s="14" t="n">
        <f aca="false">S333/($C333/100000)</f>
        <v>11.5433452614568</v>
      </c>
      <c r="U333" s="12" t="n">
        <v>1073.5</v>
      </c>
      <c r="V333" s="14" t="n">
        <v>27</v>
      </c>
      <c r="W333" s="13" t="n">
        <f aca="false">(U333-U332)/U332*100</f>
        <v>26.9662921348315</v>
      </c>
      <c r="X333" s="12" t="n">
        <v>55.9</v>
      </c>
    </row>
    <row r="334" customFormat="false" ht="13.8" hidden="false" customHeight="false" outlineLevel="0" collapsed="false">
      <c r="A334" s="19" t="s">
        <v>56</v>
      </c>
      <c r="B334" s="12" t="n">
        <v>2013</v>
      </c>
      <c r="C334" s="12" t="n">
        <v>8618</v>
      </c>
      <c r="D334" s="12" t="n">
        <v>54</v>
      </c>
      <c r="E334" s="12" t="n">
        <v>-41.9</v>
      </c>
      <c r="F334" s="13" t="n">
        <f aca="false">(D334-D333)/D333*100</f>
        <v>-41.9354838709677</v>
      </c>
      <c r="G334" s="12" t="n">
        <v>0</v>
      </c>
      <c r="H334" s="14" t="n">
        <f aca="false">G334/($C334/100000)</f>
        <v>0</v>
      </c>
      <c r="I334" s="12" t="n">
        <v>1</v>
      </c>
      <c r="J334" s="14" t="n">
        <f aca="false">I334/($C334/100000)</f>
        <v>11.6036203295428</v>
      </c>
      <c r="K334" s="12" t="n">
        <v>2</v>
      </c>
      <c r="L334" s="14" t="n">
        <f aca="false">K334/($C334/100000)</f>
        <v>23.2072406590856</v>
      </c>
      <c r="M334" s="12" t="n">
        <v>26</v>
      </c>
      <c r="N334" s="14" t="n">
        <f aca="false">M334/($C334/100000)</f>
        <v>301.694128568113</v>
      </c>
      <c r="O334" s="12" t="n">
        <v>13</v>
      </c>
      <c r="P334" s="14" t="n">
        <f aca="false">O334/($C334/100000)</f>
        <v>150.847064284057</v>
      </c>
      <c r="Q334" s="12" t="n">
        <v>12</v>
      </c>
      <c r="R334" s="14" t="n">
        <f aca="false">Q334/($C334/100000)</f>
        <v>139.243443954514</v>
      </c>
      <c r="S334" s="12" t="n">
        <v>0</v>
      </c>
      <c r="T334" s="14" t="n">
        <f aca="false">S334/($C334/100000)</f>
        <v>0</v>
      </c>
      <c r="U334" s="12" t="n">
        <v>626.6</v>
      </c>
      <c r="V334" s="14" t="n">
        <v>-41.6</v>
      </c>
      <c r="W334" s="13" t="n">
        <f aca="false">(U334-U333)/U333*100</f>
        <v>-41.6301816488123</v>
      </c>
      <c r="X334" s="12" t="n">
        <v>72.2</v>
      </c>
    </row>
    <row r="335" customFormat="false" ht="13.8" hidden="false" customHeight="false" outlineLevel="0" collapsed="false">
      <c r="A335" s="19" t="s">
        <v>56</v>
      </c>
      <c r="B335" s="15" t="n">
        <v>2014</v>
      </c>
      <c r="C335" s="12" t="n">
        <v>8696</v>
      </c>
      <c r="D335" s="12" t="n">
        <v>67</v>
      </c>
      <c r="E335" s="16" t="n">
        <v>24.1</v>
      </c>
      <c r="F335" s="13" t="n">
        <f aca="false">(D335-D334)/D334*100</f>
        <v>24.0740740740741</v>
      </c>
      <c r="G335" s="12" t="n">
        <v>0</v>
      </c>
      <c r="H335" s="14" t="n">
        <f aca="false">G335/($C335/100000)</f>
        <v>0</v>
      </c>
      <c r="I335" s="12" t="n">
        <v>1</v>
      </c>
      <c r="J335" s="14" t="n">
        <f aca="false">I335/($C335/100000)</f>
        <v>11.4995400183993</v>
      </c>
      <c r="K335" s="12" t="n">
        <v>1</v>
      </c>
      <c r="L335" s="14" t="n">
        <f aca="false">K335/($C335/100000)</f>
        <v>11.4995400183993</v>
      </c>
      <c r="M335" s="12" t="n">
        <v>17</v>
      </c>
      <c r="N335" s="14" t="n">
        <f aca="false">M335/($C335/100000)</f>
        <v>195.492180312788</v>
      </c>
      <c r="O335" s="12" t="n">
        <v>21</v>
      </c>
      <c r="P335" s="14" t="n">
        <f aca="false">O335/($C335/100000)</f>
        <v>241.490340386385</v>
      </c>
      <c r="Q335" s="12" t="n">
        <v>25</v>
      </c>
      <c r="R335" s="14" t="n">
        <f aca="false">Q335/($C335/100000)</f>
        <v>287.488500459982</v>
      </c>
      <c r="S335" s="12" t="n">
        <v>2</v>
      </c>
      <c r="T335" s="14" t="n">
        <f aca="false">S335/($C335/100000)</f>
        <v>22.9990800367985</v>
      </c>
      <c r="U335" s="12" t="n">
        <v>770.5</v>
      </c>
      <c r="V335" s="4" t="n">
        <v>23</v>
      </c>
      <c r="W335" s="13" t="n">
        <f aca="false">(U335-U334)/U334*100</f>
        <v>22.9652090647941</v>
      </c>
      <c r="X335" s="12" t="n">
        <v>38.8</v>
      </c>
    </row>
    <row r="336" customFormat="false" ht="13.8" hidden="false" customHeight="false" outlineLevel="0" collapsed="false">
      <c r="A336" s="19" t="s">
        <v>56</v>
      </c>
      <c r="B336" s="15" t="n">
        <v>2015</v>
      </c>
      <c r="C336" s="12" t="n">
        <v>8664</v>
      </c>
      <c r="D336" s="12" t="n">
        <v>79</v>
      </c>
      <c r="E336" s="12" t="n">
        <v>17.9</v>
      </c>
      <c r="F336" s="13" t="n">
        <f aca="false">(D336-D335)/D335*100</f>
        <v>17.910447761194</v>
      </c>
      <c r="G336" s="12" t="n">
        <v>0</v>
      </c>
      <c r="H336" s="14" t="n">
        <f aca="false">G336/($C336/100000)</f>
        <v>0</v>
      </c>
      <c r="I336" s="12" t="n">
        <v>2</v>
      </c>
      <c r="J336" s="14" t="n">
        <f aca="false">I336/($C336/100000)</f>
        <v>23.084025854109</v>
      </c>
      <c r="K336" s="12" t="n">
        <v>0</v>
      </c>
      <c r="L336" s="14" t="n">
        <f aca="false">K336/($C336/100000)</f>
        <v>0</v>
      </c>
      <c r="M336" s="12" t="n">
        <v>19</v>
      </c>
      <c r="N336" s="14" t="n">
        <f aca="false">M336/($C336/100000)</f>
        <v>219.298245614035</v>
      </c>
      <c r="O336" s="12" t="n">
        <v>24</v>
      </c>
      <c r="P336" s="14" t="n">
        <f aca="false">O336/($C336/100000)</f>
        <v>277.008310249307</v>
      </c>
      <c r="Q336" s="12" t="n">
        <v>32</v>
      </c>
      <c r="R336" s="14" t="n">
        <f aca="false">Q336/($C336/100000)</f>
        <v>369.344413665743</v>
      </c>
      <c r="S336" s="12" t="n">
        <v>2</v>
      </c>
      <c r="T336" s="14" t="n">
        <f aca="false">S336/($C336/100000)</f>
        <v>23.084025854109</v>
      </c>
      <c r="U336" s="12" t="n">
        <v>911.8</v>
      </c>
      <c r="V336" s="14" t="n">
        <v>18.3</v>
      </c>
      <c r="W336" s="13" t="n">
        <f aca="false">(U336-U335)/U335*100</f>
        <v>18.3387410772226</v>
      </c>
      <c r="X336" s="12" t="n">
        <v>36.7</v>
      </c>
    </row>
    <row r="337" customFormat="false" ht="13.8" hidden="false" customHeight="false" outlineLevel="0" collapsed="false">
      <c r="A337" s="19" t="s">
        <v>56</v>
      </c>
      <c r="B337" s="15" t="n">
        <v>2016</v>
      </c>
      <c r="C337" s="12" t="n">
        <v>8621</v>
      </c>
      <c r="D337" s="12" t="n">
        <v>73</v>
      </c>
      <c r="E337" s="12" t="n">
        <v>-7.6</v>
      </c>
      <c r="F337" s="13" t="n">
        <f aca="false">(D337-D336)/D336*100</f>
        <v>-7.59493670886076</v>
      </c>
      <c r="G337" s="12" t="n">
        <v>0</v>
      </c>
      <c r="H337" s="14" t="n">
        <f aca="false">G337/($C337/100000)</f>
        <v>0</v>
      </c>
      <c r="I337" s="12" t="n">
        <v>0</v>
      </c>
      <c r="J337" s="14" t="n">
        <f aca="false">I337/($C337/100000)</f>
        <v>0</v>
      </c>
      <c r="K337" s="12" t="n">
        <v>0</v>
      </c>
      <c r="L337" s="14" t="n">
        <f aca="false">K337/($C337/100000)</f>
        <v>0</v>
      </c>
      <c r="M337" s="12" t="n">
        <v>13</v>
      </c>
      <c r="N337" s="14" t="n">
        <f aca="false">M337/($C337/100000)</f>
        <v>150.79457139543</v>
      </c>
      <c r="O337" s="12" t="n">
        <v>27</v>
      </c>
      <c r="P337" s="14" t="n">
        <f aca="false">O337/($C337/100000)</f>
        <v>313.188725205893</v>
      </c>
      <c r="Q337" s="12" t="n">
        <v>31</v>
      </c>
      <c r="R337" s="14" t="n">
        <f aca="false">Q337/($C337/100000)</f>
        <v>359.587054866025</v>
      </c>
      <c r="S337" s="12" t="n">
        <v>2</v>
      </c>
      <c r="T337" s="14" t="n">
        <f aca="false">S337/($C337/100000)</f>
        <v>23.1991648300661</v>
      </c>
      <c r="U337" s="12" t="n">
        <v>846.8</v>
      </c>
      <c r="V337" s="14" t="n">
        <v>-7.1</v>
      </c>
      <c r="W337" s="13" t="n">
        <f aca="false">(U337-U336)/U336*100</f>
        <v>-7.1287563062075</v>
      </c>
      <c r="X337" s="12" t="n">
        <v>45.2</v>
      </c>
    </row>
    <row r="338" customFormat="false" ht="13.8" hidden="false" customHeight="false" outlineLevel="0" collapsed="false">
      <c r="A338" s="19" t="s">
        <v>56</v>
      </c>
      <c r="B338" s="15" t="n">
        <v>2017</v>
      </c>
      <c r="C338" s="12" t="n">
        <v>8479</v>
      </c>
      <c r="D338" s="12" t="n">
        <v>70</v>
      </c>
      <c r="E338" s="12" t="n">
        <v>-4.1</v>
      </c>
      <c r="F338" s="13" t="n">
        <f aca="false">(D338-D337)/D337*100</f>
        <v>-4.10958904109589</v>
      </c>
      <c r="G338" s="12" t="n">
        <v>1</v>
      </c>
      <c r="H338" s="14" t="n">
        <f aca="false">G338/($C338/100000)</f>
        <v>11.7938436136337</v>
      </c>
      <c r="I338" s="12" t="n">
        <v>3</v>
      </c>
      <c r="J338" s="14" t="n">
        <f aca="false">I338/($C338/100000)</f>
        <v>35.381530840901</v>
      </c>
      <c r="K338" s="12" t="n">
        <v>0</v>
      </c>
      <c r="L338" s="14" t="n">
        <f aca="false">K338/($C338/100000)</f>
        <v>0</v>
      </c>
      <c r="M338" s="12" t="n">
        <v>31</v>
      </c>
      <c r="N338" s="14" t="n">
        <f aca="false">M338/($C338/100000)</f>
        <v>365.609152022644</v>
      </c>
      <c r="O338" s="12" t="n">
        <v>12</v>
      </c>
      <c r="P338" s="14" t="n">
        <f aca="false">O338/($C338/100000)</f>
        <v>141.526123363604</v>
      </c>
      <c r="Q338" s="12" t="n">
        <v>21</v>
      </c>
      <c r="R338" s="14" t="n">
        <f aca="false">Q338/($C338/100000)</f>
        <v>247.670715886307</v>
      </c>
      <c r="S338" s="12" t="n">
        <v>2</v>
      </c>
      <c r="T338" s="14" t="n">
        <f aca="false">S338/($C338/100000)</f>
        <v>23.5876872272674</v>
      </c>
      <c r="U338" s="12" t="n">
        <v>825.6</v>
      </c>
      <c r="V338" s="14" t="n">
        <v>-2.5</v>
      </c>
      <c r="W338" s="13" t="n">
        <f aca="false">(U338-U337)/U337*100</f>
        <v>-2.50354274917335</v>
      </c>
      <c r="X338" s="12" t="n">
        <v>52.9</v>
      </c>
    </row>
    <row r="339" customFormat="false" ht="13.8" hidden="false" customHeight="false" outlineLevel="0" collapsed="false">
      <c r="A339" s="24" t="s">
        <v>56</v>
      </c>
      <c r="B339" s="15" t="n">
        <v>2018</v>
      </c>
      <c r="C339" s="12" t="n">
        <v>8501</v>
      </c>
      <c r="D339" s="12" t="n">
        <v>61</v>
      </c>
      <c r="E339" s="12" t="n">
        <v>-12.9</v>
      </c>
      <c r="F339" s="13" t="n">
        <f aca="false">(D339-D338)/D338*100</f>
        <v>-12.8571428571429</v>
      </c>
      <c r="G339" s="12" t="n">
        <v>0</v>
      </c>
      <c r="H339" s="14" t="n">
        <f aca="false">G339/($C339/100000)</f>
        <v>0</v>
      </c>
      <c r="I339" s="12" t="n">
        <v>0</v>
      </c>
      <c r="J339" s="14" t="n">
        <f aca="false">I339/($C339/100000)</f>
        <v>0</v>
      </c>
      <c r="K339" s="12" t="n">
        <v>0</v>
      </c>
      <c r="L339" s="14" t="n">
        <f aca="false">K339/($C339/100000)</f>
        <v>0</v>
      </c>
      <c r="M339" s="12" t="n">
        <v>22</v>
      </c>
      <c r="N339" s="14" t="n">
        <f aca="false">M339/($C339/100000)</f>
        <v>258.793083166686</v>
      </c>
      <c r="O339" s="12" t="n">
        <v>17</v>
      </c>
      <c r="P339" s="14" t="n">
        <f aca="false">O339/($C339/100000)</f>
        <v>199.976473356076</v>
      </c>
      <c r="Q339" s="12" t="n">
        <v>19</v>
      </c>
      <c r="R339" s="14" t="n">
        <f aca="false">Q339/($C339/100000)</f>
        <v>223.50311728032</v>
      </c>
      <c r="S339" s="12" t="n">
        <v>3</v>
      </c>
      <c r="T339" s="14" t="n">
        <f aca="false">S339/($C339/100000)</f>
        <v>35.2899658863663</v>
      </c>
      <c r="U339" s="12" t="n">
        <v>717.6</v>
      </c>
      <c r="V339" s="14" t="n">
        <v>-13.1</v>
      </c>
      <c r="W339" s="13" t="n">
        <f aca="false">(U339-U338)/U338*100</f>
        <v>-13.0813953488372</v>
      </c>
      <c r="X339" s="12" t="n">
        <v>68.9</v>
      </c>
    </row>
    <row r="340" customFormat="false" ht="13.8" hidden="false" customHeight="false" outlineLevel="0" collapsed="false">
      <c r="A340" s="25" t="s">
        <v>56</v>
      </c>
      <c r="B340" s="15" t="n">
        <v>2019</v>
      </c>
      <c r="C340" s="17" t="n">
        <v>8482</v>
      </c>
      <c r="D340" s="17" t="n">
        <v>50</v>
      </c>
      <c r="E340" s="12" t="n">
        <v>-18</v>
      </c>
      <c r="F340" s="13" t="n">
        <f aca="false">(D340-D339)/D339*100</f>
        <v>-18.0327868852459</v>
      </c>
      <c r="G340" s="12" t="n">
        <v>0</v>
      </c>
      <c r="H340" s="14" t="n">
        <f aca="false">G340/($C340/100000)</f>
        <v>0</v>
      </c>
      <c r="I340" s="12" t="n">
        <v>1</v>
      </c>
      <c r="J340" s="14" t="n">
        <f aca="false">I340/($C340/100000)</f>
        <v>11.7896722471115</v>
      </c>
      <c r="K340" s="12" t="n">
        <v>0</v>
      </c>
      <c r="L340" s="14" t="n">
        <f aca="false">K340/($C340/100000)</f>
        <v>0</v>
      </c>
      <c r="M340" s="12" t="n">
        <v>12</v>
      </c>
      <c r="N340" s="14" t="n">
        <f aca="false">M340/($C340/100000)</f>
        <v>141.476066965338</v>
      </c>
      <c r="O340" s="12" t="n">
        <v>12</v>
      </c>
      <c r="P340" s="14" t="n">
        <f aca="false">O340/($C340/100000)</f>
        <v>141.476066965338</v>
      </c>
      <c r="Q340" s="12" t="n">
        <v>20</v>
      </c>
      <c r="R340" s="14" t="n">
        <f aca="false">Q340/($C340/100000)</f>
        <v>235.793444942231</v>
      </c>
      <c r="S340" s="12" t="n">
        <v>5</v>
      </c>
      <c r="T340" s="14" t="n">
        <f aca="false">S340/($C340/100000)</f>
        <v>58.9483612355576</v>
      </c>
      <c r="U340" s="12" t="n">
        <v>589.5</v>
      </c>
      <c r="V340" s="14" t="n">
        <v>-17.8</v>
      </c>
      <c r="W340" s="13" t="n">
        <f aca="false">(U340-U339)/U339*100</f>
        <v>-17.8511705685619</v>
      </c>
      <c r="X340" s="12" t="n">
        <v>60</v>
      </c>
    </row>
    <row r="341" customFormat="false" ht="13.8" hidden="false" customHeight="false" outlineLevel="0" collapsed="false">
      <c r="A341" s="25" t="s">
        <v>56</v>
      </c>
      <c r="B341" s="20" t="n">
        <v>2020</v>
      </c>
      <c r="C341" s="21" t="n">
        <v>8690</v>
      </c>
      <c r="D341" s="21" t="n">
        <v>47</v>
      </c>
      <c r="E341" s="22" t="n">
        <v>-6</v>
      </c>
      <c r="F341" s="13" t="n">
        <f aca="false">(D341-D340)/D340*100</f>
        <v>-6</v>
      </c>
      <c r="G341" s="21" t="n">
        <v>0</v>
      </c>
      <c r="H341" s="14" t="n">
        <f aca="false">G341/($C341/100000)</f>
        <v>0</v>
      </c>
      <c r="I341" s="21" t="n">
        <v>0</v>
      </c>
      <c r="J341" s="14" t="n">
        <f aca="false">I341/($C341/100000)</f>
        <v>0</v>
      </c>
      <c r="K341" s="21" t="n">
        <v>2</v>
      </c>
      <c r="L341" s="14" t="n">
        <f aca="false">K341/($C341/100000)</f>
        <v>23.0149597238205</v>
      </c>
      <c r="M341" s="21" t="n">
        <v>24</v>
      </c>
      <c r="N341" s="14" t="n">
        <f aca="false">M341/($C341/100000)</f>
        <v>276.179516685846</v>
      </c>
      <c r="O341" s="21" t="n">
        <v>9</v>
      </c>
      <c r="P341" s="14" t="n">
        <f aca="false">O341/($C341/100000)</f>
        <v>103.567318757192</v>
      </c>
      <c r="Q341" s="21" t="n">
        <v>10</v>
      </c>
      <c r="R341" s="14" t="n">
        <f aca="false">Q341/($C341/100000)</f>
        <v>115.074798619102</v>
      </c>
      <c r="S341" s="21" t="n">
        <v>2</v>
      </c>
      <c r="T341" s="14" t="n">
        <f aca="false">S341/($C341/100000)</f>
        <v>23.0149597238205</v>
      </c>
      <c r="U341" s="23" t="n">
        <v>540.9</v>
      </c>
      <c r="V341" s="22" t="n">
        <v>-8.2</v>
      </c>
      <c r="W341" s="13" t="n">
        <f aca="false">(U341-U340)/U340*100</f>
        <v>-8.24427480916031</v>
      </c>
      <c r="X341" s="23" t="n">
        <v>87.2</v>
      </c>
    </row>
    <row r="342" customFormat="false" ht="13.8" hidden="false" customHeight="false" outlineLevel="0" collapsed="false">
      <c r="A342" s="19" t="s">
        <v>57</v>
      </c>
      <c r="B342" s="12" t="n">
        <v>2011</v>
      </c>
      <c r="C342" s="12" t="n">
        <v>298265</v>
      </c>
      <c r="D342" s="12" t="n">
        <v>8826</v>
      </c>
      <c r="E342" s="12" t="n">
        <v>6.7</v>
      </c>
      <c r="F342" s="13" t="n">
        <f aca="false">(D342-D341)/D341*100</f>
        <v>18678.7234042553</v>
      </c>
      <c r="G342" s="12" t="n">
        <v>9</v>
      </c>
      <c r="H342" s="14" t="n">
        <f aca="false">G342/($C342/100000)</f>
        <v>3.01745092451344</v>
      </c>
      <c r="I342" s="12" t="n">
        <v>59</v>
      </c>
      <c r="J342" s="14" t="n">
        <f aca="false">I342/($C342/100000)</f>
        <v>19.7810671718103</v>
      </c>
      <c r="K342" s="12" t="n">
        <v>156</v>
      </c>
      <c r="L342" s="14" t="n">
        <f aca="false">K342/($C342/100000)</f>
        <v>52.3024826915662</v>
      </c>
      <c r="M342" s="12" t="n">
        <v>774</v>
      </c>
      <c r="N342" s="14" t="n">
        <f aca="false">M342/($C342/100000)</f>
        <v>259.500779508155</v>
      </c>
      <c r="O342" s="12" t="n">
        <v>2110</v>
      </c>
      <c r="P342" s="14" t="n">
        <f aca="false">O342/($C342/100000)</f>
        <v>707.424605635928</v>
      </c>
      <c r="Q342" s="12" t="n">
        <v>5261</v>
      </c>
      <c r="R342" s="14" t="n">
        <f aca="false">Q342/($C342/100000)</f>
        <v>1763.86770154058</v>
      </c>
      <c r="S342" s="12" t="n">
        <v>457</v>
      </c>
      <c r="T342" s="14" t="n">
        <f aca="false">S342/($C342/100000)</f>
        <v>153.219452500293</v>
      </c>
      <c r="U342" s="12" t="n">
        <v>2959.1</v>
      </c>
      <c r="V342" s="14" t="n">
        <v>6.4</v>
      </c>
      <c r="W342" s="13" t="n">
        <f aca="false">(U342-U341)/U341*100</f>
        <v>447.069698650398</v>
      </c>
      <c r="X342" s="12" t="n">
        <v>26.3</v>
      </c>
    </row>
    <row r="343" customFormat="false" ht="13.8" hidden="false" customHeight="false" outlineLevel="0" collapsed="false">
      <c r="A343" s="19" t="s">
        <v>57</v>
      </c>
      <c r="B343" s="12" t="n">
        <v>2012</v>
      </c>
      <c r="C343" s="12" t="n">
        <v>299677</v>
      </c>
      <c r="D343" s="12" t="n">
        <v>8222</v>
      </c>
      <c r="E343" s="12" t="n">
        <v>-6.8</v>
      </c>
      <c r="F343" s="13" t="n">
        <f aca="false">(D343-D342)/D342*100</f>
        <v>-6.84341717652391</v>
      </c>
      <c r="G343" s="12" t="n">
        <v>8</v>
      </c>
      <c r="H343" s="14" t="n">
        <f aca="false">G343/($C343/100000)</f>
        <v>2.66954087233922</v>
      </c>
      <c r="I343" s="12" t="n">
        <v>75</v>
      </c>
      <c r="J343" s="14" t="n">
        <f aca="false">I343/($C343/100000)</f>
        <v>25.0269456781802</v>
      </c>
      <c r="K343" s="12" t="n">
        <v>130</v>
      </c>
      <c r="L343" s="14" t="n">
        <f aca="false">K343/($C343/100000)</f>
        <v>43.3800391755123</v>
      </c>
      <c r="M343" s="12" t="n">
        <v>697</v>
      </c>
      <c r="N343" s="14" t="n">
        <f aca="false">M343/($C343/100000)</f>
        <v>232.583748502554</v>
      </c>
      <c r="O343" s="12" t="n">
        <v>2003</v>
      </c>
      <c r="P343" s="14" t="n">
        <f aca="false">O343/($C343/100000)</f>
        <v>668.386295911932</v>
      </c>
      <c r="Q343" s="12" t="n">
        <v>4934</v>
      </c>
      <c r="R343" s="14" t="n">
        <f aca="false">Q343/($C343/100000)</f>
        <v>1646.43933301521</v>
      </c>
      <c r="S343" s="12" t="n">
        <v>375</v>
      </c>
      <c r="T343" s="14" t="n">
        <f aca="false">S343/($C343/100000)</f>
        <v>125.134728390901</v>
      </c>
      <c r="U343" s="12" t="n">
        <v>2743.6</v>
      </c>
      <c r="V343" s="14" t="n">
        <v>-7.3</v>
      </c>
      <c r="W343" s="13" t="n">
        <f aca="false">(U343-U342)/U342*100</f>
        <v>-7.28261971545402</v>
      </c>
      <c r="X343" s="12" t="n">
        <v>27.5</v>
      </c>
    </row>
    <row r="344" customFormat="false" ht="13.8" hidden="false" customHeight="false" outlineLevel="0" collapsed="false">
      <c r="A344" s="19" t="s">
        <v>57</v>
      </c>
      <c r="B344" s="12" t="n">
        <v>2013</v>
      </c>
      <c r="C344" s="12" t="n">
        <v>303317</v>
      </c>
      <c r="D344" s="12" t="n">
        <v>7700</v>
      </c>
      <c r="E344" s="12" t="n">
        <v>-6.3</v>
      </c>
      <c r="F344" s="13" t="n">
        <f aca="false">(D344-D343)/D343*100</f>
        <v>-6.34882023838482</v>
      </c>
      <c r="G344" s="12" t="n">
        <v>3</v>
      </c>
      <c r="H344" s="14" t="n">
        <f aca="false">G344/($C344/100000)</f>
        <v>0.98906424631656</v>
      </c>
      <c r="I344" s="12" t="n">
        <v>89</v>
      </c>
      <c r="J344" s="14" t="n">
        <f aca="false">I344/($C344/100000)</f>
        <v>29.3422393073913</v>
      </c>
      <c r="K344" s="12" t="n">
        <v>115</v>
      </c>
      <c r="L344" s="14" t="n">
        <f aca="false">K344/($C344/100000)</f>
        <v>37.9141294421348</v>
      </c>
      <c r="M344" s="12" t="n">
        <v>679</v>
      </c>
      <c r="N344" s="14" t="n">
        <f aca="false">M344/($C344/100000)</f>
        <v>223.858207749648</v>
      </c>
      <c r="O344" s="12" t="n">
        <v>1850</v>
      </c>
      <c r="P344" s="14" t="n">
        <f aca="false">O344/($C344/100000)</f>
        <v>609.922951895212</v>
      </c>
      <c r="Q344" s="12" t="n">
        <v>4631</v>
      </c>
      <c r="R344" s="14" t="n">
        <f aca="false">Q344/($C344/100000)</f>
        <v>1526.78550823066</v>
      </c>
      <c r="S344" s="12" t="n">
        <v>333</v>
      </c>
      <c r="T344" s="14" t="n">
        <f aca="false">S344/($C344/100000)</f>
        <v>109.786131341138</v>
      </c>
      <c r="U344" s="12" t="n">
        <v>2538.6</v>
      </c>
      <c r="V344" s="14" t="n">
        <v>-7.5</v>
      </c>
      <c r="W344" s="13" t="n">
        <f aca="false">(U344-U343)/U343*100</f>
        <v>-7.47193468435632</v>
      </c>
      <c r="X344" s="12" t="n">
        <v>28</v>
      </c>
    </row>
    <row r="345" customFormat="false" ht="13.8" hidden="false" customHeight="false" outlineLevel="0" collapsed="false">
      <c r="A345" s="19" t="s">
        <v>57</v>
      </c>
      <c r="B345" s="15" t="n">
        <v>2014</v>
      </c>
      <c r="C345" s="12" t="n">
        <v>309736</v>
      </c>
      <c r="D345" s="12" t="n">
        <v>7915</v>
      </c>
      <c r="E345" s="16" t="n">
        <v>2.8</v>
      </c>
      <c r="F345" s="13" t="n">
        <f aca="false">(D345-D344)/D344*100</f>
        <v>2.79220779220779</v>
      </c>
      <c r="G345" s="12" t="n">
        <v>7</v>
      </c>
      <c r="H345" s="14" t="n">
        <f aca="false">G345/($C345/100000)</f>
        <v>2.25998915205207</v>
      </c>
      <c r="I345" s="12" t="n">
        <v>111</v>
      </c>
      <c r="J345" s="14" t="n">
        <f aca="false">I345/($C345/100000)</f>
        <v>35.8369708396828</v>
      </c>
      <c r="K345" s="12" t="n">
        <v>109</v>
      </c>
      <c r="L345" s="14" t="n">
        <f aca="false">K345/($C345/100000)</f>
        <v>35.1912596533822</v>
      </c>
      <c r="M345" s="12" t="n">
        <v>668</v>
      </c>
      <c r="N345" s="14" t="n">
        <f aca="false">M345/($C345/100000)</f>
        <v>215.667536224398</v>
      </c>
      <c r="O345" s="12" t="n">
        <v>1953</v>
      </c>
      <c r="P345" s="14" t="n">
        <f aca="false">O345/($C345/100000)</f>
        <v>630.536973422528</v>
      </c>
      <c r="Q345" s="12" t="n">
        <v>4691</v>
      </c>
      <c r="R345" s="14" t="n">
        <f aca="false">Q345/($C345/100000)</f>
        <v>1514.51558746804</v>
      </c>
      <c r="S345" s="12" t="n">
        <v>376</v>
      </c>
      <c r="T345" s="14" t="n">
        <f aca="false">S345/($C345/100000)</f>
        <v>121.393703024511</v>
      </c>
      <c r="U345" s="12" t="n">
        <v>2555.4</v>
      </c>
      <c r="V345" s="4" t="n">
        <v>0.7</v>
      </c>
      <c r="W345" s="13" t="n">
        <f aca="false">(U345-U344)/U344*100</f>
        <v>0.661782084613574</v>
      </c>
      <c r="X345" s="12" t="n">
        <v>26.5</v>
      </c>
    </row>
    <row r="346" customFormat="false" ht="13.8" hidden="false" customHeight="false" outlineLevel="0" collapsed="false">
      <c r="A346" s="19" t="s">
        <v>57</v>
      </c>
      <c r="B346" s="15" t="n">
        <v>2015</v>
      </c>
      <c r="C346" s="12" t="n">
        <v>316569</v>
      </c>
      <c r="D346" s="12" t="n">
        <v>8481</v>
      </c>
      <c r="E346" s="12" t="n">
        <v>7.2</v>
      </c>
      <c r="F346" s="13" t="n">
        <f aca="false">(D346-D345)/D345*100</f>
        <v>7.150979153506</v>
      </c>
      <c r="G346" s="12" t="n">
        <v>11</v>
      </c>
      <c r="H346" s="14" t="n">
        <f aca="false">G346/($C346/100000)</f>
        <v>3.47475589839814</v>
      </c>
      <c r="I346" s="12" t="n">
        <v>108</v>
      </c>
      <c r="J346" s="14" t="n">
        <f aca="false">I346/($C346/100000)</f>
        <v>34.1157851842726</v>
      </c>
      <c r="K346" s="12" t="n">
        <v>129</v>
      </c>
      <c r="L346" s="14" t="n">
        <f aca="false">K346/($C346/100000)</f>
        <v>40.7494100812145</v>
      </c>
      <c r="M346" s="12" t="n">
        <v>745</v>
      </c>
      <c r="N346" s="14" t="n">
        <f aca="false">M346/($C346/100000)</f>
        <v>235.33574039151</v>
      </c>
      <c r="O346" s="12" t="n">
        <v>1909</v>
      </c>
      <c r="P346" s="14" t="n">
        <f aca="false">O346/($C346/100000)</f>
        <v>603.028091822004</v>
      </c>
      <c r="Q346" s="12" t="n">
        <v>5169</v>
      </c>
      <c r="R346" s="14" t="n">
        <f aca="false">Q346/($C346/100000)</f>
        <v>1632.81938534727</v>
      </c>
      <c r="S346" s="12" t="n">
        <v>410</v>
      </c>
      <c r="T346" s="14" t="n">
        <f aca="false">S346/($C346/100000)</f>
        <v>129.513628940294</v>
      </c>
      <c r="U346" s="12" t="n">
        <v>2679</v>
      </c>
      <c r="V346" s="14" t="n">
        <v>4.8</v>
      </c>
      <c r="W346" s="13" t="n">
        <f aca="false">(U346-U345)/U345*100</f>
        <v>4.83681615402676</v>
      </c>
      <c r="X346" s="12" t="n">
        <v>25.4</v>
      </c>
    </row>
    <row r="347" customFormat="false" ht="13.8" hidden="false" customHeight="false" outlineLevel="0" collapsed="false">
      <c r="A347" s="19" t="s">
        <v>57</v>
      </c>
      <c r="B347" s="15" t="n">
        <v>2016</v>
      </c>
      <c r="C347" s="12" t="n">
        <v>323985</v>
      </c>
      <c r="D347" s="12" t="n">
        <v>7500</v>
      </c>
      <c r="E347" s="12" t="n">
        <v>-11.6</v>
      </c>
      <c r="F347" s="13" t="n">
        <f aca="false">(D347-D346)/D346*100</f>
        <v>-11.5670321896003</v>
      </c>
      <c r="G347" s="12" t="n">
        <v>6</v>
      </c>
      <c r="H347" s="14" t="n">
        <f aca="false">G347/($C347/100000)</f>
        <v>1.85193758970323</v>
      </c>
      <c r="I347" s="12" t="n">
        <v>105</v>
      </c>
      <c r="J347" s="14" t="n">
        <f aca="false">I347/($C347/100000)</f>
        <v>32.4089078198065</v>
      </c>
      <c r="K347" s="12" t="n">
        <v>122</v>
      </c>
      <c r="L347" s="14" t="n">
        <f aca="false">K347/($C347/100000)</f>
        <v>37.6560643239656</v>
      </c>
      <c r="M347" s="12" t="n">
        <v>736</v>
      </c>
      <c r="N347" s="14" t="n">
        <f aca="false">M347/($C347/100000)</f>
        <v>227.171011003596</v>
      </c>
      <c r="O347" s="12" t="n">
        <v>1606</v>
      </c>
      <c r="P347" s="14" t="n">
        <f aca="false">O347/($C347/100000)</f>
        <v>495.701961510564</v>
      </c>
      <c r="Q347" s="12" t="n">
        <v>4499</v>
      </c>
      <c r="R347" s="14" t="n">
        <f aca="false">Q347/($C347/100000)</f>
        <v>1388.64453601247</v>
      </c>
      <c r="S347" s="12" t="n">
        <v>426</v>
      </c>
      <c r="T347" s="14" t="n">
        <f aca="false">S347/($C347/100000)</f>
        <v>131.487568868929</v>
      </c>
      <c r="U347" s="12" t="n">
        <v>2314.9</v>
      </c>
      <c r="V347" s="14" t="n">
        <v>-13.6</v>
      </c>
      <c r="W347" s="13" t="n">
        <f aca="false">(U347-U346)/U346*100</f>
        <v>-13.5908921239268</v>
      </c>
      <c r="X347" s="12" t="n">
        <v>24.2</v>
      </c>
    </row>
    <row r="348" customFormat="false" ht="13.8" hidden="false" customHeight="false" outlineLevel="0" collapsed="false">
      <c r="A348" s="19" t="s">
        <v>57</v>
      </c>
      <c r="B348" s="15" t="n">
        <v>2017</v>
      </c>
      <c r="C348" s="12" t="n">
        <v>331724</v>
      </c>
      <c r="D348" s="12" t="n">
        <v>8122</v>
      </c>
      <c r="E348" s="12" t="n">
        <v>8.3</v>
      </c>
      <c r="F348" s="13" t="n">
        <f aca="false">(D348-D347)/D347*100</f>
        <v>8.29333333333333</v>
      </c>
      <c r="G348" s="12" t="n">
        <v>19</v>
      </c>
      <c r="H348" s="14" t="n">
        <f aca="false">G348/($C348/100000)</f>
        <v>5.72765310921127</v>
      </c>
      <c r="I348" s="12" t="n">
        <v>129</v>
      </c>
      <c r="J348" s="14" t="n">
        <f aca="false">I348/($C348/100000)</f>
        <v>38.8877500572765</v>
      </c>
      <c r="K348" s="12" t="n">
        <v>209</v>
      </c>
      <c r="L348" s="14" t="n">
        <f aca="false">K348/($C348/100000)</f>
        <v>63.004184201324</v>
      </c>
      <c r="M348" s="12" t="n">
        <v>767</v>
      </c>
      <c r="N348" s="14" t="n">
        <f aca="false">M348/($C348/100000)</f>
        <v>231.216312356055</v>
      </c>
      <c r="O348" s="12" t="n">
        <v>1599</v>
      </c>
      <c r="P348" s="14" t="n">
        <f aca="false">O348/($C348/100000)</f>
        <v>482.027227454149</v>
      </c>
      <c r="Q348" s="12" t="n">
        <v>4884</v>
      </c>
      <c r="R348" s="14" t="n">
        <f aca="false">Q348/($C348/100000)</f>
        <v>1472.3083044941</v>
      </c>
      <c r="S348" s="12" t="n">
        <v>515</v>
      </c>
      <c r="T348" s="14" t="n">
        <f aca="false">S348/($C348/100000)</f>
        <v>155.249544802306</v>
      </c>
      <c r="U348" s="12" t="n">
        <v>2448.4</v>
      </c>
      <c r="V348" s="14" t="n">
        <v>5.8</v>
      </c>
      <c r="W348" s="13" t="n">
        <f aca="false">(U348-U347)/U347*100</f>
        <v>5.76698777484989</v>
      </c>
      <c r="X348" s="12" t="n">
        <v>23.9</v>
      </c>
    </row>
    <row r="349" customFormat="false" ht="13.8" hidden="false" customHeight="false" outlineLevel="0" collapsed="false">
      <c r="A349" s="24" t="s">
        <v>57</v>
      </c>
      <c r="B349" s="15" t="n">
        <v>2018</v>
      </c>
      <c r="C349" s="12" t="n">
        <v>342917</v>
      </c>
      <c r="D349" s="12" t="n">
        <v>7789</v>
      </c>
      <c r="E349" s="12" t="n">
        <v>-4.1</v>
      </c>
      <c r="F349" s="13" t="n">
        <f aca="false">(D349-D348)/D348*100</f>
        <v>-4.09997537552327</v>
      </c>
      <c r="G349" s="12" t="n">
        <v>12</v>
      </c>
      <c r="H349" s="14" t="n">
        <f aca="false">G349/($C349/100000)</f>
        <v>3.4993890649924</v>
      </c>
      <c r="I349" s="12" t="n">
        <v>146</v>
      </c>
      <c r="J349" s="14" t="n">
        <f aca="false">I349/($C349/100000)</f>
        <v>42.5759002907409</v>
      </c>
      <c r="K349" s="12" t="n">
        <v>147</v>
      </c>
      <c r="L349" s="14" t="n">
        <f aca="false">K349/($C349/100000)</f>
        <v>42.8675160461569</v>
      </c>
      <c r="M349" s="12" t="n">
        <v>714</v>
      </c>
      <c r="N349" s="14" t="n">
        <f aca="false">M349/($C349/100000)</f>
        <v>208.213649367048</v>
      </c>
      <c r="O349" s="12" t="n">
        <v>1434</v>
      </c>
      <c r="P349" s="14" t="n">
        <f aca="false">O349/($C349/100000)</f>
        <v>418.176993266592</v>
      </c>
      <c r="Q349" s="12" t="n">
        <v>4831</v>
      </c>
      <c r="R349" s="14" t="n">
        <f aca="false">Q349/($C349/100000)</f>
        <v>1408.79571441486</v>
      </c>
      <c r="S349" s="12" t="n">
        <v>505</v>
      </c>
      <c r="T349" s="14" t="n">
        <f aca="false">S349/($C349/100000)</f>
        <v>147.265956485097</v>
      </c>
      <c r="U349" s="12" t="n">
        <v>2271.4</v>
      </c>
      <c r="V349" s="14" t="n">
        <v>-7.2</v>
      </c>
      <c r="W349" s="13" t="n">
        <f aca="false">(U349-U348)/U348*100</f>
        <v>-7.22921091324947</v>
      </c>
      <c r="X349" s="12" t="n">
        <v>24.6</v>
      </c>
    </row>
    <row r="350" customFormat="false" ht="13.8" hidden="false" customHeight="false" outlineLevel="0" collapsed="false">
      <c r="A350" s="25" t="s">
        <v>57</v>
      </c>
      <c r="B350" s="15" t="n">
        <v>2019</v>
      </c>
      <c r="C350" s="17" t="n">
        <v>357247</v>
      </c>
      <c r="D350" s="17" t="n">
        <v>7478</v>
      </c>
      <c r="E350" s="12" t="n">
        <v>-4</v>
      </c>
      <c r="F350" s="13" t="n">
        <f aca="false">(D350-D349)/D349*100</f>
        <v>-3.9928103736038</v>
      </c>
      <c r="G350" s="12" t="n">
        <v>9</v>
      </c>
      <c r="H350" s="14" t="n">
        <f aca="false">G350/($C350/100000)</f>
        <v>2.51926538221455</v>
      </c>
      <c r="I350" s="12" t="n">
        <v>122</v>
      </c>
      <c r="J350" s="14" t="n">
        <f aca="false">I350/($C350/100000)</f>
        <v>34.1500418477972</v>
      </c>
      <c r="K350" s="12" t="n">
        <v>129</v>
      </c>
      <c r="L350" s="14" t="n">
        <f aca="false">K350/($C350/100000)</f>
        <v>36.1094704784085</v>
      </c>
      <c r="M350" s="12" t="n">
        <v>747</v>
      </c>
      <c r="N350" s="14" t="n">
        <f aca="false">M350/($C350/100000)</f>
        <v>209.099026723807</v>
      </c>
      <c r="O350" s="12" t="n">
        <v>1306</v>
      </c>
      <c r="P350" s="14" t="n">
        <f aca="false">O350/($C350/100000)</f>
        <v>365.573398796911</v>
      </c>
      <c r="Q350" s="12" t="n">
        <v>4562</v>
      </c>
      <c r="R350" s="14" t="n">
        <f aca="false">Q350/($C350/100000)</f>
        <v>1276.98763040697</v>
      </c>
      <c r="S350" s="12" t="n">
        <v>603</v>
      </c>
      <c r="T350" s="14" t="n">
        <f aca="false">S350/($C350/100000)</f>
        <v>168.790780608375</v>
      </c>
      <c r="U350" s="12" t="n">
        <v>2093.2</v>
      </c>
      <c r="V350" s="14" t="n">
        <v>-7.8</v>
      </c>
      <c r="W350" s="13" t="n">
        <f aca="false">(U350-U349)/U349*100</f>
        <v>-7.84538170291451</v>
      </c>
      <c r="X350" s="12" t="n">
        <v>25</v>
      </c>
    </row>
    <row r="351" customFormat="false" ht="13.8" hidden="false" customHeight="false" outlineLevel="0" collapsed="false">
      <c r="A351" s="25" t="s">
        <v>57</v>
      </c>
      <c r="B351" s="20" t="n">
        <v>2020</v>
      </c>
      <c r="C351" s="21" t="n">
        <v>366742</v>
      </c>
      <c r="D351" s="21" t="n">
        <v>6341</v>
      </c>
      <c r="E351" s="22" t="n">
        <v>-15.2</v>
      </c>
      <c r="F351" s="13" t="n">
        <f aca="false">(D351-D350)/D350*100</f>
        <v>-15.2046001604707</v>
      </c>
      <c r="G351" s="21" t="n">
        <v>18</v>
      </c>
      <c r="H351" s="14" t="n">
        <f aca="false">G351/($C351/100000)</f>
        <v>4.90808252122746</v>
      </c>
      <c r="I351" s="21" t="n">
        <v>138</v>
      </c>
      <c r="J351" s="14" t="n">
        <f aca="false">I351/($C351/100000)</f>
        <v>37.6286326627438</v>
      </c>
      <c r="K351" s="21" t="n">
        <v>130</v>
      </c>
      <c r="L351" s="14" t="n">
        <f aca="false">K351/($C351/100000)</f>
        <v>35.4472626533094</v>
      </c>
      <c r="M351" s="21" t="n">
        <v>687</v>
      </c>
      <c r="N351" s="14" t="n">
        <f aca="false">M351/($C351/100000)</f>
        <v>187.325149560181</v>
      </c>
      <c r="O351" s="21" t="n">
        <v>1035</v>
      </c>
      <c r="P351" s="14" t="n">
        <f aca="false">O351/($C351/100000)</f>
        <v>282.214744970579</v>
      </c>
      <c r="Q351" s="21" t="n">
        <v>3799</v>
      </c>
      <c r="R351" s="14" t="n">
        <f aca="false">Q351/($C351/100000)</f>
        <v>1035.87808323017</v>
      </c>
      <c r="S351" s="21" t="n">
        <v>534</v>
      </c>
      <c r="T351" s="14" t="n">
        <f aca="false">S351/($C351/100000)</f>
        <v>145.606448129748</v>
      </c>
      <c r="U351" s="23" t="n">
        <v>1729</v>
      </c>
      <c r="V351" s="22" t="n">
        <v>-17.4</v>
      </c>
      <c r="W351" s="13" t="n">
        <f aca="false">(U351-U350)/U350*100</f>
        <v>-17.3991974011083</v>
      </c>
      <c r="X351" s="23" t="n">
        <v>26.3</v>
      </c>
    </row>
    <row r="352" customFormat="false" ht="13.8" hidden="false" customHeight="false" outlineLevel="0" collapsed="false">
      <c r="A352" s="19" t="s">
        <v>58</v>
      </c>
      <c r="B352" s="12" t="n">
        <v>2011</v>
      </c>
      <c r="C352" s="12" t="n">
        <v>625310</v>
      </c>
      <c r="D352" s="12" t="n">
        <v>19632</v>
      </c>
      <c r="E352" s="12" t="n">
        <v>6.5</v>
      </c>
      <c r="F352" s="13" t="n">
        <f aca="false">(D352-D351)/D351*100</f>
        <v>209.60416338117</v>
      </c>
      <c r="G352" s="12" t="n">
        <v>38</v>
      </c>
      <c r="H352" s="14" t="n">
        <f aca="false">G352/($C352/100000)</f>
        <v>6.07698581503574</v>
      </c>
      <c r="I352" s="12" t="n">
        <v>140</v>
      </c>
      <c r="J352" s="14" t="n">
        <f aca="false">I352/($C352/100000)</f>
        <v>22.3888951080264</v>
      </c>
      <c r="K352" s="12" t="n">
        <v>602</v>
      </c>
      <c r="L352" s="14" t="n">
        <f aca="false">K352/($C352/100000)</f>
        <v>96.2722489645136</v>
      </c>
      <c r="M352" s="12" t="n">
        <v>1354</v>
      </c>
      <c r="N352" s="14" t="n">
        <f aca="false">M352/($C352/100000)</f>
        <v>216.532599830484</v>
      </c>
      <c r="O352" s="12" t="n">
        <v>5326</v>
      </c>
      <c r="P352" s="14" t="n">
        <f aca="false">O352/($C352/100000)</f>
        <v>851.737538181062</v>
      </c>
      <c r="Q352" s="12" t="n">
        <v>11375</v>
      </c>
      <c r="R352" s="14" t="n">
        <f aca="false">Q352/($C352/100000)</f>
        <v>1819.09772752715</v>
      </c>
      <c r="S352" s="12" t="n">
        <v>797</v>
      </c>
      <c r="T352" s="14" t="n">
        <f aca="false">S352/($C352/100000)</f>
        <v>127.456781436408</v>
      </c>
      <c r="U352" s="12" t="n">
        <v>3139.6</v>
      </c>
      <c r="V352" s="14" t="n">
        <v>4.5</v>
      </c>
      <c r="W352" s="13" t="n">
        <f aca="false">(U352-U351)/U351*100</f>
        <v>81.5847310584153</v>
      </c>
      <c r="X352" s="12" t="n">
        <v>24.3</v>
      </c>
    </row>
    <row r="353" customFormat="false" ht="13.8" hidden="false" customHeight="false" outlineLevel="0" collapsed="false">
      <c r="A353" s="19" t="s">
        <v>58</v>
      </c>
      <c r="B353" s="12" t="n">
        <v>2012</v>
      </c>
      <c r="C353" s="12" t="n">
        <v>638029</v>
      </c>
      <c r="D353" s="12" t="n">
        <v>17149</v>
      </c>
      <c r="E353" s="12" t="n">
        <v>-12.6</v>
      </c>
      <c r="F353" s="13" t="n">
        <f aca="false">(D353-D352)/D352*100</f>
        <v>-12.6477180114099</v>
      </c>
      <c r="G353" s="12" t="n">
        <v>45</v>
      </c>
      <c r="H353" s="14" t="n">
        <f aca="false">G353/($C353/100000)</f>
        <v>7.05297094646168</v>
      </c>
      <c r="I353" s="12" t="n">
        <v>149</v>
      </c>
      <c r="J353" s="14" t="n">
        <f aca="false">I353/($C353/100000)</f>
        <v>23.3531704671731</v>
      </c>
      <c r="K353" s="12" t="n">
        <v>553</v>
      </c>
      <c r="L353" s="14" t="n">
        <f aca="false">K353/($C353/100000)</f>
        <v>86.6731762976291</v>
      </c>
      <c r="M353" s="12" t="n">
        <v>1381</v>
      </c>
      <c r="N353" s="14" t="n">
        <f aca="false">M353/($C353/100000)</f>
        <v>216.447841712524</v>
      </c>
      <c r="O353" s="12" t="n">
        <v>4171</v>
      </c>
      <c r="P353" s="14" t="n">
        <f aca="false">O353/($C353/100000)</f>
        <v>653.732040393148</v>
      </c>
      <c r="Q353" s="12" t="n">
        <v>9927</v>
      </c>
      <c r="R353" s="14" t="n">
        <f aca="false">Q353/($C353/100000)</f>
        <v>1555.88539078945</v>
      </c>
      <c r="S353" s="12" t="n">
        <v>923</v>
      </c>
      <c r="T353" s="14" t="n">
        <f aca="false">S353/($C353/100000)</f>
        <v>144.664270746314</v>
      </c>
      <c r="U353" s="12" t="n">
        <v>2687.8</v>
      </c>
      <c r="V353" s="14" t="n">
        <v>-14.4</v>
      </c>
      <c r="W353" s="13" t="n">
        <f aca="false">(U353-U352)/U352*100</f>
        <v>-14.3903681997707</v>
      </c>
      <c r="X353" s="12" t="n">
        <v>25.1</v>
      </c>
    </row>
    <row r="354" customFormat="false" ht="13.8" hidden="false" customHeight="false" outlineLevel="0" collapsed="false">
      <c r="A354" s="19" t="s">
        <v>58</v>
      </c>
      <c r="B354" s="12" t="n">
        <v>2013</v>
      </c>
      <c r="C354" s="12" t="n">
        <v>643367</v>
      </c>
      <c r="D354" s="12" t="n">
        <v>16509</v>
      </c>
      <c r="E354" s="12" t="n">
        <v>-3.7</v>
      </c>
      <c r="F354" s="13" t="n">
        <f aca="false">(D354-D353)/D353*100</f>
        <v>-3.73199603475421</v>
      </c>
      <c r="G354" s="12" t="n">
        <v>25</v>
      </c>
      <c r="H354" s="14" t="n">
        <f aca="false">G354/($C354/100000)</f>
        <v>3.8858070121719</v>
      </c>
      <c r="I354" s="12" t="n">
        <v>150</v>
      </c>
      <c r="J354" s="14" t="n">
        <f aca="false">I354/($C354/100000)</f>
        <v>23.3148420730314</v>
      </c>
      <c r="K354" s="12" t="n">
        <v>577</v>
      </c>
      <c r="L354" s="14" t="n">
        <f aca="false">K354/($C354/100000)</f>
        <v>89.6844258409275</v>
      </c>
      <c r="M354" s="12" t="n">
        <v>1357</v>
      </c>
      <c r="N354" s="14" t="n">
        <f aca="false">M354/($C354/100000)</f>
        <v>210.921604620691</v>
      </c>
      <c r="O354" s="12" t="n">
        <v>3779</v>
      </c>
      <c r="P354" s="14" t="n">
        <f aca="false">O354/($C354/100000)</f>
        <v>587.378587959905</v>
      </c>
      <c r="Q354" s="12" t="n">
        <v>9808</v>
      </c>
      <c r="R354" s="14" t="n">
        <f aca="false">Q354/($C354/100000)</f>
        <v>1524.47980701528</v>
      </c>
      <c r="S354" s="12" t="n">
        <v>813</v>
      </c>
      <c r="T354" s="14" t="n">
        <f aca="false">S354/($C354/100000)</f>
        <v>126.36644403583</v>
      </c>
      <c r="U354" s="12" t="n">
        <v>2566</v>
      </c>
      <c r="V354" s="14" t="n">
        <v>-4.5</v>
      </c>
      <c r="W354" s="13" t="n">
        <f aca="false">(U354-U353)/U353*100</f>
        <v>-4.53158717166456</v>
      </c>
      <c r="X354" s="12" t="n">
        <v>26.5</v>
      </c>
    </row>
    <row r="355" customFormat="false" ht="13.8" hidden="false" customHeight="false" outlineLevel="0" collapsed="false">
      <c r="A355" s="19" t="s">
        <v>58</v>
      </c>
      <c r="B355" s="15" t="n">
        <v>2014</v>
      </c>
      <c r="C355" s="12" t="n">
        <v>653485</v>
      </c>
      <c r="D355" s="12" t="n">
        <v>15768</v>
      </c>
      <c r="E355" s="16" t="n">
        <v>-4.5</v>
      </c>
      <c r="F355" s="13" t="n">
        <f aca="false">(D355-D354)/D354*100</f>
        <v>-4.48846083954207</v>
      </c>
      <c r="G355" s="12" t="n">
        <v>34</v>
      </c>
      <c r="H355" s="14" t="n">
        <f aca="false">G355/($C355/100000)</f>
        <v>5.20287382265852</v>
      </c>
      <c r="I355" s="12" t="n">
        <v>168</v>
      </c>
      <c r="J355" s="14" t="n">
        <f aca="false">I355/($C355/100000)</f>
        <v>25.7083177119597</v>
      </c>
      <c r="K355" s="12" t="n">
        <v>559</v>
      </c>
      <c r="L355" s="14" t="n">
        <f aca="false">K355/($C355/100000)</f>
        <v>85.5413666725327</v>
      </c>
      <c r="M355" s="12" t="n">
        <v>1453</v>
      </c>
      <c r="N355" s="14" t="n">
        <f aca="false">M355/($C355/100000)</f>
        <v>222.346343068318</v>
      </c>
      <c r="O355" s="12" t="n">
        <v>3117</v>
      </c>
      <c r="P355" s="14" t="n">
        <f aca="false">O355/($C355/100000)</f>
        <v>476.981108977253</v>
      </c>
      <c r="Q355" s="12" t="n">
        <v>9591</v>
      </c>
      <c r="R355" s="14" t="n">
        <f aca="false">Q355/($C355/100000)</f>
        <v>1467.6694950917</v>
      </c>
      <c r="S355" s="12" t="n">
        <v>846</v>
      </c>
      <c r="T355" s="14" t="n">
        <f aca="false">S355/($C355/100000)</f>
        <v>129.459742763797</v>
      </c>
      <c r="U355" s="12" t="n">
        <v>2412.9</v>
      </c>
      <c r="V355" s="4" t="n">
        <v>-6</v>
      </c>
      <c r="W355" s="13" t="n">
        <f aca="false">(U355-U354)/U354*100</f>
        <v>-5.96648480124707</v>
      </c>
      <c r="X355" s="12" t="n">
        <v>23.6</v>
      </c>
    </row>
    <row r="356" customFormat="false" ht="13.8" hidden="false" customHeight="false" outlineLevel="0" collapsed="false">
      <c r="A356" s="19" t="s">
        <v>58</v>
      </c>
      <c r="B356" s="15" t="n">
        <v>2015</v>
      </c>
      <c r="C356" s="12" t="n">
        <v>665845</v>
      </c>
      <c r="D356" s="12" t="n">
        <v>14943</v>
      </c>
      <c r="E356" s="12" t="n">
        <v>-5.2</v>
      </c>
      <c r="F356" s="13" t="n">
        <f aca="false">(D356-D355)/D355*100</f>
        <v>-5.23211567732116</v>
      </c>
      <c r="G356" s="12" t="n">
        <v>31</v>
      </c>
      <c r="H356" s="14" t="n">
        <f aca="false">G356/($C356/100000)</f>
        <v>4.65573819732821</v>
      </c>
      <c r="I356" s="12" t="n">
        <v>206</v>
      </c>
      <c r="J356" s="14" t="n">
        <f aca="false">I356/($C356/100000)</f>
        <v>30.9381312467616</v>
      </c>
      <c r="K356" s="12" t="n">
        <v>565</v>
      </c>
      <c r="L356" s="14" t="n">
        <f aca="false">K356/($C356/100000)</f>
        <v>84.8545832738851</v>
      </c>
      <c r="M356" s="12" t="n">
        <v>1555</v>
      </c>
      <c r="N356" s="14" t="n">
        <f aca="false">M356/($C356/100000)</f>
        <v>233.537835382108</v>
      </c>
      <c r="O356" s="12" t="n">
        <v>2844</v>
      </c>
      <c r="P356" s="14" t="n">
        <f aca="false">O356/($C356/100000)</f>
        <v>427.126433329078</v>
      </c>
      <c r="Q356" s="12" t="n">
        <v>8880</v>
      </c>
      <c r="R356" s="14" t="n">
        <f aca="false">Q356/($C356/100000)</f>
        <v>1333.64371587982</v>
      </c>
      <c r="S356" s="12" t="n">
        <v>862</v>
      </c>
      <c r="T356" s="14" t="n">
        <f aca="false">S356/($C356/100000)</f>
        <v>129.459558906352</v>
      </c>
      <c r="U356" s="12" t="n">
        <v>2244.2</v>
      </c>
      <c r="V356" s="14" t="n">
        <v>-7</v>
      </c>
      <c r="W356" s="13" t="n">
        <f aca="false">(U356-U355)/U355*100</f>
        <v>-6.99158688714826</v>
      </c>
      <c r="X356" s="12" t="n">
        <v>25.2</v>
      </c>
    </row>
    <row r="357" customFormat="false" ht="13.8" hidden="false" customHeight="false" outlineLevel="0" collapsed="false">
      <c r="A357" s="19" t="s">
        <v>58</v>
      </c>
      <c r="B357" s="15" t="n">
        <v>2016</v>
      </c>
      <c r="C357" s="12" t="n">
        <v>680539</v>
      </c>
      <c r="D357" s="12" t="n">
        <v>14199</v>
      </c>
      <c r="E357" s="12" t="n">
        <v>-5</v>
      </c>
      <c r="F357" s="13" t="n">
        <f aca="false">(D357-D356)/D356*100</f>
        <v>-4.97891989560329</v>
      </c>
      <c r="G357" s="12" t="n">
        <v>41</v>
      </c>
      <c r="H357" s="14" t="n">
        <f aca="false">G357/($C357/100000)</f>
        <v>6.02463635441907</v>
      </c>
      <c r="I357" s="12" t="n">
        <v>249</v>
      </c>
      <c r="J357" s="14" t="n">
        <f aca="false">I357/($C357/100000)</f>
        <v>36.5886451768378</v>
      </c>
      <c r="K357" s="12" t="n">
        <v>445</v>
      </c>
      <c r="L357" s="14" t="n">
        <f aca="false">K357/($C357/100000)</f>
        <v>65.3893457979631</v>
      </c>
      <c r="M357" s="12" t="n">
        <v>1827</v>
      </c>
      <c r="N357" s="14" t="n">
        <f aca="false">M357/($C357/100000)</f>
        <v>268.463673646918</v>
      </c>
      <c r="O357" s="12" t="n">
        <v>2459</v>
      </c>
      <c r="P357" s="14" t="n">
        <f aca="false">O357/($C357/100000)</f>
        <v>361.331238915036</v>
      </c>
      <c r="Q357" s="12" t="n">
        <v>8359</v>
      </c>
      <c r="R357" s="14" t="n">
        <f aca="false">Q357/($C357/100000)</f>
        <v>1228.29110455095</v>
      </c>
      <c r="S357" s="12" t="n">
        <v>819</v>
      </c>
      <c r="T357" s="14" t="n">
        <f aca="false">S357/($C357/100000)</f>
        <v>120.345784738274</v>
      </c>
      <c r="U357" s="12" t="n">
        <v>2086.4</v>
      </c>
      <c r="V357" s="14" t="n">
        <v>-7</v>
      </c>
      <c r="W357" s="13" t="n">
        <f aca="false">(U357-U356)/U356*100</f>
        <v>-7.0314588717583</v>
      </c>
      <c r="X357" s="12" t="n">
        <v>23.8</v>
      </c>
    </row>
    <row r="358" customFormat="false" ht="13.8" hidden="false" customHeight="false" outlineLevel="0" collapsed="false">
      <c r="A358" s="19" t="s">
        <v>58</v>
      </c>
      <c r="B358" s="15" t="n">
        <v>2017</v>
      </c>
      <c r="C358" s="12" t="n">
        <v>698468</v>
      </c>
      <c r="D358" s="12" t="n">
        <v>13565</v>
      </c>
      <c r="E358" s="12" t="n">
        <v>-4.5</v>
      </c>
      <c r="F358" s="13" t="n">
        <f aca="false">(D358-D357)/D357*100</f>
        <v>-4.46510317628002</v>
      </c>
      <c r="G358" s="12" t="n">
        <v>45</v>
      </c>
      <c r="H358" s="14" t="n">
        <f aca="false">G358/($C358/100000)</f>
        <v>6.44267167572459</v>
      </c>
      <c r="I358" s="12" t="n">
        <v>249</v>
      </c>
      <c r="J358" s="14" t="n">
        <f aca="false">I358/($C358/100000)</f>
        <v>35.6494499390094</v>
      </c>
      <c r="K358" s="12" t="n">
        <v>541</v>
      </c>
      <c r="L358" s="14" t="n">
        <f aca="false">K358/($C358/100000)</f>
        <v>77.4552305903778</v>
      </c>
      <c r="M358" s="12" t="n">
        <v>1462</v>
      </c>
      <c r="N358" s="14" t="n">
        <f aca="false">M358/($C358/100000)</f>
        <v>209.315244220208</v>
      </c>
      <c r="O358" s="12" t="n">
        <v>2294</v>
      </c>
      <c r="P358" s="14" t="n">
        <f aca="false">O358/($C358/100000)</f>
        <v>328.433084980271</v>
      </c>
      <c r="Q358" s="12" t="n">
        <v>8018</v>
      </c>
      <c r="R358" s="14" t="n">
        <f aca="false">Q358/($C358/100000)</f>
        <v>1147.94092213244</v>
      </c>
      <c r="S358" s="12" t="n">
        <v>956</v>
      </c>
      <c r="T358" s="14" t="n">
        <f aca="false">S358/($C358/100000)</f>
        <v>136.870980488727</v>
      </c>
      <c r="U358" s="12" t="n">
        <v>1942.1</v>
      </c>
      <c r="V358" s="14" t="n">
        <v>-6.9</v>
      </c>
      <c r="W358" s="13" t="n">
        <f aca="false">(U358-U357)/U357*100</f>
        <v>-6.91621932515338</v>
      </c>
      <c r="X358" s="12" t="n">
        <v>23.8</v>
      </c>
    </row>
    <row r="359" customFormat="false" ht="13.8" hidden="false" customHeight="false" outlineLevel="0" collapsed="false">
      <c r="A359" s="24" t="s">
        <v>58</v>
      </c>
      <c r="B359" s="15" t="n">
        <v>2018</v>
      </c>
      <c r="C359" s="12" t="n">
        <v>713903</v>
      </c>
      <c r="D359" s="12" t="n">
        <v>12929</v>
      </c>
      <c r="E359" s="12" t="n">
        <v>-4.7</v>
      </c>
      <c r="F359" s="13" t="n">
        <f aca="false">(D359-D358)/D358*100</f>
        <v>-4.68853667526723</v>
      </c>
      <c r="G359" s="12" t="n">
        <v>40</v>
      </c>
      <c r="H359" s="14" t="n">
        <f aca="false">G359/($C359/100000)</f>
        <v>5.60300208851903</v>
      </c>
      <c r="I359" s="12" t="n">
        <v>276</v>
      </c>
      <c r="J359" s="14" t="n">
        <f aca="false">I359/($C359/100000)</f>
        <v>38.6607144107813</v>
      </c>
      <c r="K359" s="12" t="n">
        <v>454</v>
      </c>
      <c r="L359" s="14" t="n">
        <f aca="false">K359/($C359/100000)</f>
        <v>63.594073704691</v>
      </c>
      <c r="M359" s="12" t="n">
        <v>1356</v>
      </c>
      <c r="N359" s="14" t="n">
        <f aca="false">M359/($C359/100000)</f>
        <v>189.941770800795</v>
      </c>
      <c r="O359" s="12" t="n">
        <v>1802</v>
      </c>
      <c r="P359" s="14" t="n">
        <f aca="false">O359/($C359/100000)</f>
        <v>252.415244087782</v>
      </c>
      <c r="Q359" s="12" t="n">
        <v>7938</v>
      </c>
      <c r="R359" s="14" t="n">
        <f aca="false">Q359/($C359/100000)</f>
        <v>1111.9157644666</v>
      </c>
      <c r="S359" s="12" t="n">
        <v>1063</v>
      </c>
      <c r="T359" s="14" t="n">
        <f aca="false">S359/($C359/100000)</f>
        <v>148.899780502393</v>
      </c>
      <c r="U359" s="12" t="n">
        <v>1811</v>
      </c>
      <c r="V359" s="14" t="n">
        <v>-6.7</v>
      </c>
      <c r="W359" s="13" t="n">
        <f aca="false">(U359-U358)/U358*100</f>
        <v>-6.75042479789918</v>
      </c>
      <c r="X359" s="12" t="n">
        <v>26.3</v>
      </c>
    </row>
    <row r="360" customFormat="false" ht="13.8" hidden="false" customHeight="false" outlineLevel="0" collapsed="false">
      <c r="A360" s="25" t="s">
        <v>58</v>
      </c>
      <c r="B360" s="15" t="n">
        <v>2019</v>
      </c>
      <c r="C360" s="17" t="n">
        <v>735148</v>
      </c>
      <c r="D360" s="17" t="n">
        <v>10869</v>
      </c>
      <c r="E360" s="12" t="n">
        <v>-15.9</v>
      </c>
      <c r="F360" s="13" t="n">
        <f aca="false">(D360-D359)/D359*100</f>
        <v>-15.9331734859618</v>
      </c>
      <c r="G360" s="12" t="n">
        <v>23</v>
      </c>
      <c r="H360" s="14" t="n">
        <f aca="false">G360/($C360/100000)</f>
        <v>3.12862171970814</v>
      </c>
      <c r="I360" s="12" t="n">
        <v>246</v>
      </c>
      <c r="J360" s="14" t="n">
        <f aca="false">I360/($C360/100000)</f>
        <v>33.4626496977479</v>
      </c>
      <c r="K360" s="12" t="n">
        <v>386</v>
      </c>
      <c r="L360" s="14" t="n">
        <f aca="false">K360/($C360/100000)</f>
        <v>52.5064340785801</v>
      </c>
      <c r="M360" s="12" t="n">
        <v>1324</v>
      </c>
      <c r="N360" s="14" t="n">
        <f aca="false">M360/($C360/100000)</f>
        <v>180.099789430156</v>
      </c>
      <c r="O360" s="12" t="n">
        <v>1343</v>
      </c>
      <c r="P360" s="14" t="n">
        <f aca="false">O360/($C360/100000)</f>
        <v>182.684303024697</v>
      </c>
      <c r="Q360" s="12" t="n">
        <v>6792</v>
      </c>
      <c r="R360" s="14" t="n">
        <f aca="false">Q360/($C360/100000)</f>
        <v>923.895596532943</v>
      </c>
      <c r="S360" s="12" t="n">
        <v>755</v>
      </c>
      <c r="T360" s="14" t="n">
        <f aca="false">S360/($C360/100000)</f>
        <v>102.700408625202</v>
      </c>
      <c r="U360" s="12" t="n">
        <v>1478.5</v>
      </c>
      <c r="V360" s="14" t="n">
        <v>-18.4</v>
      </c>
      <c r="W360" s="13" t="n">
        <f aca="false">(U360-U359)/U359*100</f>
        <v>-18.3600220872446</v>
      </c>
      <c r="X360" s="12" t="n">
        <v>31</v>
      </c>
    </row>
    <row r="361" customFormat="false" ht="13.8" hidden="false" customHeight="false" outlineLevel="0" collapsed="false">
      <c r="A361" s="25" t="s">
        <v>58</v>
      </c>
      <c r="B361" s="20" t="n">
        <v>2020</v>
      </c>
      <c r="C361" s="21" t="n">
        <v>750493</v>
      </c>
      <c r="D361" s="21" t="n">
        <v>10218</v>
      </c>
      <c r="E361" s="22" t="n">
        <v>-6</v>
      </c>
      <c r="F361" s="13" t="n">
        <f aca="false">(D361-D360)/D360*100</f>
        <v>-5.98951145459564</v>
      </c>
      <c r="G361" s="21" t="n">
        <v>32</v>
      </c>
      <c r="H361" s="14" t="n">
        <f aca="false">G361/($C361/100000)</f>
        <v>4.26386388680507</v>
      </c>
      <c r="I361" s="21" t="n">
        <v>239</v>
      </c>
      <c r="J361" s="14" t="n">
        <f aca="false">I361/($C361/100000)</f>
        <v>31.8457334045754</v>
      </c>
      <c r="K361" s="21" t="n">
        <v>304</v>
      </c>
      <c r="L361" s="14" t="n">
        <f aca="false">K361/($C361/100000)</f>
        <v>40.5067069246482</v>
      </c>
      <c r="M361" s="21" t="n">
        <v>1525</v>
      </c>
      <c r="N361" s="14" t="n">
        <f aca="false">M361/($C361/100000)</f>
        <v>203.199763355554</v>
      </c>
      <c r="O361" s="21" t="n">
        <v>1180</v>
      </c>
      <c r="P361" s="14" t="n">
        <f aca="false">O361/($C361/100000)</f>
        <v>157.229980825937</v>
      </c>
      <c r="Q361" s="21" t="n">
        <v>6167</v>
      </c>
      <c r="R361" s="14" t="n">
        <f aca="false">Q361/($C361/100000)</f>
        <v>821.726518435215</v>
      </c>
      <c r="S361" s="21" t="n">
        <v>771</v>
      </c>
      <c r="T361" s="14" t="n">
        <f aca="false">S361/($C361/100000)</f>
        <v>102.73247052271</v>
      </c>
      <c r="U361" s="23" t="n">
        <v>1361.5</v>
      </c>
      <c r="V361" s="22" t="n">
        <v>-7.9</v>
      </c>
      <c r="W361" s="13" t="n">
        <f aca="false">(U361-U360)/U360*100</f>
        <v>-7.91342576936084</v>
      </c>
      <c r="X361" s="23" t="n">
        <v>29</v>
      </c>
    </row>
    <row r="362" customFormat="false" ht="13.8" hidden="false" customHeight="false" outlineLevel="0" collapsed="false">
      <c r="A362" s="19" t="s">
        <v>59</v>
      </c>
      <c r="B362" s="12" t="n">
        <v>2011</v>
      </c>
      <c r="C362" s="12" t="n">
        <v>276278</v>
      </c>
      <c r="D362" s="12" t="n">
        <v>13853</v>
      </c>
      <c r="E362" s="12" t="n">
        <v>6.3</v>
      </c>
      <c r="F362" s="13" t="n">
        <f aca="false">(D362-D361)/D361*100</f>
        <v>35.5744764141711</v>
      </c>
      <c r="G362" s="12" t="n">
        <v>14</v>
      </c>
      <c r="H362" s="14" t="n">
        <f aca="false">G362/($C362/100000)</f>
        <v>5.06735968842977</v>
      </c>
      <c r="I362" s="12" t="n">
        <v>152</v>
      </c>
      <c r="J362" s="14" t="n">
        <f aca="false">I362/($C362/100000)</f>
        <v>55.0170480458089</v>
      </c>
      <c r="K362" s="12" t="n">
        <v>575</v>
      </c>
      <c r="L362" s="14" t="n">
        <f aca="false">K362/($C362/100000)</f>
        <v>208.12370148908</v>
      </c>
      <c r="M362" s="12" t="n">
        <v>1227</v>
      </c>
      <c r="N362" s="14" t="n">
        <f aca="false">M362/($C362/100000)</f>
        <v>444.117881264523</v>
      </c>
      <c r="O362" s="12" t="n">
        <v>4062</v>
      </c>
      <c r="P362" s="14" t="n">
        <f aca="false">O362/($C362/100000)</f>
        <v>1470.25821817155</v>
      </c>
      <c r="Q362" s="12" t="n">
        <v>7335</v>
      </c>
      <c r="R362" s="14" t="n">
        <f aca="false">Q362/($C362/100000)</f>
        <v>2654.93452247374</v>
      </c>
      <c r="S362" s="12" t="n">
        <v>488</v>
      </c>
      <c r="T362" s="14" t="n">
        <f aca="false">S362/($C362/100000)</f>
        <v>176.633680568123</v>
      </c>
      <c r="U362" s="12" t="n">
        <v>5014.2</v>
      </c>
      <c r="V362" s="14" t="n">
        <v>5.8</v>
      </c>
      <c r="W362" s="13" t="n">
        <f aca="false">(U362-U361)/U361*100</f>
        <v>268.284979801689</v>
      </c>
      <c r="X362" s="12" t="n">
        <v>22.1</v>
      </c>
    </row>
    <row r="363" customFormat="false" ht="13.8" hidden="false" customHeight="false" outlineLevel="0" collapsed="false">
      <c r="A363" s="19" t="s">
        <v>59</v>
      </c>
      <c r="B363" s="12" t="n">
        <v>2012</v>
      </c>
      <c r="C363" s="12" t="n">
        <v>277670</v>
      </c>
      <c r="D363" s="12" t="n">
        <v>12847</v>
      </c>
      <c r="E363" s="12" t="n">
        <v>-7.3</v>
      </c>
      <c r="F363" s="13" t="n">
        <f aca="false">(D363-D362)/D362*100</f>
        <v>-7.26196491734642</v>
      </c>
      <c r="G363" s="12" t="n">
        <v>17</v>
      </c>
      <c r="H363" s="14" t="n">
        <f aca="false">G363/($C363/100000)</f>
        <v>6.1223754816869</v>
      </c>
      <c r="I363" s="12" t="n">
        <v>148</v>
      </c>
      <c r="J363" s="14" t="n">
        <f aca="false">I363/($C363/100000)</f>
        <v>53.3006806640977</v>
      </c>
      <c r="K363" s="12" t="n">
        <v>576</v>
      </c>
      <c r="L363" s="14" t="n">
        <f aca="false">K363/($C363/100000)</f>
        <v>207.440486908921</v>
      </c>
      <c r="M363" s="12" t="n">
        <v>1085</v>
      </c>
      <c r="N363" s="14" t="n">
        <f aca="false">M363/($C363/100000)</f>
        <v>390.751611625311</v>
      </c>
      <c r="O363" s="12" t="n">
        <v>3378</v>
      </c>
      <c r="P363" s="14" t="n">
        <f aca="false">O363/($C363/100000)</f>
        <v>1216.55202218461</v>
      </c>
      <c r="Q363" s="12" t="n">
        <v>7002</v>
      </c>
      <c r="R363" s="14" t="n">
        <f aca="false">Q363/($C363/100000)</f>
        <v>2521.69841898657</v>
      </c>
      <c r="S363" s="12" t="n">
        <v>641</v>
      </c>
      <c r="T363" s="14" t="n">
        <f aca="false">S363/($C363/100000)</f>
        <v>230.849569633018</v>
      </c>
      <c r="U363" s="12" t="n">
        <v>4626.7</v>
      </c>
      <c r="V363" s="14" t="n">
        <v>-7.7</v>
      </c>
      <c r="W363" s="13" t="n">
        <f aca="false">(U363-U362)/U362*100</f>
        <v>-7.72805233137888</v>
      </c>
      <c r="X363" s="12" t="n">
        <v>22.2</v>
      </c>
    </row>
    <row r="364" customFormat="false" ht="13.8" hidden="false" customHeight="false" outlineLevel="0" collapsed="false">
      <c r="A364" s="19" t="s">
        <v>59</v>
      </c>
      <c r="B364" s="12" t="n">
        <v>2013</v>
      </c>
      <c r="C364" s="12" t="n">
        <v>278377</v>
      </c>
      <c r="D364" s="12" t="n">
        <v>13063</v>
      </c>
      <c r="E364" s="12" t="n">
        <v>1.7</v>
      </c>
      <c r="F364" s="13" t="n">
        <f aca="false">(D364-D363)/D363*100</f>
        <v>1.68132637969954</v>
      </c>
      <c r="G364" s="12" t="n">
        <v>14</v>
      </c>
      <c r="H364" s="14" t="n">
        <f aca="false">G364/($C364/100000)</f>
        <v>5.02915111521426</v>
      </c>
      <c r="I364" s="12" t="n">
        <v>197</v>
      </c>
      <c r="J364" s="14" t="n">
        <f aca="false">I364/($C364/100000)</f>
        <v>70.7673406926578</v>
      </c>
      <c r="K364" s="12" t="n">
        <v>429</v>
      </c>
      <c r="L364" s="14" t="n">
        <f aca="false">K364/($C364/100000)</f>
        <v>154.107559173351</v>
      </c>
      <c r="M364" s="12" t="n">
        <v>1116</v>
      </c>
      <c r="N364" s="14" t="n">
        <f aca="false">M364/($C364/100000)</f>
        <v>400.895188898508</v>
      </c>
      <c r="O364" s="12" t="n">
        <v>2778</v>
      </c>
      <c r="P364" s="14" t="n">
        <f aca="false">O364/($C364/100000)</f>
        <v>997.927271290372</v>
      </c>
      <c r="Q364" s="12" t="n">
        <v>7980</v>
      </c>
      <c r="R364" s="14" t="n">
        <f aca="false">Q364/($C364/100000)</f>
        <v>2866.61613567213</v>
      </c>
      <c r="S364" s="12" t="n">
        <v>549</v>
      </c>
      <c r="T364" s="14" t="n">
        <f aca="false">S364/($C364/100000)</f>
        <v>197.214568732331</v>
      </c>
      <c r="U364" s="12" t="n">
        <v>4692.6</v>
      </c>
      <c r="V364" s="14" t="n">
        <v>1.4</v>
      </c>
      <c r="W364" s="13" t="n">
        <f aca="false">(U364-U363)/U363*100</f>
        <v>1.42434132318933</v>
      </c>
      <c r="X364" s="12" t="n">
        <v>22.8</v>
      </c>
    </row>
    <row r="365" customFormat="false" ht="13.8" hidden="false" customHeight="false" outlineLevel="0" collapsed="false">
      <c r="A365" s="19" t="s">
        <v>59</v>
      </c>
      <c r="B365" s="15" t="n">
        <v>2014</v>
      </c>
      <c r="C365" s="12" t="n">
        <v>281292</v>
      </c>
      <c r="D365" s="12" t="n">
        <v>14108</v>
      </c>
      <c r="E365" s="16" t="n">
        <v>8</v>
      </c>
      <c r="F365" s="13" t="n">
        <f aca="false">(D365-D364)/D364*100</f>
        <v>7.9996937916252</v>
      </c>
      <c r="G365" s="12" t="n">
        <v>17</v>
      </c>
      <c r="H365" s="14" t="n">
        <f aca="false">G365/($C365/100000)</f>
        <v>6.04354194218108</v>
      </c>
      <c r="I365" s="12" t="n">
        <v>232</v>
      </c>
      <c r="J365" s="14" t="n">
        <f aca="false">I365/($C365/100000)</f>
        <v>82.4765723874124</v>
      </c>
      <c r="K365" s="12" t="n">
        <v>333</v>
      </c>
      <c r="L365" s="14" t="n">
        <f aca="false">K365/($C365/100000)</f>
        <v>118.382321573312</v>
      </c>
      <c r="M365" s="12" t="n">
        <v>1456</v>
      </c>
      <c r="N365" s="14" t="n">
        <f aca="false">M365/($C365/100000)</f>
        <v>517.61159222445</v>
      </c>
      <c r="O365" s="12" t="n">
        <v>2970</v>
      </c>
      <c r="P365" s="14" t="n">
        <f aca="false">O365/($C365/100000)</f>
        <v>1055.84232754575</v>
      </c>
      <c r="Q365" s="12" t="n">
        <v>8281</v>
      </c>
      <c r="R365" s="14" t="n">
        <f aca="false">Q365/($C365/100000)</f>
        <v>2943.91593077656</v>
      </c>
      <c r="S365" s="12" t="n">
        <v>819</v>
      </c>
      <c r="T365" s="14" t="n">
        <f aca="false">S365/($C365/100000)</f>
        <v>291.156520626253</v>
      </c>
      <c r="U365" s="12" t="n">
        <v>5015.4</v>
      </c>
      <c r="V365" s="4" t="n">
        <v>6.9</v>
      </c>
      <c r="W365" s="13" t="n">
        <f aca="false">(U365-U364)/U364*100</f>
        <v>6.87891573967522</v>
      </c>
      <c r="X365" s="12" t="n">
        <v>20.1</v>
      </c>
    </row>
    <row r="366" customFormat="false" ht="13.8" hidden="false" customHeight="false" outlineLevel="0" collapsed="false">
      <c r="A366" s="19" t="s">
        <v>59</v>
      </c>
      <c r="B366" s="15" t="n">
        <v>2015</v>
      </c>
      <c r="C366" s="12" t="n">
        <v>284443</v>
      </c>
      <c r="D366" s="12" t="n">
        <v>15060</v>
      </c>
      <c r="E366" s="12" t="n">
        <v>6.7</v>
      </c>
      <c r="F366" s="13" t="n">
        <f aca="false">(D366-D365)/D365*100</f>
        <v>6.74794442869294</v>
      </c>
      <c r="G366" s="12" t="n">
        <v>21</v>
      </c>
      <c r="H366" s="14" t="n">
        <f aca="false">G366/($C366/100000)</f>
        <v>7.38284999103511</v>
      </c>
      <c r="I366" s="12" t="n">
        <v>274</v>
      </c>
      <c r="J366" s="14" t="n">
        <f aca="false">I366/($C366/100000)</f>
        <v>96.3286141687438</v>
      </c>
      <c r="K366" s="12" t="n">
        <v>442</v>
      </c>
      <c r="L366" s="14" t="n">
        <f aca="false">K366/($C366/100000)</f>
        <v>155.391414097025</v>
      </c>
      <c r="M366" s="12" t="n">
        <v>1623</v>
      </c>
      <c r="N366" s="14" t="n">
        <f aca="false">M366/($C366/100000)</f>
        <v>570.588835021428</v>
      </c>
      <c r="O366" s="12" t="n">
        <v>2687</v>
      </c>
      <c r="P366" s="14" t="n">
        <f aca="false">O366/($C366/100000)</f>
        <v>944.653234567207</v>
      </c>
      <c r="Q366" s="12" t="n">
        <v>8869</v>
      </c>
      <c r="R366" s="14" t="n">
        <f aca="false">Q366/($C366/100000)</f>
        <v>3118.02364621383</v>
      </c>
      <c r="S366" s="12" t="n">
        <v>1144</v>
      </c>
      <c r="T366" s="14" t="n">
        <f aca="false">S366/($C366/100000)</f>
        <v>402.18954236877</v>
      </c>
      <c r="U366" s="12" t="n">
        <v>5294.6</v>
      </c>
      <c r="V366" s="14" t="n">
        <v>5.6</v>
      </c>
      <c r="W366" s="13" t="n">
        <f aca="false">(U366-U365)/U365*100</f>
        <v>5.56685408940465</v>
      </c>
      <c r="X366" s="12" t="n">
        <v>18.6</v>
      </c>
    </row>
    <row r="367" customFormat="false" ht="13.8" hidden="false" customHeight="false" outlineLevel="0" collapsed="false">
      <c r="A367" s="19" t="s">
        <v>59</v>
      </c>
      <c r="B367" s="15" t="n">
        <v>2016</v>
      </c>
      <c r="C367" s="12" t="n">
        <v>287671</v>
      </c>
      <c r="D367" s="12" t="n">
        <v>16269</v>
      </c>
      <c r="E367" s="12" t="n">
        <v>8</v>
      </c>
      <c r="F367" s="13" t="n">
        <f aca="false">(D367-D366)/D366*100</f>
        <v>8.02788844621514</v>
      </c>
      <c r="G367" s="12" t="n">
        <v>12</v>
      </c>
      <c r="H367" s="14" t="n">
        <f aca="false">G367/($C367/100000)</f>
        <v>4.17143194830205</v>
      </c>
      <c r="I367" s="12" t="n">
        <v>258</v>
      </c>
      <c r="J367" s="14" t="n">
        <f aca="false">I367/($C367/100000)</f>
        <v>89.6857868884942</v>
      </c>
      <c r="K367" s="12" t="n">
        <v>456</v>
      </c>
      <c r="L367" s="14" t="n">
        <f aca="false">K367/($C367/100000)</f>
        <v>158.514414035478</v>
      </c>
      <c r="M367" s="12" t="n">
        <v>1386</v>
      </c>
      <c r="N367" s="14" t="n">
        <f aca="false">M367/($C367/100000)</f>
        <v>481.800390028887</v>
      </c>
      <c r="O367" s="12" t="n">
        <v>2834</v>
      </c>
      <c r="P367" s="14" t="n">
        <f aca="false">O367/($C367/100000)</f>
        <v>985.153178457335</v>
      </c>
      <c r="Q367" s="12" t="n">
        <v>10048</v>
      </c>
      <c r="R367" s="14" t="n">
        <f aca="false">Q367/($C367/100000)</f>
        <v>3492.87901804492</v>
      </c>
      <c r="S367" s="12" t="n">
        <v>1275</v>
      </c>
      <c r="T367" s="14" t="n">
        <f aca="false">S367/($C367/100000)</f>
        <v>443.214644507093</v>
      </c>
      <c r="U367" s="12" t="n">
        <v>5655.4</v>
      </c>
      <c r="V367" s="14" t="n">
        <v>6.8</v>
      </c>
      <c r="W367" s="13" t="n">
        <f aca="false">(U367-U366)/U366*100</f>
        <v>6.8144902353341</v>
      </c>
      <c r="X367" s="12" t="n">
        <v>16.6</v>
      </c>
    </row>
    <row r="368" customFormat="false" ht="13.8" hidden="false" customHeight="false" outlineLevel="0" collapsed="false">
      <c r="A368" s="19" t="s">
        <v>59</v>
      </c>
      <c r="B368" s="15" t="n">
        <v>2017</v>
      </c>
      <c r="C368" s="12" t="n">
        <v>287899</v>
      </c>
      <c r="D368" s="12" t="n">
        <v>13826</v>
      </c>
      <c r="E368" s="12" t="n">
        <v>-15</v>
      </c>
      <c r="F368" s="13" t="n">
        <f aca="false">(D368-D367)/D367*100</f>
        <v>-15.0162886471203</v>
      </c>
      <c r="G368" s="12" t="n">
        <v>22</v>
      </c>
      <c r="H368" s="14" t="n">
        <f aca="false">G368/($C368/100000)</f>
        <v>7.64156874459446</v>
      </c>
      <c r="I368" s="12" t="n">
        <v>242</v>
      </c>
      <c r="J368" s="14" t="n">
        <f aca="false">I368/($C368/100000)</f>
        <v>84.0572561905391</v>
      </c>
      <c r="K368" s="12" t="n">
        <v>382</v>
      </c>
      <c r="L368" s="14" t="n">
        <f aca="false">K368/($C368/100000)</f>
        <v>132.685420928867</v>
      </c>
      <c r="M368" s="12" t="n">
        <v>1251</v>
      </c>
      <c r="N368" s="14" t="n">
        <f aca="false">M368/($C368/100000)</f>
        <v>434.527386340349</v>
      </c>
      <c r="O368" s="12" t="n">
        <v>1956</v>
      </c>
      <c r="P368" s="14" t="n">
        <f aca="false">O368/($C368/100000)</f>
        <v>679.404930201216</v>
      </c>
      <c r="Q368" s="12" t="n">
        <v>9096</v>
      </c>
      <c r="R368" s="14" t="n">
        <f aca="false">Q368/($C368/100000)</f>
        <v>3159.44133185596</v>
      </c>
      <c r="S368" s="12" t="n">
        <v>877</v>
      </c>
      <c r="T368" s="14" t="n">
        <f aca="false">S368/($C368/100000)</f>
        <v>304.620717682243</v>
      </c>
      <c r="U368" s="12" t="n">
        <v>4802.4</v>
      </c>
      <c r="V368" s="14" t="n">
        <v>-15.1</v>
      </c>
      <c r="W368" s="13" t="n">
        <f aca="false">(U368-U367)/U367*100</f>
        <v>-15.082929589419</v>
      </c>
      <c r="X368" s="12" t="n">
        <v>19.3</v>
      </c>
    </row>
    <row r="369" customFormat="false" ht="13.8" hidden="false" customHeight="false" outlineLevel="0" collapsed="false">
      <c r="A369" s="24" t="s">
        <v>59</v>
      </c>
      <c r="B369" s="15" t="n">
        <v>2018</v>
      </c>
      <c r="C369" s="12" t="n">
        <v>292332</v>
      </c>
      <c r="D369" s="12" t="n">
        <v>13026</v>
      </c>
      <c r="E369" s="12" t="n">
        <v>-5.8</v>
      </c>
      <c r="F369" s="13" t="n">
        <f aca="false">(D369-D368)/D368*100</f>
        <v>-5.786199913207</v>
      </c>
      <c r="G369" s="12" t="n">
        <v>20</v>
      </c>
      <c r="H369" s="14" t="n">
        <f aca="false">G369/($C369/100000)</f>
        <v>6.84153633539948</v>
      </c>
      <c r="I369" s="12" t="n">
        <v>251</v>
      </c>
      <c r="J369" s="14" t="n">
        <f aca="false">I369/($C369/100000)</f>
        <v>85.8612810092634</v>
      </c>
      <c r="K369" s="12" t="n">
        <v>351</v>
      </c>
      <c r="L369" s="14" t="n">
        <f aca="false">K369/($C369/100000)</f>
        <v>120.068962686261</v>
      </c>
      <c r="M369" s="12" t="n">
        <v>1167</v>
      </c>
      <c r="N369" s="14" t="n">
        <f aca="false">M369/($C369/100000)</f>
        <v>399.20364517056</v>
      </c>
      <c r="O369" s="12" t="n">
        <v>1793</v>
      </c>
      <c r="P369" s="14" t="n">
        <f aca="false">O369/($C369/100000)</f>
        <v>613.343732468563</v>
      </c>
      <c r="Q369" s="12" t="n">
        <v>8518</v>
      </c>
      <c r="R369" s="14" t="n">
        <f aca="false">Q369/($C369/100000)</f>
        <v>2913.81032524664</v>
      </c>
      <c r="S369" s="12" t="n">
        <v>926</v>
      </c>
      <c r="T369" s="14" t="n">
        <f aca="false">S369/($C369/100000)</f>
        <v>316.763132328996</v>
      </c>
      <c r="U369" s="12" t="n">
        <v>4455.9</v>
      </c>
      <c r="V369" s="14" t="n">
        <v>-7.2</v>
      </c>
      <c r="W369" s="13" t="n">
        <f aca="false">(U369-U368)/U368*100</f>
        <v>-7.21514242878561</v>
      </c>
      <c r="X369" s="12" t="n">
        <v>21.7</v>
      </c>
    </row>
    <row r="370" customFormat="false" ht="13.8" hidden="false" customHeight="false" outlineLevel="0" collapsed="false">
      <c r="A370" s="25" t="s">
        <v>59</v>
      </c>
      <c r="B370" s="15" t="n">
        <v>2019</v>
      </c>
      <c r="C370" s="17" t="n">
        <v>296499</v>
      </c>
      <c r="D370" s="17" t="n">
        <v>11402</v>
      </c>
      <c r="E370" s="12" t="n">
        <v>-12.5</v>
      </c>
      <c r="F370" s="13" t="n">
        <f aca="false">(D370-D369)/D369*100</f>
        <v>-12.4673729464149</v>
      </c>
      <c r="G370" s="12" t="n">
        <v>21</v>
      </c>
      <c r="H370" s="14" t="n">
        <f aca="false">G370/($C370/100000)</f>
        <v>7.08265457893619</v>
      </c>
      <c r="I370" s="12" t="n">
        <v>237</v>
      </c>
      <c r="J370" s="14" t="n">
        <f aca="false">I370/($C370/100000)</f>
        <v>79.9328159622798</v>
      </c>
      <c r="K370" s="12" t="n">
        <v>285</v>
      </c>
      <c r="L370" s="14" t="n">
        <f aca="false">K370/($C370/100000)</f>
        <v>96.121740714134</v>
      </c>
      <c r="M370" s="12" t="n">
        <v>1156</v>
      </c>
      <c r="N370" s="14" t="n">
        <f aca="false">M370/($C370/100000)</f>
        <v>389.883271107154</v>
      </c>
      <c r="O370" s="12" t="n">
        <v>1535</v>
      </c>
      <c r="P370" s="14" t="n">
        <f aca="false">O370/($C370/100000)</f>
        <v>517.708322793669</v>
      </c>
      <c r="Q370" s="12" t="n">
        <v>7342</v>
      </c>
      <c r="R370" s="14" t="n">
        <f aca="false">Q370/($C370/100000)</f>
        <v>2476.23094850236</v>
      </c>
      <c r="S370" s="12" t="n">
        <v>826</v>
      </c>
      <c r="T370" s="14" t="n">
        <f aca="false">S370/($C370/100000)</f>
        <v>278.584413438157</v>
      </c>
      <c r="U370" s="12" t="n">
        <v>3845.5</v>
      </c>
      <c r="V370" s="14" t="n">
        <v>-13.7</v>
      </c>
      <c r="W370" s="13" t="n">
        <f aca="false">(U370-U369)/U369*100</f>
        <v>-13.6986916223434</v>
      </c>
      <c r="X370" s="12" t="n">
        <v>19.1</v>
      </c>
    </row>
    <row r="371" customFormat="false" ht="13.8" hidden="false" customHeight="false" outlineLevel="0" collapsed="false">
      <c r="A371" s="25" t="s">
        <v>59</v>
      </c>
      <c r="B371" s="20" t="n">
        <v>2020</v>
      </c>
      <c r="C371" s="21" t="n">
        <v>299484</v>
      </c>
      <c r="D371" s="21" t="n">
        <v>9163</v>
      </c>
      <c r="E371" s="22" t="n">
        <v>-19.6</v>
      </c>
      <c r="F371" s="13" t="n">
        <f aca="false">(D371-D370)/D370*100</f>
        <v>-19.6369058059989</v>
      </c>
      <c r="G371" s="21" t="n">
        <v>29</v>
      </c>
      <c r="H371" s="14" t="n">
        <f aca="false">G371/($C371/100000)</f>
        <v>9.68332198047308</v>
      </c>
      <c r="I371" s="21" t="n">
        <v>229</v>
      </c>
      <c r="J371" s="14" t="n">
        <f aca="false">I371/($C371/100000)</f>
        <v>76.4648528802874</v>
      </c>
      <c r="K371" s="21" t="n">
        <v>268</v>
      </c>
      <c r="L371" s="14" t="n">
        <f aca="false">K371/($C371/100000)</f>
        <v>89.4872514057512</v>
      </c>
      <c r="M371" s="21" t="n">
        <v>1279</v>
      </c>
      <c r="N371" s="14" t="n">
        <f aca="false">M371/($C371/100000)</f>
        <v>427.067890104313</v>
      </c>
      <c r="O371" s="21" t="n">
        <v>1359</v>
      </c>
      <c r="P371" s="14" t="n">
        <f aca="false">O371/($C371/100000)</f>
        <v>453.780502464238</v>
      </c>
      <c r="Q371" s="21" t="n">
        <v>5288</v>
      </c>
      <c r="R371" s="14" t="n">
        <f aca="false">Q371/($C371/100000)</f>
        <v>1765.70367699109</v>
      </c>
      <c r="S371" s="21" t="n">
        <v>711</v>
      </c>
      <c r="T371" s="14" t="n">
        <f aca="false">S371/($C371/100000)</f>
        <v>237.40834234884</v>
      </c>
      <c r="U371" s="23" t="n">
        <v>3059.6</v>
      </c>
      <c r="V371" s="22" t="n">
        <v>-20.4</v>
      </c>
      <c r="W371" s="13" t="n">
        <f aca="false">(U371-U370)/U370*100</f>
        <v>-20.4368742686257</v>
      </c>
      <c r="X371" s="23" t="n">
        <v>19.2</v>
      </c>
    </row>
    <row r="372" customFormat="false" ht="13.8" hidden="false" customHeight="false" outlineLevel="0" collapsed="false">
      <c r="A372" s="19" t="s">
        <v>60</v>
      </c>
      <c r="B372" s="12" t="n">
        <v>2011</v>
      </c>
      <c r="C372" s="12" t="n">
        <v>40767</v>
      </c>
      <c r="D372" s="12" t="n">
        <v>1511</v>
      </c>
      <c r="E372" s="12" t="n">
        <v>-4.3</v>
      </c>
      <c r="F372" s="13" t="n">
        <f aca="false">(D372-D371)/D371*100</f>
        <v>-83.509767543381</v>
      </c>
      <c r="G372" s="12" t="n">
        <v>1</v>
      </c>
      <c r="H372" s="14" t="n">
        <f aca="false">G372/($C372/100000)</f>
        <v>2.45296440748645</v>
      </c>
      <c r="I372" s="12" t="n">
        <v>12</v>
      </c>
      <c r="J372" s="14" t="n">
        <f aca="false">I372/($C372/100000)</f>
        <v>29.4355728898374</v>
      </c>
      <c r="K372" s="12" t="n">
        <v>21</v>
      </c>
      <c r="L372" s="14" t="n">
        <f aca="false">K372/($C372/100000)</f>
        <v>51.5122525572154</v>
      </c>
      <c r="M372" s="12" t="n">
        <v>125</v>
      </c>
      <c r="N372" s="14" t="n">
        <f aca="false">M372/($C372/100000)</f>
        <v>306.620550935806</v>
      </c>
      <c r="O372" s="12" t="n">
        <v>468</v>
      </c>
      <c r="P372" s="14" t="n">
        <f aca="false">O372/($C372/100000)</f>
        <v>1147.98734270366</v>
      </c>
      <c r="Q372" s="12" t="n">
        <v>829</v>
      </c>
      <c r="R372" s="14" t="n">
        <f aca="false">Q372/($C372/100000)</f>
        <v>2033.50749380626</v>
      </c>
      <c r="S372" s="12" t="n">
        <v>55</v>
      </c>
      <c r="T372" s="14" t="n">
        <f aca="false">S372/($C372/100000)</f>
        <v>134.913042411755</v>
      </c>
      <c r="U372" s="12" t="n">
        <v>3706.4</v>
      </c>
      <c r="V372" s="14" t="n">
        <v>-2.7</v>
      </c>
      <c r="W372" s="13" t="n">
        <f aca="false">(U372-U371)/U371*100</f>
        <v>21.1400183030462</v>
      </c>
      <c r="X372" s="12" t="n">
        <v>38.6</v>
      </c>
    </row>
    <row r="373" customFormat="false" ht="13.8" hidden="false" customHeight="false" outlineLevel="0" collapsed="false">
      <c r="A373" s="19" t="s">
        <v>60</v>
      </c>
      <c r="B373" s="12" t="n">
        <v>2012</v>
      </c>
      <c r="C373" s="12" t="n">
        <v>40339</v>
      </c>
      <c r="D373" s="12" t="n">
        <v>1069</v>
      </c>
      <c r="E373" s="12" t="n">
        <v>-29.3</v>
      </c>
      <c r="F373" s="13" t="n">
        <f aca="false">(D373-D372)/D372*100</f>
        <v>-29.252150893448</v>
      </c>
      <c r="G373" s="12" t="n">
        <v>0</v>
      </c>
      <c r="H373" s="14" t="n">
        <f aca="false">G373/($C373/100000)</f>
        <v>0</v>
      </c>
      <c r="I373" s="12" t="n">
        <v>18</v>
      </c>
      <c r="J373" s="14" t="n">
        <f aca="false">I373/($C373/100000)</f>
        <v>44.6218299908277</v>
      </c>
      <c r="K373" s="12" t="n">
        <v>5</v>
      </c>
      <c r="L373" s="14" t="n">
        <f aca="false">K373/($C373/100000)</f>
        <v>12.3949527752299</v>
      </c>
      <c r="M373" s="12" t="n">
        <v>88</v>
      </c>
      <c r="N373" s="14" t="n">
        <f aca="false">M373/($C373/100000)</f>
        <v>218.151168844047</v>
      </c>
      <c r="O373" s="12" t="n">
        <v>323</v>
      </c>
      <c r="P373" s="14" t="n">
        <f aca="false">O373/($C373/100000)</f>
        <v>800.713949279853</v>
      </c>
      <c r="Q373" s="12" t="n">
        <v>590</v>
      </c>
      <c r="R373" s="14" t="n">
        <f aca="false">Q373/($C373/100000)</f>
        <v>1462.60442747713</v>
      </c>
      <c r="S373" s="12" t="n">
        <v>45</v>
      </c>
      <c r="T373" s="14" t="n">
        <f aca="false">S373/($C373/100000)</f>
        <v>111.554574977069</v>
      </c>
      <c r="U373" s="12" t="n">
        <v>2650</v>
      </c>
      <c r="V373" s="14" t="n">
        <v>-28.5</v>
      </c>
      <c r="W373" s="13" t="n">
        <f aca="false">(U373-U372)/U372*100</f>
        <v>-28.5020505072307</v>
      </c>
      <c r="X373" s="12" t="n">
        <v>36.4</v>
      </c>
    </row>
    <row r="374" customFormat="false" ht="13.8" hidden="false" customHeight="false" outlineLevel="0" collapsed="false">
      <c r="A374" s="19" t="s">
        <v>60</v>
      </c>
      <c r="B374" s="12" t="n">
        <v>2013</v>
      </c>
      <c r="C374" s="12" t="n">
        <v>40304</v>
      </c>
      <c r="D374" s="12" t="n">
        <v>393</v>
      </c>
      <c r="E374" s="12" t="n">
        <v>-63.2</v>
      </c>
      <c r="F374" s="13" t="n">
        <f aca="false">(D374-D373)/D373*100</f>
        <v>-63.2366697848457</v>
      </c>
      <c r="G374" s="12" t="n">
        <v>0</v>
      </c>
      <c r="H374" s="14" t="n">
        <f aca="false">G374/($C374/100000)</f>
        <v>0</v>
      </c>
      <c r="I374" s="12" t="n">
        <v>0</v>
      </c>
      <c r="J374" s="14" t="n">
        <f aca="false">I374/($C374/100000)</f>
        <v>0</v>
      </c>
      <c r="K374" s="12" t="n">
        <v>6</v>
      </c>
      <c r="L374" s="14" t="n">
        <f aca="false">K374/($C374/100000)</f>
        <v>14.8868598650258</v>
      </c>
      <c r="M374" s="12" t="n">
        <v>12</v>
      </c>
      <c r="N374" s="14" t="n">
        <f aca="false">M374/($C374/100000)</f>
        <v>29.7737197300516</v>
      </c>
      <c r="O374" s="12" t="n">
        <v>146</v>
      </c>
      <c r="P374" s="14" t="n">
        <f aca="false">O374/($C374/100000)</f>
        <v>362.246923382295</v>
      </c>
      <c r="Q374" s="12" t="n">
        <v>224</v>
      </c>
      <c r="R374" s="14" t="n">
        <f aca="false">Q374/($C374/100000)</f>
        <v>555.77610162763</v>
      </c>
      <c r="S374" s="12" t="n">
        <v>5</v>
      </c>
      <c r="T374" s="14" t="n">
        <f aca="false">S374/($C374/100000)</f>
        <v>12.4057165541882</v>
      </c>
      <c r="U374" s="12" t="n">
        <v>975.1</v>
      </c>
      <c r="V374" s="14" t="n">
        <v>-63.2</v>
      </c>
      <c r="W374" s="13" t="n">
        <f aca="false">(U374-U373)/U373*100</f>
        <v>-63.2037735849057</v>
      </c>
      <c r="X374" s="12" t="n">
        <v>35.6</v>
      </c>
    </row>
    <row r="375" customFormat="false" ht="13.8" hidden="false" customHeight="false" outlineLevel="0" collapsed="false">
      <c r="A375" s="19" t="s">
        <v>60</v>
      </c>
      <c r="B375" s="15" t="n">
        <v>2014</v>
      </c>
      <c r="C375" s="12" t="n">
        <v>40473</v>
      </c>
      <c r="D375" s="12" t="n">
        <v>406</v>
      </c>
      <c r="E375" s="16" t="n">
        <v>3.3</v>
      </c>
      <c r="F375" s="13" t="n">
        <f aca="false">(D375-D374)/D374*100</f>
        <v>3.30788804071247</v>
      </c>
      <c r="G375" s="12" t="n">
        <v>0</v>
      </c>
      <c r="H375" s="14" t="n">
        <f aca="false">G375/($C375/100000)</f>
        <v>0</v>
      </c>
      <c r="I375" s="12" t="n">
        <v>1</v>
      </c>
      <c r="J375" s="14" t="n">
        <f aca="false">I375/($C375/100000)</f>
        <v>2.47078299112989</v>
      </c>
      <c r="K375" s="12" t="n">
        <v>1</v>
      </c>
      <c r="L375" s="14" t="n">
        <f aca="false">K375/($C375/100000)</f>
        <v>2.47078299112989</v>
      </c>
      <c r="M375" s="12" t="n">
        <v>13</v>
      </c>
      <c r="N375" s="14" t="n">
        <f aca="false">M375/($C375/100000)</f>
        <v>32.1201788846886</v>
      </c>
      <c r="O375" s="12" t="n">
        <v>135</v>
      </c>
      <c r="P375" s="14" t="n">
        <f aca="false">O375/($C375/100000)</f>
        <v>333.555703802535</v>
      </c>
      <c r="Q375" s="12" t="n">
        <v>246</v>
      </c>
      <c r="R375" s="14" t="n">
        <f aca="false">Q375/($C375/100000)</f>
        <v>607.812615817953</v>
      </c>
      <c r="S375" s="12" t="n">
        <v>10</v>
      </c>
      <c r="T375" s="14" t="n">
        <f aca="false">S375/($C375/100000)</f>
        <v>24.7078299112989</v>
      </c>
      <c r="U375" s="12" t="n">
        <v>1003.1</v>
      </c>
      <c r="V375" s="4" t="n">
        <v>2.9</v>
      </c>
      <c r="W375" s="13" t="n">
        <f aca="false">(U375-U374)/U374*100</f>
        <v>2.87150035893754</v>
      </c>
      <c r="X375" s="12" t="n">
        <v>48.3</v>
      </c>
    </row>
    <row r="376" customFormat="false" ht="13.8" hidden="false" customHeight="false" outlineLevel="0" collapsed="false">
      <c r="A376" s="19" t="s">
        <v>60</v>
      </c>
      <c r="B376" s="15" t="n">
        <v>2015</v>
      </c>
      <c r="C376" s="12" t="n">
        <v>40448</v>
      </c>
      <c r="D376" s="12" t="n">
        <v>1154</v>
      </c>
      <c r="E376" s="12" t="n">
        <v>184.2</v>
      </c>
      <c r="F376" s="13" t="n">
        <f aca="false">(D376-D375)/D375*100</f>
        <v>184.23645320197</v>
      </c>
      <c r="G376" s="12" t="n">
        <v>3</v>
      </c>
      <c r="H376" s="14" t="n">
        <f aca="false">G376/($C376/100000)</f>
        <v>7.41693037974684</v>
      </c>
      <c r="I376" s="12" t="n">
        <v>13</v>
      </c>
      <c r="J376" s="14" t="n">
        <f aca="false">I376/($C376/100000)</f>
        <v>32.1400316455696</v>
      </c>
      <c r="K376" s="12" t="n">
        <v>4</v>
      </c>
      <c r="L376" s="14" t="n">
        <f aca="false">K376/($C376/100000)</f>
        <v>9.88924050632911</v>
      </c>
      <c r="M376" s="12" t="n">
        <v>361</v>
      </c>
      <c r="N376" s="14" t="n">
        <f aca="false">M376/($C376/100000)</f>
        <v>892.503955696203</v>
      </c>
      <c r="O376" s="12" t="n">
        <v>281</v>
      </c>
      <c r="P376" s="14" t="n">
        <f aca="false">O376/($C376/100000)</f>
        <v>694.71914556962</v>
      </c>
      <c r="Q376" s="12" t="n">
        <v>454</v>
      </c>
      <c r="R376" s="14" t="n">
        <f aca="false">Q376/($C376/100000)</f>
        <v>1122.42879746835</v>
      </c>
      <c r="S376" s="12" t="n">
        <v>38</v>
      </c>
      <c r="T376" s="14" t="n">
        <f aca="false">S376/($C376/100000)</f>
        <v>93.9477848101266</v>
      </c>
      <c r="U376" s="12" t="n">
        <v>2853</v>
      </c>
      <c r="V376" s="14" t="n">
        <v>184.4</v>
      </c>
      <c r="W376" s="13" t="n">
        <f aca="false">(U376-U375)/U375*100</f>
        <v>184.418303259894</v>
      </c>
      <c r="X376" s="12" t="n">
        <v>41.2</v>
      </c>
    </row>
    <row r="377" customFormat="false" ht="13.8" hidden="false" customHeight="false" outlineLevel="0" collapsed="false">
      <c r="A377" s="19" t="s">
        <v>60</v>
      </c>
      <c r="B377" s="15" t="n">
        <v>2016</v>
      </c>
      <c r="C377" s="12" t="n">
        <v>40553</v>
      </c>
      <c r="D377" s="12" t="n">
        <v>1175</v>
      </c>
      <c r="E377" s="12" t="n">
        <v>1.8</v>
      </c>
      <c r="F377" s="13" t="n">
        <f aca="false">(D377-D376)/D376*100</f>
        <v>1.81975736568458</v>
      </c>
      <c r="G377" s="12" t="n">
        <v>1</v>
      </c>
      <c r="H377" s="14" t="n">
        <f aca="false">G377/($C377/100000)</f>
        <v>2.46590881069218</v>
      </c>
      <c r="I377" s="12" t="n">
        <v>8</v>
      </c>
      <c r="J377" s="14" t="n">
        <f aca="false">I377/($C377/100000)</f>
        <v>19.7272704855374</v>
      </c>
      <c r="K377" s="12" t="n">
        <v>7</v>
      </c>
      <c r="L377" s="14" t="n">
        <f aca="false">K377/($C377/100000)</f>
        <v>17.2613616748453</v>
      </c>
      <c r="M377" s="12" t="n">
        <v>404</v>
      </c>
      <c r="N377" s="14" t="n">
        <f aca="false">M377/($C377/100000)</f>
        <v>996.227159519641</v>
      </c>
      <c r="O377" s="12" t="n">
        <v>263</v>
      </c>
      <c r="P377" s="14" t="n">
        <f aca="false">O377/($C377/100000)</f>
        <v>648.534017212044</v>
      </c>
      <c r="Q377" s="12" t="n">
        <v>461</v>
      </c>
      <c r="R377" s="14" t="n">
        <f aca="false">Q377/($C377/100000)</f>
        <v>1136.7839617291</v>
      </c>
      <c r="S377" s="12" t="n">
        <v>31</v>
      </c>
      <c r="T377" s="14" t="n">
        <f aca="false">S377/($C377/100000)</f>
        <v>76.4431731314576</v>
      </c>
      <c r="U377" s="12" t="n">
        <v>2897.4</v>
      </c>
      <c r="V377" s="14" t="n">
        <v>1.6</v>
      </c>
      <c r="W377" s="13" t="n">
        <f aca="false">(U377-U376)/U376*100</f>
        <v>1.55625657202945</v>
      </c>
      <c r="X377" s="12" t="n">
        <v>35.1</v>
      </c>
    </row>
    <row r="378" customFormat="false" ht="13.8" hidden="false" customHeight="false" outlineLevel="0" collapsed="false">
      <c r="A378" s="19" t="s">
        <v>60</v>
      </c>
      <c r="B378" s="15" t="n">
        <v>2017</v>
      </c>
      <c r="C378" s="12" t="n">
        <v>41015</v>
      </c>
      <c r="D378" s="12" t="n">
        <v>1327</v>
      </c>
      <c r="E378" s="12" t="n">
        <v>12.9</v>
      </c>
      <c r="F378" s="13" t="n">
        <f aca="false">(D378-D377)/D377*100</f>
        <v>12.936170212766</v>
      </c>
      <c r="G378" s="12" t="n">
        <v>2</v>
      </c>
      <c r="H378" s="14" t="n">
        <f aca="false">G378/($C378/100000)</f>
        <v>4.87626478117762</v>
      </c>
      <c r="I378" s="12" t="n">
        <v>21</v>
      </c>
      <c r="J378" s="14" t="n">
        <f aca="false">I378/($C378/100000)</f>
        <v>51.200780202365</v>
      </c>
      <c r="K378" s="12" t="n">
        <v>7</v>
      </c>
      <c r="L378" s="14" t="n">
        <f aca="false">K378/($C378/100000)</f>
        <v>17.0669267341217</v>
      </c>
      <c r="M378" s="12" t="n">
        <v>438</v>
      </c>
      <c r="N378" s="14" t="n">
        <f aca="false">M378/($C378/100000)</f>
        <v>1067.9019870779</v>
      </c>
      <c r="O378" s="12" t="n">
        <v>358</v>
      </c>
      <c r="P378" s="14" t="n">
        <f aca="false">O378/($C378/100000)</f>
        <v>872.851395830794</v>
      </c>
      <c r="Q378" s="12" t="n">
        <v>446</v>
      </c>
      <c r="R378" s="14" t="n">
        <f aca="false">Q378/($C378/100000)</f>
        <v>1087.40704620261</v>
      </c>
      <c r="S378" s="12" t="n">
        <v>55</v>
      </c>
      <c r="T378" s="14" t="n">
        <f aca="false">S378/($C378/100000)</f>
        <v>134.097281482385</v>
      </c>
      <c r="U378" s="12" t="n">
        <v>3235.4</v>
      </c>
      <c r="V378" s="14" t="n">
        <v>11.7</v>
      </c>
      <c r="W378" s="13" t="n">
        <f aca="false">(U378-U377)/U377*100</f>
        <v>11.6656312556085</v>
      </c>
      <c r="X378" s="12" t="n">
        <v>42.7</v>
      </c>
    </row>
    <row r="379" customFormat="false" ht="13.8" hidden="false" customHeight="false" outlineLevel="0" collapsed="false">
      <c r="A379" s="24" t="s">
        <v>60</v>
      </c>
      <c r="B379" s="15" t="n">
        <v>2018</v>
      </c>
      <c r="C379" s="12" t="n">
        <v>41054</v>
      </c>
      <c r="D379" s="12" t="n">
        <v>1386</v>
      </c>
      <c r="E379" s="12" t="n">
        <v>4.4</v>
      </c>
      <c r="F379" s="13" t="n">
        <f aca="false">(D379-D378)/D378*100</f>
        <v>4.44611906556142</v>
      </c>
      <c r="G379" s="12" t="n">
        <v>1</v>
      </c>
      <c r="H379" s="14" t="n">
        <f aca="false">G379/($C379/100000)</f>
        <v>2.4358162420227</v>
      </c>
      <c r="I379" s="12" t="n">
        <v>24</v>
      </c>
      <c r="J379" s="14" t="n">
        <f aca="false">I379/($C379/100000)</f>
        <v>58.4595898085448</v>
      </c>
      <c r="K379" s="12" t="n">
        <v>8</v>
      </c>
      <c r="L379" s="14" t="n">
        <f aca="false">K379/($C379/100000)</f>
        <v>19.4865299361816</v>
      </c>
      <c r="M379" s="12" t="n">
        <v>463</v>
      </c>
      <c r="N379" s="14" t="n">
        <f aca="false">M379/($C379/100000)</f>
        <v>1127.78292005651</v>
      </c>
      <c r="O379" s="12" t="n">
        <v>380</v>
      </c>
      <c r="P379" s="14" t="n">
        <f aca="false">O379/($C379/100000)</f>
        <v>925.610171968627</v>
      </c>
      <c r="Q379" s="12" t="n">
        <v>424</v>
      </c>
      <c r="R379" s="14" t="n">
        <f aca="false">Q379/($C379/100000)</f>
        <v>1032.78608661763</v>
      </c>
      <c r="S379" s="12" t="n">
        <v>86</v>
      </c>
      <c r="T379" s="14" t="n">
        <f aca="false">S379/($C379/100000)</f>
        <v>209.480196813952</v>
      </c>
      <c r="U379" s="12" t="n">
        <v>3376</v>
      </c>
      <c r="V379" s="14" t="n">
        <v>4.3</v>
      </c>
      <c r="W379" s="13" t="n">
        <f aca="false">(U379-U378)/U378*100</f>
        <v>4.34567595969586</v>
      </c>
      <c r="X379" s="12" t="n">
        <v>43.1</v>
      </c>
    </row>
    <row r="380" customFormat="false" ht="13.8" hidden="false" customHeight="false" outlineLevel="0" collapsed="false">
      <c r="A380" s="25" t="s">
        <v>60</v>
      </c>
      <c r="B380" s="15" t="n">
        <v>2019</v>
      </c>
      <c r="C380" s="17" t="n">
        <v>41330</v>
      </c>
      <c r="D380" s="17" t="n">
        <v>1164</v>
      </c>
      <c r="E380" s="12" t="n">
        <v>-16</v>
      </c>
      <c r="F380" s="13" t="n">
        <f aca="false">(D380-D379)/D379*100</f>
        <v>-16.017316017316</v>
      </c>
      <c r="G380" s="12" t="n">
        <v>1</v>
      </c>
      <c r="H380" s="14" t="n">
        <f aca="false">G380/($C380/100000)</f>
        <v>2.41954996370675</v>
      </c>
      <c r="I380" s="12" t="n">
        <v>19</v>
      </c>
      <c r="J380" s="14" t="n">
        <f aca="false">I380/($C380/100000)</f>
        <v>45.9714493104283</v>
      </c>
      <c r="K380" s="12" t="n">
        <v>2</v>
      </c>
      <c r="L380" s="14" t="n">
        <f aca="false">K380/($C380/100000)</f>
        <v>4.8390999274135</v>
      </c>
      <c r="M380" s="12" t="n">
        <v>455</v>
      </c>
      <c r="N380" s="14" t="n">
        <f aca="false">M380/($C380/100000)</f>
        <v>1100.89523348657</v>
      </c>
      <c r="O380" s="12" t="n">
        <v>277</v>
      </c>
      <c r="P380" s="14" t="n">
        <f aca="false">O380/($C380/100000)</f>
        <v>670.21533994677</v>
      </c>
      <c r="Q380" s="12" t="n">
        <v>337</v>
      </c>
      <c r="R380" s="14" t="n">
        <f aca="false">Q380/($C380/100000)</f>
        <v>815.388337769175</v>
      </c>
      <c r="S380" s="12" t="n">
        <v>73</v>
      </c>
      <c r="T380" s="14" t="n">
        <f aca="false">S380/($C380/100000)</f>
        <v>176.627147350593</v>
      </c>
      <c r="U380" s="12" t="n">
        <v>2816.4</v>
      </c>
      <c r="V380" s="14" t="n">
        <v>-16.6</v>
      </c>
      <c r="W380" s="13" t="n">
        <f aca="false">(U380-U379)/U379*100</f>
        <v>-16.5758293838863</v>
      </c>
      <c r="X380" s="12" t="n">
        <v>44.1</v>
      </c>
    </row>
    <row r="381" customFormat="false" ht="13.8" hidden="false" customHeight="false" outlineLevel="0" collapsed="false">
      <c r="A381" s="25" t="s">
        <v>60</v>
      </c>
      <c r="B381" s="20" t="n">
        <v>2020</v>
      </c>
      <c r="C381" s="21" t="n">
        <v>41699</v>
      </c>
      <c r="D381" s="21" t="n">
        <v>1095</v>
      </c>
      <c r="E381" s="22" t="n">
        <v>-5.9</v>
      </c>
      <c r="F381" s="13" t="n">
        <f aca="false">(D381-D380)/D380*100</f>
        <v>-5.92783505154639</v>
      </c>
      <c r="G381" s="21" t="n">
        <v>1</v>
      </c>
      <c r="H381" s="14" t="n">
        <f aca="false">G381/($C381/100000)</f>
        <v>2.39813904410178</v>
      </c>
      <c r="I381" s="21" t="n">
        <v>33</v>
      </c>
      <c r="J381" s="14" t="n">
        <f aca="false">I381/($C381/100000)</f>
        <v>79.1385884553587</v>
      </c>
      <c r="K381" s="21" t="n">
        <v>6</v>
      </c>
      <c r="L381" s="14" t="n">
        <f aca="false">K381/($C381/100000)</f>
        <v>14.3888342646107</v>
      </c>
      <c r="M381" s="21" t="n">
        <v>425</v>
      </c>
      <c r="N381" s="14" t="n">
        <f aca="false">M381/($C381/100000)</f>
        <v>1019.20909374326</v>
      </c>
      <c r="O381" s="21" t="n">
        <v>233</v>
      </c>
      <c r="P381" s="14" t="n">
        <f aca="false">O381/($C381/100000)</f>
        <v>558.766397275714</v>
      </c>
      <c r="Q381" s="21" t="n">
        <v>340</v>
      </c>
      <c r="R381" s="14" t="n">
        <f aca="false">Q381/($C381/100000)</f>
        <v>815.367274994604</v>
      </c>
      <c r="S381" s="21" t="n">
        <v>57</v>
      </c>
      <c r="T381" s="14" t="n">
        <f aca="false">S381/($C381/100000)</f>
        <v>136.693925513801</v>
      </c>
      <c r="U381" s="23" t="n">
        <v>2626</v>
      </c>
      <c r="V381" s="22" t="n">
        <v>-6.8</v>
      </c>
      <c r="W381" s="13" t="n">
        <f aca="false">(U381-U380)/U380*100</f>
        <v>-6.76040335179662</v>
      </c>
      <c r="X381" s="23" t="n">
        <v>47.3</v>
      </c>
    </row>
    <row r="382" customFormat="false" ht="13.8" hidden="false" customHeight="false" outlineLevel="0" collapsed="false">
      <c r="A382" s="19" t="s">
        <v>61</v>
      </c>
      <c r="B382" s="12" t="n">
        <v>2011</v>
      </c>
      <c r="C382" s="12" t="n">
        <v>8370</v>
      </c>
      <c r="D382" s="12" t="n">
        <v>45</v>
      </c>
      <c r="E382" s="12" t="n">
        <v>350</v>
      </c>
      <c r="F382" s="13" t="n">
        <f aca="false">(D382-D381)/D381*100</f>
        <v>-95.8904109589041</v>
      </c>
      <c r="G382" s="12" t="n">
        <v>0</v>
      </c>
      <c r="H382" s="14" t="n">
        <f aca="false">G382/($C382/100000)</f>
        <v>0</v>
      </c>
      <c r="I382" s="12" t="n">
        <v>1</v>
      </c>
      <c r="J382" s="14" t="n">
        <f aca="false">I382/($C382/100000)</f>
        <v>11.94743130227</v>
      </c>
      <c r="K382" s="12" t="n">
        <v>0</v>
      </c>
      <c r="L382" s="14" t="n">
        <f aca="false">K382/($C382/100000)</f>
        <v>0</v>
      </c>
      <c r="M382" s="12" t="n">
        <v>6</v>
      </c>
      <c r="N382" s="14" t="n">
        <f aca="false">M382/($C382/100000)</f>
        <v>71.6845878136201</v>
      </c>
      <c r="O382" s="12" t="n">
        <v>17</v>
      </c>
      <c r="P382" s="14" t="n">
        <f aca="false">O382/($C382/100000)</f>
        <v>203.10633213859</v>
      </c>
      <c r="Q382" s="12" t="n">
        <v>21</v>
      </c>
      <c r="R382" s="14" t="n">
        <f aca="false">Q382/($C382/100000)</f>
        <v>250.89605734767</v>
      </c>
      <c r="S382" s="12" t="n">
        <v>0</v>
      </c>
      <c r="T382" s="14" t="n">
        <f aca="false">S382/($C382/100000)</f>
        <v>0</v>
      </c>
      <c r="U382" s="12" t="n">
        <v>537.6</v>
      </c>
      <c r="V382" s="14" t="n">
        <v>339.8</v>
      </c>
      <c r="W382" s="13" t="n">
        <f aca="false">(U382-U381)/U381*100</f>
        <v>-79.5277989337395</v>
      </c>
      <c r="X382" s="12" t="n">
        <v>73.3</v>
      </c>
    </row>
    <row r="383" customFormat="false" ht="13.8" hidden="false" customHeight="false" outlineLevel="0" collapsed="false">
      <c r="A383" s="19" t="s">
        <v>61</v>
      </c>
      <c r="B383" s="12" t="n">
        <v>2012</v>
      </c>
      <c r="C383" s="12" t="n">
        <v>8519</v>
      </c>
      <c r="D383" s="12" t="n">
        <v>66</v>
      </c>
      <c r="E383" s="12" t="n">
        <v>46.7</v>
      </c>
      <c r="F383" s="13" t="n">
        <f aca="false">(D383-D382)/D382*100</f>
        <v>46.6666666666667</v>
      </c>
      <c r="G383" s="12" t="n">
        <v>1</v>
      </c>
      <c r="H383" s="14" t="n">
        <f aca="false">G383/($C383/100000)</f>
        <v>11.7384669562155</v>
      </c>
      <c r="I383" s="12" t="n">
        <v>4</v>
      </c>
      <c r="J383" s="14" t="n">
        <f aca="false">I383/($C383/100000)</f>
        <v>46.9538678248621</v>
      </c>
      <c r="K383" s="12" t="n">
        <v>0</v>
      </c>
      <c r="L383" s="14" t="n">
        <f aca="false">K383/($C383/100000)</f>
        <v>0</v>
      </c>
      <c r="M383" s="12" t="n">
        <v>8</v>
      </c>
      <c r="N383" s="14" t="n">
        <f aca="false">M383/($C383/100000)</f>
        <v>93.9077356497242</v>
      </c>
      <c r="O383" s="12" t="n">
        <v>22</v>
      </c>
      <c r="P383" s="14" t="n">
        <f aca="false">O383/($C383/100000)</f>
        <v>258.246273036741</v>
      </c>
      <c r="Q383" s="12" t="n">
        <v>31</v>
      </c>
      <c r="R383" s="14" t="n">
        <f aca="false">Q383/($C383/100000)</f>
        <v>363.892475642681</v>
      </c>
      <c r="S383" s="12" t="n">
        <v>0</v>
      </c>
      <c r="T383" s="14" t="n">
        <f aca="false">S383/($C383/100000)</f>
        <v>0</v>
      </c>
      <c r="U383" s="12" t="n">
        <v>774.7</v>
      </c>
      <c r="V383" s="14" t="n">
        <v>44.1</v>
      </c>
      <c r="W383" s="13" t="n">
        <f aca="false">(U383-U382)/U382*100</f>
        <v>44.1034226190476</v>
      </c>
      <c r="X383" s="12" t="n">
        <v>80.3</v>
      </c>
    </row>
    <row r="384" customFormat="false" ht="13.8" hidden="false" customHeight="false" outlineLevel="0" collapsed="false">
      <c r="A384" s="19" t="s">
        <v>61</v>
      </c>
      <c r="B384" s="12" t="n">
        <v>2013</v>
      </c>
      <c r="C384" s="12" t="n">
        <v>8483</v>
      </c>
      <c r="D384" s="12" t="n">
        <v>65</v>
      </c>
      <c r="E384" s="12" t="n">
        <v>-1.5</v>
      </c>
      <c r="F384" s="13" t="n">
        <f aca="false">(D384-D383)/D383*100</f>
        <v>-1.51515151515152</v>
      </c>
      <c r="G384" s="12" t="n">
        <v>0</v>
      </c>
      <c r="H384" s="14" t="n">
        <f aca="false">G384/($C384/100000)</f>
        <v>0</v>
      </c>
      <c r="I384" s="12" t="n">
        <v>0</v>
      </c>
      <c r="J384" s="14" t="n">
        <f aca="false">I384/($C384/100000)</f>
        <v>0</v>
      </c>
      <c r="K384" s="12" t="n">
        <v>3</v>
      </c>
      <c r="L384" s="14" t="n">
        <f aca="false">K384/($C384/100000)</f>
        <v>35.3648473417423</v>
      </c>
      <c r="M384" s="12" t="n">
        <v>9</v>
      </c>
      <c r="N384" s="14" t="n">
        <f aca="false">M384/($C384/100000)</f>
        <v>106.094542025227</v>
      </c>
      <c r="O384" s="12" t="n">
        <v>19</v>
      </c>
      <c r="P384" s="14" t="n">
        <f aca="false">O384/($C384/100000)</f>
        <v>223.977366497701</v>
      </c>
      <c r="Q384" s="12" t="n">
        <v>33</v>
      </c>
      <c r="R384" s="14" t="n">
        <f aca="false">Q384/($C384/100000)</f>
        <v>389.013320759165</v>
      </c>
      <c r="S384" s="12" t="n">
        <v>1</v>
      </c>
      <c r="T384" s="14" t="n">
        <f aca="false">S384/($C384/100000)</f>
        <v>11.7882824472474</v>
      </c>
      <c r="U384" s="12" t="n">
        <v>766.2</v>
      </c>
      <c r="V384" s="14" t="n">
        <v>-1.1</v>
      </c>
      <c r="W384" s="13" t="n">
        <f aca="false">(U384-U383)/U383*100</f>
        <v>-1.09719891570931</v>
      </c>
      <c r="X384" s="12" t="n">
        <v>66.2</v>
      </c>
    </row>
    <row r="385" customFormat="false" ht="13.8" hidden="false" customHeight="false" outlineLevel="0" collapsed="false">
      <c r="A385" s="19" t="s">
        <v>61</v>
      </c>
      <c r="B385" s="15" t="n">
        <v>2014</v>
      </c>
      <c r="C385" s="12" t="n">
        <v>8668</v>
      </c>
      <c r="D385" s="12" t="n">
        <v>54</v>
      </c>
      <c r="E385" s="16" t="s">
        <v>62</v>
      </c>
      <c r="F385" s="13" t="n">
        <f aca="false">(D385-D384)/D384*100</f>
        <v>-16.9230769230769</v>
      </c>
      <c r="G385" s="12" t="n">
        <v>0</v>
      </c>
      <c r="H385" s="14" t="n">
        <f aca="false">G385/($C385/100000)</f>
        <v>0</v>
      </c>
      <c r="I385" s="12" t="n">
        <v>1</v>
      </c>
      <c r="J385" s="14" t="n">
        <f aca="false">I385/($C385/100000)</f>
        <v>11.5366866635902</v>
      </c>
      <c r="K385" s="12" t="n">
        <v>0</v>
      </c>
      <c r="L385" s="14" t="n">
        <f aca="false">K385/($C385/100000)</f>
        <v>0</v>
      </c>
      <c r="M385" s="12" t="n">
        <v>6</v>
      </c>
      <c r="N385" s="14" t="n">
        <f aca="false">M385/($C385/100000)</f>
        <v>69.2201199815413</v>
      </c>
      <c r="O385" s="12" t="n">
        <v>9</v>
      </c>
      <c r="P385" s="14" t="n">
        <f aca="false">O385/($C385/100000)</f>
        <v>103.830179972312</v>
      </c>
      <c r="Q385" s="12" t="n">
        <v>38</v>
      </c>
      <c r="R385" s="14" t="n">
        <f aca="false">Q385/($C385/100000)</f>
        <v>438.394093216428</v>
      </c>
      <c r="S385" s="12" t="n">
        <v>0</v>
      </c>
      <c r="T385" s="14" t="n">
        <f aca="false">S385/($C385/100000)</f>
        <v>0</v>
      </c>
      <c r="U385" s="12" t="n">
        <v>623</v>
      </c>
      <c r="V385" s="4" t="n">
        <v>-18.7</v>
      </c>
      <c r="W385" s="13" t="n">
        <f aca="false">(U385-U384)/U384*100</f>
        <v>-18.6896371704516</v>
      </c>
      <c r="X385" s="12" t="n">
        <v>48.1</v>
      </c>
    </row>
    <row r="386" customFormat="false" ht="13.8" hidden="false" customHeight="false" outlineLevel="0" collapsed="false">
      <c r="A386" s="19" t="s">
        <v>61</v>
      </c>
      <c r="B386" s="15" t="n">
        <v>2015</v>
      </c>
      <c r="C386" s="12" t="n">
        <v>8698</v>
      </c>
      <c r="D386" s="12" t="s">
        <v>62</v>
      </c>
      <c r="E386" s="12" t="s">
        <v>62</v>
      </c>
      <c r="F386" s="13" t="e">
        <f aca="false">(D386-D385)/D385*100</f>
        <v>#VALUE!</v>
      </c>
      <c r="G386" s="12" t="s">
        <v>62</v>
      </c>
      <c r="H386" s="14" t="e">
        <f aca="false">G386/($C386/100000)</f>
        <v>#VALUE!</v>
      </c>
      <c r="I386" s="12" t="s">
        <v>62</v>
      </c>
      <c r="J386" s="14" t="e">
        <f aca="false">I386/($C386/100000)</f>
        <v>#VALUE!</v>
      </c>
      <c r="K386" s="12" t="s">
        <v>62</v>
      </c>
      <c r="L386" s="14" t="e">
        <f aca="false">K386/($C386/100000)</f>
        <v>#VALUE!</v>
      </c>
      <c r="M386" s="12" t="s">
        <v>62</v>
      </c>
      <c r="N386" s="14" t="e">
        <f aca="false">M386/($C386/100000)</f>
        <v>#VALUE!</v>
      </c>
      <c r="O386" s="12" t="s">
        <v>62</v>
      </c>
      <c r="P386" s="14" t="e">
        <f aca="false">O386/($C386/100000)</f>
        <v>#VALUE!</v>
      </c>
      <c r="Q386" s="12" t="s">
        <v>62</v>
      </c>
      <c r="R386" s="14" t="e">
        <f aca="false">Q386/($C386/100000)</f>
        <v>#VALUE!</v>
      </c>
      <c r="S386" s="12" t="s">
        <v>62</v>
      </c>
      <c r="T386" s="14" t="e">
        <f aca="false">S386/($C386/100000)</f>
        <v>#VALUE!</v>
      </c>
      <c r="U386" s="12" t="s">
        <v>62</v>
      </c>
      <c r="V386" s="14" t="s">
        <v>62</v>
      </c>
      <c r="W386" s="13" t="e">
        <f aca="false">(U386-U385)/U385*100</f>
        <v>#VALUE!</v>
      </c>
      <c r="X386" s="12" t="s">
        <v>62</v>
      </c>
    </row>
    <row r="387" customFormat="false" ht="13.8" hidden="false" customHeight="false" outlineLevel="0" collapsed="false">
      <c r="A387" s="19" t="s">
        <v>61</v>
      </c>
      <c r="B387" s="15" t="n">
        <v>2016</v>
      </c>
      <c r="C387" s="12" t="n">
        <v>8736</v>
      </c>
      <c r="D387" s="12" t="n">
        <v>9</v>
      </c>
      <c r="E387" s="12" t="s">
        <v>62</v>
      </c>
      <c r="F387" s="13" t="e">
        <f aca="false">(D387-D386)/D386*100</f>
        <v>#VALUE!</v>
      </c>
      <c r="G387" s="12" t="n">
        <v>1</v>
      </c>
      <c r="H387" s="14" t="n">
        <f aca="false">G387/($C387/100000)</f>
        <v>11.4468864468864</v>
      </c>
      <c r="I387" s="12" t="n">
        <v>0</v>
      </c>
      <c r="J387" s="14" t="n">
        <f aca="false">I387/($C387/100000)</f>
        <v>0</v>
      </c>
      <c r="K387" s="12" t="n">
        <v>0</v>
      </c>
      <c r="L387" s="14" t="n">
        <f aca="false">K387/($C387/100000)</f>
        <v>0</v>
      </c>
      <c r="M387" s="12" t="n">
        <v>1</v>
      </c>
      <c r="N387" s="14" t="n">
        <f aca="false">M387/($C387/100000)</f>
        <v>11.4468864468864</v>
      </c>
      <c r="O387" s="12" t="n">
        <v>1</v>
      </c>
      <c r="P387" s="14" t="n">
        <f aca="false">O387/($C387/100000)</f>
        <v>11.4468864468864</v>
      </c>
      <c r="Q387" s="12" t="n">
        <v>4</v>
      </c>
      <c r="R387" s="14" t="n">
        <f aca="false">Q387/($C387/100000)</f>
        <v>45.7875457875458</v>
      </c>
      <c r="S387" s="12" t="n">
        <v>2</v>
      </c>
      <c r="T387" s="14" t="n">
        <f aca="false">S387/($C387/100000)</f>
        <v>22.8937728937729</v>
      </c>
      <c r="U387" s="12" t="n">
        <v>103</v>
      </c>
      <c r="V387" s="14" t="s">
        <v>62</v>
      </c>
      <c r="W387" s="13" t="e">
        <f aca="false">(U387-U386)/U386*100</f>
        <v>#VALUE!</v>
      </c>
      <c r="X387" s="12" t="n">
        <v>22.2</v>
      </c>
    </row>
    <row r="388" customFormat="false" ht="13.8" hidden="false" customHeight="false" outlineLevel="0" collapsed="false">
      <c r="A388" s="19" t="s">
        <v>61</v>
      </c>
      <c r="B388" s="15" t="n">
        <v>2017</v>
      </c>
      <c r="C388" s="12" t="n">
        <v>8719</v>
      </c>
      <c r="D388" s="12" t="n">
        <v>81</v>
      </c>
      <c r="E388" s="12" t="n">
        <v>800</v>
      </c>
      <c r="F388" s="13" t="n">
        <f aca="false">(D388-D387)/D387*100</f>
        <v>800</v>
      </c>
      <c r="G388" s="12" t="n">
        <v>0</v>
      </c>
      <c r="H388" s="14" t="n">
        <f aca="false">G388/($C388/100000)</f>
        <v>0</v>
      </c>
      <c r="I388" s="12" t="n">
        <v>0</v>
      </c>
      <c r="J388" s="14" t="n">
        <f aca="false">I388/($C388/100000)</f>
        <v>0</v>
      </c>
      <c r="K388" s="12" t="n">
        <v>0</v>
      </c>
      <c r="L388" s="14" t="n">
        <f aca="false">K388/($C388/100000)</f>
        <v>0</v>
      </c>
      <c r="M388" s="12" t="n">
        <v>12</v>
      </c>
      <c r="N388" s="14" t="n">
        <f aca="false">M388/($C388/100000)</f>
        <v>137.630462208969</v>
      </c>
      <c r="O388" s="12" t="n">
        <v>19</v>
      </c>
      <c r="P388" s="14" t="n">
        <f aca="false">O388/($C388/100000)</f>
        <v>217.914898497534</v>
      </c>
      <c r="Q388" s="12" t="n">
        <v>41</v>
      </c>
      <c r="R388" s="14" t="n">
        <f aca="false">Q388/($C388/100000)</f>
        <v>470.23741254731</v>
      </c>
      <c r="S388" s="12" t="n">
        <v>9</v>
      </c>
      <c r="T388" s="14" t="n">
        <f aca="false">S388/($C388/100000)</f>
        <v>103.222846656727</v>
      </c>
      <c r="U388" s="12" t="n">
        <v>929</v>
      </c>
      <c r="V388" s="14" t="n">
        <v>801.8</v>
      </c>
      <c r="W388" s="13" t="n">
        <f aca="false">(U388-U387)/U387*100</f>
        <v>801.941747572816</v>
      </c>
      <c r="X388" s="12" t="n">
        <v>61.7</v>
      </c>
    </row>
    <row r="389" customFormat="false" ht="13.8" hidden="false" customHeight="false" outlineLevel="0" collapsed="false">
      <c r="A389" s="24" t="s">
        <v>61</v>
      </c>
      <c r="B389" s="15" t="n">
        <v>2018</v>
      </c>
      <c r="C389" s="12" t="n">
        <v>8915</v>
      </c>
      <c r="D389" s="12" t="n">
        <v>56</v>
      </c>
      <c r="E389" s="12" t="n">
        <v>-30.9</v>
      </c>
      <c r="F389" s="13" t="n">
        <f aca="false">(D389-D388)/D388*100</f>
        <v>-30.8641975308642</v>
      </c>
      <c r="G389" s="12" t="n">
        <v>0</v>
      </c>
      <c r="H389" s="14" t="n">
        <f aca="false">G389/($C389/100000)</f>
        <v>0</v>
      </c>
      <c r="I389" s="12" t="n">
        <v>3</v>
      </c>
      <c r="J389" s="14" t="n">
        <f aca="false">I389/($C389/100000)</f>
        <v>33.6511497476164</v>
      </c>
      <c r="K389" s="12" t="n">
        <v>0</v>
      </c>
      <c r="L389" s="14" t="n">
        <f aca="false">K389/($C389/100000)</f>
        <v>0</v>
      </c>
      <c r="M389" s="12" t="n">
        <v>6</v>
      </c>
      <c r="N389" s="14" t="n">
        <f aca="false">M389/($C389/100000)</f>
        <v>67.3022994952328</v>
      </c>
      <c r="O389" s="12" t="n">
        <v>13</v>
      </c>
      <c r="P389" s="14" t="n">
        <f aca="false">O389/($C389/100000)</f>
        <v>145.821648906338</v>
      </c>
      <c r="Q389" s="12" t="n">
        <v>28</v>
      </c>
      <c r="R389" s="14" t="n">
        <f aca="false">Q389/($C389/100000)</f>
        <v>314.07739764442</v>
      </c>
      <c r="S389" s="12" t="n">
        <v>6</v>
      </c>
      <c r="T389" s="14" t="n">
        <f aca="false">S389/($C389/100000)</f>
        <v>67.3022994952328</v>
      </c>
      <c r="U389" s="12" t="n">
        <v>628.2</v>
      </c>
      <c r="V389" s="14" t="n">
        <v>-32.4</v>
      </c>
      <c r="W389" s="13" t="n">
        <f aca="false">(U389-U388)/U388*100</f>
        <v>-32.3789020452099</v>
      </c>
      <c r="X389" s="12" t="n">
        <v>44.6</v>
      </c>
    </row>
    <row r="390" customFormat="false" ht="13.8" hidden="false" customHeight="false" outlineLevel="0" collapsed="false">
      <c r="A390" s="25" t="s">
        <v>61</v>
      </c>
      <c r="B390" s="15" t="n">
        <v>2019</v>
      </c>
      <c r="C390" s="17" t="n">
        <v>8772</v>
      </c>
      <c r="D390" s="17" t="n">
        <v>85</v>
      </c>
      <c r="E390" s="12" t="n">
        <v>51.8</v>
      </c>
      <c r="F390" s="13" t="n">
        <f aca="false">(D390-D389)/D389*100</f>
        <v>51.7857142857143</v>
      </c>
      <c r="G390" s="12" t="n">
        <v>1</v>
      </c>
      <c r="H390" s="14" t="n">
        <f aca="false">G390/($C390/100000)</f>
        <v>11.3999088007296</v>
      </c>
      <c r="I390" s="12" t="n">
        <v>0</v>
      </c>
      <c r="J390" s="14" t="n">
        <f aca="false">I390/($C390/100000)</f>
        <v>0</v>
      </c>
      <c r="K390" s="12" t="n">
        <v>1</v>
      </c>
      <c r="L390" s="14" t="n">
        <f aca="false">K390/($C390/100000)</f>
        <v>11.3999088007296</v>
      </c>
      <c r="M390" s="12" t="n">
        <v>17</v>
      </c>
      <c r="N390" s="14" t="n">
        <f aca="false">M390/($C390/100000)</f>
        <v>193.798449612403</v>
      </c>
      <c r="O390" s="12" t="n">
        <v>22</v>
      </c>
      <c r="P390" s="14" t="n">
        <f aca="false">O390/($C390/100000)</f>
        <v>250.797993616051</v>
      </c>
      <c r="Q390" s="12" t="n">
        <v>35</v>
      </c>
      <c r="R390" s="14" t="n">
        <f aca="false">Q390/($C390/100000)</f>
        <v>398.996808025536</v>
      </c>
      <c r="S390" s="12" t="n">
        <v>9</v>
      </c>
      <c r="T390" s="14" t="n">
        <f aca="false">S390/($C390/100000)</f>
        <v>102.599179206566</v>
      </c>
      <c r="U390" s="12" t="n">
        <v>969</v>
      </c>
      <c r="V390" s="14" t="n">
        <v>54.3</v>
      </c>
      <c r="W390" s="13" t="n">
        <f aca="false">(U390-U389)/U389*100</f>
        <v>54.2502387774594</v>
      </c>
      <c r="X390" s="12" t="n">
        <v>62.4</v>
      </c>
    </row>
    <row r="391" customFormat="false" ht="13.8" hidden="false" customHeight="false" outlineLevel="0" collapsed="false">
      <c r="A391" s="25" t="s">
        <v>61</v>
      </c>
      <c r="B391" s="20" t="n">
        <v>2020</v>
      </c>
      <c r="C391" s="21" t="n">
        <v>8575</v>
      </c>
      <c r="D391" s="21" t="n">
        <v>60</v>
      </c>
      <c r="E391" s="22" t="n">
        <v>-29.4</v>
      </c>
      <c r="F391" s="13" t="n">
        <f aca="false">(D391-D390)/D390*100</f>
        <v>-29.4117647058824</v>
      </c>
      <c r="G391" s="21" t="n">
        <v>0</v>
      </c>
      <c r="H391" s="14" t="n">
        <f aca="false">G391/($C391/100000)</f>
        <v>0</v>
      </c>
      <c r="I391" s="21" t="n">
        <v>0</v>
      </c>
      <c r="J391" s="14" t="n">
        <f aca="false">I391/($C391/100000)</f>
        <v>0</v>
      </c>
      <c r="K391" s="21" t="n">
        <v>0</v>
      </c>
      <c r="L391" s="14" t="n">
        <f aca="false">K391/($C391/100000)</f>
        <v>0</v>
      </c>
      <c r="M391" s="21" t="n">
        <v>6</v>
      </c>
      <c r="N391" s="14" t="n">
        <f aca="false">M391/($C391/100000)</f>
        <v>69.9708454810496</v>
      </c>
      <c r="O391" s="21" t="n">
        <v>6</v>
      </c>
      <c r="P391" s="14" t="n">
        <f aca="false">O391/($C391/100000)</f>
        <v>69.9708454810496</v>
      </c>
      <c r="Q391" s="21" t="n">
        <v>48</v>
      </c>
      <c r="R391" s="14" t="n">
        <f aca="false">Q391/($C391/100000)</f>
        <v>559.766763848396</v>
      </c>
      <c r="S391" s="21" t="n">
        <v>0</v>
      </c>
      <c r="T391" s="14" t="n">
        <f aca="false">S391/($C391/100000)</f>
        <v>0</v>
      </c>
      <c r="U391" s="23" t="n">
        <v>699.7</v>
      </c>
      <c r="V391" s="22" t="n">
        <v>-27.8</v>
      </c>
      <c r="W391" s="13" t="n">
        <f aca="false">(U391-U390)/U390*100</f>
        <v>-27.7915376676987</v>
      </c>
      <c r="X391" s="23" t="n">
        <v>33.3</v>
      </c>
    </row>
    <row r="392" customFormat="false" ht="13.8" hidden="false" customHeight="false" outlineLevel="0" collapsed="false">
      <c r="A392" s="19" t="s">
        <v>63</v>
      </c>
      <c r="B392" s="12" t="n">
        <v>2011</v>
      </c>
      <c r="C392" s="12" t="n">
        <v>19298</v>
      </c>
      <c r="D392" s="12" t="n">
        <v>603</v>
      </c>
      <c r="E392" s="12" t="n">
        <v>-12.1</v>
      </c>
      <c r="F392" s="13" t="n">
        <f aca="false">(D392-D391)/D391*100</f>
        <v>905</v>
      </c>
      <c r="G392" s="12" t="n">
        <v>1</v>
      </c>
      <c r="H392" s="14" t="n">
        <f aca="false">G392/($C392/100000)</f>
        <v>5.18188413307078</v>
      </c>
      <c r="I392" s="12" t="n">
        <v>4</v>
      </c>
      <c r="J392" s="14" t="n">
        <f aca="false">I392/($C392/100000)</f>
        <v>20.7275365322831</v>
      </c>
      <c r="K392" s="12" t="n">
        <v>14</v>
      </c>
      <c r="L392" s="14" t="n">
        <f aca="false">K392/($C392/100000)</f>
        <v>72.546377862991</v>
      </c>
      <c r="M392" s="12" t="n">
        <v>115</v>
      </c>
      <c r="N392" s="14" t="n">
        <f aca="false">M392/($C392/100000)</f>
        <v>595.91667530314</v>
      </c>
      <c r="O392" s="12" t="n">
        <v>160</v>
      </c>
      <c r="P392" s="14" t="n">
        <f aca="false">O392/($C392/100000)</f>
        <v>829.101461291326</v>
      </c>
      <c r="Q392" s="12" t="n">
        <v>294</v>
      </c>
      <c r="R392" s="14" t="n">
        <f aca="false">Q392/($C392/100000)</f>
        <v>1523.47393512281</v>
      </c>
      <c r="S392" s="12" t="n">
        <v>15</v>
      </c>
      <c r="T392" s="14" t="n">
        <f aca="false">S392/($C392/100000)</f>
        <v>77.7282619960618</v>
      </c>
      <c r="U392" s="12" t="n">
        <v>3124.7</v>
      </c>
      <c r="V392" s="14" t="n">
        <v>-9.2</v>
      </c>
      <c r="W392" s="13" t="n">
        <f aca="false">(U392-U391)/U391*100</f>
        <v>346.577104473346</v>
      </c>
      <c r="X392" s="12" t="n">
        <v>38.3</v>
      </c>
    </row>
    <row r="393" customFormat="false" ht="13.8" hidden="false" customHeight="false" outlineLevel="0" collapsed="false">
      <c r="A393" s="19" t="s">
        <v>63</v>
      </c>
      <c r="B393" s="12" t="n">
        <v>2012</v>
      </c>
      <c r="C393" s="12" t="n">
        <v>19227</v>
      </c>
      <c r="D393" s="12" t="n">
        <v>640</v>
      </c>
      <c r="E393" s="12" t="n">
        <v>6.1</v>
      </c>
      <c r="F393" s="13" t="n">
        <f aca="false">(D393-D392)/D392*100</f>
        <v>6.13598673300166</v>
      </c>
      <c r="G393" s="12" t="n">
        <v>1</v>
      </c>
      <c r="H393" s="14" t="n">
        <f aca="false">G393/($C393/100000)</f>
        <v>5.20101939980236</v>
      </c>
      <c r="I393" s="12" t="n">
        <v>7</v>
      </c>
      <c r="J393" s="14" t="n">
        <f aca="false">I393/($C393/100000)</f>
        <v>36.4071357986165</v>
      </c>
      <c r="K393" s="12" t="n">
        <v>13</v>
      </c>
      <c r="L393" s="14" t="n">
        <f aca="false">K393/($C393/100000)</f>
        <v>67.6132521974307</v>
      </c>
      <c r="M393" s="12" t="n">
        <v>133</v>
      </c>
      <c r="N393" s="14" t="n">
        <f aca="false">M393/($C393/100000)</f>
        <v>691.735580173714</v>
      </c>
      <c r="O393" s="12" t="n">
        <v>153</v>
      </c>
      <c r="P393" s="14" t="n">
        <f aca="false">O393/($C393/100000)</f>
        <v>795.755968169761</v>
      </c>
      <c r="Q393" s="12" t="n">
        <v>317</v>
      </c>
      <c r="R393" s="14" t="n">
        <f aca="false">Q393/($C393/100000)</f>
        <v>1648.72314973735</v>
      </c>
      <c r="S393" s="12" t="n">
        <v>16</v>
      </c>
      <c r="T393" s="14" t="n">
        <f aca="false">S393/($C393/100000)</f>
        <v>83.2163103968378</v>
      </c>
      <c r="U393" s="12" t="n">
        <v>3328.7</v>
      </c>
      <c r="V393" s="14" t="n">
        <v>6.5</v>
      </c>
      <c r="W393" s="13" t="n">
        <f aca="false">(U393-U392)/U392*100</f>
        <v>6.52862674816782</v>
      </c>
      <c r="X393" s="12" t="n">
        <v>39.8</v>
      </c>
    </row>
    <row r="394" customFormat="false" ht="13.8" hidden="false" customHeight="false" outlineLevel="0" collapsed="false">
      <c r="A394" s="19" t="s">
        <v>63</v>
      </c>
      <c r="B394" s="12" t="n">
        <v>2013</v>
      </c>
      <c r="C394" s="12" t="n">
        <v>19395</v>
      </c>
      <c r="D394" s="12" t="n">
        <v>592</v>
      </c>
      <c r="E394" s="12" t="n">
        <v>-7.5</v>
      </c>
      <c r="F394" s="13" t="n">
        <f aca="false">(D394-D393)/D393*100</f>
        <v>-7.5</v>
      </c>
      <c r="G394" s="12" t="n">
        <v>0</v>
      </c>
      <c r="H394" s="14" t="n">
        <f aca="false">G394/($C394/100000)</f>
        <v>0</v>
      </c>
      <c r="I394" s="12" t="n">
        <v>6</v>
      </c>
      <c r="J394" s="14" t="n">
        <f aca="false">I394/($C394/100000)</f>
        <v>30.9358081979892</v>
      </c>
      <c r="K394" s="12" t="n">
        <v>12</v>
      </c>
      <c r="L394" s="14" t="n">
        <f aca="false">K394/($C394/100000)</f>
        <v>61.8716163959783</v>
      </c>
      <c r="M394" s="12" t="n">
        <v>138</v>
      </c>
      <c r="N394" s="14" t="n">
        <f aca="false">M394/($C394/100000)</f>
        <v>711.523588553751</v>
      </c>
      <c r="O394" s="12" t="n">
        <v>126</v>
      </c>
      <c r="P394" s="14" t="n">
        <f aca="false">O394/($C394/100000)</f>
        <v>649.651972157773</v>
      </c>
      <c r="Q394" s="12" t="n">
        <v>304</v>
      </c>
      <c r="R394" s="14" t="n">
        <f aca="false">Q394/($C394/100000)</f>
        <v>1567.41428203145</v>
      </c>
      <c r="S394" s="12" t="n">
        <v>6</v>
      </c>
      <c r="T394" s="14" t="n">
        <f aca="false">S394/($C394/100000)</f>
        <v>30.9358081979892</v>
      </c>
      <c r="U394" s="12" t="n">
        <v>3052.3</v>
      </c>
      <c r="V394" s="14" t="n">
        <v>-8.3</v>
      </c>
      <c r="W394" s="13" t="n">
        <f aca="false">(U394-U393)/U393*100</f>
        <v>-8.30354192327334</v>
      </c>
      <c r="X394" s="12" t="n">
        <v>41.7</v>
      </c>
    </row>
    <row r="395" customFormat="false" ht="13.8" hidden="false" customHeight="false" outlineLevel="0" collapsed="false">
      <c r="A395" s="19" t="s">
        <v>63</v>
      </c>
      <c r="B395" s="15" t="n">
        <v>2014</v>
      </c>
      <c r="C395" s="12" t="n">
        <v>19303</v>
      </c>
      <c r="D395" s="12" t="n">
        <v>555</v>
      </c>
      <c r="E395" s="16" t="n">
        <v>-6.25</v>
      </c>
      <c r="F395" s="13" t="n">
        <f aca="false">(D395-D394)/D394*100</f>
        <v>-6.25</v>
      </c>
      <c r="G395" s="12" t="n">
        <v>1</v>
      </c>
      <c r="H395" s="14" t="n">
        <f aca="false">G395/($C395/100000)</f>
        <v>5.18054188468114</v>
      </c>
      <c r="I395" s="12" t="n">
        <v>9</v>
      </c>
      <c r="J395" s="14" t="n">
        <f aca="false">I395/($C395/100000)</f>
        <v>46.6248769621302</v>
      </c>
      <c r="K395" s="12" t="n">
        <v>15</v>
      </c>
      <c r="L395" s="14" t="n">
        <f aca="false">K395/($C395/100000)</f>
        <v>77.7081282702171</v>
      </c>
      <c r="M395" s="12" t="n">
        <v>124</v>
      </c>
      <c r="N395" s="14" t="n">
        <f aca="false">M395/($C395/100000)</f>
        <v>642.387193700461</v>
      </c>
      <c r="O395" s="12" t="n">
        <v>132</v>
      </c>
      <c r="P395" s="14" t="n">
        <f aca="false">O395/($C395/100000)</f>
        <v>683.83152877791</v>
      </c>
      <c r="Q395" s="12" t="n">
        <v>266</v>
      </c>
      <c r="R395" s="14" t="n">
        <f aca="false">Q395/($C395/100000)</f>
        <v>1378.02414132518</v>
      </c>
      <c r="S395" s="12" t="n">
        <v>8</v>
      </c>
      <c r="T395" s="14" t="n">
        <f aca="false">S395/($C395/100000)</f>
        <v>41.4443350774491</v>
      </c>
      <c r="U395" s="12" t="n">
        <v>2875.2</v>
      </c>
      <c r="V395" s="4" t="n">
        <v>-5.8</v>
      </c>
      <c r="W395" s="13" t="n">
        <f aca="false">(U395-U394)/U394*100</f>
        <v>-5.80218196114407</v>
      </c>
      <c r="X395" s="12" t="n">
        <v>47</v>
      </c>
    </row>
    <row r="396" customFormat="false" ht="13.8" hidden="false" customHeight="false" outlineLevel="0" collapsed="false">
      <c r="A396" s="19" t="s">
        <v>63</v>
      </c>
      <c r="B396" s="15" t="n">
        <v>2015</v>
      </c>
      <c r="C396" s="12" t="n">
        <v>19200</v>
      </c>
      <c r="D396" s="12" t="n">
        <v>643</v>
      </c>
      <c r="E396" s="12" t="n">
        <v>15.9</v>
      </c>
      <c r="F396" s="13" t="n">
        <f aca="false">(D396-D395)/D395*100</f>
        <v>15.8558558558559</v>
      </c>
      <c r="G396" s="12" t="n">
        <v>2</v>
      </c>
      <c r="H396" s="14" t="n">
        <f aca="false">G396/($C396/100000)</f>
        <v>10.4166666666667</v>
      </c>
      <c r="I396" s="12" t="n">
        <v>6</v>
      </c>
      <c r="J396" s="14" t="n">
        <f aca="false">I396/($C396/100000)</f>
        <v>31.25</v>
      </c>
      <c r="K396" s="12" t="n">
        <v>9</v>
      </c>
      <c r="L396" s="14" t="n">
        <f aca="false">K396/($C396/100000)</f>
        <v>46.875</v>
      </c>
      <c r="M396" s="12" t="n">
        <v>186</v>
      </c>
      <c r="N396" s="14" t="n">
        <f aca="false">M396/($C396/100000)</f>
        <v>968.75</v>
      </c>
      <c r="O396" s="12" t="n">
        <v>158</v>
      </c>
      <c r="P396" s="14" t="n">
        <f aca="false">O396/($C396/100000)</f>
        <v>822.916666666667</v>
      </c>
      <c r="Q396" s="12" t="n">
        <v>279</v>
      </c>
      <c r="R396" s="14" t="n">
        <f aca="false">Q396/($C396/100000)</f>
        <v>1453.125</v>
      </c>
      <c r="S396" s="12" t="n">
        <v>3</v>
      </c>
      <c r="T396" s="14" t="n">
        <f aca="false">S396/($C396/100000)</f>
        <v>15.625</v>
      </c>
      <c r="U396" s="12" t="n">
        <v>3349</v>
      </c>
      <c r="V396" s="14" t="n">
        <v>16.5</v>
      </c>
      <c r="W396" s="13" t="n">
        <f aca="false">(U396-U395)/U395*100</f>
        <v>16.4788536449638</v>
      </c>
      <c r="X396" s="12" t="n">
        <v>48.1</v>
      </c>
    </row>
    <row r="397" customFormat="false" ht="13.8" hidden="false" customHeight="false" outlineLevel="0" collapsed="false">
      <c r="A397" s="19" t="s">
        <v>63</v>
      </c>
      <c r="B397" s="15" t="n">
        <v>2016</v>
      </c>
      <c r="C397" s="12" t="n">
        <v>19238</v>
      </c>
      <c r="D397" s="12" t="n">
        <v>596</v>
      </c>
      <c r="E397" s="12" t="n">
        <v>-7.3</v>
      </c>
      <c r="F397" s="13" t="n">
        <f aca="false">(D397-D396)/D396*100</f>
        <v>-7.3094867807154</v>
      </c>
      <c r="G397" s="12" t="n">
        <v>2</v>
      </c>
      <c r="H397" s="14" t="n">
        <f aca="false">G397/($C397/100000)</f>
        <v>10.3960910697578</v>
      </c>
      <c r="I397" s="12" t="n">
        <v>9</v>
      </c>
      <c r="J397" s="14" t="n">
        <f aca="false">I397/($C397/100000)</f>
        <v>46.78240981391</v>
      </c>
      <c r="K397" s="12" t="n">
        <v>5</v>
      </c>
      <c r="L397" s="14" t="n">
        <f aca="false">K397/($C397/100000)</f>
        <v>25.9902276743944</v>
      </c>
      <c r="M397" s="12" t="n">
        <v>157</v>
      </c>
      <c r="N397" s="14" t="n">
        <f aca="false">M397/($C397/100000)</f>
        <v>816.093148975985</v>
      </c>
      <c r="O397" s="12" t="n">
        <v>168</v>
      </c>
      <c r="P397" s="14" t="n">
        <f aca="false">O397/($C397/100000)</f>
        <v>873.271649859653</v>
      </c>
      <c r="Q397" s="12" t="n">
        <v>247</v>
      </c>
      <c r="R397" s="14" t="n">
        <f aca="false">Q397/($C397/100000)</f>
        <v>1283.91724711508</v>
      </c>
      <c r="S397" s="12" t="n">
        <v>8</v>
      </c>
      <c r="T397" s="14" t="n">
        <f aca="false">S397/($C397/100000)</f>
        <v>41.5843642790311</v>
      </c>
      <c r="U397" s="12" t="n">
        <v>3098</v>
      </c>
      <c r="V397" s="14" t="n">
        <v>-7.5</v>
      </c>
      <c r="W397" s="13" t="n">
        <f aca="false">(U397-U396)/U396*100</f>
        <v>-7.49477455957002</v>
      </c>
      <c r="X397" s="12" t="n">
        <v>39.1</v>
      </c>
    </row>
    <row r="398" customFormat="false" ht="13.8" hidden="false" customHeight="false" outlineLevel="0" collapsed="false">
      <c r="A398" s="19" t="s">
        <v>63</v>
      </c>
      <c r="B398" s="15" t="n">
        <v>2017</v>
      </c>
      <c r="C398" s="12" t="n">
        <v>19377</v>
      </c>
      <c r="D398" s="12" t="n">
        <v>603</v>
      </c>
      <c r="E398" s="12" t="n">
        <v>1.2</v>
      </c>
      <c r="F398" s="13" t="n">
        <f aca="false">(D398-D397)/D397*100</f>
        <v>1.1744966442953</v>
      </c>
      <c r="G398" s="12" t="n">
        <v>0</v>
      </c>
      <c r="H398" s="14" t="n">
        <f aca="false">G398/($C398/100000)</f>
        <v>0</v>
      </c>
      <c r="I398" s="12" t="n">
        <v>12</v>
      </c>
      <c r="J398" s="14" t="n">
        <f aca="false">I398/($C398/100000)</f>
        <v>61.9290911905868</v>
      </c>
      <c r="K398" s="12" t="n">
        <v>11</v>
      </c>
      <c r="L398" s="14" t="n">
        <f aca="false">K398/($C398/100000)</f>
        <v>56.7683335913712</v>
      </c>
      <c r="M398" s="12" t="n">
        <v>192</v>
      </c>
      <c r="N398" s="14" t="n">
        <f aca="false">M398/($C398/100000)</f>
        <v>990.865459049389</v>
      </c>
      <c r="O398" s="12" t="n">
        <v>144</v>
      </c>
      <c r="P398" s="14" t="n">
        <f aca="false">O398/($C398/100000)</f>
        <v>743.149094287041</v>
      </c>
      <c r="Q398" s="12" t="n">
        <v>235</v>
      </c>
      <c r="R398" s="14" t="n">
        <f aca="false">Q398/($C398/100000)</f>
        <v>1212.77803581566</v>
      </c>
      <c r="S398" s="12" t="n">
        <v>9</v>
      </c>
      <c r="T398" s="14" t="n">
        <f aca="false">S398/($C398/100000)</f>
        <v>46.4468183929401</v>
      </c>
      <c r="U398" s="12" t="n">
        <v>3111.9</v>
      </c>
      <c r="V398" s="14" t="n">
        <v>0.4</v>
      </c>
      <c r="W398" s="13" t="n">
        <f aca="false">(U398-U397)/U397*100</f>
        <v>0.448676565526149</v>
      </c>
      <c r="X398" s="12" t="n">
        <v>44.8</v>
      </c>
    </row>
    <row r="399" customFormat="false" ht="13.8" hidden="false" customHeight="false" outlineLevel="0" collapsed="false">
      <c r="A399" s="24" t="s">
        <v>63</v>
      </c>
      <c r="B399" s="15" t="n">
        <v>2018</v>
      </c>
      <c r="C399" s="12" t="n">
        <v>19473</v>
      </c>
      <c r="D399" s="12" t="n">
        <v>330</v>
      </c>
      <c r="E399" s="12" t="n">
        <v>-45.3</v>
      </c>
      <c r="F399" s="13" t="n">
        <f aca="false">(D399-D398)/D398*100</f>
        <v>-45.273631840796</v>
      </c>
      <c r="G399" s="12" t="n">
        <v>0</v>
      </c>
      <c r="H399" s="14" t="n">
        <f aca="false">G399/($C399/100000)</f>
        <v>0</v>
      </c>
      <c r="I399" s="12" t="n">
        <v>13</v>
      </c>
      <c r="J399" s="14" t="n">
        <f aca="false">I399/($C399/100000)</f>
        <v>66.7591023468392</v>
      </c>
      <c r="K399" s="12" t="n">
        <v>3</v>
      </c>
      <c r="L399" s="14" t="n">
        <f aca="false">K399/($C399/100000)</f>
        <v>15.4059466954244</v>
      </c>
      <c r="M399" s="12" t="n">
        <v>122</v>
      </c>
      <c r="N399" s="14" t="n">
        <f aca="false">M399/($C399/100000)</f>
        <v>626.50849894726</v>
      </c>
      <c r="O399" s="12" t="n">
        <v>76</v>
      </c>
      <c r="P399" s="14" t="n">
        <f aca="false">O399/($C399/100000)</f>
        <v>390.283982950752</v>
      </c>
      <c r="Q399" s="12" t="n">
        <v>113</v>
      </c>
      <c r="R399" s="14" t="n">
        <f aca="false">Q399/($C399/100000)</f>
        <v>580.290658860987</v>
      </c>
      <c r="S399" s="12" t="n">
        <v>3</v>
      </c>
      <c r="T399" s="14" t="n">
        <f aca="false">S399/($C399/100000)</f>
        <v>15.4059466954244</v>
      </c>
      <c r="U399" s="12" t="n">
        <v>1694.7</v>
      </c>
      <c r="V399" s="14" t="n">
        <v>-45.5</v>
      </c>
      <c r="W399" s="13" t="n">
        <f aca="false">(U399-U398)/U398*100</f>
        <v>-45.5413091680324</v>
      </c>
      <c r="X399" s="12" t="n">
        <v>43.9</v>
      </c>
    </row>
    <row r="400" customFormat="false" ht="13.8" hidden="false" customHeight="false" outlineLevel="0" collapsed="false">
      <c r="A400" s="25" t="s">
        <v>63</v>
      </c>
      <c r="B400" s="15" t="n">
        <v>2019</v>
      </c>
      <c r="C400" s="17" t="n">
        <v>19570</v>
      </c>
      <c r="D400" s="17" t="n">
        <v>285</v>
      </c>
      <c r="E400" s="12" t="n">
        <v>-13.6</v>
      </c>
      <c r="F400" s="13" t="n">
        <f aca="false">(D400-D399)/D399*100</f>
        <v>-13.6363636363636</v>
      </c>
      <c r="G400" s="12" t="n">
        <v>0</v>
      </c>
      <c r="H400" s="14" t="n">
        <f aca="false">G400/($C400/100000)</f>
        <v>0</v>
      </c>
      <c r="I400" s="12" t="n">
        <v>14</v>
      </c>
      <c r="J400" s="14" t="n">
        <f aca="false">I400/($C400/100000)</f>
        <v>71.5380684721513</v>
      </c>
      <c r="K400" s="12" t="n">
        <v>3</v>
      </c>
      <c r="L400" s="14" t="n">
        <f aca="false">K400/($C400/100000)</f>
        <v>15.3295861011753</v>
      </c>
      <c r="M400" s="12" t="n">
        <v>94</v>
      </c>
      <c r="N400" s="14" t="n">
        <f aca="false">M400/($C400/100000)</f>
        <v>480.327031170158</v>
      </c>
      <c r="O400" s="12" t="n">
        <v>71</v>
      </c>
      <c r="P400" s="14" t="n">
        <f aca="false">O400/($C400/100000)</f>
        <v>362.800204394481</v>
      </c>
      <c r="Q400" s="12" t="n">
        <v>101</v>
      </c>
      <c r="R400" s="14" t="n">
        <f aca="false">Q400/($C400/100000)</f>
        <v>516.096065406234</v>
      </c>
      <c r="S400" s="12" t="n">
        <v>2</v>
      </c>
      <c r="T400" s="14" t="n">
        <f aca="false">S400/($C400/100000)</f>
        <v>10.2197240674502</v>
      </c>
      <c r="U400" s="12" t="n">
        <v>1456.3</v>
      </c>
      <c r="V400" s="14" t="n">
        <v>-14.1</v>
      </c>
      <c r="W400" s="13" t="n">
        <f aca="false">(U400-U399)/U399*100</f>
        <v>-14.0673865580929</v>
      </c>
      <c r="X400" s="12" t="n">
        <v>51.6</v>
      </c>
    </row>
    <row r="401" customFormat="false" ht="13.8" hidden="false" customHeight="false" outlineLevel="0" collapsed="false">
      <c r="A401" s="25" t="s">
        <v>63</v>
      </c>
      <c r="B401" s="20" t="n">
        <v>2020</v>
      </c>
      <c r="C401" s="21" t="n">
        <v>18954</v>
      </c>
      <c r="D401" s="21" t="n">
        <v>294</v>
      </c>
      <c r="E401" s="22" t="n">
        <v>3.2</v>
      </c>
      <c r="F401" s="13" t="n">
        <f aca="false">(D401-D400)/D400*100</f>
        <v>3.15789473684211</v>
      </c>
      <c r="G401" s="21" t="n">
        <v>1</v>
      </c>
      <c r="H401" s="14" t="n">
        <f aca="false">G401/($C401/100000)</f>
        <v>5.27593120185713</v>
      </c>
      <c r="I401" s="21" t="n">
        <v>5</v>
      </c>
      <c r="J401" s="14" t="n">
        <f aca="false">I401/($C401/100000)</f>
        <v>26.3796560092856</v>
      </c>
      <c r="K401" s="21" t="n">
        <v>3</v>
      </c>
      <c r="L401" s="14" t="n">
        <f aca="false">K401/($C401/100000)</f>
        <v>15.8277936055714</v>
      </c>
      <c r="M401" s="21" t="n">
        <v>119</v>
      </c>
      <c r="N401" s="14" t="n">
        <f aca="false">M401/($C401/100000)</f>
        <v>627.835813020998</v>
      </c>
      <c r="O401" s="21" t="n">
        <v>46</v>
      </c>
      <c r="P401" s="14" t="n">
        <f aca="false">O401/($C401/100000)</f>
        <v>242.692835285428</v>
      </c>
      <c r="Q401" s="21" t="n">
        <v>117</v>
      </c>
      <c r="R401" s="14" t="n">
        <f aca="false">Q401/($C401/100000)</f>
        <v>617.283950617284</v>
      </c>
      <c r="S401" s="21" t="n">
        <v>3</v>
      </c>
      <c r="T401" s="14" t="n">
        <f aca="false">S401/($C401/100000)</f>
        <v>15.8277936055714</v>
      </c>
      <c r="U401" s="23" t="n">
        <v>1551.1</v>
      </c>
      <c r="V401" s="22" t="n">
        <v>6.5</v>
      </c>
      <c r="W401" s="13" t="n">
        <f aca="false">(U401-U400)/U400*100</f>
        <v>6.50964773741674</v>
      </c>
      <c r="X401" s="23" t="n">
        <v>52.4</v>
      </c>
    </row>
    <row r="402" customFormat="false" ht="13.8" hidden="false" customHeight="false" outlineLevel="0" collapsed="false">
      <c r="A402" s="19" t="s">
        <v>64</v>
      </c>
      <c r="B402" s="12" t="n">
        <v>2011</v>
      </c>
      <c r="C402" s="12" t="n">
        <v>325905</v>
      </c>
      <c r="D402" s="12" t="n">
        <v>14862</v>
      </c>
      <c r="E402" s="12" t="n">
        <v>-0.5</v>
      </c>
      <c r="F402" s="13" t="n">
        <f aca="false">(D402-D401)/D401*100</f>
        <v>4955.10204081633</v>
      </c>
      <c r="G402" s="12" t="n">
        <v>15</v>
      </c>
      <c r="H402" s="14" t="n">
        <f aca="false">G402/($C402/100000)</f>
        <v>4.60256823307406</v>
      </c>
      <c r="I402" s="12" t="n">
        <v>138</v>
      </c>
      <c r="J402" s="14" t="n">
        <f aca="false">I402/($C402/100000)</f>
        <v>42.3436277442813</v>
      </c>
      <c r="K402" s="12" t="n">
        <v>462</v>
      </c>
      <c r="L402" s="14" t="n">
        <f aca="false">K402/($C402/100000)</f>
        <v>141.759101578681</v>
      </c>
      <c r="M402" s="12" t="n">
        <v>1382</v>
      </c>
      <c r="N402" s="14" t="n">
        <f aca="false">M402/($C402/100000)</f>
        <v>424.049953207223</v>
      </c>
      <c r="O402" s="12" t="n">
        <v>3334</v>
      </c>
      <c r="P402" s="14" t="n">
        <f aca="false">O402/($C402/100000)</f>
        <v>1022.99749927126</v>
      </c>
      <c r="Q402" s="12" t="n">
        <v>9056</v>
      </c>
      <c r="R402" s="14" t="n">
        <f aca="false">Q402/($C402/100000)</f>
        <v>2778.72386124791</v>
      </c>
      <c r="S402" s="12" t="n">
        <v>475</v>
      </c>
      <c r="T402" s="14" t="n">
        <f aca="false">S402/($C402/100000)</f>
        <v>145.747994047345</v>
      </c>
      <c r="U402" s="12" t="n">
        <v>4560.2</v>
      </c>
      <c r="V402" s="14" t="n">
        <v>-1</v>
      </c>
      <c r="W402" s="13" t="n">
        <f aca="false">(U402-U401)/U401*100</f>
        <v>193.997808007221</v>
      </c>
      <c r="X402" s="12" t="n">
        <v>22.5</v>
      </c>
    </row>
    <row r="403" customFormat="false" ht="13.8" hidden="false" customHeight="false" outlineLevel="0" collapsed="false">
      <c r="A403" s="19" t="s">
        <v>64</v>
      </c>
      <c r="B403" s="12" t="n">
        <v>2012</v>
      </c>
      <c r="C403" s="12" t="n">
        <v>334787</v>
      </c>
      <c r="D403" s="12" t="n">
        <v>12838</v>
      </c>
      <c r="E403" s="12" t="n">
        <v>-13.6</v>
      </c>
      <c r="F403" s="13" t="n">
        <f aca="false">(D403-D402)/D402*100</f>
        <v>-13.618624680393</v>
      </c>
      <c r="G403" s="12" t="n">
        <v>26</v>
      </c>
      <c r="H403" s="14" t="n">
        <f aca="false">G403/($C403/100000)</f>
        <v>7.76613189878938</v>
      </c>
      <c r="I403" s="12" t="n">
        <v>166</v>
      </c>
      <c r="J403" s="14" t="n">
        <f aca="false">I403/($C403/100000)</f>
        <v>49.583765199963</v>
      </c>
      <c r="K403" s="12" t="n">
        <v>389</v>
      </c>
      <c r="L403" s="14" t="n">
        <f aca="false">K403/($C403/100000)</f>
        <v>116.193281101118</v>
      </c>
      <c r="M403" s="12" t="n">
        <v>1354</v>
      </c>
      <c r="N403" s="14" t="n">
        <f aca="false">M403/($C403/100000)</f>
        <v>404.436253498493</v>
      </c>
      <c r="O403" s="12" t="n">
        <v>2731</v>
      </c>
      <c r="P403" s="14" t="n">
        <f aca="false">O403/($C403/100000)</f>
        <v>815.742546753608</v>
      </c>
      <c r="Q403" s="12" t="n">
        <v>7768</v>
      </c>
      <c r="R403" s="14" t="n">
        <f aca="false">Q403/($C403/100000)</f>
        <v>2320.28125345369</v>
      </c>
      <c r="S403" s="12" t="n">
        <v>404</v>
      </c>
      <c r="T403" s="14" t="n">
        <f aca="false">S403/($C403/100000)</f>
        <v>120.673741811958</v>
      </c>
      <c r="U403" s="12" t="n">
        <v>3834.7</v>
      </c>
      <c r="V403" s="14" t="n">
        <v>-15.9</v>
      </c>
      <c r="W403" s="13" t="n">
        <f aca="false">(U403-U402)/U402*100</f>
        <v>-15.9093899390378</v>
      </c>
      <c r="X403" s="12" t="n">
        <v>24.2</v>
      </c>
    </row>
    <row r="404" customFormat="false" ht="13.8" hidden="false" customHeight="false" outlineLevel="0" collapsed="false">
      <c r="A404" s="19" t="s">
        <v>64</v>
      </c>
      <c r="B404" s="12" t="n">
        <v>2013</v>
      </c>
      <c r="C404" s="12" t="n">
        <v>338368</v>
      </c>
      <c r="D404" s="12" t="n">
        <v>12551</v>
      </c>
      <c r="E404" s="12" t="n">
        <v>-2.2</v>
      </c>
      <c r="F404" s="13" t="n">
        <f aca="false">(D404-D403)/D403*100</f>
        <v>-2.23555070883315</v>
      </c>
      <c r="G404" s="12" t="n">
        <v>13</v>
      </c>
      <c r="H404" s="14" t="n">
        <f aca="false">G404/($C404/100000)</f>
        <v>3.84197087195007</v>
      </c>
      <c r="I404" s="12" t="n">
        <v>209</v>
      </c>
      <c r="J404" s="14" t="n">
        <f aca="false">I404/($C404/100000)</f>
        <v>61.7670701721203</v>
      </c>
      <c r="K404" s="12" t="n">
        <v>385</v>
      </c>
      <c r="L404" s="14" t="n">
        <f aca="false">K404/($C404/100000)</f>
        <v>113.781445053906</v>
      </c>
      <c r="M404" s="12" t="n">
        <v>1322</v>
      </c>
      <c r="N404" s="14" t="n">
        <f aca="false">M404/($C404/100000)</f>
        <v>390.69888405523</v>
      </c>
      <c r="O404" s="12" t="n">
        <v>2642</v>
      </c>
      <c r="P404" s="14" t="n">
        <f aca="false">O404/($C404/100000)</f>
        <v>780.806695668621</v>
      </c>
      <c r="Q404" s="12" t="n">
        <v>7558</v>
      </c>
      <c r="R404" s="14" t="n">
        <f aca="false">Q404/($C404/100000)</f>
        <v>2233.66275770758</v>
      </c>
      <c r="S404" s="12" t="n">
        <v>422</v>
      </c>
      <c r="T404" s="14" t="n">
        <f aca="false">S404/($C404/100000)</f>
        <v>124.716285227918</v>
      </c>
      <c r="U404" s="12" t="n">
        <v>3709.3</v>
      </c>
      <c r="V404" s="14" t="n">
        <v>-3.3</v>
      </c>
      <c r="W404" s="13" t="n">
        <f aca="false">(U404-U403)/U403*100</f>
        <v>-3.27013847237071</v>
      </c>
      <c r="X404" s="12" t="n">
        <v>25.5</v>
      </c>
    </row>
    <row r="405" customFormat="false" ht="13.8" hidden="false" customHeight="false" outlineLevel="0" collapsed="false">
      <c r="A405" s="19" t="s">
        <v>64</v>
      </c>
      <c r="B405" s="15" t="n">
        <v>2014</v>
      </c>
      <c r="C405" s="12" t="n">
        <v>343999</v>
      </c>
      <c r="D405" s="12" t="n">
        <v>11765</v>
      </c>
      <c r="E405" s="16" t="n">
        <v>-6.3</v>
      </c>
      <c r="F405" s="13" t="n">
        <f aca="false">(D405-D404)/D404*100</f>
        <v>-6.26244920723448</v>
      </c>
      <c r="G405" s="12" t="n">
        <v>14</v>
      </c>
      <c r="H405" s="14" t="n">
        <f aca="false">G405/($C405/100000)</f>
        <v>4.06977927261416</v>
      </c>
      <c r="I405" s="12" t="n">
        <v>213</v>
      </c>
      <c r="J405" s="14" t="n">
        <f aca="false">I405/($C405/100000)</f>
        <v>61.9187846476298</v>
      </c>
      <c r="K405" s="12" t="n">
        <v>318</v>
      </c>
      <c r="L405" s="14" t="n">
        <f aca="false">K405/($C405/100000)</f>
        <v>92.442129192236</v>
      </c>
      <c r="M405" s="12" t="n">
        <v>1328</v>
      </c>
      <c r="N405" s="14" t="n">
        <f aca="false">M405/($C405/100000)</f>
        <v>386.047633859401</v>
      </c>
      <c r="O405" s="12" t="n">
        <v>2158</v>
      </c>
      <c r="P405" s="14" t="n">
        <f aca="false">O405/($C405/100000)</f>
        <v>627.327405021526</v>
      </c>
      <c r="Q405" s="12" t="n">
        <v>7300</v>
      </c>
      <c r="R405" s="14" t="n">
        <f aca="false">Q405/($C405/100000)</f>
        <v>2122.09919214881</v>
      </c>
      <c r="S405" s="12" t="n">
        <v>434</v>
      </c>
      <c r="T405" s="14" t="n">
        <f aca="false">S405/($C405/100000)</f>
        <v>126.163157451039</v>
      </c>
      <c r="U405" s="12" t="n">
        <v>3420.1</v>
      </c>
      <c r="V405" s="4" t="n">
        <v>-7.8</v>
      </c>
      <c r="W405" s="13" t="n">
        <f aca="false">(U405-U404)/U404*100</f>
        <v>-7.79661930822528</v>
      </c>
      <c r="X405" s="12" t="n">
        <v>26.3</v>
      </c>
    </row>
    <row r="406" customFormat="false" ht="13.8" hidden="false" customHeight="false" outlineLevel="0" collapsed="false">
      <c r="A406" s="19" t="s">
        <v>64</v>
      </c>
      <c r="B406" s="15" t="n">
        <v>2015</v>
      </c>
      <c r="C406" s="12" t="n">
        <v>353801</v>
      </c>
      <c r="D406" s="12" t="n">
        <v>11250</v>
      </c>
      <c r="E406" s="12" t="n">
        <v>-4.4</v>
      </c>
      <c r="F406" s="13" t="n">
        <f aca="false">(D406-D405)/D405*100</f>
        <v>-4.37739056523587</v>
      </c>
      <c r="G406" s="12" t="n">
        <v>20</v>
      </c>
      <c r="H406" s="14" t="n">
        <f aca="false">G406/($C406/100000)</f>
        <v>5.65289527163575</v>
      </c>
      <c r="I406" s="12" t="n">
        <v>206</v>
      </c>
      <c r="J406" s="14" t="n">
        <f aca="false">I406/($C406/100000)</f>
        <v>58.2248212978482</v>
      </c>
      <c r="K406" s="12" t="n">
        <v>291</v>
      </c>
      <c r="L406" s="14" t="n">
        <f aca="false">K406/($C406/100000)</f>
        <v>82.2496262023002</v>
      </c>
      <c r="M406" s="12" t="n">
        <v>1516</v>
      </c>
      <c r="N406" s="14" t="n">
        <f aca="false">M406/($C406/100000)</f>
        <v>428.48946158999</v>
      </c>
      <c r="O406" s="12" t="n">
        <v>2035</v>
      </c>
      <c r="P406" s="14" t="n">
        <f aca="false">O406/($C406/100000)</f>
        <v>575.182093888938</v>
      </c>
      <c r="Q406" s="12" t="n">
        <v>6756</v>
      </c>
      <c r="R406" s="14" t="n">
        <f aca="false">Q406/($C406/100000)</f>
        <v>1909.54802275856</v>
      </c>
      <c r="S406" s="12" t="n">
        <v>426</v>
      </c>
      <c r="T406" s="14" t="n">
        <f aca="false">S406/($C406/100000)</f>
        <v>120.406669285841</v>
      </c>
      <c r="U406" s="12" t="n">
        <v>3179.8</v>
      </c>
      <c r="V406" s="14" t="n">
        <v>-7</v>
      </c>
      <c r="W406" s="13" t="n">
        <f aca="false">(U406-U405)/U405*100</f>
        <v>-7.02611034765065</v>
      </c>
      <c r="X406" s="12" t="n">
        <v>27</v>
      </c>
    </row>
    <row r="407" customFormat="false" ht="13.8" hidden="false" customHeight="false" outlineLevel="0" collapsed="false">
      <c r="A407" s="19" t="s">
        <v>64</v>
      </c>
      <c r="B407" s="15" t="n">
        <v>2016</v>
      </c>
      <c r="C407" s="12" t="n">
        <v>362080</v>
      </c>
      <c r="D407" s="12" t="n">
        <v>9562</v>
      </c>
      <c r="E407" s="12" t="n">
        <v>-15</v>
      </c>
      <c r="F407" s="13" t="n">
        <f aca="false">(D407-D406)/D406*100</f>
        <v>-15.0044444444444</v>
      </c>
      <c r="G407" s="12" t="n">
        <v>23</v>
      </c>
      <c r="H407" s="14" t="n">
        <f aca="false">G407/($C407/100000)</f>
        <v>6.35218736190897</v>
      </c>
      <c r="I407" s="12" t="n">
        <v>165</v>
      </c>
      <c r="J407" s="14" t="n">
        <f aca="false">I407/($C407/100000)</f>
        <v>45.5700397702165</v>
      </c>
      <c r="K407" s="12" t="n">
        <v>259</v>
      </c>
      <c r="L407" s="14" t="n">
        <f aca="false">K407/($C407/100000)</f>
        <v>71.5311533362793</v>
      </c>
      <c r="M407" s="12" t="n">
        <v>1331</v>
      </c>
      <c r="N407" s="14" t="n">
        <f aca="false">M407/($C407/100000)</f>
        <v>367.59832081308</v>
      </c>
      <c r="O407" s="12" t="n">
        <v>1479</v>
      </c>
      <c r="P407" s="14" t="n">
        <f aca="false">O407/($C407/100000)</f>
        <v>408.473265576668</v>
      </c>
      <c r="Q407" s="12" t="n">
        <v>5884</v>
      </c>
      <c r="R407" s="14" t="n">
        <f aca="false">Q407/($C407/100000)</f>
        <v>1625.05523641184</v>
      </c>
      <c r="S407" s="12" t="n">
        <v>421</v>
      </c>
      <c r="T407" s="14" t="n">
        <f aca="false">S407/($C407/100000)</f>
        <v>116.272646928856</v>
      </c>
      <c r="U407" s="12" t="n">
        <v>2640.9</v>
      </c>
      <c r="V407" s="14" t="n">
        <v>-16.9</v>
      </c>
      <c r="W407" s="13" t="n">
        <f aca="false">(U407-U406)/U406*100</f>
        <v>-16.9476067677212</v>
      </c>
      <c r="X407" s="12" t="n">
        <v>26.8</v>
      </c>
    </row>
    <row r="408" customFormat="false" ht="13.8" hidden="false" customHeight="false" outlineLevel="0" collapsed="false">
      <c r="A408" s="19" t="s">
        <v>64</v>
      </c>
      <c r="B408" s="15" t="n">
        <v>2017</v>
      </c>
      <c r="C408" s="12" t="n">
        <v>373305</v>
      </c>
      <c r="D408" s="12" t="n">
        <v>8711</v>
      </c>
      <c r="E408" s="12" t="n">
        <v>-8.9</v>
      </c>
      <c r="F408" s="13" t="n">
        <f aca="false">(D408-D407)/D407*100</f>
        <v>-8.899811754863</v>
      </c>
      <c r="G408" s="12" t="n">
        <v>24</v>
      </c>
      <c r="H408" s="14" t="n">
        <f aca="false">G408/($C408/100000)</f>
        <v>6.42905934825411</v>
      </c>
      <c r="I408" s="12" t="n">
        <v>185</v>
      </c>
      <c r="J408" s="14" t="n">
        <f aca="false">I408/($C408/100000)</f>
        <v>49.5573324761254</v>
      </c>
      <c r="K408" s="12" t="n">
        <v>274</v>
      </c>
      <c r="L408" s="14" t="n">
        <f aca="false">K408/($C408/100000)</f>
        <v>73.3984275592344</v>
      </c>
      <c r="M408" s="12" t="n">
        <v>1399</v>
      </c>
      <c r="N408" s="14" t="n">
        <f aca="false">M408/($C408/100000)</f>
        <v>374.760584508646</v>
      </c>
      <c r="O408" s="12" t="n">
        <v>1236</v>
      </c>
      <c r="P408" s="14" t="n">
        <f aca="false">O408/($C408/100000)</f>
        <v>331.096556435087</v>
      </c>
      <c r="Q408" s="12" t="n">
        <v>5179</v>
      </c>
      <c r="R408" s="14" t="n">
        <f aca="false">Q408/($C408/100000)</f>
        <v>1387.33743185867</v>
      </c>
      <c r="S408" s="12" t="n">
        <v>414</v>
      </c>
      <c r="T408" s="14" t="n">
        <f aca="false">S408/($C408/100000)</f>
        <v>110.901273757383</v>
      </c>
      <c r="U408" s="12" t="n">
        <v>2333.5</v>
      </c>
      <c r="V408" s="14" t="n">
        <v>-11.6</v>
      </c>
      <c r="W408" s="13" t="n">
        <f aca="false">(U408-U407)/U407*100</f>
        <v>-11.6399712219319</v>
      </c>
      <c r="X408" s="12" t="n">
        <v>25.5</v>
      </c>
    </row>
    <row r="409" customFormat="false" ht="13.8" hidden="false" customHeight="false" outlineLevel="0" collapsed="false">
      <c r="A409" s="24" t="s">
        <v>64</v>
      </c>
      <c r="B409" s="15" t="n">
        <v>2018</v>
      </c>
      <c r="C409" s="12" t="n">
        <v>382388</v>
      </c>
      <c r="D409" s="12" t="n">
        <v>9117</v>
      </c>
      <c r="E409" s="12" t="n">
        <v>4.7</v>
      </c>
      <c r="F409" s="13" t="n">
        <f aca="false">(D409-D408)/D408*100</f>
        <v>4.66077373435886</v>
      </c>
      <c r="G409" s="12" t="n">
        <v>19</v>
      </c>
      <c r="H409" s="14" t="n">
        <f aca="false">G409/($C409/100000)</f>
        <v>4.96877517076896</v>
      </c>
      <c r="I409" s="12" t="n">
        <v>169</v>
      </c>
      <c r="J409" s="14" t="n">
        <f aca="false">I409/($C409/100000)</f>
        <v>44.1959475715765</v>
      </c>
      <c r="K409" s="12" t="n">
        <v>285</v>
      </c>
      <c r="L409" s="14" t="n">
        <f aca="false">K409/($C409/100000)</f>
        <v>74.5316275615344</v>
      </c>
      <c r="M409" s="12" t="n">
        <v>1331</v>
      </c>
      <c r="N409" s="14" t="n">
        <f aca="false">M409/($C409/100000)</f>
        <v>348.075776436499</v>
      </c>
      <c r="O409" s="12" t="n">
        <v>1129</v>
      </c>
      <c r="P409" s="14" t="n">
        <f aca="false">O409/($C409/100000)</f>
        <v>295.249850936745</v>
      </c>
      <c r="Q409" s="12" t="n">
        <v>5710</v>
      </c>
      <c r="R409" s="14" t="n">
        <f aca="false">Q409/($C409/100000)</f>
        <v>1493.24769605741</v>
      </c>
      <c r="S409" s="12" t="n">
        <v>474</v>
      </c>
      <c r="T409" s="14" t="n">
        <f aca="false">S409/($C409/100000)</f>
        <v>123.957864786552</v>
      </c>
      <c r="U409" s="12" t="n">
        <v>2384.2</v>
      </c>
      <c r="V409" s="14" t="n">
        <v>2.2</v>
      </c>
      <c r="W409" s="13" t="n">
        <f aca="false">(U409-U408)/U408*100</f>
        <v>2.17270194986072</v>
      </c>
      <c r="X409" s="12" t="n">
        <v>29.1</v>
      </c>
    </row>
    <row r="410" customFormat="false" ht="13.8" hidden="false" customHeight="false" outlineLevel="0" collapsed="false">
      <c r="A410" s="25" t="s">
        <v>64</v>
      </c>
      <c r="B410" s="15" t="n">
        <v>2019</v>
      </c>
      <c r="C410" s="17" t="n">
        <v>392004</v>
      </c>
      <c r="D410" s="17" t="n">
        <v>8422</v>
      </c>
      <c r="E410" s="12" t="n">
        <v>-7.6</v>
      </c>
      <c r="F410" s="13" t="n">
        <f aca="false">(D410-D409)/D409*100</f>
        <v>-7.62312164089064</v>
      </c>
      <c r="G410" s="12" t="n">
        <v>17</v>
      </c>
      <c r="H410" s="14" t="n">
        <f aca="false">G410/($C410/100000)</f>
        <v>4.33669044193427</v>
      </c>
      <c r="I410" s="12" t="n">
        <v>209</v>
      </c>
      <c r="J410" s="14" t="n">
        <f aca="false">I410/($C410/100000)</f>
        <v>53.3157824920154</v>
      </c>
      <c r="K410" s="12" t="n">
        <v>239</v>
      </c>
      <c r="L410" s="14" t="n">
        <f aca="false">K410/($C410/100000)</f>
        <v>60.9687656248406</v>
      </c>
      <c r="M410" s="12" t="n">
        <v>1355</v>
      </c>
      <c r="N410" s="14" t="n">
        <f aca="false">M410/($C410/100000)</f>
        <v>345.659738165937</v>
      </c>
      <c r="O410" s="12" t="n">
        <v>906</v>
      </c>
      <c r="P410" s="14" t="n">
        <f aca="false">O410/($C410/100000)</f>
        <v>231.12009061132</v>
      </c>
      <c r="Q410" s="12" t="n">
        <v>5252</v>
      </c>
      <c r="R410" s="14" t="n">
        <f aca="false">Q410/($C410/100000)</f>
        <v>1339.78224711993</v>
      </c>
      <c r="S410" s="12" t="n">
        <v>444</v>
      </c>
      <c r="T410" s="14" t="n">
        <f aca="false">S410/($C410/100000)</f>
        <v>113.264150365813</v>
      </c>
      <c r="U410" s="12" t="n">
        <v>2148.4</v>
      </c>
      <c r="V410" s="14" t="n">
        <v>-9.9</v>
      </c>
      <c r="W410" s="13" t="n">
        <f aca="false">(U410-U409)/U409*100</f>
        <v>-9.89010989010988</v>
      </c>
      <c r="X410" s="12" t="n">
        <v>32</v>
      </c>
    </row>
    <row r="411" customFormat="false" ht="13.8" hidden="false" customHeight="false" outlineLevel="0" collapsed="false">
      <c r="A411" s="25" t="s">
        <v>64</v>
      </c>
      <c r="B411" s="20" t="n">
        <v>2020</v>
      </c>
      <c r="C411" s="21" t="n">
        <v>403120</v>
      </c>
      <c r="D411" s="21" t="n">
        <v>8064</v>
      </c>
      <c r="E411" s="22" t="n">
        <v>-4.3</v>
      </c>
      <c r="F411" s="13" t="n">
        <f aca="false">(D411-D410)/D410*100</f>
        <v>-4.25077178817383</v>
      </c>
      <c r="G411" s="21" t="n">
        <v>15</v>
      </c>
      <c r="H411" s="14" t="n">
        <f aca="false">G411/($C411/100000)</f>
        <v>3.72097638420321</v>
      </c>
      <c r="I411" s="21" t="n">
        <v>219</v>
      </c>
      <c r="J411" s="14" t="n">
        <f aca="false">I411/($C411/100000)</f>
        <v>54.3262552093669</v>
      </c>
      <c r="K411" s="21" t="n">
        <v>239</v>
      </c>
      <c r="L411" s="14" t="n">
        <f aca="false">K411/($C411/100000)</f>
        <v>59.2875570549712</v>
      </c>
      <c r="M411" s="21" t="n">
        <v>1403</v>
      </c>
      <c r="N411" s="14" t="n">
        <f aca="false">M411/($C411/100000)</f>
        <v>348.035324469141</v>
      </c>
      <c r="O411" s="21" t="n">
        <v>779</v>
      </c>
      <c r="P411" s="14" t="n">
        <f aca="false">O411/($C411/100000)</f>
        <v>193.242706886287</v>
      </c>
      <c r="Q411" s="21" t="n">
        <v>4884</v>
      </c>
      <c r="R411" s="14" t="n">
        <f aca="false">Q411/($C411/100000)</f>
        <v>1211.54991069657</v>
      </c>
      <c r="S411" s="21" t="n">
        <v>525</v>
      </c>
      <c r="T411" s="14" t="n">
        <f aca="false">S411/($C411/100000)</f>
        <v>130.234173447113</v>
      </c>
      <c r="U411" s="23" t="n">
        <v>2000.4</v>
      </c>
      <c r="V411" s="22" t="n">
        <v>-6.9</v>
      </c>
      <c r="W411" s="13" t="n">
        <f aca="false">(U411-U410)/U410*100</f>
        <v>-6.88884751442934</v>
      </c>
      <c r="X411" s="23" t="n">
        <v>30.3</v>
      </c>
    </row>
    <row r="412" customFormat="false" ht="13.8" hidden="false" customHeight="false" outlineLevel="0" collapsed="false">
      <c r="A412" s="19" t="s">
        <v>65</v>
      </c>
      <c r="B412" s="12" t="n">
        <v>2011</v>
      </c>
      <c r="C412" s="12" t="n">
        <v>331745</v>
      </c>
      <c r="D412" s="12" t="n">
        <v>9971</v>
      </c>
      <c r="E412" s="12" t="n">
        <v>-0.5</v>
      </c>
      <c r="F412" s="13" t="n">
        <f aca="false">(D412-D411)/D411*100</f>
        <v>23.6483134920635</v>
      </c>
      <c r="G412" s="12" t="n">
        <v>14</v>
      </c>
      <c r="H412" s="14" t="n">
        <f aca="false">G412/($C412/100000)</f>
        <v>4.22010881852025</v>
      </c>
      <c r="I412" s="12" t="n">
        <v>182</v>
      </c>
      <c r="J412" s="14" t="n">
        <f aca="false">I412/($C412/100000)</f>
        <v>54.8614146407632</v>
      </c>
      <c r="K412" s="12" t="n">
        <v>191</v>
      </c>
      <c r="L412" s="14" t="n">
        <f aca="false">K412/($C412/100000)</f>
        <v>57.5743417383834</v>
      </c>
      <c r="M412" s="12" t="n">
        <v>1203</v>
      </c>
      <c r="N412" s="14" t="n">
        <f aca="false">M412/($C412/100000)</f>
        <v>362.627922048561</v>
      </c>
      <c r="O412" s="12" t="n">
        <v>2540</v>
      </c>
      <c r="P412" s="14" t="n">
        <f aca="false">O412/($C412/100000)</f>
        <v>765.648314217245</v>
      </c>
      <c r="Q412" s="12" t="n">
        <v>5549</v>
      </c>
      <c r="R412" s="14" t="n">
        <f aca="false">Q412/($C412/100000)</f>
        <v>1672.67027385492</v>
      </c>
      <c r="S412" s="12" t="n">
        <v>292</v>
      </c>
      <c r="T412" s="14" t="n">
        <f aca="false">S412/($C412/100000)</f>
        <v>88.0194125005652</v>
      </c>
      <c r="U412" s="12" t="n">
        <v>3005.6</v>
      </c>
      <c r="V412" s="14" t="n">
        <v>-1</v>
      </c>
      <c r="W412" s="13" t="n">
        <f aca="false">(U412-U411)/U411*100</f>
        <v>50.249950009998</v>
      </c>
      <c r="X412" s="12" t="n">
        <v>44.2</v>
      </c>
    </row>
    <row r="413" customFormat="false" ht="13.8" hidden="false" customHeight="false" outlineLevel="0" collapsed="false">
      <c r="A413" s="19" t="s">
        <v>65</v>
      </c>
      <c r="B413" s="12" t="n">
        <v>2012</v>
      </c>
      <c r="C413" s="12" t="n">
        <v>332989</v>
      </c>
      <c r="D413" s="12" t="n">
        <v>8855</v>
      </c>
      <c r="E413" s="12" t="n">
        <v>-11.2</v>
      </c>
      <c r="F413" s="13" t="n">
        <f aca="false">(D413-D412)/D412*100</f>
        <v>-11.1924581285729</v>
      </c>
      <c r="G413" s="12" t="n">
        <v>21</v>
      </c>
      <c r="H413" s="14" t="n">
        <f aca="false">G413/($C413/100000)</f>
        <v>6.30651462961239</v>
      </c>
      <c r="I413" s="12" t="n">
        <v>187</v>
      </c>
      <c r="J413" s="14" t="n">
        <f aca="false">I413/($C413/100000)</f>
        <v>56.158011225596</v>
      </c>
      <c r="K413" s="12" t="n">
        <v>162</v>
      </c>
      <c r="L413" s="14" t="n">
        <f aca="false">K413/($C413/100000)</f>
        <v>48.6502557141527</v>
      </c>
      <c r="M413" s="12" t="n">
        <v>1174</v>
      </c>
      <c r="N413" s="14" t="n">
        <f aca="false">M413/($C413/100000)</f>
        <v>352.564198817378</v>
      </c>
      <c r="O413" s="12" t="n">
        <v>1989</v>
      </c>
      <c r="P413" s="14" t="n">
        <f aca="false">O413/($C413/100000)</f>
        <v>597.317028490431</v>
      </c>
      <c r="Q413" s="12" t="n">
        <v>5080</v>
      </c>
      <c r="R413" s="14" t="n">
        <f aca="false">Q413/($C413/100000)</f>
        <v>1525.57591992528</v>
      </c>
      <c r="S413" s="12" t="n">
        <v>242</v>
      </c>
      <c r="T413" s="14" t="n">
        <f aca="false">S413/($C413/100000)</f>
        <v>72.6750733507714</v>
      </c>
      <c r="U413" s="12" t="n">
        <v>2659.2</v>
      </c>
      <c r="V413" s="14" t="n">
        <v>-11.5</v>
      </c>
      <c r="W413" s="13" t="n">
        <f aca="false">(U413-U412)/U412*100</f>
        <v>-11.5251530476444</v>
      </c>
      <c r="X413" s="12" t="n">
        <v>46.3</v>
      </c>
    </row>
    <row r="414" customFormat="false" ht="13.8" hidden="false" customHeight="false" outlineLevel="0" collapsed="false">
      <c r="A414" s="19" t="s">
        <v>65</v>
      </c>
      <c r="B414" s="12" t="n">
        <v>2013</v>
      </c>
      <c r="C414" s="12" t="n">
        <v>335008</v>
      </c>
      <c r="D414" s="12" t="n">
        <v>8382</v>
      </c>
      <c r="E414" s="12" t="n">
        <v>-5.3</v>
      </c>
      <c r="F414" s="13" t="n">
        <f aca="false">(D414-D413)/D413*100</f>
        <v>-5.3416149068323</v>
      </c>
      <c r="G414" s="12" t="n">
        <v>17</v>
      </c>
      <c r="H414" s="14" t="n">
        <f aca="false">G414/($C414/100000)</f>
        <v>5.07450568344637</v>
      </c>
      <c r="I414" s="12" t="n">
        <v>148</v>
      </c>
      <c r="J414" s="14" t="n">
        <f aca="false">I414/($C414/100000)</f>
        <v>44.1780494794154</v>
      </c>
      <c r="K414" s="12" t="n">
        <v>170</v>
      </c>
      <c r="L414" s="14" t="n">
        <f aca="false">K414/($C414/100000)</f>
        <v>50.7450568344637</v>
      </c>
      <c r="M414" s="12" t="n">
        <v>1031</v>
      </c>
      <c r="N414" s="14" t="n">
        <f aca="false">M414/($C414/100000)</f>
        <v>307.753844684306</v>
      </c>
      <c r="O414" s="12" t="n">
        <v>1864</v>
      </c>
      <c r="P414" s="14" t="n">
        <f aca="false">O414/($C414/100000)</f>
        <v>556.404623173178</v>
      </c>
      <c r="Q414" s="12" t="n">
        <v>4877</v>
      </c>
      <c r="R414" s="14" t="n">
        <f aca="false">Q414/($C414/100000)</f>
        <v>1455.78613048047</v>
      </c>
      <c r="S414" s="12" t="n">
        <v>275</v>
      </c>
      <c r="T414" s="14" t="n">
        <f aca="false">S414/($C414/100000)</f>
        <v>82.087591938103</v>
      </c>
      <c r="U414" s="12" t="n">
        <v>2502</v>
      </c>
      <c r="V414" s="14" t="n">
        <v>-5.9</v>
      </c>
      <c r="W414" s="13" t="n">
        <f aca="false">(U414-U413)/U413*100</f>
        <v>-5.91155234657039</v>
      </c>
      <c r="X414" s="12" t="n">
        <v>47.1</v>
      </c>
    </row>
    <row r="415" customFormat="false" ht="13.8" hidden="false" customHeight="false" outlineLevel="0" collapsed="false">
      <c r="A415" s="19" t="s">
        <v>65</v>
      </c>
      <c r="B415" s="15" t="n">
        <v>2014</v>
      </c>
      <c r="C415" s="12" t="n">
        <v>337455</v>
      </c>
      <c r="D415" s="12" t="n">
        <v>8280</v>
      </c>
      <c r="E415" s="16" t="n">
        <v>-1.2</v>
      </c>
      <c r="F415" s="13" t="n">
        <f aca="false">(D415-D414)/D414*100</f>
        <v>-1.21689334287759</v>
      </c>
      <c r="G415" s="12" t="n">
        <v>19</v>
      </c>
      <c r="H415" s="14" t="n">
        <f aca="false">G415/($C415/100000)</f>
        <v>5.63038034700923</v>
      </c>
      <c r="I415" s="12" t="n">
        <v>131</v>
      </c>
      <c r="J415" s="14" t="n">
        <f aca="false">I415/($C415/100000)</f>
        <v>38.81999081359</v>
      </c>
      <c r="K415" s="12" t="n">
        <v>171</v>
      </c>
      <c r="L415" s="14" t="n">
        <f aca="false">K415/($C415/100000)</f>
        <v>50.6734231230831</v>
      </c>
      <c r="M415" s="12" t="n">
        <v>1031</v>
      </c>
      <c r="N415" s="14" t="n">
        <f aca="false">M415/($C415/100000)</f>
        <v>305.522217777185</v>
      </c>
      <c r="O415" s="12" t="n">
        <v>1655</v>
      </c>
      <c r="P415" s="14" t="n">
        <f aca="false">O415/($C415/100000)</f>
        <v>490.435761805278</v>
      </c>
      <c r="Q415" s="12" t="n">
        <v>5013</v>
      </c>
      <c r="R415" s="14" t="n">
        <f aca="false">Q415/($C415/100000)</f>
        <v>1485.53140418722</v>
      </c>
      <c r="S415" s="12" t="n">
        <v>260</v>
      </c>
      <c r="T415" s="14" t="n">
        <f aca="false">S415/($C415/100000)</f>
        <v>77.0473100117053</v>
      </c>
      <c r="U415" s="12" t="n">
        <v>2453.7</v>
      </c>
      <c r="V415" s="4" t="n">
        <v>-1.9</v>
      </c>
      <c r="W415" s="13" t="n">
        <f aca="false">(U415-U414)/U414*100</f>
        <v>-1.93045563549161</v>
      </c>
      <c r="X415" s="12" t="n">
        <v>47</v>
      </c>
    </row>
    <row r="416" customFormat="false" ht="13.8" hidden="false" customHeight="false" outlineLevel="0" collapsed="false">
      <c r="A416" s="19" t="s">
        <v>65</v>
      </c>
      <c r="B416" s="15" t="n">
        <v>2015</v>
      </c>
      <c r="C416" s="12" t="n">
        <v>341205</v>
      </c>
      <c r="D416" s="12" t="n">
        <v>8318</v>
      </c>
      <c r="E416" s="12" t="n">
        <v>0.5</v>
      </c>
      <c r="F416" s="13" t="n">
        <f aca="false">(D416-D415)/D415*100</f>
        <v>0.458937198067633</v>
      </c>
      <c r="G416" s="12" t="n">
        <v>10</v>
      </c>
      <c r="H416" s="14" t="n">
        <f aca="false">G416/($C416/100000)</f>
        <v>2.93078940812708</v>
      </c>
      <c r="I416" s="12" t="n">
        <v>113</v>
      </c>
      <c r="J416" s="14" t="n">
        <f aca="false">I416/($C416/100000)</f>
        <v>33.117920311836</v>
      </c>
      <c r="K416" s="12" t="n">
        <v>195</v>
      </c>
      <c r="L416" s="14" t="n">
        <f aca="false">K416/($C416/100000)</f>
        <v>57.150393458478</v>
      </c>
      <c r="M416" s="12" t="n">
        <v>867</v>
      </c>
      <c r="N416" s="14" t="n">
        <f aca="false">M416/($C416/100000)</f>
        <v>254.099441684618</v>
      </c>
      <c r="O416" s="12" t="n">
        <v>1712</v>
      </c>
      <c r="P416" s="14" t="n">
        <f aca="false">O416/($C416/100000)</f>
        <v>501.751146671356</v>
      </c>
      <c r="Q416" s="12" t="n">
        <v>5088</v>
      </c>
      <c r="R416" s="14" t="n">
        <f aca="false">Q416/($C416/100000)</f>
        <v>1491.18565085506</v>
      </c>
      <c r="S416" s="12" t="n">
        <v>333</v>
      </c>
      <c r="T416" s="14" t="n">
        <f aca="false">S416/($C416/100000)</f>
        <v>97.5952872906317</v>
      </c>
      <c r="U416" s="12" t="n">
        <v>2437.8</v>
      </c>
      <c r="V416" s="14" t="n">
        <v>-0.6</v>
      </c>
      <c r="W416" s="13" t="n">
        <f aca="false">(U416-U415)/U415*100</f>
        <v>-0.648000978114669</v>
      </c>
      <c r="X416" s="12" t="n">
        <v>40.9</v>
      </c>
    </row>
    <row r="417" customFormat="false" ht="13.8" hidden="false" customHeight="false" outlineLevel="0" collapsed="false">
      <c r="A417" s="19" t="s">
        <v>65</v>
      </c>
      <c r="B417" s="15" t="n">
        <v>2016</v>
      </c>
      <c r="C417" s="12" t="n">
        <v>345749</v>
      </c>
      <c r="D417" s="12" t="n">
        <v>9097</v>
      </c>
      <c r="E417" s="12" t="n">
        <v>9.4</v>
      </c>
      <c r="F417" s="13" t="n">
        <f aca="false">(D417-D416)/D416*100</f>
        <v>9.36523202692955</v>
      </c>
      <c r="G417" s="12" t="n">
        <v>18</v>
      </c>
      <c r="H417" s="14" t="n">
        <f aca="false">G417/($C417/100000)</f>
        <v>5.20608881009056</v>
      </c>
      <c r="I417" s="12" t="n">
        <v>90</v>
      </c>
      <c r="J417" s="14" t="n">
        <f aca="false">I417/($C417/100000)</f>
        <v>26.0304440504528</v>
      </c>
      <c r="K417" s="12" t="n">
        <v>213</v>
      </c>
      <c r="L417" s="14" t="n">
        <f aca="false">K417/($C417/100000)</f>
        <v>61.6053842527383</v>
      </c>
      <c r="M417" s="12" t="n">
        <v>853</v>
      </c>
      <c r="N417" s="14" t="n">
        <f aca="false">M417/($C417/100000)</f>
        <v>246.710764167069</v>
      </c>
      <c r="O417" s="12" t="n">
        <v>1926</v>
      </c>
      <c r="P417" s="14" t="n">
        <f aca="false">O417/($C417/100000)</f>
        <v>557.05150267969</v>
      </c>
      <c r="Q417" s="12" t="n">
        <v>5384</v>
      </c>
      <c r="R417" s="14" t="n">
        <f aca="false">Q417/($C417/100000)</f>
        <v>1557.19900852931</v>
      </c>
      <c r="S417" s="12" t="n">
        <v>613</v>
      </c>
      <c r="T417" s="14" t="n">
        <f aca="false">S417/($C417/100000)</f>
        <v>177.296246699195</v>
      </c>
      <c r="U417" s="12" t="n">
        <v>2631.1</v>
      </c>
      <c r="V417" s="14" t="n">
        <v>7.9</v>
      </c>
      <c r="W417" s="13" t="n">
        <f aca="false">(U417-U416)/U416*100</f>
        <v>7.92928049881039</v>
      </c>
      <c r="X417" s="12" t="n">
        <v>34</v>
      </c>
    </row>
    <row r="418" customFormat="false" ht="13.8" hidden="false" customHeight="false" outlineLevel="0" collapsed="false">
      <c r="A418" s="19" t="s">
        <v>65</v>
      </c>
      <c r="B418" s="15" t="n">
        <v>2017</v>
      </c>
      <c r="C418" s="12" t="n">
        <v>349267</v>
      </c>
      <c r="D418" s="12" t="n">
        <v>9459</v>
      </c>
      <c r="E418" s="12" t="n">
        <v>4</v>
      </c>
      <c r="F418" s="13" t="n">
        <f aca="false">(D418-D417)/D417*100</f>
        <v>3.97933384632296</v>
      </c>
      <c r="G418" s="12" t="n">
        <v>17</v>
      </c>
      <c r="H418" s="14" t="n">
        <f aca="false">G418/($C418/100000)</f>
        <v>4.86733645033742</v>
      </c>
      <c r="I418" s="12" t="n">
        <v>143</v>
      </c>
      <c r="J418" s="14" t="n">
        <f aca="false">I418/($C418/100000)</f>
        <v>40.942888964603</v>
      </c>
      <c r="K418" s="12" t="n">
        <v>253</v>
      </c>
      <c r="L418" s="14" t="n">
        <f aca="false">K418/($C418/100000)</f>
        <v>72.4374189373746</v>
      </c>
      <c r="M418" s="12" t="n">
        <v>975</v>
      </c>
      <c r="N418" s="14" t="n">
        <f aca="false">M418/($C418/100000)</f>
        <v>279.156061122293</v>
      </c>
      <c r="O418" s="12" t="n">
        <v>1947</v>
      </c>
      <c r="P418" s="14" t="n">
        <f aca="false">O418/($C418/100000)</f>
        <v>557.453180518056</v>
      </c>
      <c r="Q418" s="12" t="n">
        <v>5435</v>
      </c>
      <c r="R418" s="14" t="n">
        <f aca="false">Q418/($C418/100000)</f>
        <v>1556.11609456376</v>
      </c>
      <c r="S418" s="12" t="n">
        <v>689</v>
      </c>
      <c r="T418" s="14" t="n">
        <f aca="false">S418/($C418/100000)</f>
        <v>197.270283193087</v>
      </c>
      <c r="U418" s="12" t="n">
        <v>2708.2</v>
      </c>
      <c r="V418" s="14" t="n">
        <v>2.9</v>
      </c>
      <c r="W418" s="13" t="n">
        <f aca="false">(U418-U417)/U417*100</f>
        <v>2.93033332066436</v>
      </c>
      <c r="X418" s="12" t="n">
        <v>30.1</v>
      </c>
    </row>
    <row r="419" customFormat="false" ht="13.8" hidden="false" customHeight="false" outlineLevel="0" collapsed="false">
      <c r="A419" s="24" t="s">
        <v>65</v>
      </c>
      <c r="B419" s="15" t="n">
        <v>2018</v>
      </c>
      <c r="C419" s="12" t="n">
        <v>353898</v>
      </c>
      <c r="D419" s="12" t="n">
        <v>8903</v>
      </c>
      <c r="E419" s="12" t="n">
        <v>-5.9</v>
      </c>
      <c r="F419" s="13" t="n">
        <f aca="false">(D419-D418)/D418*100</f>
        <v>-5.87799978856116</v>
      </c>
      <c r="G419" s="12" t="n">
        <v>29</v>
      </c>
      <c r="H419" s="14" t="n">
        <f aca="false">G419/($C419/100000)</f>
        <v>8.19445150862678</v>
      </c>
      <c r="I419" s="12" t="n">
        <v>244</v>
      </c>
      <c r="J419" s="14" t="n">
        <f aca="false">I419/($C419/100000)</f>
        <v>68.9464195898253</v>
      </c>
      <c r="K419" s="12" t="n">
        <v>199</v>
      </c>
      <c r="L419" s="14" t="n">
        <f aca="false">K419/($C419/100000)</f>
        <v>56.2308913867838</v>
      </c>
      <c r="M419" s="12" t="n">
        <v>1003</v>
      </c>
      <c r="N419" s="14" t="n">
        <f aca="false">M419/($C419/100000)</f>
        <v>283.414995281126</v>
      </c>
      <c r="O419" s="12" t="n">
        <v>1611</v>
      </c>
      <c r="P419" s="14" t="n">
        <f aca="false">O419/($C419/100000)</f>
        <v>455.215909668888</v>
      </c>
      <c r="Q419" s="12" t="n">
        <v>5175</v>
      </c>
      <c r="R419" s="14" t="n">
        <f aca="false">Q419/($C419/100000)</f>
        <v>1462.28574334978</v>
      </c>
      <c r="S419" s="12" t="n">
        <v>642</v>
      </c>
      <c r="T419" s="14" t="n">
        <f aca="false">S419/($C419/100000)</f>
        <v>181.408202363393</v>
      </c>
      <c r="U419" s="12" t="n">
        <v>2515.7</v>
      </c>
      <c r="V419" s="14" t="n">
        <v>-7.1</v>
      </c>
      <c r="W419" s="13" t="n">
        <f aca="false">(U419-U418)/U418*100</f>
        <v>-7.10804224207961</v>
      </c>
      <c r="X419" s="12" t="n">
        <v>34.6</v>
      </c>
    </row>
    <row r="420" customFormat="false" ht="13.8" hidden="false" customHeight="false" outlineLevel="0" collapsed="false">
      <c r="A420" s="25" t="s">
        <v>65</v>
      </c>
      <c r="B420" s="15" t="n">
        <v>2019</v>
      </c>
      <c r="C420" s="17" t="n">
        <v>360421</v>
      </c>
      <c r="D420" s="17" t="n">
        <v>8397</v>
      </c>
      <c r="E420" s="12" t="n">
        <v>-5.7</v>
      </c>
      <c r="F420" s="13" t="n">
        <f aca="false">(D420-D419)/D419*100</f>
        <v>-5.68347747950129</v>
      </c>
      <c r="G420" s="12" t="n">
        <v>31</v>
      </c>
      <c r="H420" s="14" t="n">
        <f aca="false">G420/($C420/100000)</f>
        <v>8.601052657864</v>
      </c>
      <c r="I420" s="12" t="n">
        <v>227</v>
      </c>
      <c r="J420" s="14" t="n">
        <f aca="false">I420/($C420/100000)</f>
        <v>62.981901720488</v>
      </c>
      <c r="K420" s="12" t="n">
        <v>211</v>
      </c>
      <c r="L420" s="14" t="n">
        <f aca="false">K420/($C420/100000)</f>
        <v>58.542648735784</v>
      </c>
      <c r="M420" s="12" t="n">
        <v>1087</v>
      </c>
      <c r="N420" s="14" t="n">
        <f aca="false">M420/($C420/100000)</f>
        <v>301.591749648328</v>
      </c>
      <c r="O420" s="12" t="n">
        <v>1198</v>
      </c>
      <c r="P420" s="14" t="n">
        <f aca="false">O420/($C420/100000)</f>
        <v>332.389067229712</v>
      </c>
      <c r="Q420" s="12" t="n">
        <v>4947</v>
      </c>
      <c r="R420" s="14" t="n">
        <f aca="false">Q420/($C420/100000)</f>
        <v>1372.56153220817</v>
      </c>
      <c r="S420" s="12" t="n">
        <v>696</v>
      </c>
      <c r="T420" s="14" t="n">
        <f aca="false">S420/($C420/100000)</f>
        <v>193.107504834624</v>
      </c>
      <c r="U420" s="12" t="n">
        <v>2329.8</v>
      </c>
      <c r="V420" s="14" t="n">
        <v>-7.4</v>
      </c>
      <c r="W420" s="13" t="n">
        <f aca="false">(U420-U419)/U419*100</f>
        <v>-7.38959335373851</v>
      </c>
      <c r="X420" s="12" t="n">
        <v>38.4</v>
      </c>
    </row>
    <row r="421" customFormat="false" ht="13.8" hidden="false" customHeight="false" outlineLevel="0" collapsed="false">
      <c r="A421" s="25" t="s">
        <v>65</v>
      </c>
      <c r="B421" s="20" t="n">
        <v>2020</v>
      </c>
      <c r="C421" s="21" t="n">
        <v>368135</v>
      </c>
      <c r="D421" s="21" t="n">
        <v>7569</v>
      </c>
      <c r="E421" s="22" t="n">
        <v>-9.9</v>
      </c>
      <c r="F421" s="13" t="n">
        <f aca="false">(D421-D420)/D420*100</f>
        <v>-9.86066452304394</v>
      </c>
      <c r="G421" s="21" t="n">
        <v>19</v>
      </c>
      <c r="H421" s="14" t="n">
        <f aca="false">G421/($C421/100000)</f>
        <v>5.16115012155867</v>
      </c>
      <c r="I421" s="21" t="n">
        <v>184</v>
      </c>
      <c r="J421" s="14" t="n">
        <f aca="false">I421/($C421/100000)</f>
        <v>49.9816643350945</v>
      </c>
      <c r="K421" s="21" t="n">
        <v>136</v>
      </c>
      <c r="L421" s="14" t="n">
        <f aca="false">K421/($C421/100000)</f>
        <v>36.9429692911568</v>
      </c>
      <c r="M421" s="21" t="n">
        <v>1218</v>
      </c>
      <c r="N421" s="14" t="n">
        <f aca="false">M421/($C421/100000)</f>
        <v>330.856886739919</v>
      </c>
      <c r="O421" s="21" t="n">
        <v>1141</v>
      </c>
      <c r="P421" s="14" t="n">
        <f aca="false">O421/($C421/100000)</f>
        <v>309.940646773602</v>
      </c>
      <c r="Q421" s="21" t="n">
        <v>4289</v>
      </c>
      <c r="R421" s="14" t="n">
        <f aca="false">Q421/($C421/100000)</f>
        <v>1165.06173007185</v>
      </c>
      <c r="S421" s="21" t="n">
        <v>582</v>
      </c>
      <c r="T421" s="14" t="n">
        <f aca="false">S421/($C421/100000)</f>
        <v>158.094177407744</v>
      </c>
      <c r="U421" s="23" t="n">
        <v>2056</v>
      </c>
      <c r="V421" s="22" t="n">
        <v>-11.7</v>
      </c>
      <c r="W421" s="13" t="n">
        <f aca="false">(U421-U420)/U420*100</f>
        <v>-11.7520817237531</v>
      </c>
      <c r="X421" s="23" t="n">
        <v>43.7</v>
      </c>
    </row>
    <row r="422" customFormat="false" ht="13.8" hidden="false" customHeight="false" outlineLevel="0" collapsed="false">
      <c r="A422" s="19" t="s">
        <v>66</v>
      </c>
      <c r="B422" s="12" t="n">
        <v>2011</v>
      </c>
      <c r="C422" s="12" t="n">
        <v>146689</v>
      </c>
      <c r="D422" s="12" t="n">
        <v>4027</v>
      </c>
      <c r="E422" s="12" t="n">
        <v>3.3</v>
      </c>
      <c r="F422" s="13" t="n">
        <f aca="false">(D422-D421)/D421*100</f>
        <v>-46.7961421588057</v>
      </c>
      <c r="G422" s="12" t="n">
        <v>3</v>
      </c>
      <c r="H422" s="14" t="n">
        <f aca="false">G422/($C422/100000)</f>
        <v>2.0451431259331</v>
      </c>
      <c r="I422" s="12" t="n">
        <v>23</v>
      </c>
      <c r="J422" s="14" t="n">
        <f aca="false">I422/($C422/100000)</f>
        <v>15.6794306321537</v>
      </c>
      <c r="K422" s="12" t="n">
        <v>93</v>
      </c>
      <c r="L422" s="14" t="n">
        <f aca="false">K422/($C422/100000)</f>
        <v>63.399436903926</v>
      </c>
      <c r="M422" s="12" t="n">
        <v>224</v>
      </c>
      <c r="N422" s="14" t="n">
        <f aca="false">M422/($C422/100000)</f>
        <v>152.704020069671</v>
      </c>
      <c r="O422" s="12" t="n">
        <v>797</v>
      </c>
      <c r="P422" s="14" t="n">
        <f aca="false">O422/($C422/100000)</f>
        <v>543.326357122893</v>
      </c>
      <c r="Q422" s="12" t="n">
        <v>2784</v>
      </c>
      <c r="R422" s="14" t="n">
        <f aca="false">Q422/($C422/100000)</f>
        <v>1897.89282086591</v>
      </c>
      <c r="S422" s="12" t="n">
        <v>103</v>
      </c>
      <c r="T422" s="14" t="n">
        <f aca="false">S422/($C422/100000)</f>
        <v>70.2165806570363</v>
      </c>
      <c r="U422" s="12" t="n">
        <v>2745.3</v>
      </c>
      <c r="V422" s="14" t="n">
        <v>1.2</v>
      </c>
      <c r="W422" s="13" t="n">
        <f aca="false">(U422-U421)/U421*100</f>
        <v>33.5262645914397</v>
      </c>
      <c r="X422" s="12" t="n">
        <v>24.1</v>
      </c>
    </row>
    <row r="423" customFormat="false" ht="13.8" hidden="false" customHeight="false" outlineLevel="0" collapsed="false">
      <c r="A423" s="19" t="s">
        <v>66</v>
      </c>
      <c r="B423" s="12" t="n">
        <v>2012</v>
      </c>
      <c r="C423" s="12" t="n">
        <v>147203</v>
      </c>
      <c r="D423" s="12" t="n">
        <v>3597</v>
      </c>
      <c r="E423" s="12" t="n">
        <v>-10.7</v>
      </c>
      <c r="F423" s="13" t="n">
        <f aca="false">(D423-D422)/D422*100</f>
        <v>-10.6779240129128</v>
      </c>
      <c r="G423" s="12" t="n">
        <v>4</v>
      </c>
      <c r="H423" s="14" t="n">
        <f aca="false">G423/($C423/100000)</f>
        <v>2.71733592386025</v>
      </c>
      <c r="I423" s="12" t="n">
        <v>38</v>
      </c>
      <c r="J423" s="14" t="n">
        <f aca="false">I423/($C423/100000)</f>
        <v>25.8146912766724</v>
      </c>
      <c r="K423" s="12" t="n">
        <v>88</v>
      </c>
      <c r="L423" s="14" t="n">
        <f aca="false">K423/($C423/100000)</f>
        <v>59.7813903249254</v>
      </c>
      <c r="M423" s="12" t="n">
        <v>244</v>
      </c>
      <c r="N423" s="14" t="n">
        <f aca="false">M423/($C423/100000)</f>
        <v>165.757491355475</v>
      </c>
      <c r="O423" s="12" t="n">
        <v>721</v>
      </c>
      <c r="P423" s="14" t="n">
        <f aca="false">O423/($C423/100000)</f>
        <v>489.79980027581</v>
      </c>
      <c r="Q423" s="12" t="n">
        <v>2369</v>
      </c>
      <c r="R423" s="14" t="n">
        <f aca="false">Q423/($C423/100000)</f>
        <v>1609.34220090623</v>
      </c>
      <c r="S423" s="12" t="n">
        <v>133</v>
      </c>
      <c r="T423" s="14" t="n">
        <f aca="false">S423/($C423/100000)</f>
        <v>90.3514194683532</v>
      </c>
      <c r="U423" s="12" t="n">
        <v>2443.6</v>
      </c>
      <c r="V423" s="14" t="n">
        <v>-11</v>
      </c>
      <c r="W423" s="13" t="n">
        <f aca="false">(U423-U422)/U422*100</f>
        <v>-10.9896914726988</v>
      </c>
      <c r="X423" s="12" t="n">
        <v>25</v>
      </c>
    </row>
    <row r="424" customFormat="false" ht="13.8" hidden="false" customHeight="false" outlineLevel="0" collapsed="false">
      <c r="A424" s="19" t="s">
        <v>66</v>
      </c>
      <c r="B424" s="12" t="n">
        <v>2013</v>
      </c>
      <c r="C424" s="12" t="n">
        <v>148077</v>
      </c>
      <c r="D424" s="12" t="n">
        <v>3502</v>
      </c>
      <c r="E424" s="12" t="n">
        <v>-2.6</v>
      </c>
      <c r="F424" s="13" t="n">
        <f aca="false">(D424-D423)/D423*100</f>
        <v>-2.6410897970531</v>
      </c>
      <c r="G424" s="12" t="n">
        <v>0</v>
      </c>
      <c r="H424" s="14" t="n">
        <f aca="false">G424/($C424/100000)</f>
        <v>0</v>
      </c>
      <c r="I424" s="12" t="n">
        <v>19</v>
      </c>
      <c r="J424" s="14" t="n">
        <f aca="false">I424/($C424/100000)</f>
        <v>12.83116216563</v>
      </c>
      <c r="K424" s="12" t="n">
        <v>61</v>
      </c>
      <c r="L424" s="14" t="n">
        <f aca="false">K424/($C424/100000)</f>
        <v>41.1947837949175</v>
      </c>
      <c r="M424" s="12" t="n">
        <v>161</v>
      </c>
      <c r="N424" s="14" t="n">
        <f aca="false">M424/($C424/100000)</f>
        <v>108.727216245602</v>
      </c>
      <c r="O424" s="12" t="n">
        <v>699</v>
      </c>
      <c r="P424" s="14" t="n">
        <f aca="false">O424/($C424/100000)</f>
        <v>472.051702830284</v>
      </c>
      <c r="Q424" s="12" t="n">
        <v>2436</v>
      </c>
      <c r="R424" s="14" t="n">
        <f aca="false">Q424/($C424/100000)</f>
        <v>1645.09005449867</v>
      </c>
      <c r="S424" s="12" t="n">
        <v>126</v>
      </c>
      <c r="T424" s="14" t="n">
        <f aca="false">S424/($C424/100000)</f>
        <v>85.0908648878624</v>
      </c>
      <c r="U424" s="12" t="n">
        <v>2365</v>
      </c>
      <c r="V424" s="14" t="n">
        <v>-3.2</v>
      </c>
      <c r="W424" s="13" t="n">
        <f aca="false">(U424-U423)/U423*100</f>
        <v>-3.2165657227042</v>
      </c>
      <c r="X424" s="12" t="n">
        <v>26.4</v>
      </c>
    </row>
    <row r="425" customFormat="false" ht="13.8" hidden="false" customHeight="false" outlineLevel="0" collapsed="false">
      <c r="A425" s="19" t="s">
        <v>66</v>
      </c>
      <c r="B425" s="15" t="n">
        <v>2014</v>
      </c>
      <c r="C425" s="12" t="n">
        <v>148585</v>
      </c>
      <c r="D425" s="12" t="n">
        <v>2991</v>
      </c>
      <c r="E425" s="16" t="n">
        <v>-14.6</v>
      </c>
      <c r="F425" s="13" t="n">
        <f aca="false">(D425-D424)/D424*100</f>
        <v>-14.5916619074814</v>
      </c>
      <c r="G425" s="12" t="n">
        <v>5</v>
      </c>
      <c r="H425" s="14" t="n">
        <f aca="false">G425/($C425/100000)</f>
        <v>3.36507722852239</v>
      </c>
      <c r="I425" s="12" t="n">
        <v>48</v>
      </c>
      <c r="J425" s="14" t="n">
        <f aca="false">I425/($C425/100000)</f>
        <v>32.304741393815</v>
      </c>
      <c r="K425" s="12" t="n">
        <v>77</v>
      </c>
      <c r="L425" s="14" t="n">
        <f aca="false">K425/($C425/100000)</f>
        <v>51.8221893192449</v>
      </c>
      <c r="M425" s="12" t="n">
        <v>215</v>
      </c>
      <c r="N425" s="14" t="n">
        <f aca="false">M425/($C425/100000)</f>
        <v>144.698320826463</v>
      </c>
      <c r="O425" s="12" t="n">
        <v>579</v>
      </c>
      <c r="P425" s="14" t="n">
        <f aca="false">O425/($C425/100000)</f>
        <v>389.675943062893</v>
      </c>
      <c r="Q425" s="12" t="n">
        <v>1969</v>
      </c>
      <c r="R425" s="14" t="n">
        <f aca="false">Q425/($C425/100000)</f>
        <v>1325.16741259212</v>
      </c>
      <c r="S425" s="12" t="n">
        <v>98</v>
      </c>
      <c r="T425" s="14" t="n">
        <f aca="false">S425/($C425/100000)</f>
        <v>65.9555136790389</v>
      </c>
      <c r="U425" s="12" t="n">
        <v>2013</v>
      </c>
      <c r="V425" s="4" t="n">
        <v>-14.9</v>
      </c>
      <c r="W425" s="13" t="n">
        <f aca="false">(U425-U424)/U424*100</f>
        <v>-14.8837209302326</v>
      </c>
      <c r="X425" s="12" t="n">
        <v>26.8</v>
      </c>
    </row>
    <row r="426" customFormat="false" ht="13.8" hidden="false" customHeight="false" outlineLevel="0" collapsed="false">
      <c r="A426" s="19" t="s">
        <v>66</v>
      </c>
      <c r="B426" s="15" t="n">
        <v>2015</v>
      </c>
      <c r="C426" s="12" t="n">
        <v>150062</v>
      </c>
      <c r="D426" s="12" t="n">
        <v>2842</v>
      </c>
      <c r="E426" s="12" t="n">
        <v>-5</v>
      </c>
      <c r="F426" s="13" t="n">
        <f aca="false">(D426-D425)/D425*100</f>
        <v>-4.98161150117018</v>
      </c>
      <c r="G426" s="12" t="n">
        <v>0</v>
      </c>
      <c r="H426" s="14" t="n">
        <f aca="false">G426/($C426/100000)</f>
        <v>0</v>
      </c>
      <c r="I426" s="12" t="n">
        <v>55</v>
      </c>
      <c r="J426" s="14" t="n">
        <f aca="false">I426/($C426/100000)</f>
        <v>36.6515173728192</v>
      </c>
      <c r="K426" s="12" t="n">
        <v>60</v>
      </c>
      <c r="L426" s="14" t="n">
        <f aca="false">K426/($C426/100000)</f>
        <v>39.983473497621</v>
      </c>
      <c r="M426" s="12" t="n">
        <v>259</v>
      </c>
      <c r="N426" s="14" t="n">
        <f aca="false">M426/($C426/100000)</f>
        <v>172.595327264731</v>
      </c>
      <c r="O426" s="12" t="n">
        <v>383</v>
      </c>
      <c r="P426" s="14" t="n">
        <f aca="false">O426/($C426/100000)</f>
        <v>255.227839159814</v>
      </c>
      <c r="Q426" s="12" t="n">
        <v>1980</v>
      </c>
      <c r="R426" s="14" t="n">
        <f aca="false">Q426/($C426/100000)</f>
        <v>1319.45462542149</v>
      </c>
      <c r="S426" s="12" t="n">
        <v>105</v>
      </c>
      <c r="T426" s="14" t="n">
        <f aca="false">S426/($C426/100000)</f>
        <v>69.9710786208367</v>
      </c>
      <c r="U426" s="12" t="n">
        <v>1893.9</v>
      </c>
      <c r="V426" s="14" t="n">
        <v>-5.9</v>
      </c>
      <c r="W426" s="13" t="n">
        <f aca="false">(U426-U425)/U425*100</f>
        <v>-5.91654247391952</v>
      </c>
      <c r="X426" s="12" t="n">
        <v>24.8</v>
      </c>
    </row>
    <row r="427" customFormat="false" ht="13.8" hidden="false" customHeight="false" outlineLevel="0" collapsed="false">
      <c r="A427" s="19" t="s">
        <v>66</v>
      </c>
      <c r="B427" s="15" t="n">
        <v>2016</v>
      </c>
      <c r="C427" s="12" t="n">
        <v>150870</v>
      </c>
      <c r="D427" s="12" t="n">
        <v>2865</v>
      </c>
      <c r="E427" s="12" t="n">
        <v>0.8</v>
      </c>
      <c r="F427" s="13" t="n">
        <f aca="false">(D427-D426)/D426*100</f>
        <v>0.809289232934553</v>
      </c>
      <c r="G427" s="12" t="n">
        <v>6</v>
      </c>
      <c r="H427" s="14" t="n">
        <f aca="false">G427/($C427/100000)</f>
        <v>3.9769337840525</v>
      </c>
      <c r="I427" s="12" t="n">
        <v>58</v>
      </c>
      <c r="J427" s="14" t="n">
        <f aca="false">I427/($C427/100000)</f>
        <v>38.4436932458408</v>
      </c>
      <c r="K427" s="12" t="n">
        <v>59</v>
      </c>
      <c r="L427" s="14" t="n">
        <f aca="false">K427/($C427/100000)</f>
        <v>39.1065155431829</v>
      </c>
      <c r="M427" s="12" t="n">
        <v>248</v>
      </c>
      <c r="N427" s="14" t="n">
        <f aca="false">M427/($C427/100000)</f>
        <v>164.379929740837</v>
      </c>
      <c r="O427" s="12" t="n">
        <v>394</v>
      </c>
      <c r="P427" s="14" t="n">
        <f aca="false">O427/($C427/100000)</f>
        <v>261.15198515278</v>
      </c>
      <c r="Q427" s="12" t="n">
        <v>2013</v>
      </c>
      <c r="R427" s="14" t="n">
        <f aca="false">Q427/($C427/100000)</f>
        <v>1334.26128454961</v>
      </c>
      <c r="S427" s="12" t="n">
        <v>87</v>
      </c>
      <c r="T427" s="14" t="n">
        <f aca="false">S427/($C427/100000)</f>
        <v>57.6655398687612</v>
      </c>
      <c r="U427" s="12" t="n">
        <v>1899</v>
      </c>
      <c r="V427" s="14" t="n">
        <v>0.3</v>
      </c>
      <c r="W427" s="13" t="n">
        <f aca="false">(U427-U426)/U426*100</f>
        <v>0.269285601140499</v>
      </c>
      <c r="X427" s="12" t="n">
        <v>23</v>
      </c>
    </row>
    <row r="428" customFormat="false" ht="13.8" hidden="false" customHeight="false" outlineLevel="0" collapsed="false">
      <c r="A428" s="19" t="s">
        <v>66</v>
      </c>
      <c r="B428" s="15" t="n">
        <v>2017</v>
      </c>
      <c r="C428" s="12" t="n">
        <v>153022</v>
      </c>
      <c r="D428" s="12" t="n">
        <v>3284</v>
      </c>
      <c r="E428" s="12" t="n">
        <v>14.6</v>
      </c>
      <c r="F428" s="13" t="n">
        <f aca="false">(D428-D427)/D427*100</f>
        <v>14.6247818499127</v>
      </c>
      <c r="G428" s="12" t="n">
        <v>1</v>
      </c>
      <c r="H428" s="14" t="n">
        <f aca="false">G428/($C428/100000)</f>
        <v>0.653500803805989</v>
      </c>
      <c r="I428" s="12" t="n">
        <v>73</v>
      </c>
      <c r="J428" s="14" t="n">
        <f aca="false">I428/($C428/100000)</f>
        <v>47.7055586778372</v>
      </c>
      <c r="K428" s="12" t="n">
        <v>53</v>
      </c>
      <c r="L428" s="14" t="n">
        <f aca="false">K428/($C428/100000)</f>
        <v>34.6355426017174</v>
      </c>
      <c r="M428" s="12" t="n">
        <v>258</v>
      </c>
      <c r="N428" s="14" t="n">
        <f aca="false">M428/($C428/100000)</f>
        <v>168.603207381945</v>
      </c>
      <c r="O428" s="12" t="n">
        <v>569</v>
      </c>
      <c r="P428" s="14" t="n">
        <f aca="false">O428/($C428/100000)</f>
        <v>371.841957365608</v>
      </c>
      <c r="Q428" s="12" t="n">
        <v>2229</v>
      </c>
      <c r="R428" s="14" t="n">
        <f aca="false">Q428/($C428/100000)</f>
        <v>1456.65329168355</v>
      </c>
      <c r="S428" s="12" t="n">
        <v>101</v>
      </c>
      <c r="T428" s="14" t="n">
        <f aca="false">S428/($C428/100000)</f>
        <v>66.0035811844049</v>
      </c>
      <c r="U428" s="12" t="n">
        <v>2146.1</v>
      </c>
      <c r="V428" s="14" t="n">
        <v>13</v>
      </c>
      <c r="W428" s="13" t="n">
        <f aca="false">(U428-U427)/U427*100</f>
        <v>13.0121116377041</v>
      </c>
      <c r="X428" s="12" t="n">
        <v>24.1</v>
      </c>
    </row>
    <row r="429" customFormat="false" ht="13.8" hidden="false" customHeight="false" outlineLevel="0" collapsed="false">
      <c r="A429" s="24" t="s">
        <v>66</v>
      </c>
      <c r="B429" s="15" t="n">
        <v>2018</v>
      </c>
      <c r="C429" s="12" t="n">
        <v>155556</v>
      </c>
      <c r="D429" s="12" t="n">
        <v>2534</v>
      </c>
      <c r="E429" s="12" t="n">
        <v>-22.8</v>
      </c>
      <c r="F429" s="13" t="n">
        <f aca="false">(D429-D428)/D428*100</f>
        <v>-22.8380024360536</v>
      </c>
      <c r="G429" s="12" t="n">
        <v>3</v>
      </c>
      <c r="H429" s="14" t="n">
        <f aca="false">G429/($C429/100000)</f>
        <v>1.92856591838309</v>
      </c>
      <c r="I429" s="12" t="n">
        <v>80</v>
      </c>
      <c r="J429" s="14" t="n">
        <f aca="false">I429/($C429/100000)</f>
        <v>51.4284244902157</v>
      </c>
      <c r="K429" s="12" t="n">
        <v>76</v>
      </c>
      <c r="L429" s="14" t="n">
        <f aca="false">K429/($C429/100000)</f>
        <v>48.857003265705</v>
      </c>
      <c r="M429" s="12" t="n">
        <v>238</v>
      </c>
      <c r="N429" s="14" t="n">
        <f aca="false">M429/($C429/100000)</f>
        <v>152.999562858392</v>
      </c>
      <c r="O429" s="12" t="n">
        <v>263</v>
      </c>
      <c r="P429" s="14" t="n">
        <f aca="false">O429/($C429/100000)</f>
        <v>169.070945511584</v>
      </c>
      <c r="Q429" s="12" t="n">
        <v>1810</v>
      </c>
      <c r="R429" s="14" t="n">
        <f aca="false">Q429/($C429/100000)</f>
        <v>1163.56810409113</v>
      </c>
      <c r="S429" s="12" t="n">
        <v>64</v>
      </c>
      <c r="T429" s="14" t="n">
        <f aca="false">S429/($C429/100000)</f>
        <v>41.1427395921726</v>
      </c>
      <c r="U429" s="12" t="n">
        <v>1629</v>
      </c>
      <c r="V429" s="14" t="n">
        <v>-24.1</v>
      </c>
      <c r="W429" s="13" t="n">
        <f aca="false">(U429-U428)/U428*100</f>
        <v>-24.0948697637575</v>
      </c>
      <c r="X429" s="12" t="n">
        <v>21.6</v>
      </c>
    </row>
    <row r="430" customFormat="false" ht="13.8" hidden="false" customHeight="false" outlineLevel="0" collapsed="false">
      <c r="A430" s="25" t="s">
        <v>66</v>
      </c>
      <c r="B430" s="15" t="n">
        <v>2019</v>
      </c>
      <c r="C430" s="17" t="n">
        <v>158598</v>
      </c>
      <c r="D430" s="17" t="n">
        <v>2300</v>
      </c>
      <c r="E430" s="12" t="n">
        <v>-9.2</v>
      </c>
      <c r="F430" s="13" t="n">
        <f aca="false">(D430-D429)/D429*100</f>
        <v>-9.23441199684294</v>
      </c>
      <c r="G430" s="12" t="n">
        <v>5</v>
      </c>
      <c r="H430" s="14" t="n">
        <f aca="false">G430/($C430/100000)</f>
        <v>3.15262487547132</v>
      </c>
      <c r="I430" s="12" t="n">
        <v>96</v>
      </c>
      <c r="J430" s="14" t="n">
        <f aca="false">I430/($C430/100000)</f>
        <v>60.5303976090493</v>
      </c>
      <c r="K430" s="12" t="n">
        <v>45</v>
      </c>
      <c r="L430" s="14" t="n">
        <f aca="false">K430/($C430/100000)</f>
        <v>28.3736238792419</v>
      </c>
      <c r="M430" s="12" t="n">
        <v>203</v>
      </c>
      <c r="N430" s="14" t="n">
        <f aca="false">M430/($C430/100000)</f>
        <v>127.996569944135</v>
      </c>
      <c r="O430" s="12" t="n">
        <v>226</v>
      </c>
      <c r="P430" s="14" t="n">
        <f aca="false">O430/($C430/100000)</f>
        <v>142.498644371304</v>
      </c>
      <c r="Q430" s="12" t="n">
        <v>1640</v>
      </c>
      <c r="R430" s="14" t="n">
        <f aca="false">Q430/($C430/100000)</f>
        <v>1034.06095915459</v>
      </c>
      <c r="S430" s="12" t="n">
        <v>85</v>
      </c>
      <c r="T430" s="14" t="n">
        <f aca="false">S430/($C430/100000)</f>
        <v>53.5946228830124</v>
      </c>
      <c r="U430" s="12" t="n">
        <v>1450.2</v>
      </c>
      <c r="V430" s="14" t="n">
        <v>-11</v>
      </c>
      <c r="W430" s="13" t="n">
        <f aca="false">(U430-U429)/U429*100</f>
        <v>-10.97605893186</v>
      </c>
      <c r="X430" s="12" t="n">
        <v>17.7</v>
      </c>
    </row>
    <row r="431" customFormat="false" ht="13.8" hidden="false" customHeight="false" outlineLevel="0" collapsed="false">
      <c r="A431" s="25" t="s">
        <v>66</v>
      </c>
      <c r="B431" s="20" t="n">
        <v>2020</v>
      </c>
      <c r="C431" s="21" t="n">
        <v>161301</v>
      </c>
      <c r="D431" s="21" t="n">
        <v>2132</v>
      </c>
      <c r="E431" s="22" t="n">
        <v>-7.3</v>
      </c>
      <c r="F431" s="13" t="n">
        <f aca="false">(D431-D430)/D430*100</f>
        <v>-7.30434782608696</v>
      </c>
      <c r="G431" s="21" t="n">
        <v>5</v>
      </c>
      <c r="H431" s="14" t="n">
        <f aca="false">G431/($C431/100000)</f>
        <v>3.09979479358466</v>
      </c>
      <c r="I431" s="21" t="n">
        <v>77</v>
      </c>
      <c r="J431" s="14" t="n">
        <f aca="false">I431/($C431/100000)</f>
        <v>47.7368398212038</v>
      </c>
      <c r="K431" s="21" t="n">
        <v>44</v>
      </c>
      <c r="L431" s="14" t="n">
        <f aca="false">K431/($C431/100000)</f>
        <v>27.278194183545</v>
      </c>
      <c r="M431" s="21" t="n">
        <v>229</v>
      </c>
      <c r="N431" s="14" t="n">
        <f aca="false">M431/($C431/100000)</f>
        <v>141.970601546178</v>
      </c>
      <c r="O431" s="21" t="n">
        <v>211</v>
      </c>
      <c r="P431" s="14" t="n">
        <f aca="false">O431/($C431/100000)</f>
        <v>130.811340289273</v>
      </c>
      <c r="Q431" s="21" t="n">
        <v>1477</v>
      </c>
      <c r="R431" s="14" t="n">
        <f aca="false">Q431/($C431/100000)</f>
        <v>915.67938202491</v>
      </c>
      <c r="S431" s="21" t="n">
        <v>89</v>
      </c>
      <c r="T431" s="14" t="n">
        <f aca="false">S431/($C431/100000)</f>
        <v>55.176347325807</v>
      </c>
      <c r="U431" s="23" t="n">
        <v>1321.8</v>
      </c>
      <c r="V431" s="22" t="n">
        <v>-8.9</v>
      </c>
      <c r="W431" s="13" t="n">
        <f aca="false">(U431-U430)/U430*100</f>
        <v>-8.85395117914771</v>
      </c>
      <c r="X431" s="23" t="n">
        <v>18.2</v>
      </c>
    </row>
    <row r="432" customFormat="false" ht="13.8" hidden="false" customHeight="false" outlineLevel="0" collapsed="false">
      <c r="A432" s="19" t="s">
        <v>67</v>
      </c>
      <c r="B432" s="12" t="n">
        <v>2011</v>
      </c>
      <c r="C432" s="12" t="n">
        <v>2516515</v>
      </c>
      <c r="D432" s="12" t="n">
        <v>137659</v>
      </c>
      <c r="E432" s="12" t="n">
        <v>1.1</v>
      </c>
      <c r="F432" s="13" t="n">
        <f aca="false">(D432-D431)/D431*100</f>
        <v>6356.80112570357</v>
      </c>
      <c r="G432" s="12" t="n">
        <v>218</v>
      </c>
      <c r="H432" s="14" t="n">
        <f aca="false">G432/($C432/100000)</f>
        <v>8.66277371682664</v>
      </c>
      <c r="I432" s="12" t="n">
        <v>853</v>
      </c>
      <c r="J432" s="14" t="n">
        <f aca="false">I432/($C432/100000)</f>
        <v>33.8960824791428</v>
      </c>
      <c r="K432" s="12" t="n">
        <v>6157</v>
      </c>
      <c r="L432" s="14" t="n">
        <f aca="false">K432/($C432/100000)</f>
        <v>244.663751259182</v>
      </c>
      <c r="M432" s="12" t="n">
        <v>10642</v>
      </c>
      <c r="N432" s="14" t="n">
        <f aca="false">M432/($C432/100000)</f>
        <v>422.88641235995</v>
      </c>
      <c r="O432" s="12" t="n">
        <v>24227</v>
      </c>
      <c r="P432" s="14" t="n">
        <f aca="false">O432/($C432/100000)</f>
        <v>962.72026989706</v>
      </c>
      <c r="Q432" s="12" t="n">
        <v>84714</v>
      </c>
      <c r="R432" s="14" t="n">
        <f aca="false">Q432/($C432/100000)</f>
        <v>3366.32207636354</v>
      </c>
      <c r="S432" s="12" t="n">
        <v>10848</v>
      </c>
      <c r="T432" s="14" t="n">
        <f aca="false">S432/($C432/100000)</f>
        <v>431.07233614741</v>
      </c>
      <c r="U432" s="12" t="n">
        <v>5470.2</v>
      </c>
      <c r="V432" s="14" t="n">
        <v>-0.4</v>
      </c>
      <c r="W432" s="13" t="n">
        <f aca="false">(U432-U431)/U431*100</f>
        <v>313.844757149342</v>
      </c>
      <c r="X432" s="12" t="n">
        <v>17.2</v>
      </c>
    </row>
    <row r="433" customFormat="false" ht="13.8" hidden="false" customHeight="false" outlineLevel="0" collapsed="false">
      <c r="A433" s="19" t="s">
        <v>67</v>
      </c>
      <c r="B433" s="12" t="n">
        <v>2012</v>
      </c>
      <c r="C433" s="12" t="n">
        <v>2551332</v>
      </c>
      <c r="D433" s="12" t="n">
        <v>130422</v>
      </c>
      <c r="E433" s="12" t="n">
        <v>-5.3</v>
      </c>
      <c r="F433" s="13" t="n">
        <f aca="false">(D433-D432)/D432*100</f>
        <v>-5.25719349988014</v>
      </c>
      <c r="G433" s="12" t="n">
        <v>210</v>
      </c>
      <c r="H433" s="14" t="n">
        <f aca="false">G433/($C433/100000)</f>
        <v>8.2309946333915</v>
      </c>
      <c r="I433" s="12" t="n">
        <v>769</v>
      </c>
      <c r="J433" s="14" t="n">
        <f aca="false">I433/($C433/100000)</f>
        <v>30.1411184432289</v>
      </c>
      <c r="K433" s="12" t="n">
        <v>6006</v>
      </c>
      <c r="L433" s="14" t="n">
        <f aca="false">K433/($C433/100000)</f>
        <v>235.406446514997</v>
      </c>
      <c r="M433" s="12" t="n">
        <v>9745</v>
      </c>
      <c r="N433" s="14" t="n">
        <f aca="false">M433/($C433/100000)</f>
        <v>381.957346201905</v>
      </c>
      <c r="O433" s="12" t="n">
        <v>21109</v>
      </c>
      <c r="P433" s="14" t="n">
        <f aca="false">O433/($C433/100000)</f>
        <v>827.371741506006</v>
      </c>
      <c r="Q433" s="12" t="n">
        <v>83124</v>
      </c>
      <c r="R433" s="14" t="n">
        <f aca="false">Q433/($C433/100000)</f>
        <v>3258.06284717159</v>
      </c>
      <c r="S433" s="12" t="n">
        <v>9459</v>
      </c>
      <c r="T433" s="14" t="n">
        <f aca="false">S433/($C433/100000)</f>
        <v>370.747515415477</v>
      </c>
      <c r="U433" s="12" t="n">
        <v>5111.9</v>
      </c>
      <c r="V433" s="14" t="n">
        <v>-6.6</v>
      </c>
      <c r="W433" s="13" t="n">
        <f aca="false">(U433-U432)/U432*100</f>
        <v>-6.55003473364777</v>
      </c>
      <c r="X433" s="12" t="n">
        <v>17.5</v>
      </c>
    </row>
    <row r="434" customFormat="false" ht="13.8" hidden="false" customHeight="false" outlineLevel="0" collapsed="false">
      <c r="A434" s="19" t="s">
        <v>67</v>
      </c>
      <c r="B434" s="12" t="n">
        <v>2013</v>
      </c>
      <c r="C434" s="12" t="n">
        <v>2582375</v>
      </c>
      <c r="D434" s="12" t="n">
        <v>126704</v>
      </c>
      <c r="E434" s="12" t="n">
        <v>-2.9</v>
      </c>
      <c r="F434" s="13" t="n">
        <f aca="false">(D434-D433)/D433*100</f>
        <v>-2.85074603977856</v>
      </c>
      <c r="G434" s="12" t="n">
        <v>229</v>
      </c>
      <c r="H434" s="14" t="n">
        <f aca="false">G434/($C434/100000)</f>
        <v>8.86780579892541</v>
      </c>
      <c r="I434" s="12" t="n">
        <v>813</v>
      </c>
      <c r="J434" s="14" t="n">
        <f aca="false">I434/($C434/100000)</f>
        <v>31.4826467883247</v>
      </c>
      <c r="K434" s="12" t="n">
        <v>6370</v>
      </c>
      <c r="L434" s="14" t="n">
        <f aca="false">K434/($C434/100000)</f>
        <v>246.672152572729</v>
      </c>
      <c r="M434" s="12" t="n">
        <v>9497</v>
      </c>
      <c r="N434" s="14" t="n">
        <f aca="false">M434/($C434/100000)</f>
        <v>367.762234377269</v>
      </c>
      <c r="O434" s="12" t="n">
        <v>18935</v>
      </c>
      <c r="P434" s="14" t="n">
        <f aca="false">O434/($C434/100000)</f>
        <v>733.239750229924</v>
      </c>
      <c r="Q434" s="12" t="n">
        <v>82528</v>
      </c>
      <c r="R434" s="14" t="n">
        <f aca="false">Q434/($C434/100000)</f>
        <v>3195.81780337867</v>
      </c>
      <c r="S434" s="12" t="n">
        <v>8332</v>
      </c>
      <c r="T434" s="14" t="n">
        <f aca="false">S434/($C434/100000)</f>
        <v>322.648724526841</v>
      </c>
      <c r="U434" s="12" t="n">
        <v>4906.5</v>
      </c>
      <c r="V434" s="14" t="n">
        <v>-4</v>
      </c>
      <c r="W434" s="13" t="n">
        <f aca="false">(U434-U433)/U433*100</f>
        <v>-4.01807547095991</v>
      </c>
      <c r="X434" s="12" t="n">
        <v>18.1</v>
      </c>
    </row>
    <row r="435" customFormat="false" ht="13.8" hidden="false" customHeight="false" outlineLevel="0" collapsed="false">
      <c r="A435" s="19" t="s">
        <v>67</v>
      </c>
      <c r="B435" s="15" t="n">
        <v>2014</v>
      </c>
      <c r="C435" s="12" t="n">
        <v>2613692</v>
      </c>
      <c r="D435" s="12" t="n">
        <v>122602</v>
      </c>
      <c r="E435" s="16" t="n">
        <v>-3.2</v>
      </c>
      <c r="F435" s="13" t="n">
        <f aca="false">(D435-D434)/D434*100</f>
        <v>-3.23746685187524</v>
      </c>
      <c r="G435" s="12" t="n">
        <v>212</v>
      </c>
      <c r="H435" s="14" t="n">
        <f aca="false">G435/($C435/100000)</f>
        <v>8.11113168651854</v>
      </c>
      <c r="I435" s="12" t="n">
        <v>801</v>
      </c>
      <c r="J435" s="14" t="n">
        <f aca="false">I435/($C435/100000)</f>
        <v>30.646304155195</v>
      </c>
      <c r="K435" s="12" t="n">
        <v>5706</v>
      </c>
      <c r="L435" s="14" t="n">
        <f aca="false">K435/($C435/100000)</f>
        <v>218.311874543749</v>
      </c>
      <c r="M435" s="12" t="n">
        <v>9842</v>
      </c>
      <c r="N435" s="14" t="n">
        <f aca="false">M435/($C435/100000)</f>
        <v>376.55546254111</v>
      </c>
      <c r="O435" s="12" t="n">
        <v>17115</v>
      </c>
      <c r="P435" s="14" t="n">
        <f aca="false">O435/($C435/100000)</f>
        <v>654.820843465871</v>
      </c>
      <c r="Q435" s="12" t="n">
        <v>80448</v>
      </c>
      <c r="R435" s="14" t="n">
        <f aca="false">Q435/($C435/100000)</f>
        <v>3077.94491470303</v>
      </c>
      <c r="S435" s="12" t="n">
        <v>8478</v>
      </c>
      <c r="T435" s="14" t="n">
        <f aca="false">S435/($C435/100000)</f>
        <v>324.368747350491</v>
      </c>
      <c r="U435" s="12" t="n">
        <v>4690.8</v>
      </c>
      <c r="V435" s="4" t="n">
        <v>-4.4</v>
      </c>
      <c r="W435" s="13" t="n">
        <f aca="false">(U435-U434)/U434*100</f>
        <v>-4.3962091103638</v>
      </c>
      <c r="X435" s="12" t="n">
        <v>18.3</v>
      </c>
    </row>
    <row r="436" customFormat="false" ht="13.8" hidden="false" customHeight="false" outlineLevel="0" collapsed="false">
      <c r="A436" s="19" t="s">
        <v>67</v>
      </c>
      <c r="B436" s="15" t="n">
        <v>2015</v>
      </c>
      <c r="C436" s="12" t="n">
        <v>2653934</v>
      </c>
      <c r="D436" s="12" t="n">
        <v>115969</v>
      </c>
      <c r="E436" s="12" t="n">
        <v>-5.4</v>
      </c>
      <c r="F436" s="13" t="n">
        <f aca="false">(D436-D435)/D435*100</f>
        <v>-5.41018906706253</v>
      </c>
      <c r="G436" s="12" t="n">
        <v>217</v>
      </c>
      <c r="H436" s="14" t="n">
        <f aca="false">G436/($C436/100000)</f>
        <v>8.17654093884776</v>
      </c>
      <c r="I436" s="12" t="n">
        <v>756</v>
      </c>
      <c r="J436" s="14" t="n">
        <f aca="false">I436/($C436/100000)</f>
        <v>28.4860135934051</v>
      </c>
      <c r="K436" s="12" t="n">
        <v>5366</v>
      </c>
      <c r="L436" s="14" t="n">
        <f aca="false">K436/($C436/100000)</f>
        <v>202.190408653719</v>
      </c>
      <c r="M436" s="12" t="n">
        <v>9896</v>
      </c>
      <c r="N436" s="14" t="n">
        <f aca="false">M436/($C436/100000)</f>
        <v>372.880410741186</v>
      </c>
      <c r="O436" s="12" t="n">
        <v>14534</v>
      </c>
      <c r="P436" s="14" t="n">
        <f aca="false">O436/($C436/100000)</f>
        <v>547.639843341997</v>
      </c>
      <c r="Q436" s="12" t="n">
        <v>76400</v>
      </c>
      <c r="R436" s="14" t="n">
        <f aca="false">Q436/($C436/100000)</f>
        <v>2878.74528906898</v>
      </c>
      <c r="S436" s="12" t="n">
        <v>8800</v>
      </c>
      <c r="T436" s="14" t="n">
        <f aca="false">S436/($C436/100000)</f>
        <v>331.583227013181</v>
      </c>
      <c r="U436" s="12" t="n">
        <v>4369.7</v>
      </c>
      <c r="V436" s="14" t="n">
        <v>-6.8</v>
      </c>
      <c r="W436" s="13" t="n">
        <f aca="false">(U436-U435)/U435*100</f>
        <v>-6.84531423211393</v>
      </c>
      <c r="X436" s="12" t="n">
        <v>18.3</v>
      </c>
    </row>
    <row r="437" customFormat="false" ht="13.8" hidden="false" customHeight="false" outlineLevel="0" collapsed="false">
      <c r="A437" s="19" t="s">
        <v>67</v>
      </c>
      <c r="B437" s="15" t="n">
        <v>2016</v>
      </c>
      <c r="C437" s="12" t="n">
        <v>2700794</v>
      </c>
      <c r="D437" s="12" t="n">
        <v>111219</v>
      </c>
      <c r="E437" s="12" t="n">
        <v>-4.1</v>
      </c>
      <c r="F437" s="13" t="n">
        <f aca="false">(D437-D436)/D436*100</f>
        <v>-4.09592218610146</v>
      </c>
      <c r="G437" s="12" t="n">
        <v>198</v>
      </c>
      <c r="H437" s="14" t="n">
        <f aca="false">G437/($C437/100000)</f>
        <v>7.33117742412046</v>
      </c>
      <c r="I437" s="12" t="n">
        <v>796</v>
      </c>
      <c r="J437" s="14" t="n">
        <f aca="false">I437/($C437/100000)</f>
        <v>29.4728142909085</v>
      </c>
      <c r="K437" s="12" t="n">
        <v>4831</v>
      </c>
      <c r="L437" s="14" t="n">
        <f aca="false">K437/($C437/100000)</f>
        <v>178.873323918818</v>
      </c>
      <c r="M437" s="12" t="n">
        <v>9810</v>
      </c>
      <c r="N437" s="14" t="n">
        <f aca="false">M437/($C437/100000)</f>
        <v>363.226517831423</v>
      </c>
      <c r="O437" s="12" t="n">
        <v>11774</v>
      </c>
      <c r="P437" s="14" t="n">
        <f aca="false">O437/($C437/100000)</f>
        <v>435.945873694921</v>
      </c>
      <c r="Q437" s="12" t="n">
        <v>75242</v>
      </c>
      <c r="R437" s="14" t="n">
        <f aca="false">Q437/($C437/100000)</f>
        <v>2785.92147346299</v>
      </c>
      <c r="S437" s="12" t="n">
        <v>8568</v>
      </c>
      <c r="T437" s="14" t="n">
        <f aca="false">S437/($C437/100000)</f>
        <v>317.24004126194</v>
      </c>
      <c r="U437" s="12" t="n">
        <v>4118</v>
      </c>
      <c r="V437" s="14" t="n">
        <v>-5.8</v>
      </c>
      <c r="W437" s="13" t="n">
        <f aca="false">(U437-U436)/U436*100</f>
        <v>-5.76012083209373</v>
      </c>
      <c r="X437" s="12" t="n">
        <v>17.2</v>
      </c>
    </row>
    <row r="438" customFormat="false" ht="13.8" hidden="false" customHeight="false" outlineLevel="0" collapsed="false">
      <c r="A438" s="19" t="s">
        <v>67</v>
      </c>
      <c r="B438" s="15" t="n">
        <v>2017</v>
      </c>
      <c r="C438" s="12" t="n">
        <v>2743095</v>
      </c>
      <c r="D438" s="12" t="n">
        <v>107172</v>
      </c>
      <c r="E438" s="12" t="n">
        <v>-3.6</v>
      </c>
      <c r="F438" s="13" t="n">
        <f aca="false">(D438-D437)/D437*100</f>
        <v>-3.63876675747849</v>
      </c>
      <c r="G438" s="12" t="n">
        <v>188</v>
      </c>
      <c r="H438" s="14" t="n">
        <f aca="false">G438/($C438/100000)</f>
        <v>6.85357233344088</v>
      </c>
      <c r="I438" s="12" t="n">
        <v>874</v>
      </c>
      <c r="J438" s="14" t="n">
        <f aca="false">I438/($C438/100000)</f>
        <v>31.8618203161028</v>
      </c>
      <c r="K438" s="12" t="n">
        <v>4032</v>
      </c>
      <c r="L438" s="14" t="n">
        <f aca="false">K438/($C438/100000)</f>
        <v>146.987253449115</v>
      </c>
      <c r="M438" s="12" t="n">
        <v>9364</v>
      </c>
      <c r="N438" s="14" t="n">
        <f aca="false">M438/($C438/100000)</f>
        <v>341.366230480534</v>
      </c>
      <c r="O438" s="12" t="n">
        <v>11628</v>
      </c>
      <c r="P438" s="14" t="n">
        <f aca="false">O438/($C438/100000)</f>
        <v>423.900739857715</v>
      </c>
      <c r="Q438" s="12" t="n">
        <v>72384</v>
      </c>
      <c r="R438" s="14" t="n">
        <f aca="false">Q438/($C438/100000)</f>
        <v>2638.77116906268</v>
      </c>
      <c r="S438" s="12" t="n">
        <v>8702</v>
      </c>
      <c r="T438" s="14" t="n">
        <f aca="false">S438/($C438/100000)</f>
        <v>317.232906625545</v>
      </c>
      <c r="U438" s="12" t="n">
        <v>3907</v>
      </c>
      <c r="V438" s="14" t="n">
        <v>-5.1</v>
      </c>
      <c r="W438" s="13" t="n">
        <f aca="false">(U438-U437)/U437*100</f>
        <v>-5.12384652744051</v>
      </c>
      <c r="X438" s="12" t="n">
        <v>14.8</v>
      </c>
    </row>
    <row r="439" customFormat="false" ht="13.8" hidden="false" customHeight="false" outlineLevel="0" collapsed="false">
      <c r="A439" s="24" t="s">
        <v>67</v>
      </c>
      <c r="B439" s="15" t="n">
        <v>2018</v>
      </c>
      <c r="C439" s="12" t="n">
        <v>2779322</v>
      </c>
      <c r="D439" s="12" t="n">
        <v>100541</v>
      </c>
      <c r="E439" s="12" t="n">
        <v>-6.2</v>
      </c>
      <c r="F439" s="13" t="n">
        <f aca="false">(D439-D438)/D438*100</f>
        <v>-6.1872504012242</v>
      </c>
      <c r="G439" s="12" t="n">
        <v>198</v>
      </c>
      <c r="H439" s="14" t="n">
        <f aca="false">G439/($C439/100000)</f>
        <v>7.1240396039034</v>
      </c>
      <c r="I439" s="12" t="n">
        <v>916</v>
      </c>
      <c r="J439" s="14" t="n">
        <f aca="false">I439/($C439/100000)</f>
        <v>32.9576781675531</v>
      </c>
      <c r="K439" s="12" t="n">
        <v>3653</v>
      </c>
      <c r="L439" s="14" t="n">
        <f aca="false">K439/($C439/100000)</f>
        <v>131.434932692218</v>
      </c>
      <c r="M439" s="12" t="n">
        <v>8965</v>
      </c>
      <c r="N439" s="14" t="n">
        <f aca="false">M439/($C439/100000)</f>
        <v>322.560682065626</v>
      </c>
      <c r="O439" s="12" t="n">
        <v>9178</v>
      </c>
      <c r="P439" s="14" t="n">
        <f aca="false">O439/($C439/100000)</f>
        <v>330.224421639522</v>
      </c>
      <c r="Q439" s="12" t="n">
        <v>69295</v>
      </c>
      <c r="R439" s="14" t="n">
        <f aca="false">Q439/($C439/100000)</f>
        <v>2493.23396137619</v>
      </c>
      <c r="S439" s="12" t="n">
        <v>8336</v>
      </c>
      <c r="T439" s="14" t="n">
        <f aca="false">S439/($C439/100000)</f>
        <v>299.929263323933</v>
      </c>
      <c r="U439" s="12" t="n">
        <v>3617.5</v>
      </c>
      <c r="V439" s="14" t="n">
        <v>-7.4</v>
      </c>
      <c r="W439" s="13" t="n">
        <f aca="false">(U439-U438)/U438*100</f>
        <v>-7.40977732275403</v>
      </c>
      <c r="X439" s="12" t="n">
        <v>16.8</v>
      </c>
    </row>
    <row r="440" customFormat="false" ht="13.8" hidden="false" customHeight="false" outlineLevel="0" collapsed="false">
      <c r="A440" s="25" t="s">
        <v>67</v>
      </c>
      <c r="B440" s="15" t="n">
        <v>2019</v>
      </c>
      <c r="C440" s="17" t="n">
        <v>2812130</v>
      </c>
      <c r="D440" s="17" t="n">
        <v>99161</v>
      </c>
      <c r="E440" s="12" t="n">
        <v>-1.4</v>
      </c>
      <c r="F440" s="13" t="n">
        <f aca="false">(D440-D439)/D439*100</f>
        <v>-1.372574372644</v>
      </c>
      <c r="G440" s="12" t="n">
        <v>202</v>
      </c>
      <c r="H440" s="14" t="n">
        <f aca="false">G440/($C440/100000)</f>
        <v>7.18316720777489</v>
      </c>
      <c r="I440" s="12" t="n">
        <v>955</v>
      </c>
      <c r="J440" s="14" t="n">
        <f aca="false">I440/($C440/100000)</f>
        <v>33.9600231852724</v>
      </c>
      <c r="K440" s="12" t="n">
        <v>3649</v>
      </c>
      <c r="L440" s="14" t="n">
        <f aca="false">K440/($C440/100000)</f>
        <v>129.759292778072</v>
      </c>
      <c r="M440" s="12" t="n">
        <v>8531</v>
      </c>
      <c r="N440" s="14" t="n">
        <f aca="false">M440/($C440/100000)</f>
        <v>303.364353710533</v>
      </c>
      <c r="O440" s="12" t="n">
        <v>7936</v>
      </c>
      <c r="P440" s="14" t="n">
        <f aca="false">O440/($C440/100000)</f>
        <v>282.206014657928</v>
      </c>
      <c r="Q440" s="12" t="n">
        <v>70231</v>
      </c>
      <c r="R440" s="14" t="n">
        <f aca="false">Q440/($C440/100000)</f>
        <v>2497.43077311504</v>
      </c>
      <c r="S440" s="12" t="n">
        <v>7657</v>
      </c>
      <c r="T440" s="14" t="n">
        <f aca="false">S440/($C440/100000)</f>
        <v>272.284709455111</v>
      </c>
      <c r="U440" s="12" t="n">
        <v>3526.2</v>
      </c>
      <c r="V440" s="14" t="n">
        <v>-2.5</v>
      </c>
      <c r="W440" s="13" t="n">
        <f aca="false">(U440-U439)/U439*100</f>
        <v>-2.52384243261922</v>
      </c>
      <c r="X440" s="12" t="n">
        <v>17.2</v>
      </c>
    </row>
    <row r="441" customFormat="false" ht="13.8" hidden="false" customHeight="false" outlineLevel="0" collapsed="false">
      <c r="A441" s="25" t="s">
        <v>67</v>
      </c>
      <c r="B441" s="20" t="n">
        <v>2020</v>
      </c>
      <c r="C441" s="21" t="n">
        <v>2832794</v>
      </c>
      <c r="D441" s="21" t="n">
        <v>79764</v>
      </c>
      <c r="E441" s="22" t="n">
        <v>-19.6</v>
      </c>
      <c r="F441" s="13" t="n">
        <f aca="false">(D441-D440)/D440*100</f>
        <v>-19.5611177781588</v>
      </c>
      <c r="G441" s="21" t="n">
        <v>224</v>
      </c>
      <c r="H441" s="14" t="n">
        <f aca="false">G441/($C441/100000)</f>
        <v>7.90738754741785</v>
      </c>
      <c r="I441" s="21" t="n">
        <v>776</v>
      </c>
      <c r="J441" s="14" t="n">
        <f aca="false">I441/($C441/100000)</f>
        <v>27.3934497178404</v>
      </c>
      <c r="K441" s="21" t="n">
        <v>2687</v>
      </c>
      <c r="L441" s="14" t="n">
        <f aca="false">K441/($C441/100000)</f>
        <v>94.8533497317489</v>
      </c>
      <c r="M441" s="21" t="n">
        <v>9442</v>
      </c>
      <c r="N441" s="14" t="n">
        <f aca="false">M441/($C441/100000)</f>
        <v>333.310505458568</v>
      </c>
      <c r="O441" s="21" t="n">
        <v>6399</v>
      </c>
      <c r="P441" s="14" t="n">
        <f aca="false">O441/($C441/100000)</f>
        <v>225.890057660388</v>
      </c>
      <c r="Q441" s="21" t="n">
        <v>52896</v>
      </c>
      <c r="R441" s="14" t="n">
        <f aca="false">Q441/($C441/100000)</f>
        <v>1867.2730879831</v>
      </c>
      <c r="S441" s="21" t="n">
        <v>7340</v>
      </c>
      <c r="T441" s="14" t="n">
        <f aca="false">S441/($C441/100000)</f>
        <v>259.108145526996</v>
      </c>
      <c r="U441" s="23" t="n">
        <v>2815.7</v>
      </c>
      <c r="V441" s="22" t="n">
        <v>-20.1</v>
      </c>
      <c r="W441" s="13" t="n">
        <f aca="false">(U441-U440)/U440*100</f>
        <v>-20.1491690771936</v>
      </c>
      <c r="X441" s="23" t="n">
        <v>17.9</v>
      </c>
    </row>
    <row r="442" customFormat="false" ht="13.8" hidden="false" customHeight="false" outlineLevel="0" collapsed="false">
      <c r="A442" s="19" t="s">
        <v>68</v>
      </c>
      <c r="B442" s="12" t="n">
        <v>2011</v>
      </c>
      <c r="C442" s="12" t="n">
        <v>72670</v>
      </c>
      <c r="D442" s="12" t="n">
        <v>3577</v>
      </c>
      <c r="E442" s="12" t="n">
        <v>-13.1</v>
      </c>
      <c r="F442" s="13" t="n">
        <f aca="false">(D442-D441)/D441*100</f>
        <v>-95.5155207863196</v>
      </c>
      <c r="G442" s="12" t="n">
        <v>3</v>
      </c>
      <c r="H442" s="14" t="n">
        <f aca="false">G442/($C442/100000)</f>
        <v>4.12825099766066</v>
      </c>
      <c r="I442" s="12" t="n">
        <v>26</v>
      </c>
      <c r="J442" s="14" t="n">
        <f aca="false">I442/($C442/100000)</f>
        <v>35.778175313059</v>
      </c>
      <c r="K442" s="12" t="n">
        <v>68</v>
      </c>
      <c r="L442" s="14" t="n">
        <f aca="false">K442/($C442/100000)</f>
        <v>93.5736892803083</v>
      </c>
      <c r="M442" s="12" t="n">
        <v>254</v>
      </c>
      <c r="N442" s="14" t="n">
        <f aca="false">M442/($C442/100000)</f>
        <v>349.525251135269</v>
      </c>
      <c r="O442" s="12" t="n">
        <v>611</v>
      </c>
      <c r="P442" s="14" t="n">
        <f aca="false">O442/($C442/100000)</f>
        <v>840.787119856887</v>
      </c>
      <c r="Q442" s="12" t="n">
        <v>2491</v>
      </c>
      <c r="R442" s="14" t="n">
        <f aca="false">Q442/($C442/100000)</f>
        <v>3427.82441172423</v>
      </c>
      <c r="S442" s="12" t="n">
        <v>124</v>
      </c>
      <c r="T442" s="14" t="n">
        <f aca="false">S442/($C442/100000)</f>
        <v>170.634374569974</v>
      </c>
      <c r="U442" s="12" t="n">
        <v>4922.3</v>
      </c>
      <c r="V442" s="14" t="n">
        <v>-8</v>
      </c>
      <c r="W442" s="13" t="n">
        <f aca="false">(U442-U441)/U441*100</f>
        <v>74.8162091131868</v>
      </c>
      <c r="X442" s="12" t="n">
        <v>24.2</v>
      </c>
    </row>
    <row r="443" customFormat="false" ht="13.8" hidden="false" customHeight="false" outlineLevel="0" collapsed="false">
      <c r="A443" s="19" t="s">
        <v>68</v>
      </c>
      <c r="B443" s="12" t="n">
        <v>2012</v>
      </c>
      <c r="C443" s="12" t="n">
        <v>72897</v>
      </c>
      <c r="D443" s="12" t="n">
        <v>3712</v>
      </c>
      <c r="E443" s="12" t="n">
        <v>3.8</v>
      </c>
      <c r="F443" s="13" t="n">
        <f aca="false">(D443-D442)/D442*100</f>
        <v>3.7741123846799</v>
      </c>
      <c r="G443" s="12" t="n">
        <v>3</v>
      </c>
      <c r="H443" s="14" t="n">
        <f aca="false">G443/($C443/100000)</f>
        <v>4.1153956952961</v>
      </c>
      <c r="I443" s="12" t="n">
        <v>36</v>
      </c>
      <c r="J443" s="14" t="n">
        <f aca="false">I443/($C443/100000)</f>
        <v>49.3847483435532</v>
      </c>
      <c r="K443" s="12" t="n">
        <v>66</v>
      </c>
      <c r="L443" s="14" t="n">
        <f aca="false">K443/($C443/100000)</f>
        <v>90.5387052965143</v>
      </c>
      <c r="M443" s="12" t="n">
        <v>276</v>
      </c>
      <c r="N443" s="14" t="n">
        <f aca="false">M443/($C443/100000)</f>
        <v>378.616403967241</v>
      </c>
      <c r="O443" s="12" t="n">
        <v>638</v>
      </c>
      <c r="P443" s="14" t="n">
        <f aca="false">O443/($C443/100000)</f>
        <v>875.207484532971</v>
      </c>
      <c r="Q443" s="12" t="n">
        <v>2549</v>
      </c>
      <c r="R443" s="14" t="n">
        <f aca="false">Q443/($C443/100000)</f>
        <v>3496.71454243659</v>
      </c>
      <c r="S443" s="12" t="n">
        <v>144</v>
      </c>
      <c r="T443" s="14" t="n">
        <f aca="false">S443/($C443/100000)</f>
        <v>197.538993374213</v>
      </c>
      <c r="U443" s="12" t="n">
        <v>5092.1</v>
      </c>
      <c r="V443" s="14" t="n">
        <v>3.5</v>
      </c>
      <c r="W443" s="13" t="n">
        <f aca="false">(U443-U442)/U442*100</f>
        <v>3.4496068910875</v>
      </c>
      <c r="X443" s="12" t="n">
        <v>23.8</v>
      </c>
    </row>
    <row r="444" customFormat="false" ht="13.8" hidden="false" customHeight="false" outlineLevel="0" collapsed="false">
      <c r="A444" s="19" t="s">
        <v>68</v>
      </c>
      <c r="B444" s="12" t="n">
        <v>2013</v>
      </c>
      <c r="C444" s="12" t="n">
        <v>73560</v>
      </c>
      <c r="D444" s="12" t="n">
        <v>3366</v>
      </c>
      <c r="E444" s="12" t="n">
        <v>-9.3</v>
      </c>
      <c r="F444" s="13" t="n">
        <f aca="false">(D444-D443)/D443*100</f>
        <v>-9.32112068965517</v>
      </c>
      <c r="G444" s="12" t="n">
        <v>2</v>
      </c>
      <c r="H444" s="14" t="n">
        <f aca="false">G444/($C444/100000)</f>
        <v>2.71886895051658</v>
      </c>
      <c r="I444" s="12" t="n">
        <v>35</v>
      </c>
      <c r="J444" s="14" t="n">
        <f aca="false">I444/($C444/100000)</f>
        <v>47.5802066340402</v>
      </c>
      <c r="K444" s="12" t="n">
        <v>52</v>
      </c>
      <c r="L444" s="14" t="n">
        <f aca="false">K444/($C444/100000)</f>
        <v>70.6905927134312</v>
      </c>
      <c r="M444" s="12" t="n">
        <v>294</v>
      </c>
      <c r="N444" s="14" t="n">
        <f aca="false">M444/($C444/100000)</f>
        <v>399.673735725938</v>
      </c>
      <c r="O444" s="12" t="n">
        <v>568</v>
      </c>
      <c r="P444" s="14" t="n">
        <f aca="false">O444/($C444/100000)</f>
        <v>772.15878194671</v>
      </c>
      <c r="Q444" s="12" t="n">
        <v>2264</v>
      </c>
      <c r="R444" s="14" t="n">
        <f aca="false">Q444/($C444/100000)</f>
        <v>3077.75965198477</v>
      </c>
      <c r="S444" s="12" t="n">
        <v>151</v>
      </c>
      <c r="T444" s="14" t="n">
        <f aca="false">S444/($C444/100000)</f>
        <v>205.274605764002</v>
      </c>
      <c r="U444" s="12" t="n">
        <v>4575.9</v>
      </c>
      <c r="V444" s="14" t="n">
        <v>-10.1</v>
      </c>
      <c r="W444" s="13" t="n">
        <f aca="false">(U444-U443)/U443*100</f>
        <v>-10.1372714597121</v>
      </c>
      <c r="X444" s="12" t="n">
        <v>25.2</v>
      </c>
    </row>
    <row r="445" customFormat="false" ht="13.8" hidden="false" customHeight="false" outlineLevel="0" collapsed="false">
      <c r="A445" s="19" t="s">
        <v>68</v>
      </c>
      <c r="B445" s="15" t="n">
        <v>2014</v>
      </c>
      <c r="C445" s="12" t="n">
        <v>74044</v>
      </c>
      <c r="D445" s="12" t="n">
        <v>3131</v>
      </c>
      <c r="E445" s="16" t="n">
        <v>-7</v>
      </c>
      <c r="F445" s="13" t="n">
        <f aca="false">(D445-D444)/D444*100</f>
        <v>-6.98158051099228</v>
      </c>
      <c r="G445" s="12" t="n">
        <v>0</v>
      </c>
      <c r="H445" s="14" t="n">
        <f aca="false">G445/($C445/100000)</f>
        <v>0</v>
      </c>
      <c r="I445" s="12" t="n">
        <v>28</v>
      </c>
      <c r="J445" s="14" t="n">
        <f aca="false">I445/($C445/100000)</f>
        <v>37.8153530333315</v>
      </c>
      <c r="K445" s="12" t="n">
        <v>61</v>
      </c>
      <c r="L445" s="14" t="n">
        <f aca="false">K445/($C445/100000)</f>
        <v>82.383447679758</v>
      </c>
      <c r="M445" s="12" t="n">
        <v>295</v>
      </c>
      <c r="N445" s="14" t="n">
        <f aca="false">M445/($C445/100000)</f>
        <v>398.4117551726</v>
      </c>
      <c r="O445" s="12" t="n">
        <v>489</v>
      </c>
      <c r="P445" s="14" t="n">
        <f aca="false">O445/($C445/100000)</f>
        <v>660.418129760683</v>
      </c>
      <c r="Q445" s="12" t="n">
        <v>2074</v>
      </c>
      <c r="R445" s="14" t="n">
        <f aca="false">Q445/($C445/100000)</f>
        <v>2801.03722111177</v>
      </c>
      <c r="S445" s="12" t="n">
        <v>184</v>
      </c>
      <c r="T445" s="14" t="n">
        <f aca="false">S445/($C445/100000)</f>
        <v>248.500891361893</v>
      </c>
      <c r="U445" s="12" t="n">
        <v>4228.6</v>
      </c>
      <c r="V445" s="4" t="n">
        <v>-7.6</v>
      </c>
      <c r="W445" s="13" t="n">
        <f aca="false">(U445-U444)/U444*100</f>
        <v>-7.58976376231997</v>
      </c>
      <c r="X445" s="12" t="n">
        <v>26.2</v>
      </c>
    </row>
    <row r="446" customFormat="false" ht="13.8" hidden="false" customHeight="false" outlineLevel="0" collapsed="false">
      <c r="A446" s="19" t="s">
        <v>68</v>
      </c>
      <c r="B446" s="15" t="n">
        <v>2015</v>
      </c>
      <c r="C446" s="12" t="n">
        <v>74206</v>
      </c>
      <c r="D446" s="12" t="n">
        <v>2830</v>
      </c>
      <c r="E446" s="12" t="n">
        <v>-9.6</v>
      </c>
      <c r="F446" s="13" t="n">
        <f aca="false">(D446-D445)/D445*100</f>
        <v>-9.61354199936123</v>
      </c>
      <c r="G446" s="12" t="n">
        <v>2</v>
      </c>
      <c r="H446" s="14" t="n">
        <f aca="false">G446/($C446/100000)</f>
        <v>2.69519984906881</v>
      </c>
      <c r="I446" s="12" t="n">
        <v>35</v>
      </c>
      <c r="J446" s="14" t="n">
        <f aca="false">I446/($C446/100000)</f>
        <v>47.1659973587042</v>
      </c>
      <c r="K446" s="12" t="n">
        <v>30</v>
      </c>
      <c r="L446" s="14" t="n">
        <f aca="false">K446/($C446/100000)</f>
        <v>40.4279977360321</v>
      </c>
      <c r="M446" s="12" t="n">
        <v>290</v>
      </c>
      <c r="N446" s="14" t="n">
        <f aca="false">M446/($C446/100000)</f>
        <v>390.803978114977</v>
      </c>
      <c r="O446" s="12" t="n">
        <v>426</v>
      </c>
      <c r="P446" s="14" t="n">
        <f aca="false">O446/($C446/100000)</f>
        <v>574.077567851656</v>
      </c>
      <c r="Q446" s="12" t="n">
        <v>1903</v>
      </c>
      <c r="R446" s="14" t="n">
        <f aca="false">Q446/($C446/100000)</f>
        <v>2564.48265638897</v>
      </c>
      <c r="S446" s="12" t="n">
        <v>144</v>
      </c>
      <c r="T446" s="14" t="n">
        <f aca="false">S446/($C446/100000)</f>
        <v>194.054389132954</v>
      </c>
      <c r="U446" s="12" t="n">
        <v>3813.7</v>
      </c>
      <c r="V446" s="14" t="n">
        <v>-9.8</v>
      </c>
      <c r="W446" s="13" t="n">
        <f aca="false">(U446-U445)/U445*100</f>
        <v>-9.81175802866198</v>
      </c>
      <c r="X446" s="12" t="n">
        <v>27.2</v>
      </c>
    </row>
    <row r="447" customFormat="false" ht="13.8" hidden="false" customHeight="false" outlineLevel="0" collapsed="false">
      <c r="A447" s="19" t="s">
        <v>68</v>
      </c>
      <c r="B447" s="15" t="n">
        <v>2016</v>
      </c>
      <c r="C447" s="12" t="n">
        <v>76047</v>
      </c>
      <c r="D447" s="12" t="n">
        <v>2360</v>
      </c>
      <c r="E447" s="12" t="n">
        <v>-16.6</v>
      </c>
      <c r="F447" s="13" t="n">
        <f aca="false">(D447-D446)/D446*100</f>
        <v>-16.6077738515901</v>
      </c>
      <c r="G447" s="12" t="n">
        <v>2</v>
      </c>
      <c r="H447" s="14" t="n">
        <f aca="false">G447/($C447/100000)</f>
        <v>2.62995252935685</v>
      </c>
      <c r="I447" s="12" t="n">
        <v>33</v>
      </c>
      <c r="J447" s="14" t="n">
        <f aca="false">I447/($C447/100000)</f>
        <v>43.3942167343879</v>
      </c>
      <c r="K447" s="12" t="n">
        <v>33</v>
      </c>
      <c r="L447" s="14" t="n">
        <f aca="false">K447/($C447/100000)</f>
        <v>43.3942167343879</v>
      </c>
      <c r="M447" s="12" t="n">
        <v>213</v>
      </c>
      <c r="N447" s="14" t="n">
        <f aca="false">M447/($C447/100000)</f>
        <v>280.089944376504</v>
      </c>
      <c r="O447" s="12" t="n">
        <v>321</v>
      </c>
      <c r="P447" s="14" t="n">
        <f aca="false">O447/($C447/100000)</f>
        <v>422.107380961774</v>
      </c>
      <c r="Q447" s="12" t="n">
        <v>1624</v>
      </c>
      <c r="R447" s="14" t="n">
        <f aca="false">Q447/($C447/100000)</f>
        <v>2135.52145383776</v>
      </c>
      <c r="S447" s="12" t="n">
        <v>134</v>
      </c>
      <c r="T447" s="14" t="n">
        <f aca="false">S447/($C447/100000)</f>
        <v>176.206819466909</v>
      </c>
      <c r="U447" s="12" t="n">
        <v>3103.3</v>
      </c>
      <c r="V447" s="14" t="n">
        <v>-18.6</v>
      </c>
      <c r="W447" s="13" t="n">
        <f aca="false">(U447-U446)/U446*100</f>
        <v>-18.6275795159556</v>
      </c>
      <c r="X447" s="12" t="n">
        <v>27</v>
      </c>
    </row>
    <row r="448" customFormat="false" ht="13.8" hidden="false" customHeight="false" outlineLevel="0" collapsed="false">
      <c r="A448" s="19" t="s">
        <v>68</v>
      </c>
      <c r="B448" s="15" t="n">
        <v>2017</v>
      </c>
      <c r="C448" s="12" t="n">
        <v>76889</v>
      </c>
      <c r="D448" s="12" t="n">
        <v>2131</v>
      </c>
      <c r="E448" s="12" t="n">
        <v>-9.7</v>
      </c>
      <c r="F448" s="13" t="n">
        <f aca="false">(D448-D447)/D447*100</f>
        <v>-9.70338983050847</v>
      </c>
      <c r="G448" s="12" t="n">
        <v>9</v>
      </c>
      <c r="H448" s="14" t="n">
        <f aca="false">G448/($C448/100000)</f>
        <v>11.7051853971309</v>
      </c>
      <c r="I448" s="12" t="n">
        <v>19</v>
      </c>
      <c r="J448" s="14" t="n">
        <f aca="false">I448/($C448/100000)</f>
        <v>24.7109469494986</v>
      </c>
      <c r="K448" s="12" t="n">
        <v>29</v>
      </c>
      <c r="L448" s="14" t="n">
        <f aca="false">K448/($C448/100000)</f>
        <v>37.7167085018663</v>
      </c>
      <c r="M448" s="12" t="n">
        <v>235</v>
      </c>
      <c r="N448" s="14" t="n">
        <f aca="false">M448/($C448/100000)</f>
        <v>305.635396480641</v>
      </c>
      <c r="O448" s="12" t="n">
        <v>271</v>
      </c>
      <c r="P448" s="14" t="n">
        <f aca="false">O448/($C448/100000)</f>
        <v>352.456138069165</v>
      </c>
      <c r="Q448" s="12" t="n">
        <v>1452</v>
      </c>
      <c r="R448" s="14" t="n">
        <f aca="false">Q448/($C448/100000)</f>
        <v>1888.43657740379</v>
      </c>
      <c r="S448" s="12" t="n">
        <v>116</v>
      </c>
      <c r="T448" s="14" t="n">
        <f aca="false">S448/($C448/100000)</f>
        <v>150.866834007465</v>
      </c>
      <c r="U448" s="12" t="n">
        <v>2771.5</v>
      </c>
      <c r="V448" s="14" t="n">
        <v>-10.7</v>
      </c>
      <c r="W448" s="13" t="n">
        <f aca="false">(U448-U447)/U447*100</f>
        <v>-10.6918441658879</v>
      </c>
      <c r="X448" s="12" t="n">
        <v>29.2</v>
      </c>
    </row>
    <row r="449" customFormat="false" ht="13.8" hidden="false" customHeight="false" outlineLevel="0" collapsed="false">
      <c r="A449" s="24" t="s">
        <v>68</v>
      </c>
      <c r="B449" s="15" t="n">
        <v>2018</v>
      </c>
      <c r="C449" s="12" t="n">
        <v>73940</v>
      </c>
      <c r="D449" s="12" t="n">
        <v>1925</v>
      </c>
      <c r="E449" s="12" t="n">
        <v>-9.7</v>
      </c>
      <c r="F449" s="13" t="n">
        <f aca="false">(D449-D448)/D448*100</f>
        <v>-9.66682308775223</v>
      </c>
      <c r="G449" s="12" t="n">
        <v>2</v>
      </c>
      <c r="H449" s="14" t="n">
        <f aca="false">G449/($C449/100000)</f>
        <v>2.70489586150933</v>
      </c>
      <c r="I449" s="12" t="n">
        <v>29</v>
      </c>
      <c r="J449" s="14" t="n">
        <f aca="false">I449/($C449/100000)</f>
        <v>39.2209899918853</v>
      </c>
      <c r="K449" s="12" t="n">
        <v>23</v>
      </c>
      <c r="L449" s="14" t="n">
        <f aca="false">K449/($C449/100000)</f>
        <v>31.1063024073573</v>
      </c>
      <c r="M449" s="12" t="n">
        <v>210</v>
      </c>
      <c r="N449" s="14" t="n">
        <f aca="false">M449/($C449/100000)</f>
        <v>284.01406545848</v>
      </c>
      <c r="O449" s="12" t="n">
        <v>187</v>
      </c>
      <c r="P449" s="14" t="n">
        <f aca="false">O449/($C449/100000)</f>
        <v>252.907763051123</v>
      </c>
      <c r="Q449" s="12" t="n">
        <v>1350</v>
      </c>
      <c r="R449" s="14" t="n">
        <f aca="false">Q449/($C449/100000)</f>
        <v>1825.8047065188</v>
      </c>
      <c r="S449" s="12" t="n">
        <v>124</v>
      </c>
      <c r="T449" s="14" t="n">
        <f aca="false">S449/($C449/100000)</f>
        <v>167.703543413579</v>
      </c>
      <c r="U449" s="12" t="n">
        <v>2603.5</v>
      </c>
      <c r="V449" s="14" t="n">
        <v>-6.1</v>
      </c>
      <c r="W449" s="13" t="n">
        <f aca="false">(U449-U448)/U448*100</f>
        <v>-6.06169944073606</v>
      </c>
      <c r="X449" s="12" t="n">
        <v>32.8</v>
      </c>
    </row>
    <row r="450" customFormat="false" ht="13.8" hidden="false" customHeight="false" outlineLevel="0" collapsed="false">
      <c r="A450" s="25" t="s">
        <v>68</v>
      </c>
      <c r="B450" s="15" t="n">
        <v>2019</v>
      </c>
      <c r="C450" s="17" t="n">
        <v>76212</v>
      </c>
      <c r="D450" s="17" t="n">
        <v>1704</v>
      </c>
      <c r="E450" s="12" t="n">
        <v>-11.5</v>
      </c>
      <c r="F450" s="13" t="n">
        <f aca="false">(D450-D449)/D449*100</f>
        <v>-11.4805194805195</v>
      </c>
      <c r="G450" s="12" t="n">
        <v>2</v>
      </c>
      <c r="H450" s="14" t="n">
        <f aca="false">G450/($C450/100000)</f>
        <v>2.62425864693224</v>
      </c>
      <c r="I450" s="12" t="n">
        <v>36</v>
      </c>
      <c r="J450" s="14" t="n">
        <f aca="false">I450/($C450/100000)</f>
        <v>47.2366556447803</v>
      </c>
      <c r="K450" s="12" t="n">
        <v>34</v>
      </c>
      <c r="L450" s="14" t="n">
        <f aca="false">K450/($C450/100000)</f>
        <v>44.6123969978481</v>
      </c>
      <c r="M450" s="12" t="n">
        <v>210</v>
      </c>
      <c r="N450" s="14" t="n">
        <f aca="false">M450/($C450/100000)</f>
        <v>275.547157927885</v>
      </c>
      <c r="O450" s="12" t="n">
        <v>159</v>
      </c>
      <c r="P450" s="14" t="n">
        <f aca="false">O450/($C450/100000)</f>
        <v>208.628562431113</v>
      </c>
      <c r="Q450" s="12" t="n">
        <v>1154</v>
      </c>
      <c r="R450" s="14" t="n">
        <f aca="false">Q450/($C450/100000)</f>
        <v>1514.1972392799</v>
      </c>
      <c r="S450" s="12" t="n">
        <v>109</v>
      </c>
      <c r="T450" s="14" t="n">
        <f aca="false">S450/($C450/100000)</f>
        <v>143.022096257807</v>
      </c>
      <c r="U450" s="12" t="n">
        <v>2235.9</v>
      </c>
      <c r="V450" s="14" t="n">
        <v>-14.1</v>
      </c>
      <c r="W450" s="13" t="n">
        <f aca="false">(U450-U449)/U449*100</f>
        <v>-14.1194545803726</v>
      </c>
      <c r="X450" s="12" t="n">
        <v>37.5</v>
      </c>
    </row>
    <row r="451" customFormat="false" ht="13.8" hidden="false" customHeight="false" outlineLevel="0" collapsed="false">
      <c r="A451" s="25" t="s">
        <v>68</v>
      </c>
      <c r="B451" s="20" t="n">
        <v>2020</v>
      </c>
      <c r="C451" s="21" t="n">
        <v>77823</v>
      </c>
      <c r="D451" s="21" t="n">
        <v>1277</v>
      </c>
      <c r="E451" s="22" t="n">
        <v>-25.1</v>
      </c>
      <c r="F451" s="13" t="n">
        <f aca="false">(D451-D450)/D450*100</f>
        <v>-25.0586854460094</v>
      </c>
      <c r="G451" s="21" t="n">
        <v>4</v>
      </c>
      <c r="H451" s="14" t="n">
        <f aca="false">G451/($C451/100000)</f>
        <v>5.13986867635532</v>
      </c>
      <c r="I451" s="21" t="n">
        <v>40</v>
      </c>
      <c r="J451" s="14" t="n">
        <f aca="false">I451/($C451/100000)</f>
        <v>51.3986867635532</v>
      </c>
      <c r="K451" s="21" t="n">
        <v>33</v>
      </c>
      <c r="L451" s="14" t="n">
        <f aca="false">K451/($C451/100000)</f>
        <v>42.4039165799314</v>
      </c>
      <c r="M451" s="21" t="n">
        <v>220</v>
      </c>
      <c r="N451" s="14" t="n">
        <f aca="false">M451/($C451/100000)</f>
        <v>282.692777199543</v>
      </c>
      <c r="O451" s="21" t="n">
        <v>103</v>
      </c>
      <c r="P451" s="14" t="n">
        <f aca="false">O451/($C451/100000)</f>
        <v>132.351618416149</v>
      </c>
      <c r="Q451" s="21" t="n">
        <v>794</v>
      </c>
      <c r="R451" s="14" t="n">
        <f aca="false">Q451/($C451/100000)</f>
        <v>1020.26393225653</v>
      </c>
      <c r="S451" s="21" t="n">
        <v>83</v>
      </c>
      <c r="T451" s="14" t="n">
        <f aca="false">S451/($C451/100000)</f>
        <v>106.652275034373</v>
      </c>
      <c r="U451" s="23" t="n">
        <v>1640.9</v>
      </c>
      <c r="V451" s="22" t="n">
        <v>-26.6</v>
      </c>
      <c r="W451" s="13" t="n">
        <f aca="false">(U451-U450)/U450*100</f>
        <v>-26.6112080146697</v>
      </c>
      <c r="X451" s="23" t="n">
        <v>39.8</v>
      </c>
    </row>
    <row r="452" customFormat="false" ht="13.8" hidden="false" customHeight="false" outlineLevel="0" collapsed="false">
      <c r="A452" s="19" t="s">
        <v>69</v>
      </c>
      <c r="B452" s="12" t="n">
        <v>2011</v>
      </c>
      <c r="C452" s="12" t="n">
        <v>73684</v>
      </c>
      <c r="D452" s="12" t="n">
        <v>1630</v>
      </c>
      <c r="E452" s="12" t="n">
        <v>-3</v>
      </c>
      <c r="F452" s="13" t="n">
        <f aca="false">(D452-D451)/D451*100</f>
        <v>27.6429130775254</v>
      </c>
      <c r="G452" s="12" t="n">
        <v>0</v>
      </c>
      <c r="H452" s="14" t="n">
        <f aca="false">G452/($C452/100000)</f>
        <v>0</v>
      </c>
      <c r="I452" s="12" t="n">
        <v>4</v>
      </c>
      <c r="J452" s="14" t="n">
        <f aca="false">I452/($C452/100000)</f>
        <v>5.42858693881983</v>
      </c>
      <c r="K452" s="12" t="n">
        <v>12</v>
      </c>
      <c r="L452" s="14" t="n">
        <f aca="false">K452/($C452/100000)</f>
        <v>16.2857608164595</v>
      </c>
      <c r="M452" s="12" t="n">
        <v>109</v>
      </c>
      <c r="N452" s="14" t="n">
        <f aca="false">M452/($C452/100000)</f>
        <v>147.92899408284</v>
      </c>
      <c r="O452" s="12" t="n">
        <v>410</v>
      </c>
      <c r="P452" s="14" t="n">
        <f aca="false">O452/($C452/100000)</f>
        <v>556.430161229032</v>
      </c>
      <c r="Q452" s="12" t="n">
        <v>1021</v>
      </c>
      <c r="R452" s="14" t="n">
        <f aca="false">Q452/($C452/100000)</f>
        <v>1385.64681613376</v>
      </c>
      <c r="S452" s="12" t="n">
        <v>74</v>
      </c>
      <c r="T452" s="14" t="n">
        <f aca="false">S452/($C452/100000)</f>
        <v>100.428858368167</v>
      </c>
      <c r="U452" s="12" t="n">
        <v>2212.1</v>
      </c>
      <c r="V452" s="14" t="n">
        <v>-5.8</v>
      </c>
      <c r="W452" s="13" t="n">
        <f aca="false">(U452-U451)/U451*100</f>
        <v>34.8101651532695</v>
      </c>
      <c r="X452" s="12" t="n">
        <v>28.2</v>
      </c>
    </row>
    <row r="453" customFormat="false" ht="13.8" hidden="false" customHeight="false" outlineLevel="0" collapsed="false">
      <c r="A453" s="19" t="s">
        <v>69</v>
      </c>
      <c r="B453" s="12" t="n">
        <v>2012</v>
      </c>
      <c r="C453" s="12" t="n">
        <v>73745</v>
      </c>
      <c r="D453" s="12" t="n">
        <v>1522</v>
      </c>
      <c r="E453" s="12" t="n">
        <v>-6.6</v>
      </c>
      <c r="F453" s="13" t="n">
        <f aca="false">(D453-D452)/D452*100</f>
        <v>-6.62576687116565</v>
      </c>
      <c r="G453" s="12" t="n">
        <v>1</v>
      </c>
      <c r="H453" s="14" t="n">
        <f aca="false">G453/($C453/100000)</f>
        <v>1.35602413722964</v>
      </c>
      <c r="I453" s="12" t="n">
        <v>4</v>
      </c>
      <c r="J453" s="14" t="n">
        <f aca="false">I453/($C453/100000)</f>
        <v>5.42409654891857</v>
      </c>
      <c r="K453" s="12" t="n">
        <v>21</v>
      </c>
      <c r="L453" s="14" t="n">
        <f aca="false">K453/($C453/100000)</f>
        <v>28.4765068818225</v>
      </c>
      <c r="M453" s="12" t="n">
        <v>86</v>
      </c>
      <c r="N453" s="14" t="n">
        <f aca="false">M453/($C453/100000)</f>
        <v>116.618075801749</v>
      </c>
      <c r="O453" s="12" t="n">
        <v>412</v>
      </c>
      <c r="P453" s="14" t="n">
        <f aca="false">O453/($C453/100000)</f>
        <v>558.681944538613</v>
      </c>
      <c r="Q453" s="12" t="n">
        <v>926</v>
      </c>
      <c r="R453" s="14" t="n">
        <f aca="false">Q453/($C453/100000)</f>
        <v>1255.67835107465</v>
      </c>
      <c r="S453" s="12" t="n">
        <v>72</v>
      </c>
      <c r="T453" s="14" t="n">
        <f aca="false">S453/($C453/100000)</f>
        <v>97.6337378805343</v>
      </c>
      <c r="U453" s="12" t="n">
        <v>2063.9</v>
      </c>
      <c r="V453" s="14" t="n">
        <v>-6.7</v>
      </c>
      <c r="W453" s="13" t="n">
        <f aca="false">(U453-U452)/U452*100</f>
        <v>-6.6995162967316</v>
      </c>
      <c r="X453" s="12" t="n">
        <v>30.6</v>
      </c>
    </row>
    <row r="454" customFormat="false" ht="13.8" hidden="false" customHeight="false" outlineLevel="0" collapsed="false">
      <c r="A454" s="19" t="s">
        <v>69</v>
      </c>
      <c r="B454" s="12" t="n">
        <v>2013</v>
      </c>
      <c r="C454" s="12" t="n">
        <v>74661</v>
      </c>
      <c r="D454" s="12" t="n">
        <v>1277</v>
      </c>
      <c r="E454" s="12" t="n">
        <v>-16.1</v>
      </c>
      <c r="F454" s="13" t="n">
        <f aca="false">(D454-D453)/D453*100</f>
        <v>-16.0972404730618</v>
      </c>
      <c r="G454" s="12" t="n">
        <v>1</v>
      </c>
      <c r="H454" s="14" t="n">
        <f aca="false">G454/($C454/100000)</f>
        <v>1.33938736421961</v>
      </c>
      <c r="I454" s="12" t="n">
        <v>5</v>
      </c>
      <c r="J454" s="14" t="n">
        <f aca="false">I454/($C454/100000)</f>
        <v>6.69693682109803</v>
      </c>
      <c r="K454" s="12" t="n">
        <v>13</v>
      </c>
      <c r="L454" s="14" t="n">
        <f aca="false">K454/($C454/100000)</f>
        <v>17.4120357348549</v>
      </c>
      <c r="M454" s="12" t="n">
        <v>61</v>
      </c>
      <c r="N454" s="14" t="n">
        <f aca="false">M454/($C454/100000)</f>
        <v>81.702629217396</v>
      </c>
      <c r="O454" s="12" t="n">
        <v>318</v>
      </c>
      <c r="P454" s="14" t="n">
        <f aca="false">O454/($C454/100000)</f>
        <v>425.925181821835</v>
      </c>
      <c r="Q454" s="12" t="n">
        <v>828</v>
      </c>
      <c r="R454" s="14" t="n">
        <f aca="false">Q454/($C454/100000)</f>
        <v>1109.01273757383</v>
      </c>
      <c r="S454" s="12" t="n">
        <v>51</v>
      </c>
      <c r="T454" s="14" t="n">
        <f aca="false">S454/($C454/100000)</f>
        <v>68.3087555751999</v>
      </c>
      <c r="U454" s="12" t="n">
        <v>1710.4</v>
      </c>
      <c r="V454" s="14" t="n">
        <v>-17.1</v>
      </c>
      <c r="W454" s="13" t="n">
        <f aca="false">(U454-U453)/U453*100</f>
        <v>-17.1277678182082</v>
      </c>
      <c r="X454" s="12" t="n">
        <v>28.1</v>
      </c>
    </row>
    <row r="455" customFormat="false" ht="13.8" hidden="false" customHeight="false" outlineLevel="0" collapsed="false">
      <c r="A455" s="19" t="s">
        <v>69</v>
      </c>
      <c r="B455" s="15" t="n">
        <v>2014</v>
      </c>
      <c r="C455" s="12" t="n">
        <v>75321</v>
      </c>
      <c r="D455" s="12" t="n">
        <v>1315</v>
      </c>
      <c r="E455" s="16" t="n">
        <v>3</v>
      </c>
      <c r="F455" s="13" t="n">
        <f aca="false">(D455-D454)/D454*100</f>
        <v>2.97572435395458</v>
      </c>
      <c r="G455" s="12" t="n">
        <v>1</v>
      </c>
      <c r="H455" s="14" t="n">
        <f aca="false">G455/($C455/100000)</f>
        <v>1.32765098710851</v>
      </c>
      <c r="I455" s="12" t="n">
        <v>2</v>
      </c>
      <c r="J455" s="14" t="n">
        <f aca="false">I455/($C455/100000)</f>
        <v>2.65530197421702</v>
      </c>
      <c r="K455" s="12" t="n">
        <v>20</v>
      </c>
      <c r="L455" s="14" t="n">
        <f aca="false">K455/($C455/100000)</f>
        <v>26.5530197421702</v>
      </c>
      <c r="M455" s="12" t="n">
        <v>60</v>
      </c>
      <c r="N455" s="14" t="n">
        <f aca="false">M455/($C455/100000)</f>
        <v>79.6590592265105</v>
      </c>
      <c r="O455" s="12" t="n">
        <v>297</v>
      </c>
      <c r="P455" s="14" t="n">
        <f aca="false">O455/($C455/100000)</f>
        <v>394.312343171227</v>
      </c>
      <c r="Q455" s="12" t="n">
        <v>864</v>
      </c>
      <c r="R455" s="14" t="n">
        <f aca="false">Q455/($C455/100000)</f>
        <v>1147.09045286175</v>
      </c>
      <c r="S455" s="12" t="n">
        <v>71</v>
      </c>
      <c r="T455" s="14" t="n">
        <f aca="false">S455/($C455/100000)</f>
        <v>94.2632200847041</v>
      </c>
      <c r="U455" s="12" t="n">
        <v>1745.9</v>
      </c>
      <c r="V455" s="4" t="n">
        <v>2.1</v>
      </c>
      <c r="W455" s="13" t="n">
        <f aca="false">(U455-U454)/U454*100</f>
        <v>2.07553788587465</v>
      </c>
      <c r="X455" s="12" t="n">
        <v>32</v>
      </c>
    </row>
    <row r="456" customFormat="false" ht="13.8" hidden="false" customHeight="false" outlineLevel="0" collapsed="false">
      <c r="A456" s="19" t="s">
        <v>69</v>
      </c>
      <c r="B456" s="15" t="n">
        <v>2015</v>
      </c>
      <c r="C456" s="12" t="n">
        <v>76536</v>
      </c>
      <c r="D456" s="12" t="n">
        <v>1104</v>
      </c>
      <c r="E456" s="12" t="n">
        <v>-16</v>
      </c>
      <c r="F456" s="13" t="n">
        <f aca="false">(D456-D455)/D455*100</f>
        <v>-16.0456273764259</v>
      </c>
      <c r="G456" s="12" t="n">
        <v>2</v>
      </c>
      <c r="H456" s="14" t="n">
        <f aca="false">G456/($C456/100000)</f>
        <v>2.61314936761785</v>
      </c>
      <c r="I456" s="12" t="n">
        <v>16</v>
      </c>
      <c r="J456" s="14" t="n">
        <f aca="false">I456/($C456/100000)</f>
        <v>20.9051949409428</v>
      </c>
      <c r="K456" s="12" t="n">
        <v>12</v>
      </c>
      <c r="L456" s="14" t="n">
        <f aca="false">K456/($C456/100000)</f>
        <v>15.6788962057071</v>
      </c>
      <c r="M456" s="12" t="n">
        <v>66</v>
      </c>
      <c r="N456" s="14" t="n">
        <f aca="false">M456/($C456/100000)</f>
        <v>86.2339291313891</v>
      </c>
      <c r="O456" s="12" t="n">
        <v>375</v>
      </c>
      <c r="P456" s="14" t="n">
        <f aca="false">O456/($C456/100000)</f>
        <v>489.965506428347</v>
      </c>
      <c r="Q456" s="12" t="n">
        <v>586</v>
      </c>
      <c r="R456" s="14" t="n">
        <f aca="false">Q456/($C456/100000)</f>
        <v>765.652764712031</v>
      </c>
      <c r="S456" s="12" t="n">
        <v>47</v>
      </c>
      <c r="T456" s="14" t="n">
        <f aca="false">S456/($C456/100000)</f>
        <v>61.4090101390195</v>
      </c>
      <c r="U456" s="12" t="n">
        <v>1442.5</v>
      </c>
      <c r="V456" s="14" t="n">
        <v>-17.4</v>
      </c>
      <c r="W456" s="13" t="n">
        <f aca="false">(U456-U455)/U455*100</f>
        <v>-17.3778566928232</v>
      </c>
      <c r="X456" s="12" t="n">
        <v>27.4</v>
      </c>
    </row>
    <row r="457" customFormat="false" ht="13.8" hidden="false" customHeight="false" outlineLevel="0" collapsed="false">
      <c r="A457" s="19" t="s">
        <v>69</v>
      </c>
      <c r="B457" s="15" t="n">
        <v>2016</v>
      </c>
      <c r="C457" s="12" t="n">
        <v>77841</v>
      </c>
      <c r="D457" s="12" t="n">
        <v>1371</v>
      </c>
      <c r="E457" s="12" t="n">
        <v>24.2</v>
      </c>
      <c r="F457" s="13" t="n">
        <f aca="false">(D457-D456)/D456*100</f>
        <v>24.1847826086957</v>
      </c>
      <c r="G457" s="12" t="n">
        <v>5</v>
      </c>
      <c r="H457" s="14" t="n">
        <f aca="false">G457/($C457/100000)</f>
        <v>6.42335016251076</v>
      </c>
      <c r="I457" s="12" t="n">
        <v>22</v>
      </c>
      <c r="J457" s="14" t="n">
        <f aca="false">I457/($C457/100000)</f>
        <v>28.2627407150473</v>
      </c>
      <c r="K457" s="12" t="n">
        <v>9</v>
      </c>
      <c r="L457" s="14" t="n">
        <f aca="false">K457/($C457/100000)</f>
        <v>11.5620302925194</v>
      </c>
      <c r="M457" s="12" t="n">
        <v>135</v>
      </c>
      <c r="N457" s="14" t="n">
        <f aca="false">M457/($C457/100000)</f>
        <v>173.430454387791</v>
      </c>
      <c r="O457" s="12" t="n">
        <v>533</v>
      </c>
      <c r="P457" s="14" t="n">
        <f aca="false">O457/($C457/100000)</f>
        <v>684.729127323647</v>
      </c>
      <c r="Q457" s="12" t="n">
        <v>616</v>
      </c>
      <c r="R457" s="14" t="n">
        <f aca="false">Q457/($C457/100000)</f>
        <v>791.356740021325</v>
      </c>
      <c r="S457" s="12" t="n">
        <v>51</v>
      </c>
      <c r="T457" s="14" t="n">
        <f aca="false">S457/($C457/100000)</f>
        <v>65.5181716576097</v>
      </c>
      <c r="U457" s="12" t="n">
        <v>1761.3</v>
      </c>
      <c r="V457" s="14" t="n">
        <v>22.1</v>
      </c>
      <c r="W457" s="13" t="n">
        <f aca="false">(U457-U456)/U456*100</f>
        <v>22.1005199306759</v>
      </c>
      <c r="X457" s="12" t="n">
        <v>27.1</v>
      </c>
    </row>
    <row r="458" customFormat="false" ht="13.8" hidden="false" customHeight="false" outlineLevel="0" collapsed="false">
      <c r="A458" s="19" t="s">
        <v>69</v>
      </c>
      <c r="B458" s="15" t="n">
        <v>2017</v>
      </c>
      <c r="C458" s="12" t="n">
        <v>80456</v>
      </c>
      <c r="D458" s="12" t="n">
        <v>1371</v>
      </c>
      <c r="E458" s="12" t="n">
        <v>0</v>
      </c>
      <c r="F458" s="13" t="n">
        <f aca="false">(D458-D457)/D457*100</f>
        <v>0</v>
      </c>
      <c r="G458" s="12" t="n">
        <v>1</v>
      </c>
      <c r="H458" s="14" t="n">
        <f aca="false">G458/($C458/100000)</f>
        <v>1.24291538232077</v>
      </c>
      <c r="I458" s="12" t="n">
        <v>21</v>
      </c>
      <c r="J458" s="14" t="n">
        <f aca="false">I458/($C458/100000)</f>
        <v>26.1012230287362</v>
      </c>
      <c r="K458" s="12" t="n">
        <v>15</v>
      </c>
      <c r="L458" s="14" t="n">
        <f aca="false">K458/($C458/100000)</f>
        <v>18.6437307348116</v>
      </c>
      <c r="M458" s="12" t="n">
        <v>170</v>
      </c>
      <c r="N458" s="14" t="n">
        <f aca="false">M458/($C458/100000)</f>
        <v>211.295614994531</v>
      </c>
      <c r="O458" s="12" t="n">
        <v>409</v>
      </c>
      <c r="P458" s="14" t="n">
        <f aca="false">O458/($C458/100000)</f>
        <v>508.352391369196</v>
      </c>
      <c r="Q458" s="12" t="n">
        <v>677</v>
      </c>
      <c r="R458" s="14" t="n">
        <f aca="false">Q458/($C458/100000)</f>
        <v>841.453713831162</v>
      </c>
      <c r="S458" s="12" t="n">
        <v>78</v>
      </c>
      <c r="T458" s="14" t="n">
        <f aca="false">S458/($C458/100000)</f>
        <v>96.9473998210202</v>
      </c>
      <c r="U458" s="12" t="n">
        <v>1704</v>
      </c>
      <c r="V458" s="14" t="n">
        <v>-3.3</v>
      </c>
      <c r="W458" s="13" t="n">
        <f aca="false">(U458-U457)/U457*100</f>
        <v>-3.2532788281383</v>
      </c>
      <c r="X458" s="12" t="n">
        <v>27.7</v>
      </c>
    </row>
    <row r="459" customFormat="false" ht="13.8" hidden="false" customHeight="false" outlineLevel="0" collapsed="false">
      <c r="A459" s="24" t="s">
        <v>69</v>
      </c>
      <c r="B459" s="15" t="n">
        <v>2018</v>
      </c>
      <c r="C459" s="12" t="n">
        <v>82748</v>
      </c>
      <c r="D459" s="12" t="n">
        <v>1486</v>
      </c>
      <c r="E459" s="12" t="n">
        <v>8.4</v>
      </c>
      <c r="F459" s="13" t="n">
        <f aca="false">(D459-D458)/D458*100</f>
        <v>8.38803792851933</v>
      </c>
      <c r="G459" s="12" t="n">
        <v>2</v>
      </c>
      <c r="H459" s="14" t="n">
        <f aca="false">G459/($C459/100000)</f>
        <v>2.41697684536182</v>
      </c>
      <c r="I459" s="12" t="n">
        <v>24</v>
      </c>
      <c r="J459" s="14" t="n">
        <f aca="false">I459/($C459/100000)</f>
        <v>29.0037221443419</v>
      </c>
      <c r="K459" s="12" t="n">
        <v>7</v>
      </c>
      <c r="L459" s="14" t="n">
        <f aca="false">K459/($C459/100000)</f>
        <v>8.45941895876638</v>
      </c>
      <c r="M459" s="12" t="n">
        <v>168</v>
      </c>
      <c r="N459" s="14" t="n">
        <f aca="false">M459/($C459/100000)</f>
        <v>203.026055010393</v>
      </c>
      <c r="O459" s="12" t="n">
        <v>410</v>
      </c>
      <c r="P459" s="14" t="n">
        <f aca="false">O459/($C459/100000)</f>
        <v>495.480253299173</v>
      </c>
      <c r="Q459" s="12" t="n">
        <v>760</v>
      </c>
      <c r="R459" s="14" t="n">
        <f aca="false">Q459/($C459/100000)</f>
        <v>918.451201237492</v>
      </c>
      <c r="S459" s="12" t="n">
        <v>115</v>
      </c>
      <c r="T459" s="14" t="n">
        <f aca="false">S459/($C459/100000)</f>
        <v>138.976168608305</v>
      </c>
      <c r="U459" s="12" t="n">
        <v>1795.8</v>
      </c>
      <c r="V459" s="14" t="n">
        <v>5.4</v>
      </c>
      <c r="W459" s="13" t="n">
        <f aca="false">(U459-U458)/U458*100</f>
        <v>5.38732394366197</v>
      </c>
      <c r="X459" s="12" t="n">
        <v>26</v>
      </c>
    </row>
    <row r="460" customFormat="false" ht="13.8" hidden="false" customHeight="false" outlineLevel="0" collapsed="false">
      <c r="A460" s="25" t="s">
        <v>69</v>
      </c>
      <c r="B460" s="15" t="n">
        <v>2019</v>
      </c>
      <c r="C460" s="17" t="n">
        <v>85070</v>
      </c>
      <c r="D460" s="17" t="n">
        <v>1270</v>
      </c>
      <c r="E460" s="12" t="n">
        <v>-14.5</v>
      </c>
      <c r="F460" s="13" t="n">
        <f aca="false">(D460-D459)/D459*100</f>
        <v>-14.535666218035</v>
      </c>
      <c r="G460" s="12" t="n">
        <v>2</v>
      </c>
      <c r="H460" s="14" t="n">
        <f aca="false">G460/($C460/100000)</f>
        <v>2.35100505466087</v>
      </c>
      <c r="I460" s="12" t="n">
        <v>39</v>
      </c>
      <c r="J460" s="14" t="n">
        <f aca="false">I460/($C460/100000)</f>
        <v>45.8445985658869</v>
      </c>
      <c r="K460" s="12" t="n">
        <v>4</v>
      </c>
      <c r="L460" s="14" t="n">
        <f aca="false">K460/($C460/100000)</f>
        <v>4.70201010932174</v>
      </c>
      <c r="M460" s="12" t="n">
        <v>154</v>
      </c>
      <c r="N460" s="14" t="n">
        <f aca="false">M460/($C460/100000)</f>
        <v>181.027389208887</v>
      </c>
      <c r="O460" s="12" t="n">
        <v>345</v>
      </c>
      <c r="P460" s="14" t="n">
        <f aca="false">O460/($C460/100000)</f>
        <v>405.548371929</v>
      </c>
      <c r="Q460" s="12" t="n">
        <v>644</v>
      </c>
      <c r="R460" s="14" t="n">
        <f aca="false">Q460/($C460/100000)</f>
        <v>757.023627600799</v>
      </c>
      <c r="S460" s="12" t="n">
        <v>82</v>
      </c>
      <c r="T460" s="14" t="n">
        <f aca="false">S460/($C460/100000)</f>
        <v>96.3912072410956</v>
      </c>
      <c r="U460" s="12" t="n">
        <v>1492.9</v>
      </c>
      <c r="V460" s="14" t="n">
        <v>-16.9</v>
      </c>
      <c r="W460" s="13" t="n">
        <f aca="false">(U460-U459)/U459*100</f>
        <v>-16.8671344247689</v>
      </c>
      <c r="X460" s="12" t="n">
        <v>28.7</v>
      </c>
    </row>
    <row r="461" customFormat="false" ht="13.8" hidden="false" customHeight="false" outlineLevel="0" collapsed="false">
      <c r="A461" s="25" t="s">
        <v>69</v>
      </c>
      <c r="B461" s="20" t="n">
        <v>2020</v>
      </c>
      <c r="C461" s="21" t="n">
        <v>89258</v>
      </c>
      <c r="D461" s="21" t="n">
        <v>1192</v>
      </c>
      <c r="E461" s="22" t="n">
        <v>-6.1</v>
      </c>
      <c r="F461" s="13" t="n">
        <f aca="false">(D461-D460)/D460*100</f>
        <v>-6.14173228346457</v>
      </c>
      <c r="G461" s="21" t="n">
        <v>1</v>
      </c>
      <c r="H461" s="14" t="n">
        <f aca="false">G461/($C461/100000)</f>
        <v>1.12034775594344</v>
      </c>
      <c r="I461" s="21" t="n">
        <v>32</v>
      </c>
      <c r="J461" s="14" t="n">
        <f aca="false">I461/($C461/100000)</f>
        <v>35.8511281901902</v>
      </c>
      <c r="K461" s="21" t="n">
        <v>9</v>
      </c>
      <c r="L461" s="14" t="n">
        <f aca="false">K461/($C461/100000)</f>
        <v>10.083129803491</v>
      </c>
      <c r="M461" s="21" t="n">
        <v>127</v>
      </c>
      <c r="N461" s="14" t="n">
        <f aca="false">M461/($C461/100000)</f>
        <v>142.284165004817</v>
      </c>
      <c r="O461" s="21" t="n">
        <v>316</v>
      </c>
      <c r="P461" s="14" t="n">
        <f aca="false">O461/($C461/100000)</f>
        <v>354.029890878129</v>
      </c>
      <c r="Q461" s="21" t="n">
        <v>595</v>
      </c>
      <c r="R461" s="14" t="n">
        <f aca="false">Q461/($C461/100000)</f>
        <v>666.60691478635</v>
      </c>
      <c r="S461" s="21" t="n">
        <v>112</v>
      </c>
      <c r="T461" s="14" t="n">
        <f aca="false">S461/($C461/100000)</f>
        <v>125.478948665666</v>
      </c>
      <c r="U461" s="23" t="n">
        <v>1335.5</v>
      </c>
      <c r="V461" s="22" t="n">
        <v>-10.5</v>
      </c>
      <c r="W461" s="13" t="n">
        <f aca="false">(U461-U460)/U460*100</f>
        <v>-10.5432379931677</v>
      </c>
      <c r="X461" s="23" t="n">
        <v>25.9</v>
      </c>
    </row>
    <row r="462" customFormat="false" ht="13.8" hidden="false" customHeight="false" outlineLevel="0" collapsed="false">
      <c r="A462" s="19" t="s">
        <v>70</v>
      </c>
      <c r="B462" s="12" t="n">
        <v>2011</v>
      </c>
      <c r="C462" s="12" t="n">
        <v>181679</v>
      </c>
      <c r="D462" s="12" t="n">
        <v>5985</v>
      </c>
      <c r="E462" s="12" t="n">
        <v>1.8</v>
      </c>
      <c r="F462" s="13" t="n">
        <f aca="false">(D462-D461)/D461*100</f>
        <v>402.097315436242</v>
      </c>
      <c r="G462" s="12" t="n">
        <v>4</v>
      </c>
      <c r="H462" s="14" t="n">
        <f aca="false">G462/($C462/100000)</f>
        <v>2.20168539016617</v>
      </c>
      <c r="I462" s="12" t="n">
        <v>71</v>
      </c>
      <c r="J462" s="14" t="n">
        <f aca="false">I462/($C462/100000)</f>
        <v>39.0799156754496</v>
      </c>
      <c r="K462" s="12" t="n">
        <v>113</v>
      </c>
      <c r="L462" s="14" t="n">
        <f aca="false">K462/($C462/100000)</f>
        <v>62.1976122721944</v>
      </c>
      <c r="M462" s="12" t="n">
        <v>546</v>
      </c>
      <c r="N462" s="14" t="n">
        <f aca="false">M462/($C462/100000)</f>
        <v>300.530055757683</v>
      </c>
      <c r="O462" s="12" t="n">
        <v>997</v>
      </c>
      <c r="P462" s="14" t="n">
        <f aca="false">O462/($C462/100000)</f>
        <v>548.770083498919</v>
      </c>
      <c r="Q462" s="12" t="n">
        <v>4037</v>
      </c>
      <c r="R462" s="14" t="n">
        <f aca="false">Q462/($C462/100000)</f>
        <v>2222.05098002521</v>
      </c>
      <c r="S462" s="12" t="n">
        <v>217</v>
      </c>
      <c r="T462" s="14" t="n">
        <f aca="false">S462/($C462/100000)</f>
        <v>119.441432416515</v>
      </c>
      <c r="U462" s="12" t="n">
        <v>3294.3</v>
      </c>
      <c r="V462" s="14" t="n">
        <v>9.5</v>
      </c>
      <c r="W462" s="13" t="n">
        <f aca="false">(U462-U461)/U461*100</f>
        <v>146.671658554848</v>
      </c>
      <c r="X462" s="12" t="n">
        <v>30.5</v>
      </c>
    </row>
    <row r="463" customFormat="false" ht="13.8" hidden="false" customHeight="false" outlineLevel="0" collapsed="false">
      <c r="A463" s="19" t="s">
        <v>70</v>
      </c>
      <c r="B463" s="12" t="n">
        <v>2012</v>
      </c>
      <c r="C463" s="12" t="n">
        <v>187280</v>
      </c>
      <c r="D463" s="12" t="n">
        <v>5866</v>
      </c>
      <c r="E463" s="12" t="n">
        <v>-2</v>
      </c>
      <c r="F463" s="13" t="n">
        <f aca="false">(D463-D462)/D462*100</f>
        <v>-1.98830409356725</v>
      </c>
      <c r="G463" s="12" t="n">
        <v>2</v>
      </c>
      <c r="H463" s="14" t="n">
        <f aca="false">G463/($C463/100000)</f>
        <v>1.06791969243913</v>
      </c>
      <c r="I463" s="12" t="n">
        <v>93</v>
      </c>
      <c r="J463" s="14" t="n">
        <f aca="false">I463/($C463/100000)</f>
        <v>49.6582656984195</v>
      </c>
      <c r="K463" s="12" t="n">
        <v>108</v>
      </c>
      <c r="L463" s="14" t="n">
        <f aca="false">K463/($C463/100000)</f>
        <v>57.6676633917129</v>
      </c>
      <c r="M463" s="12" t="n">
        <v>635</v>
      </c>
      <c r="N463" s="14" t="n">
        <f aca="false">M463/($C463/100000)</f>
        <v>339.064502349423</v>
      </c>
      <c r="O463" s="12" t="n">
        <v>920</v>
      </c>
      <c r="P463" s="14" t="n">
        <f aca="false">O463/($C463/100000)</f>
        <v>491.243058521999</v>
      </c>
      <c r="Q463" s="12" t="n">
        <v>3889</v>
      </c>
      <c r="R463" s="14" t="n">
        <f aca="false">Q463/($C463/100000)</f>
        <v>2076.56984194789</v>
      </c>
      <c r="S463" s="12" t="n">
        <v>219</v>
      </c>
      <c r="T463" s="14" t="n">
        <f aca="false">S463/($C463/100000)</f>
        <v>116.937206322085</v>
      </c>
      <c r="U463" s="12" t="n">
        <v>3132.2</v>
      </c>
      <c r="V463" s="14" t="n">
        <v>-4.9</v>
      </c>
      <c r="W463" s="13" t="n">
        <f aca="false">(U463-U462)/U462*100</f>
        <v>-4.92062046565281</v>
      </c>
      <c r="X463" s="12" t="n">
        <v>33.5</v>
      </c>
    </row>
    <row r="464" customFormat="false" ht="13.8" hidden="false" customHeight="false" outlineLevel="0" collapsed="false">
      <c r="A464" s="19" t="s">
        <v>70</v>
      </c>
      <c r="B464" s="12" t="n">
        <v>2013</v>
      </c>
      <c r="C464" s="12" t="n">
        <v>188349</v>
      </c>
      <c r="D464" s="12" t="n">
        <v>5199</v>
      </c>
      <c r="E464" s="12" t="n">
        <v>-11.4</v>
      </c>
      <c r="F464" s="13" t="n">
        <f aca="false">(D464-D463)/D463*100</f>
        <v>-11.3706102966246</v>
      </c>
      <c r="G464" s="12" t="n">
        <v>4</v>
      </c>
      <c r="H464" s="14" t="n">
        <f aca="false">G464/($C464/100000)</f>
        <v>2.12371714211384</v>
      </c>
      <c r="I464" s="12" t="n">
        <v>105</v>
      </c>
      <c r="J464" s="14" t="n">
        <f aca="false">I464/($C464/100000)</f>
        <v>55.7475749804883</v>
      </c>
      <c r="K464" s="12" t="n">
        <v>119</v>
      </c>
      <c r="L464" s="14" t="n">
        <f aca="false">K464/($C464/100000)</f>
        <v>63.1805849778868</v>
      </c>
      <c r="M464" s="12" t="n">
        <v>568</v>
      </c>
      <c r="N464" s="14" t="n">
        <f aca="false">M464/($C464/100000)</f>
        <v>301.567834180165</v>
      </c>
      <c r="O464" s="12" t="n">
        <v>815</v>
      </c>
      <c r="P464" s="14" t="n">
        <f aca="false">O464/($C464/100000)</f>
        <v>432.707367705695</v>
      </c>
      <c r="Q464" s="12" t="n">
        <v>3399</v>
      </c>
      <c r="R464" s="14" t="n">
        <f aca="false">Q464/($C464/100000)</f>
        <v>1804.62864151124</v>
      </c>
      <c r="S464" s="12" t="n">
        <v>189</v>
      </c>
      <c r="T464" s="14" t="n">
        <f aca="false">S464/($C464/100000)</f>
        <v>100.345634964879</v>
      </c>
      <c r="U464" s="12" t="n">
        <v>2760.3</v>
      </c>
      <c r="V464" s="14" t="n">
        <v>-11.9</v>
      </c>
      <c r="W464" s="13" t="n">
        <f aca="false">(U464-U463)/U463*100</f>
        <v>-11.8734435859779</v>
      </c>
      <c r="X464" s="12" t="n">
        <v>34.4</v>
      </c>
    </row>
    <row r="465" customFormat="false" ht="13.8" hidden="false" customHeight="false" outlineLevel="0" collapsed="false">
      <c r="A465" s="19" t="s">
        <v>70</v>
      </c>
      <c r="B465" s="15" t="n">
        <v>2014</v>
      </c>
      <c r="C465" s="12" t="n">
        <v>190666</v>
      </c>
      <c r="D465" s="12" t="n">
        <v>5509</v>
      </c>
      <c r="E465" s="16" t="n">
        <v>6</v>
      </c>
      <c r="F465" s="13" t="n">
        <f aca="false">(D465-D464)/D464*100</f>
        <v>5.96268513175611</v>
      </c>
      <c r="G465" s="12" t="n">
        <v>3</v>
      </c>
      <c r="H465" s="14" t="n">
        <f aca="false">G465/($C465/100000)</f>
        <v>1.57343207493733</v>
      </c>
      <c r="I465" s="12" t="n">
        <v>91</v>
      </c>
      <c r="J465" s="14" t="n">
        <f aca="false">I465/($C465/100000)</f>
        <v>47.7274396064322</v>
      </c>
      <c r="K465" s="12" t="n">
        <v>112</v>
      </c>
      <c r="L465" s="14" t="n">
        <f aca="false">K465/($C465/100000)</f>
        <v>58.7414641309935</v>
      </c>
      <c r="M465" s="12" t="n">
        <v>547</v>
      </c>
      <c r="N465" s="14" t="n">
        <f aca="false">M465/($C465/100000)</f>
        <v>286.889114996906</v>
      </c>
      <c r="O465" s="12" t="n">
        <v>960</v>
      </c>
      <c r="P465" s="14" t="n">
        <f aca="false">O465/($C465/100000)</f>
        <v>503.498263979944</v>
      </c>
      <c r="Q465" s="12" t="n">
        <v>3601</v>
      </c>
      <c r="R465" s="14" t="n">
        <f aca="false">Q465/($C465/100000)</f>
        <v>1888.6429672831</v>
      </c>
      <c r="S465" s="12" t="n">
        <v>195</v>
      </c>
      <c r="T465" s="14" t="n">
        <f aca="false">S465/($C465/100000)</f>
        <v>102.273084870926</v>
      </c>
      <c r="U465" s="12" t="n">
        <v>2889.3</v>
      </c>
      <c r="V465" s="4" t="n">
        <v>4.7</v>
      </c>
      <c r="W465" s="13" t="n">
        <f aca="false">(U465-U464)/U464*100</f>
        <v>4.67340506466688</v>
      </c>
      <c r="X465" s="12" t="n">
        <v>31.7</v>
      </c>
    </row>
    <row r="466" customFormat="false" ht="13.8" hidden="false" customHeight="false" outlineLevel="0" collapsed="false">
      <c r="A466" s="19" t="s">
        <v>70</v>
      </c>
      <c r="B466" s="15" t="n">
        <v>2015</v>
      </c>
      <c r="C466" s="12" t="n">
        <v>191898</v>
      </c>
      <c r="D466" s="12" t="n">
        <v>5665</v>
      </c>
      <c r="E466" s="12" t="n">
        <v>2.8</v>
      </c>
      <c r="F466" s="13" t="n">
        <f aca="false">(D466-D465)/D465*100</f>
        <v>2.83172989653295</v>
      </c>
      <c r="G466" s="12" t="n">
        <v>12</v>
      </c>
      <c r="H466" s="14" t="n">
        <f aca="false">G466/($C466/100000)</f>
        <v>6.25332207735359</v>
      </c>
      <c r="I466" s="12" t="n">
        <v>78</v>
      </c>
      <c r="J466" s="14" t="n">
        <f aca="false">I466/($C466/100000)</f>
        <v>40.6465935027984</v>
      </c>
      <c r="K466" s="12" t="n">
        <v>86</v>
      </c>
      <c r="L466" s="14" t="n">
        <f aca="false">K466/($C466/100000)</f>
        <v>44.8154748877008</v>
      </c>
      <c r="M466" s="12" t="n">
        <v>564</v>
      </c>
      <c r="N466" s="14" t="n">
        <f aca="false">M466/($C466/100000)</f>
        <v>293.906137635619</v>
      </c>
      <c r="O466" s="12" t="n">
        <v>908</v>
      </c>
      <c r="P466" s="14" t="n">
        <f aca="false">O466/($C466/100000)</f>
        <v>473.168037186422</v>
      </c>
      <c r="Q466" s="12" t="n">
        <v>3812</v>
      </c>
      <c r="R466" s="14" t="n">
        <f aca="false">Q466/($C466/100000)</f>
        <v>1986.47197990599</v>
      </c>
      <c r="S466" s="12" t="n">
        <v>205</v>
      </c>
      <c r="T466" s="14" t="n">
        <f aca="false">S466/($C466/100000)</f>
        <v>106.827585488124</v>
      </c>
      <c r="U466" s="12" t="n">
        <v>2952.1</v>
      </c>
      <c r="V466" s="14" t="n">
        <v>2.2</v>
      </c>
      <c r="W466" s="13" t="n">
        <f aca="false">(U466-U465)/U465*100</f>
        <v>2.17353684283389</v>
      </c>
      <c r="X466" s="12" t="n">
        <v>28.3</v>
      </c>
    </row>
    <row r="467" customFormat="false" ht="13.8" hidden="false" customHeight="false" outlineLevel="0" collapsed="false">
      <c r="A467" s="19" t="s">
        <v>70</v>
      </c>
      <c r="B467" s="15" t="n">
        <v>2016</v>
      </c>
      <c r="C467" s="12" t="n">
        <v>192925</v>
      </c>
      <c r="D467" s="12" t="n">
        <v>5714</v>
      </c>
      <c r="E467" s="12" t="n">
        <v>0.9</v>
      </c>
      <c r="F467" s="13" t="n">
        <f aca="false">(D467-D466)/D466*100</f>
        <v>0.864960282436011</v>
      </c>
      <c r="G467" s="12" t="n">
        <v>10</v>
      </c>
      <c r="H467" s="14" t="n">
        <f aca="false">G467/($C467/100000)</f>
        <v>5.1833614098743</v>
      </c>
      <c r="I467" s="12" t="n">
        <v>108</v>
      </c>
      <c r="J467" s="14" t="n">
        <f aca="false">I467/($C467/100000)</f>
        <v>55.9803032266425</v>
      </c>
      <c r="K467" s="12" t="n">
        <v>84</v>
      </c>
      <c r="L467" s="14" t="n">
        <f aca="false">K467/($C467/100000)</f>
        <v>43.5402358429442</v>
      </c>
      <c r="M467" s="12" t="n">
        <v>597</v>
      </c>
      <c r="N467" s="14" t="n">
        <f aca="false">M467/($C467/100000)</f>
        <v>309.446676169496</v>
      </c>
      <c r="O467" s="12" t="n">
        <v>842</v>
      </c>
      <c r="P467" s="14" t="n">
        <f aca="false">O467/($C467/100000)</f>
        <v>436.439030711416</v>
      </c>
      <c r="Q467" s="12" t="n">
        <v>3792</v>
      </c>
      <c r="R467" s="14" t="n">
        <f aca="false">Q467/($C467/100000)</f>
        <v>1965.53064662434</v>
      </c>
      <c r="S467" s="12" t="n">
        <v>281</v>
      </c>
      <c r="T467" s="14" t="n">
        <f aca="false">S467/($C467/100000)</f>
        <v>145.652455617468</v>
      </c>
      <c r="U467" s="12" t="n">
        <v>2961.8</v>
      </c>
      <c r="V467" s="14" t="n">
        <v>0.3</v>
      </c>
      <c r="W467" s="13" t="n">
        <f aca="false">(U467-U466)/U466*100</f>
        <v>0.328579655160742</v>
      </c>
      <c r="X467" s="12" t="n">
        <v>25.8</v>
      </c>
    </row>
    <row r="468" customFormat="false" ht="13.8" hidden="false" customHeight="false" outlineLevel="0" collapsed="false">
      <c r="A468" s="19" t="s">
        <v>70</v>
      </c>
      <c r="B468" s="15" t="n">
        <v>2017</v>
      </c>
      <c r="C468" s="12" t="n">
        <v>195488</v>
      </c>
      <c r="D468" s="12" t="n">
        <v>5472</v>
      </c>
      <c r="E468" s="12" t="n">
        <v>-4.2</v>
      </c>
      <c r="F468" s="13" t="n">
        <f aca="false">(D468-D467)/D467*100</f>
        <v>-4.23521176058803</v>
      </c>
      <c r="G468" s="12" t="n">
        <v>6</v>
      </c>
      <c r="H468" s="14" t="n">
        <f aca="false">G468/($C468/100000)</f>
        <v>3.06924210181699</v>
      </c>
      <c r="I468" s="12" t="n">
        <v>100</v>
      </c>
      <c r="J468" s="14" t="n">
        <f aca="false">I468/($C468/100000)</f>
        <v>51.1540350302832</v>
      </c>
      <c r="K468" s="12" t="n">
        <v>80</v>
      </c>
      <c r="L468" s="14" t="n">
        <f aca="false">K468/($C468/100000)</f>
        <v>40.9232280242266</v>
      </c>
      <c r="M468" s="12" t="n">
        <v>542</v>
      </c>
      <c r="N468" s="14" t="n">
        <f aca="false">M468/($C468/100000)</f>
        <v>277.254869864135</v>
      </c>
      <c r="O468" s="12" t="n">
        <v>899</v>
      </c>
      <c r="P468" s="14" t="n">
        <f aca="false">O468/($C468/100000)</f>
        <v>459.874774922246</v>
      </c>
      <c r="Q468" s="12" t="n">
        <v>3513</v>
      </c>
      <c r="R468" s="14" t="n">
        <f aca="false">Q468/($C468/100000)</f>
        <v>1797.04125061385</v>
      </c>
      <c r="S468" s="12" t="n">
        <v>332</v>
      </c>
      <c r="T468" s="14" t="n">
        <f aca="false">S468/($C468/100000)</f>
        <v>169.83139630054</v>
      </c>
      <c r="U468" s="12" t="n">
        <v>2799.1</v>
      </c>
      <c r="V468" s="14" t="n">
        <v>-5.5</v>
      </c>
      <c r="W468" s="13" t="n">
        <f aca="false">(U468-U467)/U467*100</f>
        <v>-5.4932811128368</v>
      </c>
      <c r="X468" s="12" t="n">
        <v>27.6</v>
      </c>
    </row>
    <row r="469" customFormat="false" ht="13.8" hidden="false" customHeight="false" outlineLevel="0" collapsed="false">
      <c r="A469" s="24" t="s">
        <v>70</v>
      </c>
      <c r="B469" s="15" t="n">
        <v>2018</v>
      </c>
      <c r="C469" s="12" t="n">
        <v>198152</v>
      </c>
      <c r="D469" s="12" t="n">
        <v>5028</v>
      </c>
      <c r="E469" s="12" t="n">
        <v>-8.1</v>
      </c>
      <c r="F469" s="13" t="n">
        <f aca="false">(D469-D468)/D468*100</f>
        <v>-8.1140350877193</v>
      </c>
      <c r="G469" s="12" t="n">
        <v>9</v>
      </c>
      <c r="H469" s="14" t="n">
        <f aca="false">G469/($C469/100000)</f>
        <v>4.54196778230853</v>
      </c>
      <c r="I469" s="12" t="n">
        <v>104</v>
      </c>
      <c r="J469" s="14" t="n">
        <f aca="false">I469/($C469/100000)</f>
        <v>52.4849610400097</v>
      </c>
      <c r="K469" s="12" t="n">
        <v>59</v>
      </c>
      <c r="L469" s="14" t="n">
        <f aca="false">K469/($C469/100000)</f>
        <v>29.775122128467</v>
      </c>
      <c r="M469" s="12" t="n">
        <v>546</v>
      </c>
      <c r="N469" s="14" t="n">
        <f aca="false">M469/($C469/100000)</f>
        <v>275.546045460051</v>
      </c>
      <c r="O469" s="12" t="n">
        <v>638</v>
      </c>
      <c r="P469" s="14" t="n">
        <f aca="false">O469/($C469/100000)</f>
        <v>321.975049456982</v>
      </c>
      <c r="Q469" s="12" t="n">
        <v>3366</v>
      </c>
      <c r="R469" s="14" t="n">
        <f aca="false">Q469/($C469/100000)</f>
        <v>1698.69595058339</v>
      </c>
      <c r="S469" s="12" t="n">
        <v>306</v>
      </c>
      <c r="T469" s="14" t="n">
        <f aca="false">S469/($C469/100000)</f>
        <v>154.42690459849</v>
      </c>
      <c r="U469" s="12" t="n">
        <v>2537.4</v>
      </c>
      <c r="V469" s="14" t="n">
        <v>-9.3</v>
      </c>
      <c r="W469" s="13" t="n">
        <f aca="false">(U469-U468)/U468*100</f>
        <v>-9.34943374656139</v>
      </c>
      <c r="X469" s="12" t="n">
        <v>29.3</v>
      </c>
    </row>
    <row r="470" customFormat="false" ht="13.8" hidden="false" customHeight="false" outlineLevel="0" collapsed="false">
      <c r="A470" s="25" t="s">
        <v>70</v>
      </c>
      <c r="B470" s="15" t="n">
        <v>2019</v>
      </c>
      <c r="C470" s="17" t="n">
        <v>201514</v>
      </c>
      <c r="D470" s="17" t="n">
        <v>4495</v>
      </c>
      <c r="E470" s="12" t="n">
        <v>-10.6</v>
      </c>
      <c r="F470" s="13" t="n">
        <f aca="false">(D470-D469)/D469*100</f>
        <v>-10.6006364359586</v>
      </c>
      <c r="G470" s="12" t="n">
        <v>12</v>
      </c>
      <c r="H470" s="14" t="n">
        <f aca="false">G470/($C470/100000)</f>
        <v>5.95492124616652</v>
      </c>
      <c r="I470" s="12" t="n">
        <v>113</v>
      </c>
      <c r="J470" s="14" t="n">
        <f aca="false">I470/($C470/100000)</f>
        <v>56.0755084014014</v>
      </c>
      <c r="K470" s="12" t="n">
        <v>60</v>
      </c>
      <c r="L470" s="14" t="n">
        <f aca="false">K470/($C470/100000)</f>
        <v>29.7746062308326</v>
      </c>
      <c r="M470" s="12" t="n">
        <v>554</v>
      </c>
      <c r="N470" s="14" t="n">
        <f aca="false">M470/($C470/100000)</f>
        <v>274.918864198021</v>
      </c>
      <c r="O470" s="12" t="n">
        <v>478</v>
      </c>
      <c r="P470" s="14" t="n">
        <f aca="false">O470/($C470/100000)</f>
        <v>237.2043629723</v>
      </c>
      <c r="Q470" s="12" t="n">
        <v>2967</v>
      </c>
      <c r="R470" s="14" t="n">
        <f aca="false">Q470/($C470/100000)</f>
        <v>1472.35427811467</v>
      </c>
      <c r="S470" s="12" t="n">
        <v>311</v>
      </c>
      <c r="T470" s="14" t="n">
        <f aca="false">S470/($C470/100000)</f>
        <v>154.331708963149</v>
      </c>
      <c r="U470" s="12" t="n">
        <v>2230.6</v>
      </c>
      <c r="V470" s="14" t="n">
        <v>-12.1</v>
      </c>
      <c r="W470" s="13" t="n">
        <f aca="false">(U470-U469)/U469*100</f>
        <v>-12.0911168913061</v>
      </c>
      <c r="X470" s="12" t="n">
        <v>33.1</v>
      </c>
    </row>
    <row r="471" customFormat="false" ht="13.8" hidden="false" customHeight="false" outlineLevel="0" collapsed="false">
      <c r="A471" s="25" t="s">
        <v>70</v>
      </c>
      <c r="B471" s="20" t="n">
        <v>2020</v>
      </c>
      <c r="C471" s="21" t="n">
        <v>203951</v>
      </c>
      <c r="D471" s="21" t="n">
        <v>3723</v>
      </c>
      <c r="E471" s="22" t="n">
        <v>-17.2</v>
      </c>
      <c r="F471" s="13" t="n">
        <f aca="false">(D471-D470)/D470*100</f>
        <v>-17.174638487208</v>
      </c>
      <c r="G471" s="21" t="n">
        <v>9</v>
      </c>
      <c r="H471" s="14" t="n">
        <f aca="false">G471/($C471/100000)</f>
        <v>4.41282464905786</v>
      </c>
      <c r="I471" s="21" t="n">
        <v>94</v>
      </c>
      <c r="J471" s="14" t="n">
        <f aca="false">I471/($C471/100000)</f>
        <v>46.0895018901599</v>
      </c>
      <c r="K471" s="21" t="n">
        <v>43</v>
      </c>
      <c r="L471" s="14" t="n">
        <f aca="false">K471/($C471/100000)</f>
        <v>21.0834955454987</v>
      </c>
      <c r="M471" s="21" t="n">
        <v>514</v>
      </c>
      <c r="N471" s="14" t="n">
        <f aca="false">M471/($C471/100000)</f>
        <v>252.021318846193</v>
      </c>
      <c r="O471" s="21" t="n">
        <v>427</v>
      </c>
      <c r="P471" s="14" t="n">
        <f aca="false">O471/($C471/100000)</f>
        <v>209.364013905301</v>
      </c>
      <c r="Q471" s="21" t="n">
        <v>2331</v>
      </c>
      <c r="R471" s="14" t="n">
        <f aca="false">Q471/($C471/100000)</f>
        <v>1142.92158410599</v>
      </c>
      <c r="S471" s="21" t="n">
        <v>305</v>
      </c>
      <c r="T471" s="14" t="n">
        <f aca="false">S471/($C471/100000)</f>
        <v>149.545724218072</v>
      </c>
      <c r="U471" s="23" t="n">
        <v>1825.4</v>
      </c>
      <c r="V471" s="22" t="n">
        <v>-18.2</v>
      </c>
      <c r="W471" s="13" t="n">
        <f aca="false">(U471-U470)/U470*100</f>
        <v>-18.1655160046624</v>
      </c>
      <c r="X471" s="23" t="n">
        <v>31.5</v>
      </c>
    </row>
    <row r="472" customFormat="false" ht="13.8" hidden="false" customHeight="false" outlineLevel="0" collapsed="false">
      <c r="A472" s="19" t="s">
        <v>71</v>
      </c>
      <c r="B472" s="12" t="n">
        <v>2011</v>
      </c>
      <c r="C472" s="12" t="n">
        <v>39870</v>
      </c>
      <c r="D472" s="12" t="n">
        <v>1599</v>
      </c>
      <c r="E472" s="12" t="n">
        <v>1.1</v>
      </c>
      <c r="F472" s="13" t="n">
        <f aca="false">(D472-D471)/D471*100</f>
        <v>-57.0507655116841</v>
      </c>
      <c r="G472" s="12" t="n">
        <v>0</v>
      </c>
      <c r="H472" s="14" t="n">
        <f aca="false">G472/($C472/100000)</f>
        <v>0</v>
      </c>
      <c r="I472" s="12" t="n">
        <v>27</v>
      </c>
      <c r="J472" s="14" t="n">
        <f aca="false">I472/($C472/100000)</f>
        <v>67.7200902934537</v>
      </c>
      <c r="K472" s="12" t="n">
        <v>17</v>
      </c>
      <c r="L472" s="14" t="n">
        <f aca="false">K472/($C472/100000)</f>
        <v>42.6385753699523</v>
      </c>
      <c r="M472" s="12" t="n">
        <v>157</v>
      </c>
      <c r="N472" s="14" t="n">
        <f aca="false">M472/($C472/100000)</f>
        <v>393.779784298972</v>
      </c>
      <c r="O472" s="12" t="n">
        <v>493</v>
      </c>
      <c r="P472" s="14" t="n">
        <f aca="false">O472/($C472/100000)</f>
        <v>1236.51868572862</v>
      </c>
      <c r="Q472" s="12" t="n">
        <v>857</v>
      </c>
      <c r="R472" s="14" t="n">
        <f aca="false">Q472/($C472/100000)</f>
        <v>2149.48582894407</v>
      </c>
      <c r="S472" s="12" t="n">
        <v>48</v>
      </c>
      <c r="T472" s="14" t="n">
        <f aca="false">S472/($C472/100000)</f>
        <v>120.391271632807</v>
      </c>
      <c r="U472" s="12" t="n">
        <v>4010.5</v>
      </c>
      <c r="V472" s="14" t="n">
        <v>0.9</v>
      </c>
      <c r="W472" s="13" t="n">
        <f aca="false">(U472-U471)/U471*100</f>
        <v>119.705270077791</v>
      </c>
      <c r="X472" s="12" t="n">
        <v>20.5</v>
      </c>
    </row>
    <row r="473" customFormat="false" ht="13.8" hidden="false" customHeight="false" outlineLevel="0" collapsed="false">
      <c r="A473" s="19" t="s">
        <v>71</v>
      </c>
      <c r="B473" s="12" t="n">
        <v>2012</v>
      </c>
      <c r="C473" s="12" t="n">
        <v>39805</v>
      </c>
      <c r="D473" s="12" t="n">
        <v>1586</v>
      </c>
      <c r="E473" s="12" t="n">
        <v>-0.8</v>
      </c>
      <c r="F473" s="13" t="n">
        <f aca="false">(D473-D472)/D472*100</f>
        <v>-0.813008130081301</v>
      </c>
      <c r="G473" s="12" t="n">
        <v>0</v>
      </c>
      <c r="H473" s="14" t="n">
        <f aca="false">G473/($C473/100000)</f>
        <v>0</v>
      </c>
      <c r="I473" s="12" t="n">
        <v>19</v>
      </c>
      <c r="J473" s="14" t="n">
        <f aca="false">I473/($C473/100000)</f>
        <v>47.7326968973747</v>
      </c>
      <c r="K473" s="12" t="n">
        <v>30</v>
      </c>
      <c r="L473" s="14" t="n">
        <f aca="false">K473/($C473/100000)</f>
        <v>75.3674161537495</v>
      </c>
      <c r="M473" s="12" t="n">
        <v>150</v>
      </c>
      <c r="N473" s="14" t="n">
        <f aca="false">M473/($C473/100000)</f>
        <v>376.837080768748</v>
      </c>
      <c r="O473" s="12" t="n">
        <v>550</v>
      </c>
      <c r="P473" s="14" t="n">
        <f aca="false">O473/($C473/100000)</f>
        <v>1381.73596281874</v>
      </c>
      <c r="Q473" s="12" t="n">
        <v>786</v>
      </c>
      <c r="R473" s="14" t="n">
        <f aca="false">Q473/($C473/100000)</f>
        <v>1974.62630322824</v>
      </c>
      <c r="S473" s="12" t="n">
        <v>51</v>
      </c>
      <c r="T473" s="14" t="n">
        <f aca="false">S473/($C473/100000)</f>
        <v>128.124607461374</v>
      </c>
      <c r="U473" s="12" t="n">
        <v>3984.4</v>
      </c>
      <c r="V473" s="14" t="n">
        <v>-0.7</v>
      </c>
      <c r="W473" s="13" t="n">
        <f aca="false">(U473-U472)/U472*100</f>
        <v>-0.650791671861362</v>
      </c>
      <c r="X473" s="12" t="n">
        <v>20.4</v>
      </c>
    </row>
    <row r="474" customFormat="false" ht="13.8" hidden="false" customHeight="false" outlineLevel="0" collapsed="false">
      <c r="A474" s="19" t="s">
        <v>71</v>
      </c>
      <c r="B474" s="12" t="n">
        <v>2013</v>
      </c>
      <c r="C474" s="12" t="n">
        <v>39762</v>
      </c>
      <c r="D474" s="12" t="n">
        <v>1680</v>
      </c>
      <c r="E474" s="12" t="n">
        <v>5.9</v>
      </c>
      <c r="F474" s="13" t="n">
        <f aca="false">(D474-D473)/D473*100</f>
        <v>5.92686002522068</v>
      </c>
      <c r="G474" s="12" t="n">
        <v>3</v>
      </c>
      <c r="H474" s="14" t="n">
        <f aca="false">G474/($C474/100000)</f>
        <v>7.54489210804286</v>
      </c>
      <c r="I474" s="12" t="n">
        <v>14</v>
      </c>
      <c r="J474" s="14" t="n">
        <f aca="false">I474/($C474/100000)</f>
        <v>35.2094965042</v>
      </c>
      <c r="K474" s="12" t="n">
        <v>18</v>
      </c>
      <c r="L474" s="14" t="n">
        <f aca="false">K474/($C474/100000)</f>
        <v>45.2693526482571</v>
      </c>
      <c r="M474" s="12" t="n">
        <v>115</v>
      </c>
      <c r="N474" s="14" t="n">
        <f aca="false">M474/($C474/100000)</f>
        <v>289.220864141643</v>
      </c>
      <c r="O474" s="12" t="n">
        <v>345</v>
      </c>
      <c r="P474" s="14" t="n">
        <f aca="false">O474/($C474/100000)</f>
        <v>867.662592424928</v>
      </c>
      <c r="Q474" s="12" t="n">
        <v>1139</v>
      </c>
      <c r="R474" s="14" t="n">
        <f aca="false">Q474/($C474/100000)</f>
        <v>2864.54403702027</v>
      </c>
      <c r="S474" s="12" t="n">
        <v>46</v>
      </c>
      <c r="T474" s="14" t="n">
        <f aca="false">S474/($C474/100000)</f>
        <v>115.688345656657</v>
      </c>
      <c r="U474" s="12" t="n">
        <v>4225.1</v>
      </c>
      <c r="V474" s="14" t="n">
        <v>6</v>
      </c>
      <c r="W474" s="13" t="n">
        <f aca="false">(U474-U473)/U473*100</f>
        <v>6.04106013452465</v>
      </c>
      <c r="X474" s="12" t="n">
        <v>26.3</v>
      </c>
    </row>
    <row r="475" customFormat="false" ht="13.8" hidden="false" customHeight="false" outlineLevel="0" collapsed="false">
      <c r="A475" s="19" t="s">
        <v>71</v>
      </c>
      <c r="B475" s="15" t="n">
        <v>2014</v>
      </c>
      <c r="C475" s="12" t="n">
        <v>39828</v>
      </c>
      <c r="D475" s="12" t="n">
        <v>1366</v>
      </c>
      <c r="E475" s="16" t="n">
        <v>-18.7</v>
      </c>
      <c r="F475" s="13" t="n">
        <f aca="false">(D475-D474)/D474*100</f>
        <v>-18.6904761904762</v>
      </c>
      <c r="G475" s="12" t="n">
        <v>1</v>
      </c>
      <c r="H475" s="14" t="n">
        <f aca="false">G475/($C475/100000)</f>
        <v>2.51079642462589</v>
      </c>
      <c r="I475" s="12" t="n">
        <v>14</v>
      </c>
      <c r="J475" s="14" t="n">
        <f aca="false">I475/($C475/100000)</f>
        <v>35.1511499447625</v>
      </c>
      <c r="K475" s="12" t="n">
        <v>19</v>
      </c>
      <c r="L475" s="14" t="n">
        <f aca="false">K475/($C475/100000)</f>
        <v>47.7051320678919</v>
      </c>
      <c r="M475" s="12" t="n">
        <v>115</v>
      </c>
      <c r="N475" s="14" t="n">
        <f aca="false">M475/($C475/100000)</f>
        <v>288.741588831977</v>
      </c>
      <c r="O475" s="12" t="n">
        <v>271</v>
      </c>
      <c r="P475" s="14" t="n">
        <f aca="false">O475/($C475/100000)</f>
        <v>680.425831073617</v>
      </c>
      <c r="Q475" s="12" t="n">
        <v>883</v>
      </c>
      <c r="R475" s="14" t="n">
        <f aca="false">Q475/($C475/100000)</f>
        <v>2217.03324294466</v>
      </c>
      <c r="S475" s="12" t="n">
        <v>63</v>
      </c>
      <c r="T475" s="14" t="n">
        <f aca="false">S475/($C475/100000)</f>
        <v>158.180174751431</v>
      </c>
      <c r="U475" s="12" t="n">
        <v>3429.7</v>
      </c>
      <c r="V475" s="4" t="n">
        <v>-18.8</v>
      </c>
      <c r="W475" s="13" t="n">
        <f aca="false">(U475-U474)/U474*100</f>
        <v>-18.8255899268656</v>
      </c>
      <c r="X475" s="12" t="n">
        <v>24.6</v>
      </c>
    </row>
    <row r="476" customFormat="false" ht="13.8" hidden="false" customHeight="false" outlineLevel="0" collapsed="false">
      <c r="A476" s="19" t="s">
        <v>71</v>
      </c>
      <c r="B476" s="15" t="n">
        <v>2015</v>
      </c>
      <c r="C476" s="12" t="n">
        <v>40052</v>
      </c>
      <c r="D476" s="12" t="n">
        <v>1321</v>
      </c>
      <c r="E476" s="12" t="n">
        <v>-3.3</v>
      </c>
      <c r="F476" s="13" t="n">
        <f aca="false">(D476-D475)/D475*100</f>
        <v>-3.29428989751098</v>
      </c>
      <c r="G476" s="12" t="n">
        <v>0</v>
      </c>
      <c r="H476" s="14" t="n">
        <f aca="false">G476/($C476/100000)</f>
        <v>0</v>
      </c>
      <c r="I476" s="12" t="n">
        <v>7</v>
      </c>
      <c r="J476" s="14" t="n">
        <f aca="false">I476/($C476/100000)</f>
        <v>17.4772795366024</v>
      </c>
      <c r="K476" s="12" t="n">
        <v>12</v>
      </c>
      <c r="L476" s="14" t="n">
        <f aca="false">K476/($C476/100000)</f>
        <v>29.9610506341756</v>
      </c>
      <c r="M476" s="12" t="n">
        <v>128</v>
      </c>
      <c r="N476" s="14" t="n">
        <f aca="false">M476/($C476/100000)</f>
        <v>319.584540097873</v>
      </c>
      <c r="O476" s="12" t="n">
        <v>235</v>
      </c>
      <c r="P476" s="14" t="n">
        <f aca="false">O476/($C476/100000)</f>
        <v>586.737241585938</v>
      </c>
      <c r="Q476" s="12" t="n">
        <v>887</v>
      </c>
      <c r="R476" s="14" t="n">
        <f aca="false">Q476/($C476/100000)</f>
        <v>2214.62099270948</v>
      </c>
      <c r="S476" s="12" t="n">
        <v>52</v>
      </c>
      <c r="T476" s="14" t="n">
        <f aca="false">S476/($C476/100000)</f>
        <v>129.831219414761</v>
      </c>
      <c r="U476" s="12" t="n">
        <v>3298.2</v>
      </c>
      <c r="V476" s="14" t="n">
        <v>-3.8</v>
      </c>
      <c r="W476" s="13" t="n">
        <f aca="false">(U476-U475)/U475*100</f>
        <v>-3.83415459078053</v>
      </c>
      <c r="X476" s="12" t="n">
        <v>27.2</v>
      </c>
    </row>
    <row r="477" customFormat="false" ht="13.8" hidden="false" customHeight="false" outlineLevel="0" collapsed="false">
      <c r="A477" s="19" t="s">
        <v>71</v>
      </c>
      <c r="B477" s="15" t="n">
        <v>2016</v>
      </c>
      <c r="C477" s="12" t="n">
        <v>40806</v>
      </c>
      <c r="D477" s="12" t="n">
        <v>1428</v>
      </c>
      <c r="E477" s="12" t="n">
        <v>8.1</v>
      </c>
      <c r="F477" s="13" t="n">
        <f aca="false">(D477-D476)/D476*100</f>
        <v>8.0999242997729</v>
      </c>
      <c r="G477" s="12" t="n">
        <v>5</v>
      </c>
      <c r="H477" s="14" t="n">
        <f aca="false">G477/($C477/100000)</f>
        <v>12.2531000343087</v>
      </c>
      <c r="I477" s="12" t="n">
        <v>19</v>
      </c>
      <c r="J477" s="14" t="n">
        <f aca="false">I477/($C477/100000)</f>
        <v>46.561780130373</v>
      </c>
      <c r="K477" s="12" t="n">
        <v>17</v>
      </c>
      <c r="L477" s="14" t="n">
        <f aca="false">K477/($C477/100000)</f>
        <v>41.6605401166495</v>
      </c>
      <c r="M477" s="12" t="n">
        <v>115</v>
      </c>
      <c r="N477" s="14" t="n">
        <f aca="false">M477/($C477/100000)</f>
        <v>281.8213007891</v>
      </c>
      <c r="O477" s="12" t="n">
        <v>246</v>
      </c>
      <c r="P477" s="14" t="n">
        <f aca="false">O477/($C477/100000)</f>
        <v>602.852521687987</v>
      </c>
      <c r="Q477" s="12" t="n">
        <v>939</v>
      </c>
      <c r="R477" s="14" t="n">
        <f aca="false">Q477/($C477/100000)</f>
        <v>2301.13218644317</v>
      </c>
      <c r="S477" s="12" t="n">
        <v>87</v>
      </c>
      <c r="T477" s="14" t="n">
        <f aca="false">S477/($C477/100000)</f>
        <v>213.203940596971</v>
      </c>
      <c r="U477" s="12" t="n">
        <v>3499.5</v>
      </c>
      <c r="V477" s="14" t="n">
        <v>6.1</v>
      </c>
      <c r="W477" s="13" t="n">
        <f aca="false">(U477-U476)/U476*100</f>
        <v>6.10332908859378</v>
      </c>
      <c r="X477" s="12" t="n">
        <v>25.1</v>
      </c>
    </row>
    <row r="478" customFormat="false" ht="13.8" hidden="false" customHeight="false" outlineLevel="0" collapsed="false">
      <c r="A478" s="19" t="s">
        <v>71</v>
      </c>
      <c r="B478" s="15" t="n">
        <v>2017</v>
      </c>
      <c r="C478" s="12" t="n">
        <v>41140</v>
      </c>
      <c r="D478" s="12" t="n">
        <v>1371</v>
      </c>
      <c r="E478" s="12" t="n">
        <v>-4</v>
      </c>
      <c r="F478" s="13" t="n">
        <f aca="false">(D478-D477)/D477*100</f>
        <v>-3.99159663865546</v>
      </c>
      <c r="G478" s="12" t="n">
        <v>1</v>
      </c>
      <c r="H478" s="14" t="n">
        <f aca="false">G478/($C478/100000)</f>
        <v>2.43072435585805</v>
      </c>
      <c r="I478" s="12" t="n">
        <v>27</v>
      </c>
      <c r="J478" s="14" t="n">
        <f aca="false">I478/($C478/100000)</f>
        <v>65.6295576081672</v>
      </c>
      <c r="K478" s="12" t="n">
        <v>15</v>
      </c>
      <c r="L478" s="14" t="n">
        <f aca="false">K478/($C478/100000)</f>
        <v>36.4608653378707</v>
      </c>
      <c r="M478" s="12" t="n">
        <v>93</v>
      </c>
      <c r="N478" s="14" t="n">
        <f aca="false">M478/($C478/100000)</f>
        <v>226.057365094798</v>
      </c>
      <c r="O478" s="12" t="n">
        <v>235</v>
      </c>
      <c r="P478" s="14" t="n">
        <f aca="false">O478/($C478/100000)</f>
        <v>571.220223626641</v>
      </c>
      <c r="Q478" s="12" t="n">
        <v>924</v>
      </c>
      <c r="R478" s="14" t="n">
        <f aca="false">Q478/($C478/100000)</f>
        <v>2245.98930481283</v>
      </c>
      <c r="S478" s="12" t="n">
        <v>76</v>
      </c>
      <c r="T478" s="14" t="n">
        <f aca="false">S478/($C478/100000)</f>
        <v>184.735051045211</v>
      </c>
      <c r="U478" s="12" t="n">
        <v>3332.5</v>
      </c>
      <c r="V478" s="14" t="n">
        <v>-4.8</v>
      </c>
      <c r="W478" s="13" t="n">
        <f aca="false">(U478-U477)/U477*100</f>
        <v>-4.77211030147164</v>
      </c>
      <c r="X478" s="12" t="n">
        <v>25.7</v>
      </c>
    </row>
    <row r="479" customFormat="false" ht="13.8" hidden="false" customHeight="false" outlineLevel="0" collapsed="false">
      <c r="A479" s="24" t="s">
        <v>71</v>
      </c>
      <c r="B479" s="15" t="n">
        <v>2018</v>
      </c>
      <c r="C479" s="12" t="n">
        <v>41120</v>
      </c>
      <c r="D479" s="12" t="n">
        <v>1381</v>
      </c>
      <c r="E479" s="12" t="n">
        <v>0.7</v>
      </c>
      <c r="F479" s="13" t="n">
        <f aca="false">(D479-D478)/D478*100</f>
        <v>0.729394602479942</v>
      </c>
      <c r="G479" s="12" t="n">
        <v>1</v>
      </c>
      <c r="H479" s="14" t="n">
        <f aca="false">G479/($C479/100000)</f>
        <v>2.43190661478599</v>
      </c>
      <c r="I479" s="12" t="n">
        <v>20</v>
      </c>
      <c r="J479" s="14" t="n">
        <f aca="false">I479/($C479/100000)</f>
        <v>48.6381322957198</v>
      </c>
      <c r="K479" s="12" t="n">
        <v>25</v>
      </c>
      <c r="L479" s="14" t="n">
        <f aca="false">K479/($C479/100000)</f>
        <v>60.7976653696498</v>
      </c>
      <c r="M479" s="12" t="n">
        <v>156</v>
      </c>
      <c r="N479" s="14" t="n">
        <f aca="false">M479/($C479/100000)</f>
        <v>379.377431906615</v>
      </c>
      <c r="O479" s="12" t="n">
        <v>218</v>
      </c>
      <c r="P479" s="14" t="n">
        <f aca="false">O479/($C479/100000)</f>
        <v>530.155642023346</v>
      </c>
      <c r="Q479" s="12" t="n">
        <v>863</v>
      </c>
      <c r="R479" s="14" t="n">
        <f aca="false">Q479/($C479/100000)</f>
        <v>2098.73540856031</v>
      </c>
      <c r="S479" s="12" t="n">
        <v>98</v>
      </c>
      <c r="T479" s="14" t="n">
        <f aca="false">S479/($C479/100000)</f>
        <v>238.326848249027</v>
      </c>
      <c r="U479" s="12" t="n">
        <v>3358.5</v>
      </c>
      <c r="V479" s="14" t="n">
        <v>0.8</v>
      </c>
      <c r="W479" s="13" t="n">
        <f aca="false">(U479-U478)/U478*100</f>
        <v>0.780195048762191</v>
      </c>
      <c r="X479" s="12" t="n">
        <v>22.3</v>
      </c>
    </row>
    <row r="480" customFormat="false" ht="13.8" hidden="false" customHeight="false" outlineLevel="0" collapsed="false">
      <c r="A480" s="25" t="s">
        <v>71</v>
      </c>
      <c r="B480" s="15" t="n">
        <v>2019</v>
      </c>
      <c r="C480" s="17" t="n">
        <v>41808</v>
      </c>
      <c r="D480" s="17" t="n">
        <v>1175</v>
      </c>
      <c r="E480" s="12" t="n">
        <v>-14.9</v>
      </c>
      <c r="F480" s="13" t="n">
        <f aca="false">(D480-D479)/D479*100</f>
        <v>-14.9167270094135</v>
      </c>
      <c r="G480" s="12" t="n">
        <v>2</v>
      </c>
      <c r="H480" s="14" t="n">
        <f aca="false">G480/($C480/100000)</f>
        <v>4.78377344048986</v>
      </c>
      <c r="I480" s="12" t="n">
        <v>21</v>
      </c>
      <c r="J480" s="14" t="n">
        <f aca="false">I480/($C480/100000)</f>
        <v>50.2296211251435</v>
      </c>
      <c r="K480" s="12" t="n">
        <v>28</v>
      </c>
      <c r="L480" s="14" t="n">
        <f aca="false">K480/($C480/100000)</f>
        <v>66.972828166858</v>
      </c>
      <c r="M480" s="12" t="n">
        <v>141</v>
      </c>
      <c r="N480" s="14" t="n">
        <f aca="false">M480/($C480/100000)</f>
        <v>337.256027554535</v>
      </c>
      <c r="O480" s="12" t="n">
        <v>168</v>
      </c>
      <c r="P480" s="14" t="n">
        <f aca="false">O480/($C480/100000)</f>
        <v>401.836969001148</v>
      </c>
      <c r="Q480" s="12" t="n">
        <v>715</v>
      </c>
      <c r="R480" s="14" t="n">
        <f aca="false">Q480/($C480/100000)</f>
        <v>1710.19900497512</v>
      </c>
      <c r="S480" s="12" t="n">
        <v>100</v>
      </c>
      <c r="T480" s="14" t="n">
        <f aca="false">S480/($C480/100000)</f>
        <v>239.188672024493</v>
      </c>
      <c r="U480" s="12" t="n">
        <v>2810.5</v>
      </c>
      <c r="V480" s="14" t="n">
        <v>-16.3</v>
      </c>
      <c r="W480" s="13" t="n">
        <f aca="false">(U480-U479)/U479*100</f>
        <v>-16.3168080988537</v>
      </c>
      <c r="X480" s="12" t="n">
        <v>28.1</v>
      </c>
    </row>
    <row r="481" customFormat="false" ht="13.8" hidden="false" customHeight="false" outlineLevel="0" collapsed="false">
      <c r="A481" s="25" t="s">
        <v>71</v>
      </c>
      <c r="B481" s="20" t="n">
        <v>2020</v>
      </c>
      <c r="C481" s="21" t="n">
        <v>42112</v>
      </c>
      <c r="D481" s="21" t="n">
        <v>1245</v>
      </c>
      <c r="E481" s="22" t="n">
        <v>6</v>
      </c>
      <c r="F481" s="13" t="n">
        <f aca="false">(D481-D480)/D480*100</f>
        <v>5.95744680851064</v>
      </c>
      <c r="G481" s="21" t="n">
        <v>4</v>
      </c>
      <c r="H481" s="14" t="n">
        <f aca="false">G481/($C481/100000)</f>
        <v>9.49848024316109</v>
      </c>
      <c r="I481" s="21" t="n">
        <v>20</v>
      </c>
      <c r="J481" s="14" t="n">
        <f aca="false">I481/($C481/100000)</f>
        <v>47.4924012158055</v>
      </c>
      <c r="K481" s="21" t="n">
        <v>23</v>
      </c>
      <c r="L481" s="14" t="n">
        <f aca="false">K481/($C481/100000)</f>
        <v>54.6162613981763</v>
      </c>
      <c r="M481" s="21" t="n">
        <v>157</v>
      </c>
      <c r="N481" s="14" t="n">
        <f aca="false">M481/($C481/100000)</f>
        <v>372.815349544073</v>
      </c>
      <c r="O481" s="21" t="n">
        <v>187</v>
      </c>
      <c r="P481" s="14" t="n">
        <f aca="false">O481/($C481/100000)</f>
        <v>444.053951367781</v>
      </c>
      <c r="Q481" s="21" t="n">
        <v>757</v>
      </c>
      <c r="R481" s="14" t="n">
        <f aca="false">Q481/($C481/100000)</f>
        <v>1797.58738601824</v>
      </c>
      <c r="S481" s="21" t="n">
        <v>97</v>
      </c>
      <c r="T481" s="14" t="n">
        <f aca="false">S481/($C481/100000)</f>
        <v>230.338145896656</v>
      </c>
      <c r="U481" s="23" t="n">
        <v>2956.4</v>
      </c>
      <c r="V481" s="22" t="n">
        <v>5.2</v>
      </c>
      <c r="W481" s="13" t="n">
        <f aca="false">(U481-U480)/U480*100</f>
        <v>5.19124710905533</v>
      </c>
      <c r="X481" s="23" t="n">
        <v>24.7</v>
      </c>
    </row>
    <row r="482" customFormat="false" ht="13.8" hidden="false" customHeight="false" outlineLevel="0" collapsed="false">
      <c r="A482" s="19" t="s">
        <v>72</v>
      </c>
      <c r="B482" s="12" t="n">
        <v>2011</v>
      </c>
      <c r="C482" s="12" t="n">
        <v>1157342</v>
      </c>
      <c r="D482" s="12" t="n">
        <v>59355</v>
      </c>
      <c r="E482" s="12" t="n">
        <v>4.1</v>
      </c>
      <c r="F482" s="13" t="n">
        <f aca="false">(D482-D481)/D481*100</f>
        <v>4667.46987951807</v>
      </c>
      <c r="G482" s="12" t="n">
        <v>92</v>
      </c>
      <c r="H482" s="14" t="n">
        <f aca="false">G482/($C482/100000)</f>
        <v>7.94924922797237</v>
      </c>
      <c r="I482" s="12" t="n">
        <v>596</v>
      </c>
      <c r="J482" s="14" t="n">
        <f aca="false">I482/($C482/100000)</f>
        <v>51.4973102159949</v>
      </c>
      <c r="K482" s="12" t="n">
        <v>2232</v>
      </c>
      <c r="L482" s="14" t="n">
        <f aca="false">K482/($C482/100000)</f>
        <v>192.855698661243</v>
      </c>
      <c r="M482" s="12" t="n">
        <v>5434</v>
      </c>
      <c r="N482" s="14" t="n">
        <f aca="false">M482/($C482/100000)</f>
        <v>469.524133747846</v>
      </c>
      <c r="O482" s="12" t="n">
        <v>14504</v>
      </c>
      <c r="P482" s="14" t="n">
        <f aca="false">O482/($C482/100000)</f>
        <v>1253.21642176643</v>
      </c>
      <c r="Q482" s="12" t="n">
        <v>32535</v>
      </c>
      <c r="R482" s="14" t="n">
        <f aca="false">Q482/($C482/100000)</f>
        <v>2811.1828655661</v>
      </c>
      <c r="S482" s="12" t="n">
        <v>3962</v>
      </c>
      <c r="T482" s="14" t="n">
        <f aca="false">S482/($C482/100000)</f>
        <v>342.336146100288</v>
      </c>
      <c r="U482" s="12" t="n">
        <v>5128.6</v>
      </c>
      <c r="V482" s="14" t="n">
        <v>-0.2</v>
      </c>
      <c r="W482" s="13" t="n">
        <f aca="false">(U482-U481)/U481*100</f>
        <v>73.4744960086592</v>
      </c>
      <c r="X482" s="12" t="n">
        <v>23.3</v>
      </c>
    </row>
    <row r="483" customFormat="false" ht="13.8" hidden="false" customHeight="false" outlineLevel="0" collapsed="false">
      <c r="A483" s="19" t="s">
        <v>72</v>
      </c>
      <c r="B483" s="12" t="n">
        <v>2012</v>
      </c>
      <c r="C483" s="12" t="n">
        <v>1175941</v>
      </c>
      <c r="D483" s="12" t="n">
        <v>57885</v>
      </c>
      <c r="E483" s="12" t="n">
        <v>-2.5</v>
      </c>
      <c r="F483" s="13" t="n">
        <f aca="false">(D483-D482)/D482*100</f>
        <v>-2.47662370482689</v>
      </c>
      <c r="G483" s="12" t="n">
        <v>76</v>
      </c>
      <c r="H483" s="14" t="n">
        <f aca="false">G483/($C483/100000)</f>
        <v>6.46290927861177</v>
      </c>
      <c r="I483" s="12" t="n">
        <v>605</v>
      </c>
      <c r="J483" s="14" t="n">
        <f aca="false">I483/($C483/100000)</f>
        <v>51.4481593889489</v>
      </c>
      <c r="K483" s="12" t="n">
        <v>1977</v>
      </c>
      <c r="L483" s="14" t="n">
        <f aca="false">K483/($C483/100000)</f>
        <v>168.120679523888</v>
      </c>
      <c r="M483" s="12" t="n">
        <v>5146</v>
      </c>
      <c r="N483" s="14" t="n">
        <f aca="false">M483/($C483/100000)</f>
        <v>437.606988786002</v>
      </c>
      <c r="O483" s="12" t="n">
        <v>14034</v>
      </c>
      <c r="P483" s="14" t="n">
        <f aca="false">O483/($C483/100000)</f>
        <v>1193.42722126365</v>
      </c>
      <c r="Q483" s="12" t="n">
        <v>32034</v>
      </c>
      <c r="R483" s="14" t="n">
        <f aca="false">Q483/($C483/100000)</f>
        <v>2724.11626093486</v>
      </c>
      <c r="S483" s="12" t="n">
        <v>4013</v>
      </c>
      <c r="T483" s="14" t="n">
        <f aca="false">S483/($C483/100000)</f>
        <v>341.258617566698</v>
      </c>
      <c r="U483" s="12" t="n">
        <v>4922.4</v>
      </c>
      <c r="V483" s="14" t="n">
        <v>-4</v>
      </c>
      <c r="W483" s="13" t="n">
        <f aca="false">(U483-U482)/U482*100</f>
        <v>-4.0205904145381</v>
      </c>
      <c r="X483" s="12" t="n">
        <v>23.1</v>
      </c>
    </row>
    <row r="484" customFormat="false" ht="13.8" hidden="false" customHeight="false" outlineLevel="0" collapsed="false">
      <c r="A484" s="19" t="s">
        <v>72</v>
      </c>
      <c r="B484" s="12" t="n">
        <v>2013</v>
      </c>
      <c r="C484" s="12" t="n">
        <v>1202978</v>
      </c>
      <c r="D484" s="12" t="n">
        <v>58506</v>
      </c>
      <c r="E484" s="12" t="n">
        <v>1.1</v>
      </c>
      <c r="F484" s="13" t="n">
        <f aca="false">(D484-D483)/D483*100</f>
        <v>1.072816791915</v>
      </c>
      <c r="G484" s="12" t="n">
        <v>73</v>
      </c>
      <c r="H484" s="14" t="n">
        <f aca="false">G484/($C484/100000)</f>
        <v>6.06827390027083</v>
      </c>
      <c r="I484" s="12" t="n">
        <v>637</v>
      </c>
      <c r="J484" s="14" t="n">
        <f aca="false">I484/($C484/100000)</f>
        <v>52.9519243078427</v>
      </c>
      <c r="K484" s="12" t="n">
        <v>2149</v>
      </c>
      <c r="L484" s="14" t="n">
        <f aca="false">K484/($C484/100000)</f>
        <v>178.640008379206</v>
      </c>
      <c r="M484" s="12" t="n">
        <v>5176</v>
      </c>
      <c r="N484" s="14" t="n">
        <f aca="false">M484/($C484/100000)</f>
        <v>430.265557641121</v>
      </c>
      <c r="O484" s="12" t="n">
        <v>12703</v>
      </c>
      <c r="P484" s="14" t="n">
        <f aca="false">O484/($C484/100000)</f>
        <v>1055.96278568685</v>
      </c>
      <c r="Q484" s="12" t="n">
        <v>34439</v>
      </c>
      <c r="R484" s="14" t="n">
        <f aca="false">Q484/($C484/100000)</f>
        <v>2862.81212125243</v>
      </c>
      <c r="S484" s="12" t="n">
        <v>3329</v>
      </c>
      <c r="T484" s="14" t="n">
        <f aca="false">S484/($C484/100000)</f>
        <v>276.729915260296</v>
      </c>
      <c r="U484" s="12" t="n">
        <v>4863.4</v>
      </c>
      <c r="V484" s="14" t="n">
        <v>-1.2</v>
      </c>
      <c r="W484" s="13" t="n">
        <f aca="false">(U484-U483)/U483*100</f>
        <v>-1.19860230781733</v>
      </c>
      <c r="X484" s="12" t="n">
        <v>23.8</v>
      </c>
    </row>
    <row r="485" customFormat="false" ht="13.8" hidden="false" customHeight="false" outlineLevel="0" collapsed="false">
      <c r="A485" s="19" t="s">
        <v>72</v>
      </c>
      <c r="B485" s="15" t="n">
        <v>2014</v>
      </c>
      <c r="C485" s="12" t="n">
        <v>1227995</v>
      </c>
      <c r="D485" s="12" t="n">
        <v>57313</v>
      </c>
      <c r="E485" s="16" t="n">
        <v>-2</v>
      </c>
      <c r="F485" s="13" t="n">
        <f aca="false">(D485-D484)/D484*100</f>
        <v>-2.03910710012648</v>
      </c>
      <c r="G485" s="12" t="n">
        <v>90</v>
      </c>
      <c r="H485" s="14" t="n">
        <f aca="false">G485/($C485/100000)</f>
        <v>7.32902006929996</v>
      </c>
      <c r="I485" s="12" t="n">
        <v>746</v>
      </c>
      <c r="J485" s="14" t="n">
        <f aca="false">I485/($C485/100000)</f>
        <v>60.7494330188641</v>
      </c>
      <c r="K485" s="12" t="n">
        <v>2216</v>
      </c>
      <c r="L485" s="14" t="n">
        <f aca="false">K485/($C485/100000)</f>
        <v>180.45676081743</v>
      </c>
      <c r="M485" s="12" t="n">
        <v>5251</v>
      </c>
      <c r="N485" s="14" t="n">
        <f aca="false">M485/($C485/100000)</f>
        <v>427.60760426549</v>
      </c>
      <c r="O485" s="12" t="n">
        <v>11257</v>
      </c>
      <c r="P485" s="14" t="n">
        <f aca="false">O485/($C485/100000)</f>
        <v>916.697543556773</v>
      </c>
      <c r="Q485" s="12" t="n">
        <v>34426</v>
      </c>
      <c r="R485" s="14" t="n">
        <f aca="false">Q485/($C485/100000)</f>
        <v>2803.43161006356</v>
      </c>
      <c r="S485" s="12" t="n">
        <v>3327</v>
      </c>
      <c r="T485" s="14" t="n">
        <f aca="false">S485/($C485/100000)</f>
        <v>270.929441895122</v>
      </c>
      <c r="U485" s="12" t="n">
        <v>4667.2</v>
      </c>
      <c r="V485" s="4" t="n">
        <v>-4</v>
      </c>
      <c r="W485" s="13" t="n">
        <f aca="false">(U485-U484)/U484*100</f>
        <v>-4.03421474688489</v>
      </c>
      <c r="X485" s="12" t="n">
        <v>25.3</v>
      </c>
    </row>
    <row r="486" customFormat="false" ht="13.8" hidden="false" customHeight="false" outlineLevel="0" collapsed="false">
      <c r="A486" s="19" t="s">
        <v>72</v>
      </c>
      <c r="B486" s="15" t="n">
        <v>2015</v>
      </c>
      <c r="C486" s="12" t="n">
        <v>1252396</v>
      </c>
      <c r="D486" s="12" t="n">
        <v>56702</v>
      </c>
      <c r="E486" s="12" t="n">
        <v>-1.1</v>
      </c>
      <c r="F486" s="13" t="n">
        <f aca="false">(D486-D485)/D485*100</f>
        <v>-1.06607575942631</v>
      </c>
      <c r="G486" s="12" t="n">
        <v>89</v>
      </c>
      <c r="H486" s="14" t="n">
        <f aca="false">G486/($C486/100000)</f>
        <v>7.10637849370327</v>
      </c>
      <c r="I486" s="12" t="n">
        <v>759</v>
      </c>
      <c r="J486" s="14" t="n">
        <f aca="false">I486/($C486/100000)</f>
        <v>60.6038345698964</v>
      </c>
      <c r="K486" s="12" t="n">
        <v>2051</v>
      </c>
      <c r="L486" s="14" t="n">
        <f aca="false">K486/($C486/100000)</f>
        <v>163.766093152645</v>
      </c>
      <c r="M486" s="12" t="n">
        <v>5529</v>
      </c>
      <c r="N486" s="14" t="n">
        <f aca="false">M486/($C486/100000)</f>
        <v>441.473783052645</v>
      </c>
      <c r="O486" s="12" t="n">
        <v>11297</v>
      </c>
      <c r="P486" s="14" t="n">
        <f aca="false">O486/($C486/100000)</f>
        <v>902.030987004111</v>
      </c>
      <c r="Q486" s="12" t="n">
        <v>33261</v>
      </c>
      <c r="R486" s="14" t="n">
        <f aca="false">Q486/($C486/100000)</f>
        <v>2655.78938291084</v>
      </c>
      <c r="S486" s="12" t="n">
        <v>3716</v>
      </c>
      <c r="T486" s="14" t="n">
        <f aca="false">S486/($C486/100000)</f>
        <v>296.711263849453</v>
      </c>
      <c r="U486" s="12" t="n">
        <v>4527.5</v>
      </c>
      <c r="V486" s="14" t="n">
        <v>-3</v>
      </c>
      <c r="W486" s="13" t="n">
        <f aca="false">(U486-U485)/U485*100</f>
        <v>-2.99322934521769</v>
      </c>
      <c r="X486" s="12" t="n">
        <v>24.5</v>
      </c>
    </row>
    <row r="487" customFormat="false" ht="13.8" hidden="false" customHeight="false" outlineLevel="0" collapsed="false">
      <c r="A487" s="19" t="s">
        <v>72</v>
      </c>
      <c r="B487" s="15" t="n">
        <v>2016</v>
      </c>
      <c r="C487" s="12" t="n">
        <v>1280387</v>
      </c>
      <c r="D487" s="12" t="n">
        <v>55329</v>
      </c>
      <c r="E487" s="12" t="n">
        <v>-2.4</v>
      </c>
      <c r="F487" s="13" t="n">
        <f aca="false">(D487-D486)/D486*100</f>
        <v>-2.42143134280978</v>
      </c>
      <c r="G487" s="12" t="n">
        <v>154</v>
      </c>
      <c r="H487" s="14" t="n">
        <f aca="false">G487/($C487/100000)</f>
        <v>12.0276135262229</v>
      </c>
      <c r="I487" s="12" t="n">
        <v>786</v>
      </c>
      <c r="J487" s="14" t="n">
        <f aca="false">I487/($C487/100000)</f>
        <v>61.3876898156573</v>
      </c>
      <c r="K487" s="12" t="n">
        <v>1789</v>
      </c>
      <c r="L487" s="14" t="n">
        <f aca="false">K487/($C487/100000)</f>
        <v>139.723380509174</v>
      </c>
      <c r="M487" s="12" t="n">
        <v>5404</v>
      </c>
      <c r="N487" s="14" t="n">
        <f aca="false">M487/($C487/100000)</f>
        <v>422.059892829277</v>
      </c>
      <c r="O487" s="12" t="n">
        <v>11083</v>
      </c>
      <c r="P487" s="14" t="n">
        <f aca="false">O487/($C487/100000)</f>
        <v>865.597666955381</v>
      </c>
      <c r="Q487" s="12" t="n">
        <v>32270</v>
      </c>
      <c r="R487" s="14" t="n">
        <f aca="false">Q487/($C487/100000)</f>
        <v>2520.33174344944</v>
      </c>
      <c r="S487" s="12" t="n">
        <v>3843</v>
      </c>
      <c r="T487" s="14" t="n">
        <f aca="false">S487/($C487/100000)</f>
        <v>300.143628449836</v>
      </c>
      <c r="U487" s="12" t="n">
        <v>4321.3</v>
      </c>
      <c r="V487" s="14" t="n">
        <v>-4.6</v>
      </c>
      <c r="W487" s="13" t="n">
        <f aca="false">(U487-U486)/U486*100</f>
        <v>-4.55438983986747</v>
      </c>
      <c r="X487" s="12" t="n">
        <v>23.2</v>
      </c>
    </row>
    <row r="488" customFormat="false" ht="13.8" hidden="false" customHeight="false" outlineLevel="0" collapsed="false">
      <c r="A488" s="19" t="s">
        <v>72</v>
      </c>
      <c r="B488" s="15" t="n">
        <v>2017</v>
      </c>
      <c r="C488" s="12" t="n">
        <v>1313880</v>
      </c>
      <c r="D488" s="12" t="n">
        <v>52847</v>
      </c>
      <c r="E488" s="12" t="n">
        <v>-4.5</v>
      </c>
      <c r="F488" s="13" t="n">
        <f aca="false">(D488-D487)/D487*100</f>
        <v>-4.48589347358528</v>
      </c>
      <c r="G488" s="12" t="n">
        <v>70</v>
      </c>
      <c r="H488" s="14" t="n">
        <f aca="false">G488/($C488/100000)</f>
        <v>5.32773160410388</v>
      </c>
      <c r="I488" s="12" t="n">
        <v>692</v>
      </c>
      <c r="J488" s="14" t="n">
        <f aca="false">I488/($C488/100000)</f>
        <v>52.6684324291412</v>
      </c>
      <c r="K488" s="12" t="n">
        <v>1736</v>
      </c>
      <c r="L488" s="14" t="n">
        <f aca="false">K488/($C488/100000)</f>
        <v>132.127743781776</v>
      </c>
      <c r="M488" s="12" t="n">
        <v>4700</v>
      </c>
      <c r="N488" s="14" t="n">
        <f aca="false">M488/($C488/100000)</f>
        <v>357.719121989832</v>
      </c>
      <c r="O488" s="12" t="n">
        <v>8188</v>
      </c>
      <c r="P488" s="14" t="n">
        <f aca="false">O488/($C488/100000)</f>
        <v>623.192376777179</v>
      </c>
      <c r="Q488" s="12" t="n">
        <v>33622</v>
      </c>
      <c r="R488" s="14" t="n">
        <f aca="false">Q488/($C488/100000)</f>
        <v>2558.98559990258</v>
      </c>
      <c r="S488" s="12" t="n">
        <v>3839</v>
      </c>
      <c r="T488" s="14" t="n">
        <f aca="false">S488/($C488/100000)</f>
        <v>292.188023259354</v>
      </c>
      <c r="U488" s="12" t="n">
        <v>4022.2</v>
      </c>
      <c r="V488" s="14" t="n">
        <v>-6.9</v>
      </c>
      <c r="W488" s="13" t="n">
        <f aca="false">(U488-U487)/U487*100</f>
        <v>-6.92152824381553</v>
      </c>
      <c r="X488" s="12" t="n">
        <v>20.1</v>
      </c>
    </row>
    <row r="489" customFormat="false" ht="13.8" hidden="false" customHeight="false" outlineLevel="0" collapsed="false">
      <c r="A489" s="24" t="s">
        <v>72</v>
      </c>
      <c r="B489" s="15" t="n">
        <v>2018</v>
      </c>
      <c r="C489" s="12" t="n">
        <v>1349597</v>
      </c>
      <c r="D489" s="12" t="n">
        <v>48567</v>
      </c>
      <c r="E489" s="12" t="n">
        <v>-8.1</v>
      </c>
      <c r="F489" s="13" t="n">
        <f aca="false">(D489-D488)/D488*100</f>
        <v>-8.09885140121483</v>
      </c>
      <c r="G489" s="12" t="n">
        <v>94</v>
      </c>
      <c r="H489" s="14" t="n">
        <f aca="false">G489/($C489/100000)</f>
        <v>6.9650421570291</v>
      </c>
      <c r="I489" s="12" t="n">
        <v>749</v>
      </c>
      <c r="J489" s="14" t="n">
        <f aca="false">I489/($C489/100000)</f>
        <v>55.4980486767531</v>
      </c>
      <c r="K489" s="12" t="n">
        <v>1862</v>
      </c>
      <c r="L489" s="14" t="n">
        <f aca="false">K489/($C489/100000)</f>
        <v>137.967111663704</v>
      </c>
      <c r="M489" s="12" t="n">
        <v>5100</v>
      </c>
      <c r="N489" s="14" t="n">
        <f aca="false">M489/($C489/100000)</f>
        <v>377.890585115409</v>
      </c>
      <c r="O489" s="12" t="n">
        <v>6238</v>
      </c>
      <c r="P489" s="14" t="n">
        <f aca="false">O489/($C489/100000)</f>
        <v>462.212052931357</v>
      </c>
      <c r="Q489" s="12" t="n">
        <v>31034</v>
      </c>
      <c r="R489" s="14" t="n">
        <f aca="false">Q489/($C489/100000)</f>
        <v>2299.50125852384</v>
      </c>
      <c r="S489" s="12" t="n">
        <v>3490</v>
      </c>
      <c r="T489" s="14" t="n">
        <f aca="false">S489/($C489/100000)</f>
        <v>258.595714127995</v>
      </c>
      <c r="U489" s="12" t="n">
        <v>3598.6</v>
      </c>
      <c r="V489" s="14" t="n">
        <v>-10.5</v>
      </c>
      <c r="W489" s="13" t="n">
        <f aca="false">(U489-U488)/U488*100</f>
        <v>-10.5315498980657</v>
      </c>
      <c r="X489" s="12" t="n">
        <v>23.9</v>
      </c>
    </row>
    <row r="490" customFormat="false" ht="13.8" hidden="false" customHeight="false" outlineLevel="0" collapsed="false">
      <c r="A490" s="25" t="s">
        <v>72</v>
      </c>
      <c r="B490" s="15" t="n">
        <v>2019</v>
      </c>
      <c r="C490" s="17" t="n">
        <v>1386080</v>
      </c>
      <c r="D490" s="17" t="n">
        <v>48850</v>
      </c>
      <c r="E490" s="12" t="n">
        <v>0.6</v>
      </c>
      <c r="F490" s="13" t="n">
        <f aca="false">(D490-D489)/D489*100</f>
        <v>0.582700187370025</v>
      </c>
      <c r="G490" s="12" t="n">
        <v>91</v>
      </c>
      <c r="H490" s="14" t="n">
        <f aca="false">G490/($C490/100000)</f>
        <v>6.56527761745354</v>
      </c>
      <c r="I490" s="12" t="n">
        <v>718</v>
      </c>
      <c r="J490" s="14" t="n">
        <f aca="false">I490/($C490/100000)</f>
        <v>51.8007618607873</v>
      </c>
      <c r="K490" s="12" t="n">
        <v>1789</v>
      </c>
      <c r="L490" s="14" t="n">
        <f aca="false">K490/($C490/100000)</f>
        <v>129.069029204664</v>
      </c>
      <c r="M490" s="12" t="n">
        <v>5180</v>
      </c>
      <c r="N490" s="14" t="n">
        <f aca="false">M490/($C490/100000)</f>
        <v>373.715802839663</v>
      </c>
      <c r="O490" s="12" t="n">
        <v>5757</v>
      </c>
      <c r="P490" s="14" t="n">
        <f aca="false">O490/($C490/100000)</f>
        <v>415.343991688791</v>
      </c>
      <c r="Q490" s="12" t="n">
        <v>31425</v>
      </c>
      <c r="R490" s="14" t="n">
        <f aca="false">Q490/($C490/100000)</f>
        <v>2267.18515525799</v>
      </c>
      <c r="S490" s="12" t="n">
        <v>3890</v>
      </c>
      <c r="T490" s="14" t="n">
        <f aca="false">S490/($C490/100000)</f>
        <v>280.647581669168</v>
      </c>
      <c r="U490" s="12" t="n">
        <v>3524.3</v>
      </c>
      <c r="V490" s="14" t="n">
        <v>-2.1</v>
      </c>
      <c r="W490" s="13" t="n">
        <f aca="false">(U490-U489)/U489*100</f>
        <v>-2.06469182459845</v>
      </c>
      <c r="X490" s="12" t="n">
        <v>24.5</v>
      </c>
    </row>
    <row r="491" customFormat="false" ht="13.8" hidden="false" customHeight="false" outlineLevel="0" collapsed="false">
      <c r="A491" s="25" t="s">
        <v>72</v>
      </c>
      <c r="B491" s="20" t="n">
        <v>2020</v>
      </c>
      <c r="C491" s="21" t="n">
        <v>1415260</v>
      </c>
      <c r="D491" s="21" t="n">
        <v>39690</v>
      </c>
      <c r="E491" s="22" t="n">
        <v>-18.8</v>
      </c>
      <c r="F491" s="13" t="n">
        <f aca="false">(D491-D490)/D490*100</f>
        <v>-18.7512794268168</v>
      </c>
      <c r="G491" s="21" t="n">
        <v>111</v>
      </c>
      <c r="H491" s="14" t="n">
        <f aca="false">G491/($C491/100000)</f>
        <v>7.843081836553</v>
      </c>
      <c r="I491" s="21" t="n">
        <v>659</v>
      </c>
      <c r="J491" s="14" t="n">
        <f aca="false">I491/($C491/100000)</f>
        <v>46.5638822548507</v>
      </c>
      <c r="K491" s="21" t="n">
        <v>1438</v>
      </c>
      <c r="L491" s="14" t="n">
        <f aca="false">K491/($C491/100000)</f>
        <v>101.60677190057</v>
      </c>
      <c r="M491" s="21" t="n">
        <v>5634</v>
      </c>
      <c r="N491" s="14" t="n">
        <f aca="false">M491/($C491/100000)</f>
        <v>398.089397001258</v>
      </c>
      <c r="O491" s="21" t="n">
        <v>4240</v>
      </c>
      <c r="P491" s="14" t="n">
        <f aca="false">O491/($C491/100000)</f>
        <v>299.59159447734</v>
      </c>
      <c r="Q491" s="21" t="n">
        <v>24253</v>
      </c>
      <c r="R491" s="14" t="n">
        <f aca="false">Q491/($C491/100000)</f>
        <v>1713.67805208937</v>
      </c>
      <c r="S491" s="21" t="n">
        <v>3355</v>
      </c>
      <c r="T491" s="14" t="n">
        <f aca="false">S491/($C491/100000)</f>
        <v>237.058914969688</v>
      </c>
      <c r="U491" s="23" t="n">
        <v>2804.4</v>
      </c>
      <c r="V491" s="22" t="n">
        <v>-20.4</v>
      </c>
      <c r="W491" s="13" t="n">
        <f aca="false">(U491-U490)/U490*100</f>
        <v>-20.4267514116278</v>
      </c>
      <c r="X491" s="23" t="n">
        <v>25.3</v>
      </c>
    </row>
    <row r="492" customFormat="false" ht="13.8" hidden="false" customHeight="false" outlineLevel="0" collapsed="false">
      <c r="A492" s="19" t="s">
        <v>73</v>
      </c>
      <c r="B492" s="12" t="n">
        <v>2011</v>
      </c>
      <c r="C492" s="12" t="n">
        <v>273867</v>
      </c>
      <c r="D492" s="12" t="n">
        <v>11275</v>
      </c>
      <c r="E492" s="12" t="n">
        <v>-2.6</v>
      </c>
      <c r="F492" s="13" t="n">
        <f aca="false">(D492-D491)/D491*100</f>
        <v>-71.5923406399597</v>
      </c>
      <c r="G492" s="12" t="n">
        <v>9</v>
      </c>
      <c r="H492" s="14" t="n">
        <f aca="false">G492/($C492/100000)</f>
        <v>3.28626669149624</v>
      </c>
      <c r="I492" s="12" t="n">
        <v>73</v>
      </c>
      <c r="J492" s="14" t="n">
        <f aca="false">I492/($C492/100000)</f>
        <v>26.6552742754695</v>
      </c>
      <c r="K492" s="12" t="n">
        <v>227</v>
      </c>
      <c r="L492" s="14" t="n">
        <f aca="false">K492/($C492/100000)</f>
        <v>82.8869487744051</v>
      </c>
      <c r="M492" s="12" t="n">
        <v>1270</v>
      </c>
      <c r="N492" s="14" t="n">
        <f aca="false">M492/($C492/100000)</f>
        <v>463.728744244469</v>
      </c>
      <c r="O492" s="12" t="n">
        <v>2767</v>
      </c>
      <c r="P492" s="14" t="n">
        <f aca="false">O492/($C492/100000)</f>
        <v>1010.34443726334</v>
      </c>
      <c r="Q492" s="12" t="n">
        <v>6490</v>
      </c>
      <c r="R492" s="14" t="n">
        <f aca="false">Q492/($C492/100000)</f>
        <v>2369.76342531229</v>
      </c>
      <c r="S492" s="12" t="n">
        <v>439</v>
      </c>
      <c r="T492" s="14" t="n">
        <f aca="false">S492/($C492/100000)</f>
        <v>160.296786396316</v>
      </c>
      <c r="U492" s="12" t="n">
        <v>4117</v>
      </c>
      <c r="V492" s="14" t="n">
        <v>-1.9</v>
      </c>
      <c r="W492" s="13" t="n">
        <f aca="false">(U492-U491)/U491*100</f>
        <v>46.8050206817858</v>
      </c>
      <c r="X492" s="12" t="n">
        <v>32.9</v>
      </c>
    </row>
    <row r="493" customFormat="false" ht="13.8" hidden="false" customHeight="false" outlineLevel="0" collapsed="false">
      <c r="A493" s="19" t="s">
        <v>73</v>
      </c>
      <c r="B493" s="12" t="n">
        <v>2012</v>
      </c>
      <c r="C493" s="12" t="n">
        <v>280866</v>
      </c>
      <c r="D493" s="12" t="n">
        <v>10566</v>
      </c>
      <c r="E493" s="12" t="n">
        <v>-6.3</v>
      </c>
      <c r="F493" s="13" t="n">
        <f aca="false">(D493-D492)/D492*100</f>
        <v>-6.28824833702883</v>
      </c>
      <c r="G493" s="12" t="n">
        <v>8</v>
      </c>
      <c r="H493" s="14" t="n">
        <f aca="false">G493/($C493/100000)</f>
        <v>2.8483333689375</v>
      </c>
      <c r="I493" s="12" t="n">
        <v>76</v>
      </c>
      <c r="J493" s="14" t="n">
        <f aca="false">I493/($C493/100000)</f>
        <v>27.0591670049063</v>
      </c>
      <c r="K493" s="12" t="n">
        <v>209</v>
      </c>
      <c r="L493" s="14" t="n">
        <f aca="false">K493/($C493/100000)</f>
        <v>74.4127092634922</v>
      </c>
      <c r="M493" s="12" t="n">
        <v>1143</v>
      </c>
      <c r="N493" s="14" t="n">
        <f aca="false">M493/($C493/100000)</f>
        <v>406.955630086945</v>
      </c>
      <c r="O493" s="12" t="n">
        <v>2801</v>
      </c>
      <c r="P493" s="14" t="n">
        <f aca="false">O493/($C493/100000)</f>
        <v>997.272720799242</v>
      </c>
      <c r="Q493" s="12" t="n">
        <v>5962</v>
      </c>
      <c r="R493" s="14" t="n">
        <f aca="false">Q493/($C493/100000)</f>
        <v>2122.72044320067</v>
      </c>
      <c r="S493" s="12" t="n">
        <v>367</v>
      </c>
      <c r="T493" s="14" t="n">
        <f aca="false">S493/($C493/100000)</f>
        <v>130.667293300008</v>
      </c>
      <c r="U493" s="12" t="n">
        <v>3761.9</v>
      </c>
      <c r="V493" s="14" t="n">
        <v>-8.6</v>
      </c>
      <c r="W493" s="13" t="n">
        <f aca="false">(U493-U492)/U492*100</f>
        <v>-8.6252125333981</v>
      </c>
      <c r="X493" s="12" t="n">
        <v>30.9</v>
      </c>
    </row>
    <row r="494" customFormat="false" ht="13.8" hidden="false" customHeight="false" outlineLevel="0" collapsed="false">
      <c r="A494" s="19" t="s">
        <v>73</v>
      </c>
      <c r="B494" s="12" t="n">
        <v>2013</v>
      </c>
      <c r="C494" s="12" t="n">
        <v>288361</v>
      </c>
      <c r="D494" s="12" t="n">
        <v>10150</v>
      </c>
      <c r="E494" s="12" t="n">
        <v>-3.9</v>
      </c>
      <c r="F494" s="13" t="n">
        <f aca="false">(D494-D493)/D493*100</f>
        <v>-3.93715691841757</v>
      </c>
      <c r="G494" s="12" t="n">
        <v>7</v>
      </c>
      <c r="H494" s="14" t="n">
        <f aca="false">G494/($C494/100000)</f>
        <v>2.42751273577217</v>
      </c>
      <c r="I494" s="12" t="n">
        <v>94</v>
      </c>
      <c r="J494" s="14" t="n">
        <f aca="false">I494/($C494/100000)</f>
        <v>32.5980281660835</v>
      </c>
      <c r="K494" s="12" t="n">
        <v>224</v>
      </c>
      <c r="L494" s="14" t="n">
        <f aca="false">K494/($C494/100000)</f>
        <v>77.6804075447096</v>
      </c>
      <c r="M494" s="12" t="n">
        <v>1060</v>
      </c>
      <c r="N494" s="14" t="n">
        <f aca="false">M494/($C494/100000)</f>
        <v>367.594785702644</v>
      </c>
      <c r="O494" s="12" t="n">
        <v>2543</v>
      </c>
      <c r="P494" s="14" t="n">
        <f aca="false">O494/($C494/100000)</f>
        <v>881.880698152663</v>
      </c>
      <c r="Q494" s="12" t="n">
        <v>5902</v>
      </c>
      <c r="R494" s="14" t="n">
        <f aca="false">Q494/($C494/100000)</f>
        <v>2046.74002378962</v>
      </c>
      <c r="S494" s="12" t="n">
        <v>320</v>
      </c>
      <c r="T494" s="14" t="n">
        <f aca="false">S494/($C494/100000)</f>
        <v>110.972010778157</v>
      </c>
      <c r="U494" s="12" t="n">
        <v>3519.9</v>
      </c>
      <c r="V494" s="14" t="n">
        <v>-6.4</v>
      </c>
      <c r="W494" s="13" t="n">
        <f aca="false">(U494-U493)/U493*100</f>
        <v>-6.43291953534118</v>
      </c>
      <c r="X494" s="12" t="n">
        <v>33.3</v>
      </c>
    </row>
    <row r="495" customFormat="false" ht="13.8" hidden="false" customHeight="false" outlineLevel="0" collapsed="false">
      <c r="A495" s="19" t="s">
        <v>73</v>
      </c>
      <c r="B495" s="15" t="n">
        <v>2014</v>
      </c>
      <c r="C495" s="12" t="n">
        <v>295553</v>
      </c>
      <c r="D495" s="12" t="n">
        <v>9452</v>
      </c>
      <c r="E495" s="16" t="n">
        <v>-6.9</v>
      </c>
      <c r="F495" s="13" t="n">
        <f aca="false">(D495-D494)/D494*100</f>
        <v>-6.87684729064039</v>
      </c>
      <c r="G495" s="12" t="n">
        <v>6</v>
      </c>
      <c r="H495" s="14" t="n">
        <f aca="false">G495/($C495/100000)</f>
        <v>2.0300927414034</v>
      </c>
      <c r="I495" s="12" t="n">
        <v>129</v>
      </c>
      <c r="J495" s="14" t="n">
        <f aca="false">I495/($C495/100000)</f>
        <v>43.6469939401732</v>
      </c>
      <c r="K495" s="12" t="n">
        <v>184</v>
      </c>
      <c r="L495" s="14" t="n">
        <f aca="false">K495/($C495/100000)</f>
        <v>62.2561774030377</v>
      </c>
      <c r="M495" s="12" t="n">
        <v>910</v>
      </c>
      <c r="N495" s="14" t="n">
        <f aca="false">M495/($C495/100000)</f>
        <v>307.897399112849</v>
      </c>
      <c r="O495" s="12" t="n">
        <v>2088</v>
      </c>
      <c r="P495" s="14" t="n">
        <f aca="false">O495/($C495/100000)</f>
        <v>706.472274008384</v>
      </c>
      <c r="Q495" s="12" t="n">
        <v>5855</v>
      </c>
      <c r="R495" s="14" t="n">
        <f aca="false">Q495/($C495/100000)</f>
        <v>1981.03216681949</v>
      </c>
      <c r="S495" s="12" t="n">
        <v>280</v>
      </c>
      <c r="T495" s="14" t="n">
        <f aca="false">S495/($C495/100000)</f>
        <v>94.7376612654922</v>
      </c>
      <c r="U495" s="12" t="n">
        <v>3198.1</v>
      </c>
      <c r="V495" s="4" t="n">
        <v>-9.1</v>
      </c>
      <c r="W495" s="13" t="n">
        <f aca="false">(U495-U494)/U494*100</f>
        <v>-9.14230517912441</v>
      </c>
      <c r="X495" s="12" t="n">
        <v>32.9</v>
      </c>
    </row>
    <row r="496" customFormat="false" ht="13.8" hidden="false" customHeight="false" outlineLevel="0" collapsed="false">
      <c r="A496" s="19" t="s">
        <v>73</v>
      </c>
      <c r="B496" s="15" t="n">
        <v>2015</v>
      </c>
      <c r="C496" s="12" t="n">
        <v>308327</v>
      </c>
      <c r="D496" s="12" t="n">
        <v>9392</v>
      </c>
      <c r="E496" s="12" t="n">
        <v>-0.6</v>
      </c>
      <c r="F496" s="13" t="n">
        <f aca="false">(D496-D495)/D495*100</f>
        <v>-0.634786288616166</v>
      </c>
      <c r="G496" s="12" t="n">
        <v>12</v>
      </c>
      <c r="H496" s="14" t="n">
        <f aca="false">G496/($C496/100000)</f>
        <v>3.89197183509715</v>
      </c>
      <c r="I496" s="12" t="n">
        <v>121</v>
      </c>
      <c r="J496" s="14" t="n">
        <f aca="false">I496/($C496/100000)</f>
        <v>39.2440493372296</v>
      </c>
      <c r="K496" s="12" t="n">
        <v>199</v>
      </c>
      <c r="L496" s="14" t="n">
        <f aca="false">K496/($C496/100000)</f>
        <v>64.5418662653611</v>
      </c>
      <c r="M496" s="12" t="n">
        <v>972</v>
      </c>
      <c r="N496" s="14" t="n">
        <f aca="false">M496/($C496/100000)</f>
        <v>315.249718642869</v>
      </c>
      <c r="O496" s="12" t="n">
        <v>1925</v>
      </c>
      <c r="P496" s="14" t="n">
        <f aca="false">O496/($C496/100000)</f>
        <v>624.337148546835</v>
      </c>
      <c r="Q496" s="12" t="n">
        <v>5796</v>
      </c>
      <c r="R496" s="14" t="n">
        <f aca="false">Q496/($C496/100000)</f>
        <v>1879.82239635193</v>
      </c>
      <c r="S496" s="12" t="n">
        <v>367</v>
      </c>
      <c r="T496" s="14" t="n">
        <f aca="false">S496/($C496/100000)</f>
        <v>119.029471956721</v>
      </c>
      <c r="U496" s="12" t="n">
        <v>3046.1</v>
      </c>
      <c r="V496" s="14" t="n">
        <v>-4.8</v>
      </c>
      <c r="W496" s="13" t="n">
        <f aca="false">(U496-U495)/U495*100</f>
        <v>-4.75282198805541</v>
      </c>
      <c r="X496" s="12" t="n">
        <v>36.9</v>
      </c>
    </row>
    <row r="497" customFormat="false" ht="13.8" hidden="false" customHeight="false" outlineLevel="0" collapsed="false">
      <c r="A497" s="19" t="s">
        <v>73</v>
      </c>
      <c r="B497" s="15" t="n">
        <v>2016</v>
      </c>
      <c r="C497" s="12" t="n">
        <v>322862</v>
      </c>
      <c r="D497" s="12" t="n">
        <v>9573</v>
      </c>
      <c r="E497" s="12" t="n">
        <v>1.9</v>
      </c>
      <c r="F497" s="13" t="n">
        <f aca="false">(D497-D496)/D496*100</f>
        <v>1.92717206132879</v>
      </c>
      <c r="G497" s="12" t="n">
        <v>11</v>
      </c>
      <c r="H497" s="14" t="n">
        <f aca="false">G497/($C497/100000)</f>
        <v>3.40702838983838</v>
      </c>
      <c r="I497" s="12" t="n">
        <v>137</v>
      </c>
      <c r="J497" s="14" t="n">
        <f aca="false">I497/($C497/100000)</f>
        <v>42.432989946169</v>
      </c>
      <c r="K497" s="12" t="n">
        <v>209</v>
      </c>
      <c r="L497" s="14" t="n">
        <f aca="false">K497/($C497/100000)</f>
        <v>64.7335394069293</v>
      </c>
      <c r="M497" s="12" t="n">
        <v>1121</v>
      </c>
      <c r="N497" s="14" t="n">
        <f aca="false">M497/($C497/100000)</f>
        <v>347.207165909893</v>
      </c>
      <c r="O497" s="12" t="n">
        <v>2014</v>
      </c>
      <c r="P497" s="14" t="n">
        <f aca="false">O497/($C497/100000)</f>
        <v>623.795925194046</v>
      </c>
      <c r="Q497" s="12" t="n">
        <v>5638</v>
      </c>
      <c r="R497" s="14" t="n">
        <f aca="false">Q497/($C497/100000)</f>
        <v>1746.25691471898</v>
      </c>
      <c r="S497" s="12" t="n">
        <v>443</v>
      </c>
      <c r="T497" s="14" t="n">
        <f aca="false">S497/($C497/100000)</f>
        <v>137.2103251544</v>
      </c>
      <c r="U497" s="12" t="n">
        <v>2965</v>
      </c>
      <c r="V497" s="14" t="n">
        <v>-2.7</v>
      </c>
      <c r="W497" s="13" t="n">
        <f aca="false">(U497-U496)/U496*100</f>
        <v>-2.66242080036768</v>
      </c>
      <c r="X497" s="12" t="n">
        <v>33.9</v>
      </c>
    </row>
    <row r="498" customFormat="false" ht="13.8" hidden="false" customHeight="false" outlineLevel="0" collapsed="false">
      <c r="A498" s="19" t="s">
        <v>73</v>
      </c>
      <c r="B498" s="15" t="n">
        <v>2017</v>
      </c>
      <c r="C498" s="12" t="n">
        <v>337614</v>
      </c>
      <c r="D498" s="12" t="n">
        <v>8646</v>
      </c>
      <c r="E498" s="12" t="n">
        <v>-9.7</v>
      </c>
      <c r="F498" s="13" t="n">
        <f aca="false">(D498-D497)/D497*100</f>
        <v>-9.68348480100282</v>
      </c>
      <c r="G498" s="12" t="n">
        <v>19</v>
      </c>
      <c r="H498" s="14" t="n">
        <f aca="false">G498/($C498/100000)</f>
        <v>5.62772870793273</v>
      </c>
      <c r="I498" s="12" t="n">
        <v>144</v>
      </c>
      <c r="J498" s="14" t="n">
        <f aca="false">I498/($C498/100000)</f>
        <v>42.6522596811744</v>
      </c>
      <c r="K498" s="12" t="n">
        <v>182</v>
      </c>
      <c r="L498" s="14" t="n">
        <f aca="false">K498/($C498/100000)</f>
        <v>53.9077170970398</v>
      </c>
      <c r="M498" s="12" t="n">
        <v>932</v>
      </c>
      <c r="N498" s="14" t="n">
        <f aca="false">M498/($C498/100000)</f>
        <v>276.05490293649</v>
      </c>
      <c r="O498" s="12" t="n">
        <v>1482</v>
      </c>
      <c r="P498" s="14" t="n">
        <f aca="false">O498/($C498/100000)</f>
        <v>438.962839218753</v>
      </c>
      <c r="Q498" s="12" t="n">
        <v>5405</v>
      </c>
      <c r="R498" s="14" t="n">
        <f aca="false">Q498/($C498/100000)</f>
        <v>1600.94071928297</v>
      </c>
      <c r="S498" s="12" t="n">
        <v>482</v>
      </c>
      <c r="T498" s="14" t="n">
        <f aca="false">S498/($C498/100000)</f>
        <v>142.76659143282</v>
      </c>
      <c r="U498" s="12" t="n">
        <v>2560.9</v>
      </c>
      <c r="V498" s="14" t="n">
        <v>-13.6</v>
      </c>
      <c r="W498" s="13" t="n">
        <f aca="false">(U498-U497)/U497*100</f>
        <v>-13.6290050590219</v>
      </c>
      <c r="X498" s="12" t="n">
        <v>27</v>
      </c>
    </row>
    <row r="499" customFormat="false" ht="13.8" hidden="false" customHeight="false" outlineLevel="0" collapsed="false">
      <c r="A499" s="24" t="s">
        <v>73</v>
      </c>
      <c r="B499" s="15" t="n">
        <v>2018</v>
      </c>
      <c r="C499" s="12" t="n">
        <v>352496</v>
      </c>
      <c r="D499" s="12" t="n">
        <v>7973</v>
      </c>
      <c r="E499" s="12" t="n">
        <v>-7.8</v>
      </c>
      <c r="F499" s="13" t="n">
        <f aca="false">(D499-D498)/D498*100</f>
        <v>-7.78394633356465</v>
      </c>
      <c r="G499" s="12" t="n">
        <v>15</v>
      </c>
      <c r="H499" s="14" t="n">
        <f aca="false">G499/($C499/100000)</f>
        <v>4.25536743679361</v>
      </c>
      <c r="I499" s="12" t="n">
        <v>144</v>
      </c>
      <c r="J499" s="14" t="n">
        <f aca="false">I499/($C499/100000)</f>
        <v>40.8515273932187</v>
      </c>
      <c r="K499" s="12" t="n">
        <v>154</v>
      </c>
      <c r="L499" s="14" t="n">
        <f aca="false">K499/($C499/100000)</f>
        <v>43.6884390177477</v>
      </c>
      <c r="M499" s="12" t="n">
        <v>767</v>
      </c>
      <c r="N499" s="14" t="n">
        <f aca="false">M499/($C499/100000)</f>
        <v>217.59112160138</v>
      </c>
      <c r="O499" s="12" t="n">
        <v>1398</v>
      </c>
      <c r="P499" s="14" t="n">
        <f aca="false">O499/($C499/100000)</f>
        <v>396.600245109164</v>
      </c>
      <c r="Q499" s="12" t="n">
        <v>5106</v>
      </c>
      <c r="R499" s="14" t="n">
        <f aca="false">Q499/($C499/100000)</f>
        <v>1448.52707548454</v>
      </c>
      <c r="S499" s="12" t="n">
        <v>389</v>
      </c>
      <c r="T499" s="14" t="n">
        <f aca="false">S499/($C499/100000)</f>
        <v>110.355862194181</v>
      </c>
      <c r="U499" s="12" t="n">
        <v>2261.9</v>
      </c>
      <c r="V499" s="14" t="n">
        <v>-11.7</v>
      </c>
      <c r="W499" s="13" t="n">
        <f aca="false">(U499-U498)/U498*100</f>
        <v>-11.6755828029208</v>
      </c>
      <c r="X499" s="12" t="n">
        <v>30</v>
      </c>
    </row>
    <row r="500" customFormat="false" ht="13.8" hidden="false" customHeight="false" outlineLevel="0" collapsed="false">
      <c r="A500" s="25" t="s">
        <v>73</v>
      </c>
      <c r="B500" s="15" t="n">
        <v>2019</v>
      </c>
      <c r="C500" s="17" t="n">
        <v>370552</v>
      </c>
      <c r="D500" s="17" t="n">
        <v>8198</v>
      </c>
      <c r="E500" s="12" t="n">
        <v>2.8</v>
      </c>
      <c r="F500" s="13" t="n">
        <f aca="false">(D500-D499)/D499*100</f>
        <v>2.82202433212091</v>
      </c>
      <c r="G500" s="12" t="n">
        <v>14</v>
      </c>
      <c r="H500" s="14" t="n">
        <f aca="false">G500/($C500/100000)</f>
        <v>3.77814719661478</v>
      </c>
      <c r="I500" s="12" t="n">
        <v>138</v>
      </c>
      <c r="J500" s="14" t="n">
        <f aca="false">I500/($C500/100000)</f>
        <v>37.2417366523457</v>
      </c>
      <c r="K500" s="12" t="n">
        <v>145</v>
      </c>
      <c r="L500" s="14" t="n">
        <f aca="false">K500/($C500/100000)</f>
        <v>39.1308102506531</v>
      </c>
      <c r="M500" s="12" t="n">
        <v>855</v>
      </c>
      <c r="N500" s="14" t="n">
        <f aca="false">M500/($C500/100000)</f>
        <v>230.736846650403</v>
      </c>
      <c r="O500" s="12" t="n">
        <v>1189</v>
      </c>
      <c r="P500" s="14" t="n">
        <f aca="false">O500/($C500/100000)</f>
        <v>320.872644055355</v>
      </c>
      <c r="Q500" s="12" t="n">
        <v>5412</v>
      </c>
      <c r="R500" s="14" t="n">
        <f aca="false">Q500/($C500/100000)</f>
        <v>1460.52375914851</v>
      </c>
      <c r="S500" s="12" t="n">
        <v>445</v>
      </c>
      <c r="T500" s="14" t="n">
        <f aca="false">S500/($C500/100000)</f>
        <v>120.09110732097</v>
      </c>
      <c r="U500" s="12" t="n">
        <v>2212.4</v>
      </c>
      <c r="V500" s="14" t="n">
        <v>-2.2</v>
      </c>
      <c r="W500" s="13" t="n">
        <f aca="false">(U500-U499)/U499*100</f>
        <v>-2.18842565984349</v>
      </c>
      <c r="X500" s="12" t="n">
        <v>28.8</v>
      </c>
    </row>
    <row r="501" customFormat="false" ht="13.8" hidden="false" customHeight="false" outlineLevel="0" collapsed="false">
      <c r="A501" s="25" t="s">
        <v>73</v>
      </c>
      <c r="B501" s="20" t="n">
        <v>2020</v>
      </c>
      <c r="C501" s="21" t="n">
        <v>387055</v>
      </c>
      <c r="D501" s="21" t="n">
        <v>7433</v>
      </c>
      <c r="E501" s="22" t="n">
        <v>-9.3</v>
      </c>
      <c r="F501" s="13" t="n">
        <f aca="false">(D501-D500)/D500*100</f>
        <v>-9.33154427909246</v>
      </c>
      <c r="G501" s="21" t="n">
        <v>15</v>
      </c>
      <c r="H501" s="14" t="n">
        <f aca="false">G501/($C501/100000)</f>
        <v>3.87541822221648</v>
      </c>
      <c r="I501" s="21" t="n">
        <v>128</v>
      </c>
      <c r="J501" s="14" t="n">
        <f aca="false">I501/($C501/100000)</f>
        <v>33.0702354962473</v>
      </c>
      <c r="K501" s="21" t="n">
        <v>149</v>
      </c>
      <c r="L501" s="14" t="n">
        <f aca="false">K501/($C501/100000)</f>
        <v>38.4958210073504</v>
      </c>
      <c r="M501" s="21" t="n">
        <v>860</v>
      </c>
      <c r="N501" s="14" t="n">
        <f aca="false">M501/($C501/100000)</f>
        <v>222.190644740412</v>
      </c>
      <c r="O501" s="21" t="n">
        <v>1109</v>
      </c>
      <c r="P501" s="14" t="n">
        <f aca="false">O501/($C501/100000)</f>
        <v>286.522587229205</v>
      </c>
      <c r="Q501" s="21" t="n">
        <v>4703</v>
      </c>
      <c r="R501" s="14" t="n">
        <f aca="false">Q501/($C501/100000)</f>
        <v>1215.07279327227</v>
      </c>
      <c r="S501" s="21" t="n">
        <v>469</v>
      </c>
      <c r="T501" s="14" t="n">
        <f aca="false">S501/($C501/100000)</f>
        <v>121.171409747969</v>
      </c>
      <c r="U501" s="23" t="n">
        <v>1920.4</v>
      </c>
      <c r="V501" s="22" t="n">
        <v>-13.2</v>
      </c>
      <c r="W501" s="13" t="n">
        <f aca="false">(U501-U500)/U500*100</f>
        <v>-13.1983366479841</v>
      </c>
      <c r="X501" s="23" t="n">
        <v>26.4</v>
      </c>
    </row>
    <row r="502" customFormat="false" ht="13.8" hidden="false" customHeight="false" outlineLevel="0" collapsed="false">
      <c r="A502" s="19" t="s">
        <v>74</v>
      </c>
      <c r="B502" s="12" t="n">
        <v>2011</v>
      </c>
      <c r="C502" s="12" t="n">
        <v>1325758</v>
      </c>
      <c r="D502" s="12" t="n">
        <v>52216</v>
      </c>
      <c r="E502" s="12" t="n">
        <v>-1.5</v>
      </c>
      <c r="F502" s="13" t="n">
        <f aca="false">(D502-D501)/D501*100</f>
        <v>602.488900847572</v>
      </c>
      <c r="G502" s="12" t="n">
        <v>67</v>
      </c>
      <c r="H502" s="14" t="n">
        <f aca="false">G502/($C502/100000)</f>
        <v>5.05371266852623</v>
      </c>
      <c r="I502" s="12" t="n">
        <v>420</v>
      </c>
      <c r="J502" s="14" t="n">
        <f aca="false">I502/($C502/100000)</f>
        <v>31.6799898624032</v>
      </c>
      <c r="K502" s="12" t="n">
        <v>1881</v>
      </c>
      <c r="L502" s="14" t="n">
        <f aca="false">K502/($C502/100000)</f>
        <v>141.881097455192</v>
      </c>
      <c r="M502" s="12" t="n">
        <v>4064</v>
      </c>
      <c r="N502" s="14" t="n">
        <f aca="false">M502/($C502/100000)</f>
        <v>306.541616192397</v>
      </c>
      <c r="O502" s="12" t="n">
        <v>11326</v>
      </c>
      <c r="P502" s="14" t="n">
        <f aca="false">O502/($C502/100000)</f>
        <v>854.303726622807</v>
      </c>
      <c r="Q502" s="12" t="n">
        <v>31628</v>
      </c>
      <c r="R502" s="14" t="n">
        <f aca="false">Q502/($C502/100000)</f>
        <v>2385.65409373355</v>
      </c>
      <c r="S502" s="12" t="n">
        <v>2830</v>
      </c>
      <c r="T502" s="14" t="n">
        <f aca="false">S502/($C502/100000)</f>
        <v>213.462788834765</v>
      </c>
      <c r="U502" s="12" t="n">
        <v>3938.6</v>
      </c>
      <c r="V502" s="14" t="n">
        <v>-4.4</v>
      </c>
      <c r="W502" s="13" t="n">
        <f aca="false">(U502-U501)/U501*100</f>
        <v>105.09268902312</v>
      </c>
      <c r="X502" s="12" t="n">
        <v>20.1</v>
      </c>
    </row>
    <row r="503" customFormat="false" ht="13.8" hidden="false" customHeight="false" outlineLevel="0" collapsed="false">
      <c r="A503" s="19" t="s">
        <v>74</v>
      </c>
      <c r="B503" s="12" t="n">
        <v>2012</v>
      </c>
      <c r="C503" s="12" t="n">
        <v>1335415</v>
      </c>
      <c r="D503" s="12" t="n">
        <v>50259</v>
      </c>
      <c r="E503" s="12" t="n">
        <v>-3.7</v>
      </c>
      <c r="F503" s="13" t="n">
        <f aca="false">(D503-D502)/D502*100</f>
        <v>-3.74789336601808</v>
      </c>
      <c r="G503" s="12" t="n">
        <v>77</v>
      </c>
      <c r="H503" s="14" t="n">
        <f aca="false">G503/($C503/100000)</f>
        <v>5.76599783587873</v>
      </c>
      <c r="I503" s="12" t="n">
        <v>414</v>
      </c>
      <c r="J503" s="14" t="n">
        <f aca="false">I503/($C503/100000)</f>
        <v>31.0015987539454</v>
      </c>
      <c r="K503" s="12" t="n">
        <v>1877</v>
      </c>
      <c r="L503" s="14" t="n">
        <f aca="false">K503/($C503/100000)</f>
        <v>140.555557635641</v>
      </c>
      <c r="M503" s="12" t="n">
        <v>3984</v>
      </c>
      <c r="N503" s="14" t="n">
        <f aca="false">M503/($C503/100000)</f>
        <v>298.334225690141</v>
      </c>
      <c r="O503" s="12" t="n">
        <v>10216</v>
      </c>
      <c r="P503" s="14" t="n">
        <f aca="false">O503/($C503/100000)</f>
        <v>765.005634952431</v>
      </c>
      <c r="Q503" s="12" t="n">
        <v>31144</v>
      </c>
      <c r="R503" s="14" t="n">
        <f aca="false">Q503/($C503/100000)</f>
        <v>2332.158916891</v>
      </c>
      <c r="S503" s="12" t="n">
        <v>2547</v>
      </c>
      <c r="T503" s="14" t="n">
        <f aca="false">S503/($C503/100000)</f>
        <v>190.727227116664</v>
      </c>
      <c r="U503" s="12" t="n">
        <v>3763.5</v>
      </c>
      <c r="V503" s="14" t="n">
        <v>-4.4</v>
      </c>
      <c r="W503" s="13" t="n">
        <f aca="false">(U503-U502)/U502*100</f>
        <v>-4.44574214187782</v>
      </c>
      <c r="X503" s="12" t="n">
        <v>21.2</v>
      </c>
    </row>
    <row r="504" customFormat="false" ht="13.8" hidden="false" customHeight="false" outlineLevel="0" collapsed="false">
      <c r="A504" s="19" t="s">
        <v>74</v>
      </c>
      <c r="B504" s="12" t="n">
        <v>2013</v>
      </c>
      <c r="C504" s="12" t="n">
        <v>1345652</v>
      </c>
      <c r="D504" s="12" t="n">
        <v>49030</v>
      </c>
      <c r="E504" s="12" t="n">
        <v>-2.4</v>
      </c>
      <c r="F504" s="13" t="n">
        <f aca="false">(D504-D503)/D503*100</f>
        <v>-2.44533317415786</v>
      </c>
      <c r="G504" s="12" t="n">
        <v>72</v>
      </c>
      <c r="H504" s="14" t="n">
        <f aca="false">G504/($C504/100000)</f>
        <v>5.35056611962082</v>
      </c>
      <c r="I504" s="12" t="n">
        <v>438</v>
      </c>
      <c r="J504" s="14" t="n">
        <f aca="false">I504/($C504/100000)</f>
        <v>32.5492772276933</v>
      </c>
      <c r="K504" s="12" t="n">
        <v>1722</v>
      </c>
      <c r="L504" s="14" t="n">
        <f aca="false">K504/($C504/100000)</f>
        <v>127.967706360931</v>
      </c>
      <c r="M504" s="12" t="n">
        <v>3813</v>
      </c>
      <c r="N504" s="14" t="n">
        <f aca="false">M504/($C504/100000)</f>
        <v>283.357064084919</v>
      </c>
      <c r="O504" s="12" t="n">
        <v>9688</v>
      </c>
      <c r="P504" s="14" t="n">
        <f aca="false">O504/($C504/100000)</f>
        <v>719.948396762313</v>
      </c>
      <c r="Q504" s="12" t="n">
        <v>30664</v>
      </c>
      <c r="R504" s="14" t="n">
        <f aca="false">Q504/($C504/100000)</f>
        <v>2278.74665961185</v>
      </c>
      <c r="S504" s="12" t="n">
        <v>2633</v>
      </c>
      <c r="T504" s="14" t="n">
        <f aca="false">S504/($C504/100000)</f>
        <v>195.6672304578</v>
      </c>
      <c r="U504" s="12" t="n">
        <v>3643.6</v>
      </c>
      <c r="V504" s="14" t="n">
        <v>-3.2</v>
      </c>
      <c r="W504" s="13" t="n">
        <f aca="false">(U504-U503)/U503*100</f>
        <v>-3.18586422213365</v>
      </c>
      <c r="X504" s="12" t="n">
        <v>22.1</v>
      </c>
    </row>
    <row r="505" customFormat="false" ht="13.8" hidden="false" customHeight="false" outlineLevel="0" collapsed="false">
      <c r="A505" s="19" t="s">
        <v>74</v>
      </c>
      <c r="B505" s="15" t="n">
        <v>2014</v>
      </c>
      <c r="C505" s="12" t="n">
        <v>1360238</v>
      </c>
      <c r="D505" s="12" t="n">
        <v>47219</v>
      </c>
      <c r="E505" s="16" t="n">
        <v>-3.7</v>
      </c>
      <c r="F505" s="13" t="n">
        <f aca="false">(D505-D504)/D504*100</f>
        <v>-3.69365694472772</v>
      </c>
      <c r="G505" s="12" t="n">
        <v>77</v>
      </c>
      <c r="H505" s="14" t="n">
        <f aca="false">G505/($C505/100000)</f>
        <v>5.66077407042003</v>
      </c>
      <c r="I505" s="12" t="n">
        <v>469</v>
      </c>
      <c r="J505" s="14" t="n">
        <f aca="false">I505/($C505/100000)</f>
        <v>34.4792602471038</v>
      </c>
      <c r="K505" s="12" t="n">
        <v>1693</v>
      </c>
      <c r="L505" s="14" t="n">
        <f aca="false">K505/($C505/100000)</f>
        <v>124.463513002872</v>
      </c>
      <c r="M505" s="12" t="n">
        <v>3918</v>
      </c>
      <c r="N505" s="14" t="n">
        <f aca="false">M505/($C505/100000)</f>
        <v>288.0378286741</v>
      </c>
      <c r="O505" s="12" t="n">
        <v>8719</v>
      </c>
      <c r="P505" s="14" t="n">
        <f aca="false">O505/($C505/100000)</f>
        <v>640.990767792107</v>
      </c>
      <c r="Q505" s="12" t="n">
        <v>29721</v>
      </c>
      <c r="R505" s="14" t="n">
        <f aca="false">Q505/($C505/100000)</f>
        <v>2184.98527463576</v>
      </c>
      <c r="S505" s="12" t="n">
        <v>2622</v>
      </c>
      <c r="T505" s="14" t="n">
        <f aca="false">S505/($C505/100000)</f>
        <v>192.760384579757</v>
      </c>
      <c r="U505" s="12" t="n">
        <v>3471.4</v>
      </c>
      <c r="V505" s="4" t="n">
        <v>-4.7</v>
      </c>
      <c r="W505" s="13" t="n">
        <f aca="false">(U505-U504)/U504*100</f>
        <v>-4.72609507080909</v>
      </c>
      <c r="X505" s="12" t="n">
        <v>21.8</v>
      </c>
    </row>
    <row r="506" customFormat="false" ht="13.8" hidden="false" customHeight="false" outlineLevel="0" collapsed="false">
      <c r="A506" s="19" t="s">
        <v>74</v>
      </c>
      <c r="B506" s="15" t="n">
        <v>2015</v>
      </c>
      <c r="C506" s="12" t="n">
        <v>1378417</v>
      </c>
      <c r="D506" s="12" t="n">
        <v>47537</v>
      </c>
      <c r="E506" s="12" t="n">
        <v>0.7</v>
      </c>
      <c r="F506" s="13" t="n">
        <f aca="false">(D506-D505)/D505*100</f>
        <v>0.673457718291366</v>
      </c>
      <c r="G506" s="12" t="n">
        <v>97</v>
      </c>
      <c r="H506" s="14" t="n">
        <f aca="false">G506/($C506/100000)</f>
        <v>7.03705772636292</v>
      </c>
      <c r="I506" s="12" t="n">
        <v>515</v>
      </c>
      <c r="J506" s="14" t="n">
        <f aca="false">I506/($C506/100000)</f>
        <v>37.3616982379062</v>
      </c>
      <c r="K506" s="12" t="n">
        <v>1650</v>
      </c>
      <c r="L506" s="14" t="n">
        <f aca="false">K506/($C506/100000)</f>
        <v>119.702528335039</v>
      </c>
      <c r="M506" s="12" t="n">
        <v>4088</v>
      </c>
      <c r="N506" s="14" t="n">
        <f aca="false">M506/($C506/100000)</f>
        <v>296.572082323419</v>
      </c>
      <c r="O506" s="12" t="n">
        <v>7647</v>
      </c>
      <c r="P506" s="14" t="n">
        <f aca="false">O506/($C506/100000)</f>
        <v>554.766808592755</v>
      </c>
      <c r="Q506" s="12" t="n">
        <v>30357</v>
      </c>
      <c r="R506" s="14" t="n">
        <f aca="false">Q506/($C506/100000)</f>
        <v>2202.30888040412</v>
      </c>
      <c r="S506" s="12" t="n">
        <v>3183</v>
      </c>
      <c r="T506" s="14" t="n">
        <f aca="false">S506/($C506/100000)</f>
        <v>230.917059206321</v>
      </c>
      <c r="U506" s="12" t="n">
        <v>3448.7</v>
      </c>
      <c r="V506" s="14" t="n">
        <v>-0.7</v>
      </c>
      <c r="W506" s="13" t="n">
        <f aca="false">(U506-U505)/U505*100</f>
        <v>-0.653914847035786</v>
      </c>
      <c r="X506" s="12" t="n">
        <v>21.4</v>
      </c>
    </row>
    <row r="507" customFormat="false" ht="13.8" hidden="false" customHeight="false" outlineLevel="0" collapsed="false">
      <c r="A507" s="19" t="s">
        <v>74</v>
      </c>
      <c r="B507" s="15" t="n">
        <v>2016</v>
      </c>
      <c r="C507" s="12" t="n">
        <v>1391741</v>
      </c>
      <c r="D507" s="12" t="n">
        <v>48613</v>
      </c>
      <c r="E507" s="12" t="n">
        <v>2.3</v>
      </c>
      <c r="F507" s="13" t="n">
        <f aca="false">(D507-D506)/D506*100</f>
        <v>2.26350001051812</v>
      </c>
      <c r="G507" s="12" t="n">
        <v>76</v>
      </c>
      <c r="H507" s="14" t="n">
        <f aca="false">G507/($C507/100000)</f>
        <v>5.46078616639159</v>
      </c>
      <c r="I507" s="12" t="n">
        <v>511</v>
      </c>
      <c r="J507" s="14" t="n">
        <f aca="false">I507/($C507/100000)</f>
        <v>36.7166017240277</v>
      </c>
      <c r="K507" s="12" t="n">
        <v>1753</v>
      </c>
      <c r="L507" s="14" t="n">
        <f aca="false">K507/($C507/100000)</f>
        <v>125.957344074796</v>
      </c>
      <c r="M507" s="12" t="n">
        <v>4195</v>
      </c>
      <c r="N507" s="14" t="n">
        <f aca="false">M507/($C507/100000)</f>
        <v>301.421025894904</v>
      </c>
      <c r="O507" s="12" t="n">
        <v>7770</v>
      </c>
      <c r="P507" s="14" t="n">
        <f aca="false">O507/($C507/100000)</f>
        <v>558.293533063982</v>
      </c>
      <c r="Q507" s="12" t="n">
        <v>30926</v>
      </c>
      <c r="R507" s="14" t="n">
        <f aca="false">Q507/($C507/100000)</f>
        <v>2222.10885502403</v>
      </c>
      <c r="S507" s="12" t="n">
        <v>3382</v>
      </c>
      <c r="T507" s="14" t="n">
        <f aca="false">S507/($C507/100000)</f>
        <v>243.004984404426</v>
      </c>
      <c r="U507" s="12" t="n">
        <v>3493</v>
      </c>
      <c r="V507" s="14" t="n">
        <v>1.3</v>
      </c>
      <c r="W507" s="13" t="n">
        <f aca="false">(U507-U506)/U506*100</f>
        <v>1.28454200133384</v>
      </c>
      <c r="X507" s="12" t="n">
        <v>19.6</v>
      </c>
    </row>
    <row r="508" customFormat="false" ht="13.8" hidden="false" customHeight="false" outlineLevel="0" collapsed="false">
      <c r="A508" s="19" t="s">
        <v>74</v>
      </c>
      <c r="B508" s="15" t="n">
        <v>2017</v>
      </c>
      <c r="C508" s="12" t="n">
        <v>1414144</v>
      </c>
      <c r="D508" s="12" t="n">
        <v>45895</v>
      </c>
      <c r="E508" s="12" t="n">
        <v>-5.6</v>
      </c>
      <c r="F508" s="13" t="n">
        <f aca="false">(D508-D507)/D507*100</f>
        <v>-5.5910970316582</v>
      </c>
      <c r="G508" s="12" t="n">
        <v>92</v>
      </c>
      <c r="H508" s="14" t="n">
        <f aca="false">G508/($C508/100000)</f>
        <v>6.50570238957277</v>
      </c>
      <c r="I508" s="12" t="n">
        <v>550</v>
      </c>
      <c r="J508" s="14" t="n">
        <f aca="false">I508/($C508/100000)</f>
        <v>38.8927860246198</v>
      </c>
      <c r="K508" s="12" t="n">
        <v>1674</v>
      </c>
      <c r="L508" s="14" t="n">
        <f aca="false">K508/($C508/100000)</f>
        <v>118.375497827661</v>
      </c>
      <c r="M508" s="12" t="n">
        <v>3939</v>
      </c>
      <c r="N508" s="14" t="n">
        <f aca="false">M508/($C508/100000)</f>
        <v>278.543062092686</v>
      </c>
      <c r="O508" s="12" t="n">
        <v>6033</v>
      </c>
      <c r="P508" s="14" t="n">
        <f aca="false">O508/($C508/100000)</f>
        <v>426.618505611876</v>
      </c>
      <c r="Q508" s="12" t="n">
        <v>30048</v>
      </c>
      <c r="R508" s="14" t="n">
        <f aca="false">Q508/($C508/100000)</f>
        <v>2124.81897175959</v>
      </c>
      <c r="S508" s="12" t="n">
        <v>3559</v>
      </c>
      <c r="T508" s="14" t="n">
        <f aca="false">S508/($C508/100000)</f>
        <v>251.671682657495</v>
      </c>
      <c r="U508" s="12" t="n">
        <v>3245.4</v>
      </c>
      <c r="V508" s="14" t="n">
        <v>-7.1</v>
      </c>
      <c r="W508" s="13" t="n">
        <f aca="false">(U508-U507)/U507*100</f>
        <v>-7.08846263956484</v>
      </c>
      <c r="X508" s="12" t="n">
        <v>20.5</v>
      </c>
    </row>
    <row r="509" customFormat="false" ht="13.8" hidden="false" customHeight="false" outlineLevel="0" collapsed="false">
      <c r="A509" s="24" t="s">
        <v>74</v>
      </c>
      <c r="B509" s="15" t="n">
        <v>2018</v>
      </c>
      <c r="C509" s="12" t="n">
        <v>1433417</v>
      </c>
      <c r="D509" s="12" t="n">
        <v>40781</v>
      </c>
      <c r="E509" s="12" t="n">
        <v>-11.1</v>
      </c>
      <c r="F509" s="13" t="n">
        <f aca="false">(D509-D508)/D508*100</f>
        <v>-11.1428260159059</v>
      </c>
      <c r="G509" s="12" t="n">
        <v>91</v>
      </c>
      <c r="H509" s="14" t="n">
        <f aca="false">G509/($C509/100000)</f>
        <v>6.34846663601729</v>
      </c>
      <c r="I509" s="12" t="n">
        <v>566</v>
      </c>
      <c r="J509" s="14" t="n">
        <f aca="false">I509/($C509/100000)</f>
        <v>39.486067208635</v>
      </c>
      <c r="K509" s="12" t="n">
        <v>1510</v>
      </c>
      <c r="L509" s="14" t="n">
        <f aca="false">K509/($C509/100000)</f>
        <v>105.342688136111</v>
      </c>
      <c r="M509" s="12" t="n">
        <v>3698</v>
      </c>
      <c r="N509" s="14" t="n">
        <f aca="false">M509/($C509/100000)</f>
        <v>257.984940879032</v>
      </c>
      <c r="O509" s="12" t="n">
        <v>4202</v>
      </c>
      <c r="P509" s="14" t="n">
        <f aca="false">O509/($C509/100000)</f>
        <v>293.14567917082</v>
      </c>
      <c r="Q509" s="12" t="n">
        <v>27576</v>
      </c>
      <c r="R509" s="14" t="n">
        <f aca="false">Q509/($C509/100000)</f>
        <v>1923.79468082212</v>
      </c>
      <c r="S509" s="12" t="n">
        <v>3138</v>
      </c>
      <c r="T509" s="14" t="n">
        <f aca="false">S509/($C509/100000)</f>
        <v>218.917453888157</v>
      </c>
      <c r="U509" s="12" t="n">
        <v>2845</v>
      </c>
      <c r="V509" s="14" t="n">
        <v>-12.3</v>
      </c>
      <c r="W509" s="13" t="n">
        <f aca="false">(U509-U508)/U508*100</f>
        <v>-12.3374622542676</v>
      </c>
      <c r="X509" s="12" t="n">
        <v>20.2</v>
      </c>
    </row>
    <row r="510" customFormat="false" ht="13.8" hidden="false" customHeight="false" outlineLevel="0" collapsed="false">
      <c r="A510" s="25" t="s">
        <v>74</v>
      </c>
      <c r="B510" s="15" t="n">
        <v>2019</v>
      </c>
      <c r="C510" s="17" t="n">
        <v>1447857</v>
      </c>
      <c r="D510" s="17" t="n">
        <v>37571</v>
      </c>
      <c r="E510" s="12" t="n">
        <v>-7.9</v>
      </c>
      <c r="F510" s="13" t="n">
        <f aca="false">(D510-D509)/D509*100</f>
        <v>-7.87131262107354</v>
      </c>
      <c r="G510" s="12" t="n">
        <v>87</v>
      </c>
      <c r="H510" s="14" t="n">
        <f aca="false">G510/($C510/100000)</f>
        <v>6.00888071128571</v>
      </c>
      <c r="I510" s="12" t="n">
        <v>561</v>
      </c>
      <c r="J510" s="14" t="n">
        <f aca="false">I510/($C510/100000)</f>
        <v>38.7469204486355</v>
      </c>
      <c r="K510" s="12" t="n">
        <v>1324</v>
      </c>
      <c r="L510" s="14" t="n">
        <f aca="false">K510/($C510/100000)</f>
        <v>91.445494962555</v>
      </c>
      <c r="M510" s="12" t="n">
        <v>3671</v>
      </c>
      <c r="N510" s="14" t="n">
        <f aca="false">M510/($C510/100000)</f>
        <v>253.547138978504</v>
      </c>
      <c r="O510" s="12" t="n">
        <v>3493</v>
      </c>
      <c r="P510" s="14" t="n">
        <f aca="false">O510/($C510/100000)</f>
        <v>241.253107178402</v>
      </c>
      <c r="Q510" s="12" t="n">
        <v>25734</v>
      </c>
      <c r="R510" s="14" t="n">
        <f aca="false">Q510/($C510/100000)</f>
        <v>1777.38547384168</v>
      </c>
      <c r="S510" s="12" t="n">
        <v>2701</v>
      </c>
      <c r="T510" s="14" t="n">
        <f aca="false">S510/($C510/100000)</f>
        <v>186.551572427388</v>
      </c>
      <c r="U510" s="12" t="n">
        <v>2594.9</v>
      </c>
      <c r="V510" s="14" t="n">
        <v>-8.8</v>
      </c>
      <c r="W510" s="13" t="n">
        <f aca="false">(U510-U509)/U509*100</f>
        <v>-8.7908611599297</v>
      </c>
      <c r="X510" s="12" t="n">
        <v>22.3</v>
      </c>
    </row>
    <row r="511" customFormat="false" ht="13.8" hidden="false" customHeight="false" outlineLevel="0" collapsed="false">
      <c r="A511" s="25" t="s">
        <v>74</v>
      </c>
      <c r="B511" s="20" t="n">
        <v>2020</v>
      </c>
      <c r="C511" s="21" t="n">
        <v>1466494</v>
      </c>
      <c r="D511" s="21" t="n">
        <v>33719</v>
      </c>
      <c r="E511" s="22" t="n">
        <v>-10.3</v>
      </c>
      <c r="F511" s="13" t="n">
        <f aca="false">(D511-D510)/D510*100</f>
        <v>-10.2525884325677</v>
      </c>
      <c r="G511" s="21" t="n">
        <v>89</v>
      </c>
      <c r="H511" s="14" t="n">
        <f aca="false">G511/($C511/100000)</f>
        <v>6.06889629279083</v>
      </c>
      <c r="I511" s="21" t="n">
        <v>537</v>
      </c>
      <c r="J511" s="14" t="n">
        <f aca="false">I511/($C511/100000)</f>
        <v>36.6179472947042</v>
      </c>
      <c r="K511" s="21" t="n">
        <v>1096</v>
      </c>
      <c r="L511" s="14" t="n">
        <f aca="false">K511/($C511/100000)</f>
        <v>74.7360712011096</v>
      </c>
      <c r="M511" s="21" t="n">
        <v>3839</v>
      </c>
      <c r="N511" s="14" t="n">
        <f aca="false">M511/($C511/100000)</f>
        <v>261.780818741843</v>
      </c>
      <c r="O511" s="21" t="n">
        <v>3156</v>
      </c>
      <c r="P511" s="14" t="n">
        <f aca="false">O511/($C511/100000)</f>
        <v>215.207153933122</v>
      </c>
      <c r="Q511" s="21" t="n">
        <v>22227</v>
      </c>
      <c r="R511" s="14" t="n">
        <f aca="false">Q511/($C511/100000)</f>
        <v>1515.65570674002</v>
      </c>
      <c r="S511" s="21" t="n">
        <v>2775</v>
      </c>
      <c r="T511" s="14" t="n">
        <f aca="false">S511/($C511/100000)</f>
        <v>189.226822612298</v>
      </c>
      <c r="U511" s="23" t="n">
        <v>2299.3</v>
      </c>
      <c r="V511" s="22" t="n">
        <v>-11.4</v>
      </c>
      <c r="W511" s="13" t="n">
        <f aca="false">(U511-U510)/U510*100</f>
        <v>-11.3915757832672</v>
      </c>
      <c r="X511" s="23" t="n">
        <v>21</v>
      </c>
    </row>
    <row r="512" customFormat="false" ht="13.8" hidden="false" customHeight="false" outlineLevel="0" collapsed="false">
      <c r="A512" s="19" t="s">
        <v>75</v>
      </c>
      <c r="B512" s="12" t="n">
        <v>2011</v>
      </c>
      <c r="C512" s="12" t="n">
        <v>466533</v>
      </c>
      <c r="D512" s="12" t="n">
        <v>16023</v>
      </c>
      <c r="E512" s="12" t="n">
        <v>-3.6</v>
      </c>
      <c r="F512" s="13" t="n">
        <f aca="false">(D512-D511)/D511*100</f>
        <v>-52.480797176666</v>
      </c>
      <c r="G512" s="12" t="n">
        <v>13</v>
      </c>
      <c r="H512" s="14" t="n">
        <f aca="false">G512/($C512/100000)</f>
        <v>2.78651242248673</v>
      </c>
      <c r="I512" s="12" t="n">
        <v>146</v>
      </c>
      <c r="J512" s="14" t="n">
        <f aca="false">I512/($C512/100000)</f>
        <v>31.2946779756202</v>
      </c>
      <c r="K512" s="12" t="n">
        <v>320</v>
      </c>
      <c r="L512" s="14" t="n">
        <f aca="false">K512/($C512/100000)</f>
        <v>68.5910750150579</v>
      </c>
      <c r="M512" s="12" t="n">
        <v>962</v>
      </c>
      <c r="N512" s="14" t="n">
        <f aca="false">M512/($C512/100000)</f>
        <v>206.201919264018</v>
      </c>
      <c r="O512" s="12" t="n">
        <v>4062</v>
      </c>
      <c r="P512" s="14" t="n">
        <f aca="false">O512/($C512/100000)</f>
        <v>870.677958472391</v>
      </c>
      <c r="Q512" s="12" t="n">
        <v>9852</v>
      </c>
      <c r="R512" s="14" t="n">
        <f aca="false">Q512/($C512/100000)</f>
        <v>2111.74772202609</v>
      </c>
      <c r="S512" s="12" t="n">
        <v>668</v>
      </c>
      <c r="T512" s="14" t="n">
        <f aca="false">S512/($C512/100000)</f>
        <v>143.183869093933</v>
      </c>
      <c r="U512" s="12" t="n">
        <v>3434.5</v>
      </c>
      <c r="V512" s="14" t="n">
        <v>-9</v>
      </c>
      <c r="W512" s="13" t="n">
        <f aca="false">(U512-U511)/U511*100</f>
        <v>49.3715478623929</v>
      </c>
      <c r="X512" s="12" t="n">
        <v>31.9</v>
      </c>
    </row>
    <row r="513" customFormat="false" ht="13.8" hidden="false" customHeight="false" outlineLevel="0" collapsed="false">
      <c r="A513" s="19" t="s">
        <v>75</v>
      </c>
      <c r="B513" s="12" t="n">
        <v>2012</v>
      </c>
      <c r="C513" s="12" t="n">
        <v>468562</v>
      </c>
      <c r="D513" s="12" t="n">
        <v>14648</v>
      </c>
      <c r="E513" s="12" t="n">
        <v>-8.6</v>
      </c>
      <c r="F513" s="13" t="n">
        <f aca="false">(D513-D512)/D512*100</f>
        <v>-8.58141421706297</v>
      </c>
      <c r="G513" s="12" t="n">
        <v>12</v>
      </c>
      <c r="H513" s="14" t="n">
        <f aca="false">G513/($C513/100000)</f>
        <v>2.56102714261933</v>
      </c>
      <c r="I513" s="12" t="n">
        <v>137</v>
      </c>
      <c r="J513" s="14" t="n">
        <f aca="false">I513/($C513/100000)</f>
        <v>29.2383932115707</v>
      </c>
      <c r="K513" s="12" t="n">
        <v>304</v>
      </c>
      <c r="L513" s="14" t="n">
        <f aca="false">K513/($C513/100000)</f>
        <v>64.8793542796898</v>
      </c>
      <c r="M513" s="12" t="n">
        <v>998</v>
      </c>
      <c r="N513" s="14" t="n">
        <f aca="false">M513/($C513/100000)</f>
        <v>212.992090694508</v>
      </c>
      <c r="O513" s="12" t="n">
        <v>3597</v>
      </c>
      <c r="P513" s="14" t="n">
        <f aca="false">O513/($C513/100000)</f>
        <v>767.667886000145</v>
      </c>
      <c r="Q513" s="12" t="n">
        <v>8943</v>
      </c>
      <c r="R513" s="14" t="n">
        <f aca="false">Q513/($C513/100000)</f>
        <v>1908.60547803706</v>
      </c>
      <c r="S513" s="12" t="n">
        <v>657</v>
      </c>
      <c r="T513" s="14" t="n">
        <f aca="false">S513/($C513/100000)</f>
        <v>140.216236058409</v>
      </c>
      <c r="U513" s="12" t="n">
        <v>3126.2</v>
      </c>
      <c r="V513" s="14" t="n">
        <v>-9</v>
      </c>
      <c r="W513" s="13" t="n">
        <f aca="false">(U513-U512)/U512*100</f>
        <v>-8.97656136264377</v>
      </c>
      <c r="X513" s="12" t="n">
        <v>32.4</v>
      </c>
    </row>
    <row r="514" customFormat="false" ht="13.8" hidden="false" customHeight="false" outlineLevel="0" collapsed="false">
      <c r="A514" s="19" t="s">
        <v>75</v>
      </c>
      <c r="B514" s="12" t="n">
        <v>2013</v>
      </c>
      <c r="C514" s="12" t="n">
        <v>473566</v>
      </c>
      <c r="D514" s="12" t="n">
        <v>13861</v>
      </c>
      <c r="E514" s="12" t="n">
        <v>-5.4</v>
      </c>
      <c r="F514" s="13" t="n">
        <f aca="false">(D514-D513)/D513*100</f>
        <v>-5.37274713271436</v>
      </c>
      <c r="G514" s="12" t="n">
        <v>21</v>
      </c>
      <c r="H514" s="14" t="n">
        <f aca="false">G514/($C514/100000)</f>
        <v>4.43443997246424</v>
      </c>
      <c r="I514" s="12" t="n">
        <v>136</v>
      </c>
      <c r="J514" s="14" t="n">
        <f aca="false">I514/($C514/100000)</f>
        <v>28.7182779169113</v>
      </c>
      <c r="K514" s="12" t="n">
        <v>243</v>
      </c>
      <c r="L514" s="14" t="n">
        <f aca="false">K514/($C514/100000)</f>
        <v>51.3128053956576</v>
      </c>
      <c r="M514" s="12" t="n">
        <v>873</v>
      </c>
      <c r="N514" s="14" t="n">
        <f aca="false">M514/($C514/100000)</f>
        <v>184.346004569585</v>
      </c>
      <c r="O514" s="12" t="n">
        <v>3314</v>
      </c>
      <c r="P514" s="14" t="n">
        <f aca="false">O514/($C514/100000)</f>
        <v>699.796860416499</v>
      </c>
      <c r="Q514" s="12" t="n">
        <v>8662</v>
      </c>
      <c r="R514" s="14" t="n">
        <f aca="false">Q514/($C514/100000)</f>
        <v>1829.10090673739</v>
      </c>
      <c r="S514" s="12" t="n">
        <v>612</v>
      </c>
      <c r="T514" s="14" t="n">
        <f aca="false">S514/($C514/100000)</f>
        <v>129.232250626101</v>
      </c>
      <c r="U514" s="12" t="n">
        <v>2926.9</v>
      </c>
      <c r="V514" s="14" t="n">
        <v>-6.4</v>
      </c>
      <c r="W514" s="13" t="n">
        <f aca="false">(U514-U513)/U513*100</f>
        <v>-6.3751519416544</v>
      </c>
      <c r="X514" s="12" t="n">
        <v>33.6</v>
      </c>
    </row>
    <row r="515" customFormat="false" ht="13.8" hidden="false" customHeight="false" outlineLevel="0" collapsed="false">
      <c r="A515" s="19" t="s">
        <v>75</v>
      </c>
      <c r="B515" s="15" t="n">
        <v>2014</v>
      </c>
      <c r="C515" s="12" t="n">
        <v>479340</v>
      </c>
      <c r="D515" s="12" t="n">
        <v>12822</v>
      </c>
      <c r="E515" s="16" t="n">
        <v>-7.5</v>
      </c>
      <c r="F515" s="13" t="n">
        <f aca="false">(D515-D514)/D514*100</f>
        <v>-7.49585167015367</v>
      </c>
      <c r="G515" s="12" t="n">
        <v>19</v>
      </c>
      <c r="H515" s="14" t="n">
        <f aca="false">G515/($C515/100000)</f>
        <v>3.96378353569491</v>
      </c>
      <c r="I515" s="12" t="n">
        <v>139</v>
      </c>
      <c r="J515" s="14" t="n">
        <f aca="false">I515/($C515/100000)</f>
        <v>28.9982058663996</v>
      </c>
      <c r="K515" s="12" t="n">
        <v>226</v>
      </c>
      <c r="L515" s="14" t="n">
        <f aca="false">K515/($C515/100000)</f>
        <v>47.1481620561606</v>
      </c>
      <c r="M515" s="12" t="n">
        <v>897</v>
      </c>
      <c r="N515" s="14" t="n">
        <f aca="false">M515/($C515/100000)</f>
        <v>187.132306922018</v>
      </c>
      <c r="O515" s="12" t="n">
        <v>2673</v>
      </c>
      <c r="P515" s="14" t="n">
        <f aca="false">O515/($C515/100000)</f>
        <v>557.641757416448</v>
      </c>
      <c r="Q515" s="12" t="n">
        <v>8142</v>
      </c>
      <c r="R515" s="14" t="n">
        <f aca="false">Q515/($C515/100000)</f>
        <v>1698.58555513832</v>
      </c>
      <c r="S515" s="12" t="n">
        <v>726</v>
      </c>
      <c r="T515" s="14" t="n">
        <f aca="false">S515/($C515/100000)</f>
        <v>151.458255100764</v>
      </c>
      <c r="U515" s="12" t="n">
        <v>2674.9</v>
      </c>
      <c r="V515" s="4" t="n">
        <v>-8.6</v>
      </c>
      <c r="W515" s="13" t="n">
        <f aca="false">(U515-U514)/U514*100</f>
        <v>-8.60979193002836</v>
      </c>
      <c r="X515" s="12" t="n">
        <v>31.7</v>
      </c>
    </row>
    <row r="516" customFormat="false" ht="13.8" hidden="false" customHeight="false" outlineLevel="0" collapsed="false">
      <c r="A516" s="19" t="s">
        <v>75</v>
      </c>
      <c r="B516" s="15" t="n">
        <v>2015</v>
      </c>
      <c r="C516" s="12" t="n">
        <v>487588</v>
      </c>
      <c r="D516" s="12" t="n">
        <v>12957</v>
      </c>
      <c r="E516" s="12" t="n">
        <v>1.1</v>
      </c>
      <c r="F516" s="13" t="n">
        <f aca="false">(D516-D515)/D515*100</f>
        <v>1.05287786616752</v>
      </c>
      <c r="G516" s="12" t="n">
        <v>17</v>
      </c>
      <c r="H516" s="14" t="n">
        <f aca="false">G516/($C516/100000)</f>
        <v>3.48655012018343</v>
      </c>
      <c r="I516" s="12" t="n">
        <v>135</v>
      </c>
      <c r="J516" s="14" t="n">
        <f aca="false">I516/($C516/100000)</f>
        <v>27.6873097779273</v>
      </c>
      <c r="K516" s="12" t="n">
        <v>237</v>
      </c>
      <c r="L516" s="14" t="n">
        <f aca="false">K516/($C516/100000)</f>
        <v>48.6066104990279</v>
      </c>
      <c r="M516" s="12" t="n">
        <v>1187</v>
      </c>
      <c r="N516" s="14" t="n">
        <f aca="false">M516/($C516/100000)</f>
        <v>243.44323486222</v>
      </c>
      <c r="O516" s="12" t="n">
        <v>2370</v>
      </c>
      <c r="P516" s="14" t="n">
        <f aca="false">O516/($C516/100000)</f>
        <v>486.066104990279</v>
      </c>
      <c r="Q516" s="12" t="n">
        <v>8253</v>
      </c>
      <c r="R516" s="14" t="n">
        <f aca="false">Q516/($C516/100000)</f>
        <v>1692.61753775729</v>
      </c>
      <c r="S516" s="12" t="n">
        <v>758</v>
      </c>
      <c r="T516" s="14" t="n">
        <f aca="false">S516/($C516/100000)</f>
        <v>155.459117123473</v>
      </c>
      <c r="U516" s="12" t="n">
        <v>2657.4</v>
      </c>
      <c r="V516" s="14" t="n">
        <v>-0.7</v>
      </c>
      <c r="W516" s="13" t="n">
        <f aca="false">(U516-U515)/U515*100</f>
        <v>-0.654230064675315</v>
      </c>
      <c r="X516" s="12" t="n">
        <v>35.3</v>
      </c>
    </row>
    <row r="517" customFormat="false" ht="13.8" hidden="false" customHeight="false" outlineLevel="0" collapsed="false">
      <c r="A517" s="19" t="s">
        <v>75</v>
      </c>
      <c r="B517" s="15" t="n">
        <v>2016</v>
      </c>
      <c r="C517" s="12" t="n">
        <v>495868</v>
      </c>
      <c r="D517" s="12" t="n">
        <v>12204</v>
      </c>
      <c r="E517" s="12" t="n">
        <v>-5.8</v>
      </c>
      <c r="F517" s="13" t="n">
        <f aca="false">(D517-D516)/D516*100</f>
        <v>-5.8115304468627</v>
      </c>
      <c r="G517" s="12" t="n">
        <v>12</v>
      </c>
      <c r="H517" s="14" t="n">
        <f aca="false">G517/($C517/100000)</f>
        <v>2.41999887066719</v>
      </c>
      <c r="I517" s="12" t="n">
        <v>183</v>
      </c>
      <c r="J517" s="14" t="n">
        <f aca="false">I517/($C517/100000)</f>
        <v>36.9049827776747</v>
      </c>
      <c r="K517" s="12" t="n">
        <v>216</v>
      </c>
      <c r="L517" s="14" t="n">
        <f aca="false">K517/($C517/100000)</f>
        <v>43.5599796720095</v>
      </c>
      <c r="M517" s="12" t="n">
        <v>1242</v>
      </c>
      <c r="N517" s="14" t="n">
        <f aca="false">M517/($C517/100000)</f>
        <v>250.469883114055</v>
      </c>
      <c r="O517" s="12" t="n">
        <v>2041</v>
      </c>
      <c r="P517" s="14" t="n">
        <f aca="false">O517/($C517/100000)</f>
        <v>411.601474585979</v>
      </c>
      <c r="Q517" s="12" t="n">
        <v>7758</v>
      </c>
      <c r="R517" s="14" t="n">
        <f aca="false">Q517/($C517/100000)</f>
        <v>1564.52926988634</v>
      </c>
      <c r="S517" s="12" t="n">
        <v>752</v>
      </c>
      <c r="T517" s="14" t="n">
        <f aca="false">S517/($C517/100000)</f>
        <v>151.653262561811</v>
      </c>
      <c r="U517" s="12" t="n">
        <v>2461.1</v>
      </c>
      <c r="V517" s="14" t="n">
        <v>-7.4</v>
      </c>
      <c r="W517" s="13" t="n">
        <f aca="false">(U517-U516)/U516*100</f>
        <v>-7.38691954542034</v>
      </c>
      <c r="X517" s="12" t="n">
        <v>32.8</v>
      </c>
    </row>
    <row r="518" customFormat="false" ht="13.8" hidden="false" customHeight="false" outlineLevel="0" collapsed="false">
      <c r="A518" s="19" t="s">
        <v>75</v>
      </c>
      <c r="B518" s="15" t="n">
        <v>2017</v>
      </c>
      <c r="C518" s="12" t="n">
        <v>505709</v>
      </c>
      <c r="D518" s="12" t="n">
        <v>10785</v>
      </c>
      <c r="E518" s="12" t="n">
        <v>-11.6</v>
      </c>
      <c r="F518" s="13" t="n">
        <f aca="false">(D518-D517)/D517*100</f>
        <v>-11.6273352999017</v>
      </c>
      <c r="G518" s="12" t="n">
        <v>6</v>
      </c>
      <c r="H518" s="14" t="n">
        <f aca="false">G518/($C518/100000)</f>
        <v>1.18645307874687</v>
      </c>
      <c r="I518" s="12" t="n">
        <v>204</v>
      </c>
      <c r="J518" s="14" t="n">
        <f aca="false">I518/($C518/100000)</f>
        <v>40.3394046773935</v>
      </c>
      <c r="K518" s="12" t="n">
        <v>236</v>
      </c>
      <c r="L518" s="14" t="n">
        <f aca="false">K518/($C518/100000)</f>
        <v>46.6671544307102</v>
      </c>
      <c r="M518" s="12" t="n">
        <v>1202</v>
      </c>
      <c r="N518" s="14" t="n">
        <f aca="false">M518/($C518/100000)</f>
        <v>237.686100108956</v>
      </c>
      <c r="O518" s="12" t="n">
        <v>1811</v>
      </c>
      <c r="P518" s="14" t="n">
        <f aca="false">O518/($C518/100000)</f>
        <v>358.111087601763</v>
      </c>
      <c r="Q518" s="12" t="n">
        <v>6631</v>
      </c>
      <c r="R518" s="14" t="n">
        <f aca="false">Q518/($C518/100000)</f>
        <v>1311.22839419508</v>
      </c>
      <c r="S518" s="12" t="n">
        <v>695</v>
      </c>
      <c r="T518" s="14" t="n">
        <f aca="false">S518/($C518/100000)</f>
        <v>137.430814954846</v>
      </c>
      <c r="U518" s="12" t="n">
        <v>2132.6</v>
      </c>
      <c r="V518" s="14" t="n">
        <v>-13.3</v>
      </c>
      <c r="W518" s="13" t="n">
        <f aca="false">(U518-U517)/U517*100</f>
        <v>-13.3476900572915</v>
      </c>
      <c r="X518" s="12" t="n">
        <v>34.4</v>
      </c>
    </row>
    <row r="519" customFormat="false" ht="13.8" hidden="false" customHeight="false" outlineLevel="0" collapsed="false">
      <c r="A519" s="24" t="s">
        <v>75</v>
      </c>
      <c r="B519" s="15" t="n">
        <v>2018</v>
      </c>
      <c r="C519" s="12" t="n">
        <v>515077</v>
      </c>
      <c r="D519" s="12" t="n">
        <v>10275</v>
      </c>
      <c r="E519" s="12" t="n">
        <v>-4.7</v>
      </c>
      <c r="F519" s="13" t="n">
        <f aca="false">(D519-D518)/D518*100</f>
        <v>-4.72878998609179</v>
      </c>
      <c r="G519" s="12" t="n">
        <v>9</v>
      </c>
      <c r="H519" s="14" t="n">
        <f aca="false">G519/($C519/100000)</f>
        <v>1.74731156700843</v>
      </c>
      <c r="I519" s="12" t="n">
        <v>250</v>
      </c>
      <c r="J519" s="14" t="n">
        <f aca="false">I519/($C519/100000)</f>
        <v>48.5364324169008</v>
      </c>
      <c r="K519" s="12" t="n">
        <v>263</v>
      </c>
      <c r="L519" s="14" t="n">
        <f aca="false">K519/($C519/100000)</f>
        <v>51.0603269025796</v>
      </c>
      <c r="M519" s="12" t="n">
        <v>1239</v>
      </c>
      <c r="N519" s="14" t="n">
        <f aca="false">M519/($C519/100000)</f>
        <v>240.54655905816</v>
      </c>
      <c r="O519" s="12" t="n">
        <v>1365</v>
      </c>
      <c r="P519" s="14" t="n">
        <f aca="false">O519/($C519/100000)</f>
        <v>265.008920996278</v>
      </c>
      <c r="Q519" s="12" t="n">
        <v>6517</v>
      </c>
      <c r="R519" s="14" t="n">
        <f aca="false">Q519/($C519/100000)</f>
        <v>1265.24772024377</v>
      </c>
      <c r="S519" s="12" t="n">
        <v>632</v>
      </c>
      <c r="T519" s="14" t="n">
        <f aca="false">S519/($C519/100000)</f>
        <v>122.700101149925</v>
      </c>
      <c r="U519" s="12" t="n">
        <v>1994.8</v>
      </c>
      <c r="V519" s="14" t="n">
        <v>-6.5</v>
      </c>
      <c r="W519" s="13" t="n">
        <f aca="false">(U519-U518)/U518*100</f>
        <v>-6.4615961736847</v>
      </c>
      <c r="X519" s="12" t="n">
        <v>39.2</v>
      </c>
    </row>
    <row r="520" customFormat="false" ht="13.8" hidden="false" customHeight="false" outlineLevel="0" collapsed="false">
      <c r="A520" s="25" t="s">
        <v>75</v>
      </c>
      <c r="B520" s="15" t="n">
        <v>2019</v>
      </c>
      <c r="C520" s="17" t="n">
        <v>527122</v>
      </c>
      <c r="D520" s="17" t="n">
        <v>9567</v>
      </c>
      <c r="E520" s="12" t="n">
        <v>-6.9</v>
      </c>
      <c r="F520" s="13" t="n">
        <f aca="false">(D520-D519)/D519*100</f>
        <v>-6.89051094890511</v>
      </c>
      <c r="G520" s="12" t="n">
        <v>14</v>
      </c>
      <c r="H520" s="14" t="n">
        <f aca="false">G520/($C520/100000)</f>
        <v>2.65593164390786</v>
      </c>
      <c r="I520" s="12" t="n">
        <v>251</v>
      </c>
      <c r="J520" s="14" t="n">
        <f aca="false">I520/($C520/100000)</f>
        <v>47.6170601872052</v>
      </c>
      <c r="K520" s="12" t="n">
        <v>293</v>
      </c>
      <c r="L520" s="14" t="n">
        <f aca="false">K520/($C520/100000)</f>
        <v>55.5848551189288</v>
      </c>
      <c r="M520" s="12" t="n">
        <v>1135</v>
      </c>
      <c r="N520" s="14" t="n">
        <f aca="false">M520/($C520/100000)</f>
        <v>215.320172559673</v>
      </c>
      <c r="O520" s="12" t="n">
        <v>1171</v>
      </c>
      <c r="P520" s="14" t="n">
        <f aca="false">O520/($C520/100000)</f>
        <v>222.149711072579</v>
      </c>
      <c r="Q520" s="12" t="n">
        <v>6155</v>
      </c>
      <c r="R520" s="14" t="n">
        <f aca="false">Q520/($C520/100000)</f>
        <v>1167.66137630378</v>
      </c>
      <c r="S520" s="12" t="n">
        <v>548</v>
      </c>
      <c r="T520" s="14" t="n">
        <f aca="false">S520/($C520/100000)</f>
        <v>103.960752918679</v>
      </c>
      <c r="U520" s="12" t="n">
        <v>1814.9</v>
      </c>
      <c r="V520" s="14" t="n">
        <v>-9</v>
      </c>
      <c r="W520" s="13" t="n">
        <f aca="false">(U520-U519)/U519*100</f>
        <v>-9.01844796470824</v>
      </c>
      <c r="X520" s="12" t="n">
        <v>39.2</v>
      </c>
    </row>
    <row r="521" customFormat="false" ht="13.8" hidden="false" customHeight="false" outlineLevel="0" collapsed="false">
      <c r="A521" s="25" t="s">
        <v>75</v>
      </c>
      <c r="B521" s="20" t="n">
        <v>2020</v>
      </c>
      <c r="C521" s="21" t="n">
        <v>542638</v>
      </c>
      <c r="D521" s="21" t="n">
        <v>8620</v>
      </c>
      <c r="E521" s="22" t="n">
        <v>-9.9</v>
      </c>
      <c r="F521" s="13" t="n">
        <f aca="false">(D521-D520)/D520*100</f>
        <v>-9.89860980453643</v>
      </c>
      <c r="G521" s="21" t="n">
        <v>15</v>
      </c>
      <c r="H521" s="14" t="n">
        <f aca="false">G521/($C521/100000)</f>
        <v>2.7642737884188</v>
      </c>
      <c r="I521" s="21" t="n">
        <v>205</v>
      </c>
      <c r="J521" s="14" t="n">
        <f aca="false">I521/($C521/100000)</f>
        <v>37.7784084417236</v>
      </c>
      <c r="K521" s="21" t="n">
        <v>231</v>
      </c>
      <c r="L521" s="14" t="n">
        <f aca="false">K521/($C521/100000)</f>
        <v>42.5698163416495</v>
      </c>
      <c r="M521" s="21" t="n">
        <v>1238</v>
      </c>
      <c r="N521" s="14" t="n">
        <f aca="false">M521/($C521/100000)</f>
        <v>228.144730004165</v>
      </c>
      <c r="O521" s="21" t="n">
        <v>1037</v>
      </c>
      <c r="P521" s="14" t="n">
        <f aca="false">O521/($C521/100000)</f>
        <v>191.103461239353</v>
      </c>
      <c r="Q521" s="21" t="n">
        <v>5255</v>
      </c>
      <c r="R521" s="14" t="n">
        <f aca="false">Q521/($C521/100000)</f>
        <v>968.417250542719</v>
      </c>
      <c r="S521" s="21" t="n">
        <v>639</v>
      </c>
      <c r="T521" s="14" t="n">
        <f aca="false">S521/($C521/100000)</f>
        <v>117.758063386641</v>
      </c>
      <c r="U521" s="23" t="n">
        <v>1588.5</v>
      </c>
      <c r="V521" s="22" t="n">
        <v>-12.5</v>
      </c>
      <c r="W521" s="13" t="n">
        <f aca="false">(U521-U520)/U520*100</f>
        <v>-12.4745165022866</v>
      </c>
      <c r="X521" s="23" t="n">
        <v>34.9</v>
      </c>
    </row>
    <row r="522" customFormat="false" ht="13.8" hidden="false" customHeight="false" outlineLevel="0" collapsed="false">
      <c r="A522" s="19" t="s">
        <v>76</v>
      </c>
      <c r="B522" s="12" t="n">
        <v>2011</v>
      </c>
      <c r="C522" s="12" t="n">
        <v>918496</v>
      </c>
      <c r="D522" s="12" t="n">
        <v>40657</v>
      </c>
      <c r="E522" s="12" t="n">
        <v>-6.2</v>
      </c>
      <c r="F522" s="13" t="n">
        <f aca="false">(D522-D521)/D521*100</f>
        <v>371.658932714617</v>
      </c>
      <c r="G522" s="12" t="n">
        <v>53</v>
      </c>
      <c r="H522" s="14" t="n">
        <f aca="false">G522/($C522/100000)</f>
        <v>5.7703027558095</v>
      </c>
      <c r="I522" s="12" t="n">
        <v>429</v>
      </c>
      <c r="J522" s="14" t="n">
        <f aca="false">I522/($C522/100000)</f>
        <v>46.7067902309863</v>
      </c>
      <c r="K522" s="12" t="n">
        <v>1363</v>
      </c>
      <c r="L522" s="14" t="n">
        <f aca="false">K522/($C522/100000)</f>
        <v>148.394767097516</v>
      </c>
      <c r="M522" s="12" t="n">
        <v>3587</v>
      </c>
      <c r="N522" s="14" t="n">
        <f aca="false">M522/($C522/100000)</f>
        <v>390.529735567711</v>
      </c>
      <c r="O522" s="12" t="n">
        <v>8152</v>
      </c>
      <c r="P522" s="14" t="n">
        <f aca="false">O522/($C522/100000)</f>
        <v>887.537888025642</v>
      </c>
      <c r="Q522" s="12" t="n">
        <v>25370</v>
      </c>
      <c r="R522" s="14" t="n">
        <f aca="false">Q522/($C522/100000)</f>
        <v>2762.12416820541</v>
      </c>
      <c r="S522" s="12" t="n">
        <v>1703</v>
      </c>
      <c r="T522" s="14" t="n">
        <f aca="false">S522/($C522/100000)</f>
        <v>185.411803644218</v>
      </c>
      <c r="U522" s="12" t="n">
        <v>4426.5</v>
      </c>
      <c r="V522" s="14" t="n">
        <v>-5.2</v>
      </c>
      <c r="W522" s="13" t="n">
        <f aca="false">(U522-U521)/U521*100</f>
        <v>178.659112370161</v>
      </c>
      <c r="X522" s="12" t="n">
        <v>25.3</v>
      </c>
    </row>
    <row r="523" customFormat="false" ht="13.8" hidden="false" customHeight="false" outlineLevel="0" collapsed="false">
      <c r="A523" s="19" t="s">
        <v>76</v>
      </c>
      <c r="B523" s="12" t="n">
        <v>2012</v>
      </c>
      <c r="C523" s="12" t="n">
        <v>920381</v>
      </c>
      <c r="D523" s="12" t="n">
        <v>38599</v>
      </c>
      <c r="E523" s="12" t="n">
        <v>-5.1</v>
      </c>
      <c r="F523" s="13" t="n">
        <f aca="false">(D523-D522)/D522*100</f>
        <v>-5.06185896647564</v>
      </c>
      <c r="G523" s="12" t="n">
        <v>44</v>
      </c>
      <c r="H523" s="14" t="n">
        <f aca="false">G523/($C523/100000)</f>
        <v>4.78062889173071</v>
      </c>
      <c r="I523" s="12" t="n">
        <v>450</v>
      </c>
      <c r="J523" s="14" t="n">
        <f aca="false">I523/($C523/100000)</f>
        <v>48.8927954836095</v>
      </c>
      <c r="K523" s="12" t="n">
        <v>1206</v>
      </c>
      <c r="L523" s="14" t="n">
        <f aca="false">K523/($C523/100000)</f>
        <v>131.032691896073</v>
      </c>
      <c r="M523" s="12" t="n">
        <v>3253</v>
      </c>
      <c r="N523" s="14" t="n">
        <f aca="false">M523/($C523/100000)</f>
        <v>353.440586018182</v>
      </c>
      <c r="O523" s="12" t="n">
        <v>7392</v>
      </c>
      <c r="P523" s="14" t="n">
        <f aca="false">O523/($C523/100000)</f>
        <v>803.145653810759</v>
      </c>
      <c r="Q523" s="12" t="n">
        <v>24499</v>
      </c>
      <c r="R523" s="14" t="n">
        <f aca="false">Q523/($C523/100000)</f>
        <v>2661.83243678433</v>
      </c>
      <c r="S523" s="12" t="n">
        <v>1755</v>
      </c>
      <c r="T523" s="14" t="n">
        <f aca="false">S523/($C523/100000)</f>
        <v>190.681902386077</v>
      </c>
      <c r="U523" s="12" t="n">
        <v>4193.8</v>
      </c>
      <c r="V523" s="14" t="n">
        <v>-5.3</v>
      </c>
      <c r="W523" s="13" t="n">
        <f aca="false">(U523-U522)/U522*100</f>
        <v>-5.25697503671072</v>
      </c>
      <c r="X523" s="12" t="n">
        <v>26.2</v>
      </c>
    </row>
    <row r="524" customFormat="false" ht="13.8" hidden="false" customHeight="false" outlineLevel="0" collapsed="false">
      <c r="A524" s="19" t="s">
        <v>76</v>
      </c>
      <c r="B524" s="12" t="n">
        <v>2013</v>
      </c>
      <c r="C524" s="12" t="n">
        <v>926610</v>
      </c>
      <c r="D524" s="12" t="n">
        <v>38411</v>
      </c>
      <c r="E524" s="12" t="n">
        <v>-0.5</v>
      </c>
      <c r="F524" s="13" t="n">
        <f aca="false">(D524-D523)/D523*100</f>
        <v>-0.487059250239644</v>
      </c>
      <c r="G524" s="12" t="n">
        <v>30</v>
      </c>
      <c r="H524" s="14" t="n">
        <f aca="false">G524/($C524/100000)</f>
        <v>3.23760805516884</v>
      </c>
      <c r="I524" s="12" t="n">
        <v>447</v>
      </c>
      <c r="J524" s="14" t="n">
        <f aca="false">I524/($C524/100000)</f>
        <v>48.2403600220157</v>
      </c>
      <c r="K524" s="12" t="n">
        <v>1185</v>
      </c>
      <c r="L524" s="14" t="n">
        <f aca="false">K524/($C524/100000)</f>
        <v>127.885518179169</v>
      </c>
      <c r="M524" s="12" t="n">
        <v>3295</v>
      </c>
      <c r="N524" s="14" t="n">
        <f aca="false">M524/($C524/100000)</f>
        <v>355.597284726044</v>
      </c>
      <c r="O524" s="12" t="n">
        <v>6849</v>
      </c>
      <c r="P524" s="14" t="n">
        <f aca="false">O524/($C524/100000)</f>
        <v>739.145918995046</v>
      </c>
      <c r="Q524" s="12" t="n">
        <v>24637</v>
      </c>
      <c r="R524" s="14" t="n">
        <f aca="false">Q524/($C524/100000)</f>
        <v>2658.83165517316</v>
      </c>
      <c r="S524" s="12" t="n">
        <v>1968</v>
      </c>
      <c r="T524" s="14" t="n">
        <f aca="false">S524/($C524/100000)</f>
        <v>212.387088419076</v>
      </c>
      <c r="U524" s="12" t="n">
        <v>4145.3</v>
      </c>
      <c r="V524" s="14" t="n">
        <v>-1.2</v>
      </c>
      <c r="W524" s="13" t="n">
        <f aca="false">(U524-U523)/U523*100</f>
        <v>-1.15646907339406</v>
      </c>
      <c r="X524" s="12" t="n">
        <v>26.9</v>
      </c>
    </row>
    <row r="525" customFormat="false" ht="13.8" hidden="false" customHeight="false" outlineLevel="0" collapsed="false">
      <c r="A525" s="19" t="s">
        <v>76</v>
      </c>
      <c r="B525" s="15" t="n">
        <v>2014</v>
      </c>
      <c r="C525" s="12" t="n">
        <v>933258</v>
      </c>
      <c r="D525" s="12" t="n">
        <v>39069</v>
      </c>
      <c r="E525" s="16" t="n">
        <v>1.7</v>
      </c>
      <c r="F525" s="13" t="n">
        <f aca="false">(D525-D524)/D524*100</f>
        <v>1.71305094894692</v>
      </c>
      <c r="G525" s="12" t="n">
        <v>42</v>
      </c>
      <c r="H525" s="14" t="n">
        <f aca="false">G525/($C525/100000)</f>
        <v>4.50036324360466</v>
      </c>
      <c r="I525" s="12" t="n">
        <v>434</v>
      </c>
      <c r="J525" s="14" t="n">
        <f aca="false">I525/($C525/100000)</f>
        <v>46.5037535172482</v>
      </c>
      <c r="K525" s="12" t="n">
        <v>1166</v>
      </c>
      <c r="L525" s="14" t="n">
        <f aca="false">K525/($C525/100000)</f>
        <v>124.938655762929</v>
      </c>
      <c r="M525" s="12" t="n">
        <v>2978</v>
      </c>
      <c r="N525" s="14" t="n">
        <f aca="false">M525/($C525/100000)</f>
        <v>319.097184272731</v>
      </c>
      <c r="O525" s="12" t="n">
        <v>6440</v>
      </c>
      <c r="P525" s="14" t="n">
        <f aca="false">O525/($C525/100000)</f>
        <v>690.055697352715</v>
      </c>
      <c r="Q525" s="12" t="n">
        <v>25634</v>
      </c>
      <c r="R525" s="14" t="n">
        <f aca="false">Q525/($C525/100000)</f>
        <v>2746.72169968005</v>
      </c>
      <c r="S525" s="12" t="n">
        <v>2375</v>
      </c>
      <c r="T525" s="14" t="n">
        <f aca="false">S525/($C525/100000)</f>
        <v>254.484826275264</v>
      </c>
      <c r="U525" s="12" t="n">
        <v>4186.3</v>
      </c>
      <c r="V525" s="4" t="n">
        <v>1</v>
      </c>
      <c r="W525" s="13" t="n">
        <f aca="false">(U525-U524)/U524*100</f>
        <v>0.98907196101609</v>
      </c>
      <c r="X525" s="12" t="n">
        <v>26.3</v>
      </c>
    </row>
    <row r="526" customFormat="false" ht="13.8" hidden="false" customHeight="false" outlineLevel="0" collapsed="false">
      <c r="A526" s="19" t="s">
        <v>76</v>
      </c>
      <c r="B526" s="15" t="n">
        <v>2015</v>
      </c>
      <c r="C526" s="12" t="n">
        <v>944971</v>
      </c>
      <c r="D526" s="12" t="n">
        <v>40226</v>
      </c>
      <c r="E526" s="12" t="n">
        <v>3</v>
      </c>
      <c r="F526" s="13" t="n">
        <f aca="false">(D526-D525)/D525*100</f>
        <v>2.96142721851084</v>
      </c>
      <c r="G526" s="12" t="n">
        <v>31</v>
      </c>
      <c r="H526" s="14" t="n">
        <f aca="false">G526/($C526/100000)</f>
        <v>3.2805239525869</v>
      </c>
      <c r="I526" s="12" t="n">
        <v>495</v>
      </c>
      <c r="J526" s="14" t="n">
        <f aca="false">I526/($C526/100000)</f>
        <v>52.3825598880812</v>
      </c>
      <c r="K526" s="12" t="n">
        <v>1173</v>
      </c>
      <c r="L526" s="14" t="n">
        <f aca="false">K526/($C526/100000)</f>
        <v>124.130793431756</v>
      </c>
      <c r="M526" s="12" t="n">
        <v>2728</v>
      </c>
      <c r="N526" s="14" t="n">
        <f aca="false">M526/($C526/100000)</f>
        <v>288.686107827648</v>
      </c>
      <c r="O526" s="12" t="n">
        <v>5492</v>
      </c>
      <c r="P526" s="14" t="n">
        <f aca="false">O526/($C526/100000)</f>
        <v>581.181856374429</v>
      </c>
      <c r="Q526" s="12" t="n">
        <v>27461</v>
      </c>
      <c r="R526" s="14" t="n">
        <f aca="false">Q526/($C526/100000)</f>
        <v>2906.01510522545</v>
      </c>
      <c r="S526" s="12" t="n">
        <v>2846</v>
      </c>
      <c r="T526" s="14" t="n">
        <f aca="false">S526/($C526/100000)</f>
        <v>301.17326351814</v>
      </c>
      <c r="U526" s="12" t="n">
        <v>4256.9</v>
      </c>
      <c r="V526" s="14" t="n">
        <v>1.7</v>
      </c>
      <c r="W526" s="13" t="n">
        <f aca="false">(U526-U525)/U525*100</f>
        <v>1.68645343143108</v>
      </c>
      <c r="X526" s="12" t="n">
        <v>26.5</v>
      </c>
    </row>
    <row r="527" customFormat="false" ht="13.8" hidden="false" customHeight="false" outlineLevel="0" collapsed="false">
      <c r="A527" s="19" t="s">
        <v>76</v>
      </c>
      <c r="B527" s="15" t="n">
        <v>2016</v>
      </c>
      <c r="C527" s="12" t="n">
        <v>954569</v>
      </c>
      <c r="D527" s="12" t="n">
        <v>36536</v>
      </c>
      <c r="E527" s="12" t="n">
        <v>-9.2</v>
      </c>
      <c r="F527" s="13" t="n">
        <f aca="false">(D527-D526)/D526*100</f>
        <v>-9.17317158056978</v>
      </c>
      <c r="G527" s="12" t="n">
        <v>39</v>
      </c>
      <c r="H527" s="14" t="n">
        <f aca="false">G527/($C527/100000)</f>
        <v>4.08561350724777</v>
      </c>
      <c r="I527" s="12" t="n">
        <v>457</v>
      </c>
      <c r="J527" s="14" t="n">
        <f aca="false">I527/($C527/100000)</f>
        <v>47.875009559288</v>
      </c>
      <c r="K527" s="12" t="n">
        <v>1091</v>
      </c>
      <c r="L527" s="14" t="n">
        <f aca="false">K527/($C527/100000)</f>
        <v>114.292418882239</v>
      </c>
      <c r="M527" s="12" t="n">
        <v>2484</v>
      </c>
      <c r="N527" s="14" t="n">
        <f aca="false">M527/($C527/100000)</f>
        <v>260.222152615474</v>
      </c>
      <c r="O527" s="12" t="n">
        <v>4694</v>
      </c>
      <c r="P527" s="14" t="n">
        <f aca="false">O527/($C527/100000)</f>
        <v>491.740251359514</v>
      </c>
      <c r="Q527" s="12" t="n">
        <v>25381</v>
      </c>
      <c r="R527" s="14" t="n">
        <f aca="false">Q527/($C527/100000)</f>
        <v>2658.89631865271</v>
      </c>
      <c r="S527" s="12" t="n">
        <v>2390</v>
      </c>
      <c r="T527" s="14" t="n">
        <f aca="false">S527/($C527/100000)</f>
        <v>250.374776469799</v>
      </c>
      <c r="U527" s="12" t="n">
        <v>3827.5</v>
      </c>
      <c r="V527" s="14" t="n">
        <v>-10.1</v>
      </c>
      <c r="W527" s="13" t="n">
        <f aca="false">(U527-U526)/U526*100</f>
        <v>-10.0871526228006</v>
      </c>
      <c r="X527" s="12" t="n">
        <v>26.2</v>
      </c>
    </row>
    <row r="528" customFormat="false" ht="13.8" hidden="false" customHeight="false" outlineLevel="0" collapsed="false">
      <c r="A528" s="19" t="s">
        <v>76</v>
      </c>
      <c r="B528" s="15" t="n">
        <v>2017</v>
      </c>
      <c r="C528" s="12" t="n">
        <v>962003</v>
      </c>
      <c r="D528" s="12" t="n">
        <v>33522</v>
      </c>
      <c r="E528" s="12" t="n">
        <v>-8.2</v>
      </c>
      <c r="F528" s="13" t="n">
        <f aca="false">(D528-D527)/D527*100</f>
        <v>-8.24939785417123</v>
      </c>
      <c r="G528" s="12" t="n">
        <v>34</v>
      </c>
      <c r="H528" s="14" t="n">
        <f aca="false">G528/($C528/100000)</f>
        <v>3.53429251260131</v>
      </c>
      <c r="I528" s="12" t="n">
        <v>498</v>
      </c>
      <c r="J528" s="14" t="n">
        <f aca="false">I528/($C528/100000)</f>
        <v>51.766990331631</v>
      </c>
      <c r="K528" s="12" t="n">
        <v>979</v>
      </c>
      <c r="L528" s="14" t="n">
        <f aca="false">K528/($C528/100000)</f>
        <v>101.766834406961</v>
      </c>
      <c r="M528" s="12" t="n">
        <v>2475</v>
      </c>
      <c r="N528" s="14" t="n">
        <f aca="false">M528/($C528/100000)</f>
        <v>257.275704961419</v>
      </c>
      <c r="O528" s="12" t="n">
        <v>4112</v>
      </c>
      <c r="P528" s="14" t="n">
        <f aca="false">O528/($C528/100000)</f>
        <v>427.441494465194</v>
      </c>
      <c r="Q528" s="12" t="n">
        <v>23315</v>
      </c>
      <c r="R528" s="14" t="n">
        <f aca="false">Q528/($C528/100000)</f>
        <v>2423.58911562646</v>
      </c>
      <c r="S528" s="12" t="n">
        <v>2109</v>
      </c>
      <c r="T528" s="14" t="n">
        <f aca="false">S528/($C528/100000)</f>
        <v>219.230085561064</v>
      </c>
      <c r="U528" s="12" t="n">
        <v>3484.6</v>
      </c>
      <c r="V528" s="14" t="n">
        <v>-9</v>
      </c>
      <c r="W528" s="13" t="n">
        <f aca="false">(U528-U527)/U527*100</f>
        <v>-8.95885042455912</v>
      </c>
      <c r="X528" s="12" t="n">
        <v>24</v>
      </c>
    </row>
    <row r="529" customFormat="false" ht="13.8" hidden="false" customHeight="false" outlineLevel="0" collapsed="false">
      <c r="A529" s="24" t="s">
        <v>76</v>
      </c>
      <c r="B529" s="15" t="n">
        <v>2018</v>
      </c>
      <c r="C529" s="12" t="n">
        <v>970532</v>
      </c>
      <c r="D529" s="12" t="n">
        <v>28749</v>
      </c>
      <c r="E529" s="12" t="n">
        <v>-14.2</v>
      </c>
      <c r="F529" s="13" t="n">
        <f aca="false">(D529-D528)/D528*100</f>
        <v>-14.2384105960265</v>
      </c>
      <c r="G529" s="12" t="n">
        <v>42</v>
      </c>
      <c r="H529" s="14" t="n">
        <f aca="false">G529/($C529/100000)</f>
        <v>4.32752346135934</v>
      </c>
      <c r="I529" s="12" t="n">
        <v>506</v>
      </c>
      <c r="J529" s="14" t="n">
        <f aca="false">I529/($C529/100000)</f>
        <v>52.1363540820911</v>
      </c>
      <c r="K529" s="12" t="n">
        <v>736</v>
      </c>
      <c r="L529" s="14" t="n">
        <f aca="false">K529/($C529/100000)</f>
        <v>75.8346968466779</v>
      </c>
      <c r="M529" s="12" t="n">
        <v>2254</v>
      </c>
      <c r="N529" s="14" t="n">
        <f aca="false">M529/($C529/100000)</f>
        <v>232.243759092951</v>
      </c>
      <c r="O529" s="12" t="n">
        <v>2970</v>
      </c>
      <c r="P529" s="14" t="n">
        <f aca="false">O529/($C529/100000)</f>
        <v>306.017730481839</v>
      </c>
      <c r="Q529" s="12" t="n">
        <v>20492</v>
      </c>
      <c r="R529" s="14" t="n">
        <f aca="false">Q529/($C529/100000)</f>
        <v>2111.4193040518</v>
      </c>
      <c r="S529" s="12" t="n">
        <v>1749</v>
      </c>
      <c r="T529" s="14" t="n">
        <f aca="false">S529/($C529/100000)</f>
        <v>180.21044128375</v>
      </c>
      <c r="U529" s="12" t="n">
        <v>2962.2</v>
      </c>
      <c r="V529" s="14" t="n">
        <v>-15</v>
      </c>
      <c r="W529" s="13" t="n">
        <f aca="false">(U529-U528)/U528*100</f>
        <v>-14.9916776674511</v>
      </c>
      <c r="X529" s="12" t="n">
        <v>26</v>
      </c>
    </row>
    <row r="530" customFormat="false" ht="13.8" hidden="false" customHeight="false" outlineLevel="0" collapsed="false">
      <c r="A530" s="25" t="s">
        <v>76</v>
      </c>
      <c r="B530" s="15" t="n">
        <v>2019</v>
      </c>
      <c r="C530" s="17" t="n">
        <v>978045</v>
      </c>
      <c r="D530" s="17" t="n">
        <v>26305</v>
      </c>
      <c r="E530" s="12" t="n">
        <v>-8.5</v>
      </c>
      <c r="F530" s="13" t="n">
        <f aca="false">(D530-D529)/D529*100</f>
        <v>-8.50116525792202</v>
      </c>
      <c r="G530" s="12" t="n">
        <v>40</v>
      </c>
      <c r="H530" s="14" t="n">
        <f aca="false">G530/($C530/100000)</f>
        <v>4.08979136951776</v>
      </c>
      <c r="I530" s="12" t="n">
        <v>460</v>
      </c>
      <c r="J530" s="14" t="n">
        <f aca="false">I530/($C530/100000)</f>
        <v>47.0326007494543</v>
      </c>
      <c r="K530" s="12" t="n">
        <v>620</v>
      </c>
      <c r="L530" s="14" t="n">
        <f aca="false">K530/($C530/100000)</f>
        <v>63.3917662275253</v>
      </c>
      <c r="M530" s="12" t="n">
        <v>2259</v>
      </c>
      <c r="N530" s="14" t="n">
        <f aca="false">M530/($C530/100000)</f>
        <v>230.970967593516</v>
      </c>
      <c r="O530" s="12" t="n">
        <v>2517</v>
      </c>
      <c r="P530" s="14" t="n">
        <f aca="false">O530/($C530/100000)</f>
        <v>257.350121926905</v>
      </c>
      <c r="Q530" s="12" t="n">
        <v>18785</v>
      </c>
      <c r="R530" s="14" t="n">
        <f aca="false">Q530/($C530/100000)</f>
        <v>1920.66827190978</v>
      </c>
      <c r="S530" s="12" t="n">
        <v>1624</v>
      </c>
      <c r="T530" s="14" t="n">
        <f aca="false">S530/($C530/100000)</f>
        <v>166.045529602421</v>
      </c>
      <c r="U530" s="12" t="n">
        <v>2689.5</v>
      </c>
      <c r="V530" s="14" t="n">
        <v>-9.2</v>
      </c>
      <c r="W530" s="13" t="n">
        <f aca="false">(U530-U529)/U529*100</f>
        <v>-9.20599554385254</v>
      </c>
      <c r="X530" s="12" t="n">
        <v>25.2</v>
      </c>
    </row>
    <row r="531" customFormat="false" ht="13.8" hidden="false" customHeight="false" outlineLevel="0" collapsed="false">
      <c r="A531" s="25" t="s">
        <v>76</v>
      </c>
      <c r="B531" s="20" t="n">
        <v>2020</v>
      </c>
      <c r="C531" s="21" t="n">
        <v>984054</v>
      </c>
      <c r="D531" s="21" t="n">
        <v>22163</v>
      </c>
      <c r="E531" s="22" t="n">
        <v>-15.7</v>
      </c>
      <c r="F531" s="13" t="n">
        <f aca="false">(D531-D530)/D530*100</f>
        <v>-15.746055882912</v>
      </c>
      <c r="G531" s="21" t="n">
        <v>27</v>
      </c>
      <c r="H531" s="14" t="n">
        <f aca="false">G531/($C531/100000)</f>
        <v>2.74375186727558</v>
      </c>
      <c r="I531" s="21" t="n">
        <v>450</v>
      </c>
      <c r="J531" s="14" t="n">
        <f aca="false">I531/($C531/100000)</f>
        <v>45.7291977879263</v>
      </c>
      <c r="K531" s="21" t="n">
        <v>591</v>
      </c>
      <c r="L531" s="14" t="n">
        <f aca="false">K531/($C531/100000)</f>
        <v>60.0576797614765</v>
      </c>
      <c r="M531" s="21" t="n">
        <v>2620</v>
      </c>
      <c r="N531" s="14" t="n">
        <f aca="false">M531/($C531/100000)</f>
        <v>266.24555156526</v>
      </c>
      <c r="O531" s="21" t="n">
        <v>2180</v>
      </c>
      <c r="P531" s="14" t="n">
        <f aca="false">O531/($C531/100000)</f>
        <v>221.532558172621</v>
      </c>
      <c r="Q531" s="21" t="n">
        <v>14836</v>
      </c>
      <c r="R531" s="14" t="n">
        <f aca="false">Q531/($C531/100000)</f>
        <v>1507.64084084816</v>
      </c>
      <c r="S531" s="21" t="n">
        <v>1459</v>
      </c>
      <c r="T531" s="14" t="n">
        <f aca="false">S531/($C531/100000)</f>
        <v>148.26422127241</v>
      </c>
      <c r="U531" s="23" t="n">
        <v>2252.2</v>
      </c>
      <c r="V531" s="22" t="n">
        <v>-16.3</v>
      </c>
      <c r="W531" s="13" t="n">
        <f aca="false">(U531-U530)/U530*100</f>
        <v>-16.2595277932701</v>
      </c>
      <c r="X531" s="23" t="n">
        <v>24.1</v>
      </c>
    </row>
    <row r="532" customFormat="false" ht="13.8" hidden="false" customHeight="false" outlineLevel="0" collapsed="false">
      <c r="A532" s="19" t="s">
        <v>77</v>
      </c>
      <c r="B532" s="12" t="n">
        <v>2011</v>
      </c>
      <c r="C532" s="12" t="n">
        <v>604792</v>
      </c>
      <c r="D532" s="12" t="n">
        <v>22512</v>
      </c>
      <c r="E532" s="12" t="n">
        <v>-2.6</v>
      </c>
      <c r="F532" s="13" t="n">
        <f aca="false">(D532-D531)/D531*100</f>
        <v>1.57469656634932</v>
      </c>
      <c r="G532" s="12" t="n">
        <v>25</v>
      </c>
      <c r="H532" s="14" t="n">
        <f aca="false">G532/($C532/100000)</f>
        <v>4.13365256154182</v>
      </c>
      <c r="I532" s="12" t="n">
        <v>174</v>
      </c>
      <c r="J532" s="14" t="n">
        <f aca="false">I532/($C532/100000)</f>
        <v>28.7702218283311</v>
      </c>
      <c r="K532" s="12" t="n">
        <v>528</v>
      </c>
      <c r="L532" s="14" t="n">
        <f aca="false">K532/($C532/100000)</f>
        <v>87.3027420997632</v>
      </c>
      <c r="M532" s="12" t="n">
        <v>1679</v>
      </c>
      <c r="N532" s="14" t="n">
        <f aca="false">M532/($C532/100000)</f>
        <v>277.616106033149</v>
      </c>
      <c r="O532" s="12" t="n">
        <v>6057</v>
      </c>
      <c r="P532" s="14" t="n">
        <f aca="false">O532/($C532/100000)</f>
        <v>1001.50134261035</v>
      </c>
      <c r="Q532" s="12" t="n">
        <v>13213</v>
      </c>
      <c r="R532" s="14" t="n">
        <f aca="false">Q532/($C532/100000)</f>
        <v>2184.71805182608</v>
      </c>
      <c r="S532" s="12" t="n">
        <v>836</v>
      </c>
      <c r="T532" s="14" t="n">
        <f aca="false">S532/($C532/100000)</f>
        <v>138.229341657958</v>
      </c>
      <c r="U532" s="12" t="n">
        <v>3722.3</v>
      </c>
      <c r="V532" s="14" t="n">
        <v>-5.9</v>
      </c>
      <c r="W532" s="13" t="n">
        <f aca="false">(U532-U531)/U531*100</f>
        <v>65.2739543557411</v>
      </c>
      <c r="X532" s="12" t="n">
        <v>25.3</v>
      </c>
    </row>
    <row r="533" customFormat="false" ht="13.8" hidden="false" customHeight="false" outlineLevel="0" collapsed="false">
      <c r="A533" s="19" t="s">
        <v>77</v>
      </c>
      <c r="B533" s="12" t="n">
        <v>2012</v>
      </c>
      <c r="C533" s="12" t="n">
        <v>606888</v>
      </c>
      <c r="D533" s="12" t="n">
        <v>21143</v>
      </c>
      <c r="E533" s="12" t="n">
        <v>-6.1</v>
      </c>
      <c r="F533" s="13" t="n">
        <f aca="false">(D533-D532)/D532*100</f>
        <v>-6.08120113717129</v>
      </c>
      <c r="G533" s="12" t="n">
        <v>39</v>
      </c>
      <c r="H533" s="14" t="n">
        <f aca="false">G533/($C533/100000)</f>
        <v>6.42622691501562</v>
      </c>
      <c r="I533" s="12" t="n">
        <v>174</v>
      </c>
      <c r="J533" s="14" t="n">
        <f aca="false">I533/($C533/100000)</f>
        <v>28.6708585439158</v>
      </c>
      <c r="K533" s="12" t="n">
        <v>421</v>
      </c>
      <c r="L533" s="14" t="n">
        <f aca="false">K533/($C533/100000)</f>
        <v>69.3702956723481</v>
      </c>
      <c r="M533" s="12" t="n">
        <v>1421</v>
      </c>
      <c r="N533" s="14" t="n">
        <f aca="false">M533/($C533/100000)</f>
        <v>234.145344775313</v>
      </c>
      <c r="O533" s="12" t="n">
        <v>5796</v>
      </c>
      <c r="P533" s="14" t="n">
        <f aca="false">O533/($C533/100000)</f>
        <v>955.036184600783</v>
      </c>
      <c r="Q533" s="12" t="n">
        <v>12467</v>
      </c>
      <c r="R533" s="14" t="n">
        <f aca="false">Q533/($C533/100000)</f>
        <v>2054.25053716666</v>
      </c>
      <c r="S533" s="12" t="n">
        <v>825</v>
      </c>
      <c r="T533" s="14" t="n">
        <f aca="false">S533/($C533/100000)</f>
        <v>135.939415509946</v>
      </c>
      <c r="U533" s="12" t="n">
        <v>3483.8</v>
      </c>
      <c r="V533" s="14" t="n">
        <v>-6.4</v>
      </c>
      <c r="W533" s="13" t="n">
        <f aca="false">(U533-U532)/U532*100</f>
        <v>-6.40732880208473</v>
      </c>
      <c r="X533" s="12" t="n">
        <v>26.5</v>
      </c>
    </row>
    <row r="534" customFormat="false" ht="13.8" hidden="false" customHeight="false" outlineLevel="0" collapsed="false">
      <c r="A534" s="19" t="s">
        <v>77</v>
      </c>
      <c r="B534" s="12" t="n">
        <v>2013</v>
      </c>
      <c r="C534" s="12" t="n">
        <v>613950</v>
      </c>
      <c r="D534" s="12" t="n">
        <v>20285</v>
      </c>
      <c r="E534" s="12" t="n">
        <v>-4.1</v>
      </c>
      <c r="F534" s="13" t="n">
        <f aca="false">(D534-D533)/D533*100</f>
        <v>-4.058080688644</v>
      </c>
      <c r="G534" s="12" t="n">
        <v>21</v>
      </c>
      <c r="H534" s="14" t="n">
        <f aca="false">G534/($C534/100000)</f>
        <v>3.4204739799658</v>
      </c>
      <c r="I534" s="12" t="n">
        <v>176</v>
      </c>
      <c r="J534" s="14" t="n">
        <f aca="false">I534/($C534/100000)</f>
        <v>28.66682954638</v>
      </c>
      <c r="K534" s="12" t="n">
        <v>396</v>
      </c>
      <c r="L534" s="14" t="n">
        <f aca="false">K534/($C534/100000)</f>
        <v>64.500366479355</v>
      </c>
      <c r="M534" s="12" t="n">
        <v>1579</v>
      </c>
      <c r="N534" s="14" t="n">
        <f aca="false">M534/($C534/100000)</f>
        <v>257.187067350761</v>
      </c>
      <c r="O534" s="12" t="n">
        <v>4928</v>
      </c>
      <c r="P534" s="14" t="n">
        <f aca="false">O534/($C534/100000)</f>
        <v>802.67122729864</v>
      </c>
      <c r="Q534" s="12" t="n">
        <v>12279</v>
      </c>
      <c r="R534" s="14" t="n">
        <f aca="false">Q534/($C534/100000)</f>
        <v>2000</v>
      </c>
      <c r="S534" s="12" t="n">
        <v>906</v>
      </c>
      <c r="T534" s="14" t="n">
        <f aca="false">S534/($C534/100000)</f>
        <v>147.569020278524</v>
      </c>
      <c r="U534" s="12" t="n">
        <v>3304</v>
      </c>
      <c r="V534" s="14" t="n">
        <v>-5.2</v>
      </c>
      <c r="W534" s="13" t="n">
        <f aca="false">(U534-U533)/U533*100</f>
        <v>-5.16103105804008</v>
      </c>
      <c r="X534" s="12" t="n">
        <v>28.5</v>
      </c>
    </row>
    <row r="535" customFormat="false" ht="13.8" hidden="false" customHeight="false" outlineLevel="0" collapsed="false">
      <c r="A535" s="19" t="s">
        <v>77</v>
      </c>
      <c r="B535" s="15" t="n">
        <v>2014</v>
      </c>
      <c r="C535" s="12" t="n">
        <v>623174</v>
      </c>
      <c r="D535" s="12" t="n">
        <v>19421</v>
      </c>
      <c r="E535" s="16" t="n">
        <v>-4.3</v>
      </c>
      <c r="F535" s="13" t="n">
        <f aca="false">(D535-D534)/D534*100</f>
        <v>-4.25930490510229</v>
      </c>
      <c r="G535" s="12" t="n">
        <v>16</v>
      </c>
      <c r="H535" s="14" t="n">
        <f aca="false">G535/($C535/100000)</f>
        <v>2.56750121153963</v>
      </c>
      <c r="I535" s="12" t="n">
        <v>174</v>
      </c>
      <c r="J535" s="14" t="n">
        <f aca="false">I535/($C535/100000)</f>
        <v>27.9215756754935</v>
      </c>
      <c r="K535" s="12" t="n">
        <v>421</v>
      </c>
      <c r="L535" s="14" t="n">
        <f aca="false">K535/($C535/100000)</f>
        <v>67.5573756286366</v>
      </c>
      <c r="M535" s="12" t="n">
        <v>1517</v>
      </c>
      <c r="N535" s="14" t="n">
        <f aca="false">M535/($C535/100000)</f>
        <v>243.431208619102</v>
      </c>
      <c r="O535" s="12" t="n">
        <v>4638</v>
      </c>
      <c r="P535" s="14" t="n">
        <f aca="false">O535/($C535/100000)</f>
        <v>744.254413695051</v>
      </c>
      <c r="Q535" s="12" t="n">
        <v>11666</v>
      </c>
      <c r="R535" s="14" t="n">
        <f aca="false">Q535/($C535/100000)</f>
        <v>1872.02932086384</v>
      </c>
      <c r="S535" s="12" t="n">
        <v>989</v>
      </c>
      <c r="T535" s="14" t="n">
        <f aca="false">S535/($C535/100000)</f>
        <v>158.703668638294</v>
      </c>
      <c r="U535" s="12" t="n">
        <v>3116.5</v>
      </c>
      <c r="V535" s="4" t="n">
        <v>-5.7</v>
      </c>
      <c r="W535" s="13" t="n">
        <f aca="false">(U535-U534)/U534*100</f>
        <v>-5.67493946731235</v>
      </c>
      <c r="X535" s="12" t="n">
        <v>26.6</v>
      </c>
    </row>
    <row r="536" customFormat="false" ht="13.8" hidden="false" customHeight="false" outlineLevel="0" collapsed="false">
      <c r="A536" s="19" t="s">
        <v>77</v>
      </c>
      <c r="B536" s="15" t="n">
        <v>2015</v>
      </c>
      <c r="C536" s="12" t="n">
        <v>633052</v>
      </c>
      <c r="D536" s="12" t="n">
        <v>18086</v>
      </c>
      <c r="E536" s="12" t="n">
        <v>-6.9</v>
      </c>
      <c r="F536" s="13" t="n">
        <f aca="false">(D536-D535)/D535*100</f>
        <v>-6.87400236857011</v>
      </c>
      <c r="G536" s="12" t="n">
        <v>25</v>
      </c>
      <c r="H536" s="14" t="n">
        <f aca="false">G536/($C536/100000)</f>
        <v>3.94912266290921</v>
      </c>
      <c r="I536" s="12" t="n">
        <v>214</v>
      </c>
      <c r="J536" s="14" t="n">
        <f aca="false">I536/($C536/100000)</f>
        <v>33.8044899945028</v>
      </c>
      <c r="K536" s="12" t="n">
        <v>382</v>
      </c>
      <c r="L536" s="14" t="n">
        <f aca="false">K536/($C536/100000)</f>
        <v>60.3425942892527</v>
      </c>
      <c r="M536" s="12" t="n">
        <v>1493</v>
      </c>
      <c r="N536" s="14" t="n">
        <f aca="false">M536/($C536/100000)</f>
        <v>235.841605428938</v>
      </c>
      <c r="O536" s="12" t="n">
        <v>3670</v>
      </c>
      <c r="P536" s="14" t="n">
        <f aca="false">O536/($C536/100000)</f>
        <v>579.731206915072</v>
      </c>
      <c r="Q536" s="12" t="n">
        <v>11198</v>
      </c>
      <c r="R536" s="14" t="n">
        <f aca="false">Q536/($C536/100000)</f>
        <v>1768.89102317029</v>
      </c>
      <c r="S536" s="12" t="n">
        <v>1104</v>
      </c>
      <c r="T536" s="14" t="n">
        <f aca="false">S536/($C536/100000)</f>
        <v>174.393256794071</v>
      </c>
      <c r="U536" s="12" t="n">
        <v>2857</v>
      </c>
      <c r="V536" s="14" t="n">
        <v>-8.3</v>
      </c>
      <c r="W536" s="13" t="n">
        <f aca="false">(U536-U535)/U535*100</f>
        <v>-8.32664848387614</v>
      </c>
      <c r="X536" s="12" t="n">
        <v>26.3</v>
      </c>
    </row>
    <row r="537" customFormat="false" ht="13.8" hidden="false" customHeight="false" outlineLevel="0" collapsed="false">
      <c r="A537" s="19" t="s">
        <v>77</v>
      </c>
      <c r="B537" s="15" t="n">
        <v>2016</v>
      </c>
      <c r="C537" s="12" t="n">
        <v>646989</v>
      </c>
      <c r="D537" s="12" t="n">
        <v>17766</v>
      </c>
      <c r="E537" s="12" t="n">
        <v>-1.8</v>
      </c>
      <c r="F537" s="13" t="n">
        <f aca="false">(D537-D536)/D536*100</f>
        <v>-1.76932433926794</v>
      </c>
      <c r="G537" s="12" t="n">
        <v>26</v>
      </c>
      <c r="H537" s="14" t="n">
        <f aca="false">G537/($C537/100000)</f>
        <v>4.01861546332318</v>
      </c>
      <c r="I537" s="12" t="n">
        <v>258</v>
      </c>
      <c r="J537" s="14" t="n">
        <f aca="false">I537/($C537/100000)</f>
        <v>39.8770303668223</v>
      </c>
      <c r="K537" s="12" t="n">
        <v>350</v>
      </c>
      <c r="L537" s="14" t="n">
        <f aca="false">K537/($C537/100000)</f>
        <v>54.0967466216582</v>
      </c>
      <c r="M537" s="12" t="n">
        <v>1565</v>
      </c>
      <c r="N537" s="14" t="n">
        <f aca="false">M537/($C537/100000)</f>
        <v>241.889738465414</v>
      </c>
      <c r="O537" s="12" t="n">
        <v>3214</v>
      </c>
      <c r="P537" s="14" t="n">
        <f aca="false">O537/($C537/100000)</f>
        <v>496.762696120027</v>
      </c>
      <c r="Q537" s="12" t="n">
        <v>11201</v>
      </c>
      <c r="R537" s="14" t="n">
        <f aca="false">Q537/($C537/100000)</f>
        <v>1731.25045402627</v>
      </c>
      <c r="S537" s="12" t="n">
        <v>1152</v>
      </c>
      <c r="T537" s="14" t="n">
        <f aca="false">S537/($C537/100000)</f>
        <v>178.055577451858</v>
      </c>
      <c r="U537" s="12" t="n">
        <v>2746</v>
      </c>
      <c r="V537" s="14" t="n">
        <v>-3.9</v>
      </c>
      <c r="W537" s="13" t="n">
        <f aca="false">(U537-U536)/U536*100</f>
        <v>-3.88519425971299</v>
      </c>
      <c r="X537" s="12" t="n">
        <v>26.9</v>
      </c>
    </row>
    <row r="538" customFormat="false" ht="13.8" hidden="false" customHeight="false" outlineLevel="0" collapsed="false">
      <c r="A538" s="19" t="s">
        <v>77</v>
      </c>
      <c r="B538" s="15" t="n">
        <v>2017</v>
      </c>
      <c r="C538" s="12" t="n">
        <v>661645</v>
      </c>
      <c r="D538" s="12" t="n">
        <v>15248</v>
      </c>
      <c r="E538" s="12" t="n">
        <v>-14.2</v>
      </c>
      <c r="F538" s="13" t="n">
        <f aca="false">(D538-D537)/D537*100</f>
        <v>-14.1731397050546</v>
      </c>
      <c r="G538" s="12" t="n">
        <v>12</v>
      </c>
      <c r="H538" s="14" t="n">
        <f aca="false">G538/($C538/100000)</f>
        <v>1.81366140452962</v>
      </c>
      <c r="I538" s="12" t="n">
        <v>206</v>
      </c>
      <c r="J538" s="14" t="n">
        <f aca="false">I538/($C538/100000)</f>
        <v>31.1345207777585</v>
      </c>
      <c r="K538" s="12" t="n">
        <v>289</v>
      </c>
      <c r="L538" s="14" t="n">
        <f aca="false">K538/($C538/100000)</f>
        <v>43.6790121590883</v>
      </c>
      <c r="M538" s="12" t="n">
        <v>1429</v>
      </c>
      <c r="N538" s="14" t="n">
        <f aca="false">M538/($C538/100000)</f>
        <v>215.976845589402</v>
      </c>
      <c r="O538" s="12" t="n">
        <v>2585</v>
      </c>
      <c r="P538" s="14" t="n">
        <f aca="false">O538/($C538/100000)</f>
        <v>390.692894225755</v>
      </c>
      <c r="Q538" s="12" t="n">
        <v>9739</v>
      </c>
      <c r="R538" s="14" t="n">
        <f aca="false">Q538/($C538/100000)</f>
        <v>1471.93736822616</v>
      </c>
      <c r="S538" s="12" t="n">
        <v>988</v>
      </c>
      <c r="T538" s="14" t="n">
        <f aca="false">S538/($C538/100000)</f>
        <v>149.324788972939</v>
      </c>
      <c r="U538" s="12" t="n">
        <v>2304.6</v>
      </c>
      <c r="V538" s="14" t="n">
        <v>-16.1</v>
      </c>
      <c r="W538" s="13" t="n">
        <f aca="false">(U538-U537)/U537*100</f>
        <v>-16.0742898761835</v>
      </c>
      <c r="X538" s="12" t="n">
        <v>27.4</v>
      </c>
    </row>
    <row r="539" customFormat="false" ht="13.8" hidden="false" customHeight="false" outlineLevel="0" collapsed="false">
      <c r="A539" s="24" t="s">
        <v>77</v>
      </c>
      <c r="B539" s="15" t="n">
        <v>2018</v>
      </c>
      <c r="C539" s="12" t="n">
        <v>673028</v>
      </c>
      <c r="D539" s="12" t="n">
        <v>14407</v>
      </c>
      <c r="E539" s="12" t="n">
        <v>-5.5</v>
      </c>
      <c r="F539" s="13" t="n">
        <f aca="false">(D539-D538)/D538*100</f>
        <v>-5.51547743966422</v>
      </c>
      <c r="G539" s="12" t="n">
        <v>24</v>
      </c>
      <c r="H539" s="14" t="n">
        <f aca="false">G539/($C539/100000)</f>
        <v>3.56597348104388</v>
      </c>
      <c r="I539" s="12" t="n">
        <v>193</v>
      </c>
      <c r="J539" s="14" t="n">
        <f aca="false">I539/($C539/100000)</f>
        <v>28.6763700767279</v>
      </c>
      <c r="K539" s="12" t="n">
        <v>286</v>
      </c>
      <c r="L539" s="14" t="n">
        <f aca="false">K539/($C539/100000)</f>
        <v>42.4945173157729</v>
      </c>
      <c r="M539" s="12" t="n">
        <v>1569</v>
      </c>
      <c r="N539" s="14" t="n">
        <f aca="false">M539/($C539/100000)</f>
        <v>233.125516323244</v>
      </c>
      <c r="O539" s="12" t="n">
        <v>2214</v>
      </c>
      <c r="P539" s="14" t="n">
        <f aca="false">O539/($C539/100000)</f>
        <v>328.961053626298</v>
      </c>
      <c r="Q539" s="12" t="n">
        <v>9131</v>
      </c>
      <c r="R539" s="14" t="n">
        <f aca="false">Q539/($C539/100000)</f>
        <v>1356.70432730882</v>
      </c>
      <c r="S539" s="12" t="n">
        <v>990</v>
      </c>
      <c r="T539" s="14" t="n">
        <f aca="false">S539/($C539/100000)</f>
        <v>147.09640609306</v>
      </c>
      <c r="U539" s="12" t="n">
        <v>2140.6</v>
      </c>
      <c r="V539" s="14" t="n">
        <v>-7.1</v>
      </c>
      <c r="W539" s="13" t="n">
        <f aca="false">(U539-U538)/U538*100</f>
        <v>-7.11620237785299</v>
      </c>
      <c r="X539" s="12" t="n">
        <v>28</v>
      </c>
    </row>
    <row r="540" customFormat="false" ht="13.8" hidden="false" customHeight="false" outlineLevel="0" collapsed="false">
      <c r="A540" s="25" t="s">
        <v>77</v>
      </c>
      <c r="B540" s="15" t="n">
        <v>2019</v>
      </c>
      <c r="C540" s="17" t="n">
        <v>690606</v>
      </c>
      <c r="D540" s="17" t="n">
        <v>13787</v>
      </c>
      <c r="E540" s="12" t="n">
        <v>-4.3</v>
      </c>
      <c r="F540" s="13" t="n">
        <f aca="false">(D540-D539)/D539*100</f>
        <v>-4.30346359408621</v>
      </c>
      <c r="G540" s="12" t="n">
        <v>23</v>
      </c>
      <c r="H540" s="14" t="n">
        <f aca="false">G540/($C540/100000)</f>
        <v>3.33040836598582</v>
      </c>
      <c r="I540" s="12" t="n">
        <v>166</v>
      </c>
      <c r="J540" s="14" t="n">
        <f aca="false">I540/($C540/100000)</f>
        <v>24.0368603805933</v>
      </c>
      <c r="K540" s="12" t="n">
        <v>300</v>
      </c>
      <c r="L540" s="14" t="n">
        <f aca="false">K540/($C540/100000)</f>
        <v>43.4401091215541</v>
      </c>
      <c r="M540" s="12" t="n">
        <v>1501</v>
      </c>
      <c r="N540" s="14" t="n">
        <f aca="false">M540/($C540/100000)</f>
        <v>217.345345971509</v>
      </c>
      <c r="O540" s="12" t="n">
        <v>1947</v>
      </c>
      <c r="P540" s="14" t="n">
        <f aca="false">O540/($C540/100000)</f>
        <v>281.926308198886</v>
      </c>
      <c r="Q540" s="12" t="n">
        <v>8914</v>
      </c>
      <c r="R540" s="14" t="n">
        <f aca="false">Q540/($C540/100000)</f>
        <v>1290.75044236511</v>
      </c>
      <c r="S540" s="12" t="n">
        <v>936</v>
      </c>
      <c r="T540" s="14" t="n">
        <f aca="false">S540/($C540/100000)</f>
        <v>135.533140459249</v>
      </c>
      <c r="U540" s="12" t="n">
        <v>1996.4</v>
      </c>
      <c r="V540" s="14" t="n">
        <v>-6.7</v>
      </c>
      <c r="W540" s="13" t="n">
        <f aca="false">(U540-U539)/U539*100</f>
        <v>-6.7364290385873</v>
      </c>
      <c r="X540" s="12" t="n">
        <v>26.1</v>
      </c>
    </row>
    <row r="541" customFormat="false" ht="13.8" hidden="false" customHeight="false" outlineLevel="0" collapsed="false">
      <c r="A541" s="25" t="s">
        <v>77</v>
      </c>
      <c r="B541" s="20" t="n">
        <v>2020</v>
      </c>
      <c r="C541" s="21" t="n">
        <v>715090</v>
      </c>
      <c r="D541" s="21" t="n">
        <v>12117</v>
      </c>
      <c r="E541" s="22" t="n">
        <v>-12.1</v>
      </c>
      <c r="F541" s="13" t="n">
        <f aca="false">(D541-D540)/D540*100</f>
        <v>-12.1128599405237</v>
      </c>
      <c r="G541" s="21" t="n">
        <v>40</v>
      </c>
      <c r="H541" s="14" t="n">
        <f aca="false">G541/($C541/100000)</f>
        <v>5.59370149211987</v>
      </c>
      <c r="I541" s="21" t="n">
        <v>171</v>
      </c>
      <c r="J541" s="14" t="n">
        <f aca="false">I541/($C541/100000)</f>
        <v>23.9130738788125</v>
      </c>
      <c r="K541" s="21" t="n">
        <v>209</v>
      </c>
      <c r="L541" s="14" t="n">
        <f aca="false">K541/($C541/100000)</f>
        <v>29.2270902963263</v>
      </c>
      <c r="M541" s="21" t="n">
        <v>1695</v>
      </c>
      <c r="N541" s="14" t="n">
        <f aca="false">M541/($C541/100000)</f>
        <v>237.03310072858</v>
      </c>
      <c r="O541" s="21" t="n">
        <v>1576</v>
      </c>
      <c r="P541" s="14" t="n">
        <f aca="false">O541/($C541/100000)</f>
        <v>220.391838789523</v>
      </c>
      <c r="Q541" s="21" t="n">
        <v>7471</v>
      </c>
      <c r="R541" s="14" t="n">
        <f aca="false">Q541/($C541/100000)</f>
        <v>1044.76359619069</v>
      </c>
      <c r="S541" s="21" t="n">
        <v>955</v>
      </c>
      <c r="T541" s="14" t="n">
        <f aca="false">S541/($C541/100000)</f>
        <v>133.549623124362</v>
      </c>
      <c r="U541" s="23" t="n">
        <v>1694.5</v>
      </c>
      <c r="V541" s="22" t="n">
        <v>-15.1</v>
      </c>
      <c r="W541" s="13" t="n">
        <f aca="false">(U541-U540)/U540*100</f>
        <v>-15.1222199959928</v>
      </c>
      <c r="X541" s="23" t="n">
        <v>26.3</v>
      </c>
    </row>
    <row r="542" customFormat="false" ht="13.8" hidden="false" customHeight="false" outlineLevel="0" collapsed="false">
      <c r="A542" s="19" t="s">
        <v>78</v>
      </c>
      <c r="B542" s="12" t="n">
        <v>2011</v>
      </c>
      <c r="C542" s="12" t="n">
        <v>74052</v>
      </c>
      <c r="D542" s="12" t="n">
        <v>3981</v>
      </c>
      <c r="E542" s="12" t="n">
        <v>-9.7</v>
      </c>
      <c r="F542" s="13" t="n">
        <f aca="false">(D542-D541)/D541*100</f>
        <v>-67.1453330032186</v>
      </c>
      <c r="G542" s="12" t="n">
        <v>2</v>
      </c>
      <c r="H542" s="14" t="n">
        <f aca="false">G542/($C542/100000)</f>
        <v>2.70080483984227</v>
      </c>
      <c r="I542" s="12" t="n">
        <v>45</v>
      </c>
      <c r="J542" s="14" t="n">
        <f aca="false">I542/($C542/100000)</f>
        <v>60.7681088964512</v>
      </c>
      <c r="K542" s="12" t="n">
        <v>90</v>
      </c>
      <c r="L542" s="14" t="n">
        <f aca="false">K542/($C542/100000)</f>
        <v>121.536217792902</v>
      </c>
      <c r="M542" s="12" t="n">
        <v>455</v>
      </c>
      <c r="N542" s="14" t="n">
        <f aca="false">M542/($C542/100000)</f>
        <v>614.433101064117</v>
      </c>
      <c r="O542" s="12" t="n">
        <v>1312</v>
      </c>
      <c r="P542" s="14" t="n">
        <f aca="false">O542/($C542/100000)</f>
        <v>1771.72797493653</v>
      </c>
      <c r="Q542" s="12" t="n">
        <v>1972</v>
      </c>
      <c r="R542" s="14" t="n">
        <f aca="false">Q542/($C542/100000)</f>
        <v>2662.99357208448</v>
      </c>
      <c r="S542" s="12" t="n">
        <v>105</v>
      </c>
      <c r="T542" s="14" t="n">
        <f aca="false">S542/($C542/100000)</f>
        <v>141.792254091719</v>
      </c>
      <c r="U542" s="12" t="n">
        <v>5376</v>
      </c>
      <c r="V542" s="14" t="n">
        <v>-9.6</v>
      </c>
      <c r="W542" s="13" t="n">
        <f aca="false">(U542-U541)/U541*100</f>
        <v>217.261729123635</v>
      </c>
      <c r="X542" s="12" t="n">
        <v>33.1</v>
      </c>
    </row>
    <row r="543" customFormat="false" ht="13.8" hidden="false" customHeight="false" outlineLevel="0" collapsed="false">
      <c r="A543" s="19" t="s">
        <v>78</v>
      </c>
      <c r="B543" s="12" t="n">
        <v>2012</v>
      </c>
      <c r="C543" s="12" t="n">
        <v>73158</v>
      </c>
      <c r="D543" s="12" t="n">
        <v>3570</v>
      </c>
      <c r="E543" s="12" t="n">
        <v>-10.3</v>
      </c>
      <c r="F543" s="13" t="n">
        <f aca="false">(D543-D542)/D542*100</f>
        <v>-10.3240391861341</v>
      </c>
      <c r="G543" s="12" t="n">
        <v>5</v>
      </c>
      <c r="H543" s="14" t="n">
        <f aca="false">G543/($C543/100000)</f>
        <v>6.83452254025534</v>
      </c>
      <c r="I543" s="12" t="n">
        <v>39</v>
      </c>
      <c r="J543" s="14" t="n">
        <f aca="false">I543/($C543/100000)</f>
        <v>53.3092758139916</v>
      </c>
      <c r="K543" s="12" t="n">
        <v>51</v>
      </c>
      <c r="L543" s="14" t="n">
        <f aca="false">K543/($C543/100000)</f>
        <v>69.7121299106045</v>
      </c>
      <c r="M543" s="12" t="n">
        <v>414</v>
      </c>
      <c r="N543" s="14" t="n">
        <f aca="false">M543/($C543/100000)</f>
        <v>565.898466333142</v>
      </c>
      <c r="O543" s="12" t="n">
        <v>1029</v>
      </c>
      <c r="P543" s="14" t="n">
        <f aca="false">O543/($C543/100000)</f>
        <v>1406.54473878455</v>
      </c>
      <c r="Q543" s="12" t="n">
        <v>1952</v>
      </c>
      <c r="R543" s="14" t="n">
        <f aca="false">Q543/($C543/100000)</f>
        <v>2668.19759971568</v>
      </c>
      <c r="S543" s="12" t="n">
        <v>80</v>
      </c>
      <c r="T543" s="14" t="n">
        <f aca="false">S543/($C543/100000)</f>
        <v>109.352360644085</v>
      </c>
      <c r="U543" s="12" t="n">
        <v>4879.8</v>
      </c>
      <c r="V543" s="14" t="n">
        <v>-9.2</v>
      </c>
      <c r="W543" s="13" t="n">
        <f aca="false">(U543-U542)/U542*100</f>
        <v>-9.22991071428571</v>
      </c>
      <c r="X543" s="12" t="n">
        <v>43.6</v>
      </c>
    </row>
    <row r="544" customFormat="false" ht="13.8" hidden="false" customHeight="false" outlineLevel="0" collapsed="false">
      <c r="A544" s="19" t="s">
        <v>78</v>
      </c>
      <c r="B544" s="12" t="n">
        <v>2013</v>
      </c>
      <c r="C544" s="12" t="n">
        <v>72605</v>
      </c>
      <c r="D544" s="12" t="n">
        <v>2949</v>
      </c>
      <c r="E544" s="12" t="n">
        <v>-17.4</v>
      </c>
      <c r="F544" s="13" t="n">
        <f aca="false">(D544-D543)/D543*100</f>
        <v>-17.3949579831933</v>
      </c>
      <c r="G544" s="12" t="n">
        <v>2</v>
      </c>
      <c r="H544" s="14" t="n">
        <f aca="false">G544/($C544/100000)</f>
        <v>2.75463122374492</v>
      </c>
      <c r="I544" s="12" t="n">
        <v>20</v>
      </c>
      <c r="J544" s="14" t="n">
        <f aca="false">I544/($C544/100000)</f>
        <v>27.5463122374492</v>
      </c>
      <c r="K544" s="12" t="n">
        <v>63</v>
      </c>
      <c r="L544" s="14" t="n">
        <f aca="false">K544/($C544/100000)</f>
        <v>86.770883547965</v>
      </c>
      <c r="M544" s="12" t="n">
        <v>341</v>
      </c>
      <c r="N544" s="14" t="n">
        <f aca="false">M544/($C544/100000)</f>
        <v>469.664623648509</v>
      </c>
      <c r="O544" s="12" t="n">
        <v>765</v>
      </c>
      <c r="P544" s="14" t="n">
        <f aca="false">O544/($C544/100000)</f>
        <v>1053.64644308243</v>
      </c>
      <c r="Q544" s="12" t="n">
        <v>1646</v>
      </c>
      <c r="R544" s="14" t="n">
        <f aca="false">Q544/($C544/100000)</f>
        <v>2267.06149714207</v>
      </c>
      <c r="S544" s="12" t="n">
        <v>112</v>
      </c>
      <c r="T544" s="14" t="n">
        <f aca="false">S544/($C544/100000)</f>
        <v>154.259348529716</v>
      </c>
      <c r="U544" s="12" t="n">
        <v>4061.7</v>
      </c>
      <c r="V544" s="14" t="n">
        <v>-16.8</v>
      </c>
      <c r="W544" s="13" t="n">
        <f aca="false">(U544-U543)/U543*100</f>
        <v>-16.765031353744</v>
      </c>
      <c r="X544" s="12" t="n">
        <v>41.7</v>
      </c>
    </row>
    <row r="545" customFormat="false" ht="13.8" hidden="false" customHeight="false" outlineLevel="0" collapsed="false">
      <c r="A545" s="19" t="s">
        <v>78</v>
      </c>
      <c r="B545" s="15" t="n">
        <v>2014</v>
      </c>
      <c r="C545" s="12" t="n">
        <v>72523</v>
      </c>
      <c r="D545" s="12" t="n">
        <v>2561</v>
      </c>
      <c r="E545" s="16" t="n">
        <v>-13.2</v>
      </c>
      <c r="F545" s="13" t="n">
        <f aca="false">(D545-D544)/D544*100</f>
        <v>-13.157002373686</v>
      </c>
      <c r="G545" s="12" t="n">
        <v>4</v>
      </c>
      <c r="H545" s="14" t="n">
        <f aca="false">G545/($C545/100000)</f>
        <v>5.5154916371358</v>
      </c>
      <c r="I545" s="12" t="n">
        <v>17</v>
      </c>
      <c r="J545" s="14" t="n">
        <f aca="false">I545/($C545/100000)</f>
        <v>23.4408394578272</v>
      </c>
      <c r="K545" s="12" t="n">
        <v>50</v>
      </c>
      <c r="L545" s="14" t="n">
        <f aca="false">K545/($C545/100000)</f>
        <v>68.9436454641976</v>
      </c>
      <c r="M545" s="12" t="n">
        <v>332</v>
      </c>
      <c r="N545" s="14" t="n">
        <f aca="false">M545/($C545/100000)</f>
        <v>457.785805882272</v>
      </c>
      <c r="O545" s="12" t="n">
        <v>647</v>
      </c>
      <c r="P545" s="14" t="n">
        <f aca="false">O545/($C545/100000)</f>
        <v>892.130772306717</v>
      </c>
      <c r="Q545" s="12" t="n">
        <v>1431</v>
      </c>
      <c r="R545" s="14" t="n">
        <f aca="false">Q545/($C545/100000)</f>
        <v>1973.16713318533</v>
      </c>
      <c r="S545" s="12" t="n">
        <v>80</v>
      </c>
      <c r="T545" s="14" t="n">
        <f aca="false">S545/($C545/100000)</f>
        <v>110.309832742716</v>
      </c>
      <c r="U545" s="12" t="n">
        <v>3531.3</v>
      </c>
      <c r="V545" s="4" t="n">
        <v>-13.1</v>
      </c>
      <c r="W545" s="13" t="n">
        <f aca="false">(U545-U544)/U544*100</f>
        <v>-13.0585715340867</v>
      </c>
      <c r="X545" s="12" t="n">
        <v>32.8</v>
      </c>
    </row>
    <row r="546" customFormat="false" ht="13.8" hidden="false" customHeight="false" outlineLevel="0" collapsed="false">
      <c r="A546" s="19" t="s">
        <v>78</v>
      </c>
      <c r="B546" s="15" t="n">
        <v>2015</v>
      </c>
      <c r="C546" s="12" t="n">
        <v>72756</v>
      </c>
      <c r="D546" s="12" t="n">
        <v>2592</v>
      </c>
      <c r="E546" s="12" t="n">
        <v>1.2</v>
      </c>
      <c r="F546" s="13" t="n">
        <f aca="false">(D546-D545)/D545*100</f>
        <v>1.21046466224131</v>
      </c>
      <c r="G546" s="12" t="n">
        <v>8</v>
      </c>
      <c r="H546" s="14" t="n">
        <f aca="false">G546/($C546/100000)</f>
        <v>10.9956567155973</v>
      </c>
      <c r="I546" s="12" t="n">
        <v>24</v>
      </c>
      <c r="J546" s="14" t="n">
        <f aca="false">I546/($C546/100000)</f>
        <v>32.986970146792</v>
      </c>
      <c r="K546" s="12" t="n">
        <v>44</v>
      </c>
      <c r="L546" s="14" t="n">
        <f aca="false">K546/($C546/100000)</f>
        <v>60.4761119357854</v>
      </c>
      <c r="M546" s="12" t="n">
        <v>352</v>
      </c>
      <c r="N546" s="14" t="n">
        <f aca="false">M546/($C546/100000)</f>
        <v>483.808895486283</v>
      </c>
      <c r="O546" s="12" t="n">
        <v>549</v>
      </c>
      <c r="P546" s="14" t="n">
        <f aca="false">O546/($C546/100000)</f>
        <v>754.576942107867</v>
      </c>
      <c r="Q546" s="12" t="n">
        <v>1539</v>
      </c>
      <c r="R546" s="14" t="n">
        <f aca="false">Q546/($C546/100000)</f>
        <v>2115.28946066304</v>
      </c>
      <c r="S546" s="12" t="n">
        <v>76</v>
      </c>
      <c r="T546" s="14" t="n">
        <f aca="false">S546/($C546/100000)</f>
        <v>104.458738798175</v>
      </c>
      <c r="U546" s="12" t="n">
        <v>3562.6</v>
      </c>
      <c r="V546" s="14" t="n">
        <v>0.9</v>
      </c>
      <c r="W546" s="13" t="n">
        <f aca="false">(U546-U545)/U545*100</f>
        <v>0.886359131198135</v>
      </c>
      <c r="X546" s="12" t="n">
        <v>31.6</v>
      </c>
    </row>
    <row r="547" customFormat="false" ht="13.8" hidden="false" customHeight="false" outlineLevel="0" collapsed="false">
      <c r="A547" s="19" t="s">
        <v>78</v>
      </c>
      <c r="B547" s="15" t="n">
        <v>2016</v>
      </c>
      <c r="C547" s="12" t="n">
        <v>72972</v>
      </c>
      <c r="D547" s="12" t="n">
        <v>2272</v>
      </c>
      <c r="E547" s="12" t="n">
        <v>-12.3</v>
      </c>
      <c r="F547" s="13" t="n">
        <f aca="false">(D547-D546)/D546*100</f>
        <v>-12.3456790123457</v>
      </c>
      <c r="G547" s="12" t="n">
        <v>6</v>
      </c>
      <c r="H547" s="14" t="n">
        <f aca="false">G547/($C547/100000)</f>
        <v>8.2223318533136</v>
      </c>
      <c r="I547" s="12" t="n">
        <v>35</v>
      </c>
      <c r="J547" s="14" t="n">
        <f aca="false">I547/($C547/100000)</f>
        <v>47.9636024776627</v>
      </c>
      <c r="K547" s="12" t="n">
        <v>54</v>
      </c>
      <c r="L547" s="14" t="n">
        <f aca="false">K547/($C547/100000)</f>
        <v>74.0009866798224</v>
      </c>
      <c r="M547" s="12" t="n">
        <v>273</v>
      </c>
      <c r="N547" s="14" t="n">
        <f aca="false">M547/($C547/100000)</f>
        <v>374.116099325769</v>
      </c>
      <c r="O547" s="12" t="n">
        <v>530</v>
      </c>
      <c r="P547" s="14" t="n">
        <f aca="false">O547/($C547/100000)</f>
        <v>726.305980376035</v>
      </c>
      <c r="Q547" s="12" t="n">
        <v>1284</v>
      </c>
      <c r="R547" s="14" t="n">
        <f aca="false">Q547/($C547/100000)</f>
        <v>1759.57901660911</v>
      </c>
      <c r="S547" s="12" t="n">
        <v>90</v>
      </c>
      <c r="T547" s="14" t="n">
        <f aca="false">S547/($C547/100000)</f>
        <v>123.334977799704</v>
      </c>
      <c r="U547" s="12" t="n">
        <v>3113.5</v>
      </c>
      <c r="V547" s="14" t="n">
        <v>-12.6</v>
      </c>
      <c r="W547" s="13" t="n">
        <f aca="false">(U547-U546)/U546*100</f>
        <v>-12.6059619379105</v>
      </c>
      <c r="X547" s="12" t="n">
        <v>28.3</v>
      </c>
    </row>
    <row r="548" customFormat="false" ht="13.8" hidden="false" customHeight="false" outlineLevel="0" collapsed="false">
      <c r="A548" s="19" t="s">
        <v>78</v>
      </c>
      <c r="B548" s="15" t="n">
        <v>2017</v>
      </c>
      <c r="C548" s="12" t="n">
        <v>73176</v>
      </c>
      <c r="D548" s="12" t="n">
        <v>1865</v>
      </c>
      <c r="E548" s="12" t="n">
        <v>-17.9</v>
      </c>
      <c r="F548" s="13" t="n">
        <f aca="false">(D548-D547)/D547*100</f>
        <v>-17.9137323943662</v>
      </c>
      <c r="G548" s="12" t="n">
        <v>4</v>
      </c>
      <c r="H548" s="14" t="n">
        <f aca="false">G548/($C548/100000)</f>
        <v>5.46627309500383</v>
      </c>
      <c r="I548" s="12" t="n">
        <v>22</v>
      </c>
      <c r="J548" s="14" t="n">
        <f aca="false">I548/($C548/100000)</f>
        <v>30.064502022521</v>
      </c>
      <c r="K548" s="12" t="n">
        <v>47</v>
      </c>
      <c r="L548" s="14" t="n">
        <f aca="false">K548/($C548/100000)</f>
        <v>64.228708866295</v>
      </c>
      <c r="M548" s="12" t="n">
        <v>179</v>
      </c>
      <c r="N548" s="14" t="n">
        <f aca="false">M548/($C548/100000)</f>
        <v>244.615721001421</v>
      </c>
      <c r="O548" s="12" t="n">
        <v>373</v>
      </c>
      <c r="P548" s="14" t="n">
        <f aca="false">O548/($C548/100000)</f>
        <v>509.729966109107</v>
      </c>
      <c r="Q548" s="12" t="n">
        <v>1150</v>
      </c>
      <c r="R548" s="14" t="n">
        <f aca="false">Q548/($C548/100000)</f>
        <v>1571.5535148136</v>
      </c>
      <c r="S548" s="12" t="n">
        <v>90</v>
      </c>
      <c r="T548" s="14" t="n">
        <f aca="false">S548/($C548/100000)</f>
        <v>122.991144637586</v>
      </c>
      <c r="U548" s="12" t="n">
        <v>2548.6</v>
      </c>
      <c r="V548" s="14" t="n">
        <v>-18.1</v>
      </c>
      <c r="W548" s="13" t="n">
        <f aca="false">(U548-U547)/U547*100</f>
        <v>-18.1435683314598</v>
      </c>
      <c r="X548" s="12" t="n">
        <v>29.6</v>
      </c>
    </row>
    <row r="549" customFormat="false" ht="13.8" hidden="false" customHeight="false" outlineLevel="0" collapsed="false">
      <c r="A549" s="24" t="s">
        <v>78</v>
      </c>
      <c r="B549" s="15" t="n">
        <v>2018</v>
      </c>
      <c r="C549" s="12" t="n">
        <v>72981</v>
      </c>
      <c r="D549" s="12" t="n">
        <v>2055</v>
      </c>
      <c r="E549" s="12" t="n">
        <v>10.2</v>
      </c>
      <c r="F549" s="13" t="n">
        <f aca="false">(D549-D548)/D548*100</f>
        <v>10.1876675603217</v>
      </c>
      <c r="G549" s="12" t="n">
        <v>7</v>
      </c>
      <c r="H549" s="14" t="n">
        <f aca="false">G549/($C549/100000)</f>
        <v>9.59153752346501</v>
      </c>
      <c r="I549" s="12" t="n">
        <v>25</v>
      </c>
      <c r="J549" s="14" t="n">
        <f aca="false">I549/($C549/100000)</f>
        <v>34.2554911552322</v>
      </c>
      <c r="K549" s="12" t="n">
        <v>35</v>
      </c>
      <c r="L549" s="14" t="n">
        <f aca="false">K549/($C549/100000)</f>
        <v>47.9576876173251</v>
      </c>
      <c r="M549" s="12" t="n">
        <v>187</v>
      </c>
      <c r="N549" s="14" t="n">
        <f aca="false">M549/($C549/100000)</f>
        <v>256.231073841137</v>
      </c>
      <c r="O549" s="12" t="n">
        <v>388</v>
      </c>
      <c r="P549" s="14" t="n">
        <f aca="false">O549/($C549/100000)</f>
        <v>531.645222729204</v>
      </c>
      <c r="Q549" s="12" t="n">
        <v>1324</v>
      </c>
      <c r="R549" s="14" t="n">
        <f aca="false">Q549/($C549/100000)</f>
        <v>1814.1708115811</v>
      </c>
      <c r="S549" s="12" t="n">
        <v>89</v>
      </c>
      <c r="T549" s="14" t="n">
        <f aca="false">S549/($C549/100000)</f>
        <v>121.949548512627</v>
      </c>
      <c r="U549" s="12" t="n">
        <v>2815.8</v>
      </c>
      <c r="V549" s="14" t="n">
        <v>10.5</v>
      </c>
      <c r="W549" s="13" t="n">
        <f aca="false">(U549-U548)/U548*100</f>
        <v>10.4841873970023</v>
      </c>
      <c r="X549" s="12" t="n">
        <v>29.7</v>
      </c>
    </row>
    <row r="550" customFormat="false" ht="13.8" hidden="false" customHeight="false" outlineLevel="0" collapsed="false">
      <c r="A550" s="25" t="s">
        <v>78</v>
      </c>
      <c r="B550" s="15" t="n">
        <v>2019</v>
      </c>
      <c r="C550" s="17" t="n">
        <v>73268</v>
      </c>
      <c r="D550" s="17" t="n">
        <v>1535</v>
      </c>
      <c r="E550" s="12" t="n">
        <v>-25.3</v>
      </c>
      <c r="F550" s="13" t="n">
        <f aca="false">(D550-D549)/D549*100</f>
        <v>-25.3041362530414</v>
      </c>
      <c r="G550" s="12" t="n">
        <v>4</v>
      </c>
      <c r="H550" s="14" t="n">
        <f aca="false">G550/($C550/100000)</f>
        <v>5.45940929191462</v>
      </c>
      <c r="I550" s="12" t="n">
        <v>22</v>
      </c>
      <c r="J550" s="14" t="n">
        <f aca="false">I550/($C550/100000)</f>
        <v>30.0267511055304</v>
      </c>
      <c r="K550" s="12" t="n">
        <v>24</v>
      </c>
      <c r="L550" s="14" t="n">
        <f aca="false">K550/($C550/100000)</f>
        <v>32.7564557514877</v>
      </c>
      <c r="M550" s="12" t="n">
        <v>138</v>
      </c>
      <c r="N550" s="14" t="n">
        <f aca="false">M550/($C550/100000)</f>
        <v>188.349620571054</v>
      </c>
      <c r="O550" s="12" t="n">
        <v>296</v>
      </c>
      <c r="P550" s="14" t="n">
        <f aca="false">O550/($C550/100000)</f>
        <v>403.996287601682</v>
      </c>
      <c r="Q550" s="12" t="n">
        <v>977</v>
      </c>
      <c r="R550" s="14" t="n">
        <f aca="false">Q550/($C550/100000)</f>
        <v>1333.46071955014</v>
      </c>
      <c r="S550" s="12" t="n">
        <v>74</v>
      </c>
      <c r="T550" s="14" t="n">
        <f aca="false">S550/($C550/100000)</f>
        <v>100.99907190042</v>
      </c>
      <c r="U550" s="12" t="n">
        <v>2095</v>
      </c>
      <c r="V550" s="14" t="n">
        <v>-25.6</v>
      </c>
      <c r="W550" s="13" t="n">
        <f aca="false">(U550-U549)/U549*100</f>
        <v>-25.5984089779104</v>
      </c>
      <c r="X550" s="12" t="n">
        <v>42.9</v>
      </c>
    </row>
    <row r="551" customFormat="false" ht="13.8" hidden="false" customHeight="false" outlineLevel="0" collapsed="false">
      <c r="A551" s="25" t="s">
        <v>78</v>
      </c>
      <c r="B551" s="20" t="n">
        <v>2020</v>
      </c>
      <c r="C551" s="21" t="n">
        <v>73723</v>
      </c>
      <c r="D551" s="21" t="n">
        <v>1498</v>
      </c>
      <c r="E551" s="22" t="n">
        <v>-2.4</v>
      </c>
      <c r="F551" s="13" t="n">
        <f aca="false">(D551-D550)/D550*100</f>
        <v>-2.41042345276873</v>
      </c>
      <c r="G551" s="21" t="n">
        <v>10</v>
      </c>
      <c r="H551" s="14" t="n">
        <f aca="false">G551/($C551/100000)</f>
        <v>13.5642879427044</v>
      </c>
      <c r="I551" s="21" t="n">
        <v>15</v>
      </c>
      <c r="J551" s="14" t="n">
        <f aca="false">I551/($C551/100000)</f>
        <v>20.3464319140567</v>
      </c>
      <c r="K551" s="21" t="n">
        <v>30</v>
      </c>
      <c r="L551" s="14" t="n">
        <f aca="false">K551/($C551/100000)</f>
        <v>40.6928638281133</v>
      </c>
      <c r="M551" s="21" t="n">
        <v>96</v>
      </c>
      <c r="N551" s="14" t="n">
        <f aca="false">M551/($C551/100000)</f>
        <v>130.217164249963</v>
      </c>
      <c r="O551" s="21" t="n">
        <v>264</v>
      </c>
      <c r="P551" s="14" t="n">
        <f aca="false">O551/($C551/100000)</f>
        <v>358.097201687397</v>
      </c>
      <c r="Q551" s="21" t="n">
        <v>997</v>
      </c>
      <c r="R551" s="14" t="n">
        <f aca="false">Q551/($C551/100000)</f>
        <v>1352.35950788763</v>
      </c>
      <c r="S551" s="21" t="n">
        <v>86</v>
      </c>
      <c r="T551" s="14" t="n">
        <f aca="false">S551/($C551/100000)</f>
        <v>116.652876307258</v>
      </c>
      <c r="U551" s="23" t="n">
        <v>2031.9</v>
      </c>
      <c r="V551" s="22" t="n">
        <v>-3</v>
      </c>
      <c r="W551" s="13" t="n">
        <f aca="false">(U551-U550)/U550*100</f>
        <v>-3.01193317422434</v>
      </c>
      <c r="X551" s="23" t="n">
        <v>42.1</v>
      </c>
    </row>
    <row r="552" customFormat="false" ht="13.8" hidden="false" customHeight="false" outlineLevel="0" collapsed="false">
      <c r="A552" s="19" t="s">
        <v>79</v>
      </c>
      <c r="B552" s="12" t="n">
        <v>2011</v>
      </c>
      <c r="C552" s="12" t="n">
        <v>154901</v>
      </c>
      <c r="D552" s="12" t="n">
        <v>2633</v>
      </c>
      <c r="E552" s="12" t="n">
        <v>16.3</v>
      </c>
      <c r="F552" s="13" t="n">
        <f aca="false">(D552-D551)/D551*100</f>
        <v>75.7676902536716</v>
      </c>
      <c r="G552" s="12" t="n">
        <v>2</v>
      </c>
      <c r="H552" s="14" t="n">
        <f aca="false">G552/($C552/100000)</f>
        <v>1.291147248888</v>
      </c>
      <c r="I552" s="12" t="n">
        <v>33</v>
      </c>
      <c r="J552" s="14" t="n">
        <f aca="false">I552/($C552/100000)</f>
        <v>21.303929606652</v>
      </c>
      <c r="K552" s="12" t="n">
        <v>16</v>
      </c>
      <c r="L552" s="14" t="n">
        <f aca="false">K552/($C552/100000)</f>
        <v>10.329177991104</v>
      </c>
      <c r="M552" s="12" t="n">
        <v>137</v>
      </c>
      <c r="N552" s="14" t="n">
        <f aca="false">M552/($C552/100000)</f>
        <v>88.443586548828</v>
      </c>
      <c r="O552" s="12" t="n">
        <v>722</v>
      </c>
      <c r="P552" s="14" t="n">
        <f aca="false">O552/($C552/100000)</f>
        <v>466.104156848568</v>
      </c>
      <c r="Q552" s="12" t="n">
        <v>1621</v>
      </c>
      <c r="R552" s="14" t="n">
        <f aca="false">Q552/($C552/100000)</f>
        <v>1046.47484522372</v>
      </c>
      <c r="S552" s="12" t="n">
        <v>102</v>
      </c>
      <c r="T552" s="14" t="n">
        <f aca="false">S552/($C552/100000)</f>
        <v>65.848509693288</v>
      </c>
      <c r="U552" s="12" t="n">
        <v>1699.8</v>
      </c>
      <c r="V552" s="14" t="n">
        <v>9.8</v>
      </c>
      <c r="W552" s="13" t="n">
        <f aca="false">(U552-U551)/U551*100</f>
        <v>-16.3443082828879</v>
      </c>
      <c r="X552" s="12" t="n">
        <v>37</v>
      </c>
    </row>
    <row r="553" customFormat="false" ht="13.8" hidden="false" customHeight="false" outlineLevel="0" collapsed="false">
      <c r="A553" s="19" t="s">
        <v>79</v>
      </c>
      <c r="B553" s="12" t="n">
        <v>2012</v>
      </c>
      <c r="C553" s="12" t="n">
        <v>155390</v>
      </c>
      <c r="D553" s="12" t="n">
        <v>2463</v>
      </c>
      <c r="E553" s="12" t="n">
        <v>-6.5</v>
      </c>
      <c r="F553" s="13" t="n">
        <f aca="false">(D553-D552)/D552*100</f>
        <v>-6.45651348271933</v>
      </c>
      <c r="G553" s="12" t="n">
        <v>0</v>
      </c>
      <c r="H553" s="14" t="n">
        <f aca="false">G553/($C553/100000)</f>
        <v>0</v>
      </c>
      <c r="I553" s="12" t="n">
        <v>31</v>
      </c>
      <c r="J553" s="14" t="n">
        <f aca="false">I553/($C553/100000)</f>
        <v>19.9498037196731</v>
      </c>
      <c r="K553" s="12" t="n">
        <v>27</v>
      </c>
      <c r="L553" s="14" t="n">
        <f aca="false">K553/($C553/100000)</f>
        <v>17.3756354977798</v>
      </c>
      <c r="M553" s="12" t="n">
        <v>159</v>
      </c>
      <c r="N553" s="14" t="n">
        <f aca="false">M553/($C553/100000)</f>
        <v>102.323186820259</v>
      </c>
      <c r="O553" s="12" t="n">
        <v>597</v>
      </c>
      <c r="P553" s="14" t="n">
        <f aca="false">O553/($C553/100000)</f>
        <v>384.194607117575</v>
      </c>
      <c r="Q553" s="12" t="n">
        <v>1549</v>
      </c>
      <c r="R553" s="14" t="n">
        <f aca="false">Q553/($C553/100000)</f>
        <v>996.846643928181</v>
      </c>
      <c r="S553" s="12" t="n">
        <v>100</v>
      </c>
      <c r="T553" s="14" t="n">
        <f aca="false">S553/($C553/100000)</f>
        <v>64.3542055473325</v>
      </c>
      <c r="U553" s="12" t="n">
        <v>1585</v>
      </c>
      <c r="V553" s="14" t="n">
        <v>-6.8</v>
      </c>
      <c r="W553" s="13" t="n">
        <f aca="false">(U553-U552)/U552*100</f>
        <v>-6.75373573361572</v>
      </c>
      <c r="X553" s="12" t="n">
        <v>35.3</v>
      </c>
    </row>
    <row r="554" customFormat="false" ht="13.8" hidden="false" customHeight="false" outlineLevel="0" collapsed="false">
      <c r="A554" s="19" t="s">
        <v>79</v>
      </c>
      <c r="B554" s="12" t="n">
        <v>2013</v>
      </c>
      <c r="C554" s="12" t="n">
        <v>157317</v>
      </c>
      <c r="D554" s="12" t="n">
        <v>2271</v>
      </c>
      <c r="E554" s="12" t="n">
        <v>-7.8</v>
      </c>
      <c r="F554" s="13" t="n">
        <f aca="false">(D554-D553)/D553*100</f>
        <v>-7.79537149817296</v>
      </c>
      <c r="G554" s="12" t="n">
        <v>3</v>
      </c>
      <c r="H554" s="14" t="n">
        <f aca="false">G554/($C554/100000)</f>
        <v>1.90697763115239</v>
      </c>
      <c r="I554" s="12" t="n">
        <v>33</v>
      </c>
      <c r="J554" s="14" t="n">
        <f aca="false">I554/($C554/100000)</f>
        <v>20.9767539426763</v>
      </c>
      <c r="K554" s="12" t="n">
        <v>19</v>
      </c>
      <c r="L554" s="14" t="n">
        <f aca="false">K554/($C554/100000)</f>
        <v>12.0775249972984</v>
      </c>
      <c r="M554" s="12" t="n">
        <v>114</v>
      </c>
      <c r="N554" s="14" t="n">
        <f aca="false">M554/($C554/100000)</f>
        <v>72.4651499837907</v>
      </c>
      <c r="O554" s="12" t="n">
        <v>618</v>
      </c>
      <c r="P554" s="14" t="n">
        <f aca="false">O554/($C554/100000)</f>
        <v>392.837392017392</v>
      </c>
      <c r="Q554" s="12" t="n">
        <v>1397</v>
      </c>
      <c r="R554" s="14" t="n">
        <f aca="false">Q554/($C554/100000)</f>
        <v>888.015916906628</v>
      </c>
      <c r="S554" s="12" t="n">
        <v>87</v>
      </c>
      <c r="T554" s="14" t="n">
        <f aca="false">S554/($C554/100000)</f>
        <v>55.3023513034192</v>
      </c>
      <c r="U554" s="12" t="n">
        <v>1443.6</v>
      </c>
      <c r="V554" s="14" t="n">
        <v>-8.9</v>
      </c>
      <c r="W554" s="13" t="n">
        <f aca="false">(U554-U553)/U553*100</f>
        <v>-8.9211356466877</v>
      </c>
      <c r="X554" s="12" t="n">
        <v>40.2</v>
      </c>
    </row>
    <row r="555" customFormat="false" ht="13.8" hidden="false" customHeight="false" outlineLevel="0" collapsed="false">
      <c r="A555" s="19" t="s">
        <v>79</v>
      </c>
      <c r="B555" s="15" t="n">
        <v>2014</v>
      </c>
      <c r="C555" s="12" t="n">
        <v>159785</v>
      </c>
      <c r="D555" s="12" t="n">
        <v>2050</v>
      </c>
      <c r="E555" s="16" t="n">
        <v>-9.7</v>
      </c>
      <c r="F555" s="13" t="n">
        <f aca="false">(D555-D554)/D554*100</f>
        <v>-9.73139586085425</v>
      </c>
      <c r="G555" s="12" t="n">
        <v>5</v>
      </c>
      <c r="H555" s="14" t="n">
        <f aca="false">G555/($C555/100000)</f>
        <v>3.12920486904278</v>
      </c>
      <c r="I555" s="12" t="n">
        <v>30</v>
      </c>
      <c r="J555" s="14" t="n">
        <f aca="false">I555/($C555/100000)</f>
        <v>18.7752292142567</v>
      </c>
      <c r="K555" s="12" t="n">
        <v>24</v>
      </c>
      <c r="L555" s="14" t="n">
        <f aca="false">K555/($C555/100000)</f>
        <v>15.0201833714053</v>
      </c>
      <c r="M555" s="12" t="n">
        <v>167</v>
      </c>
      <c r="N555" s="14" t="n">
        <f aca="false">M555/($C555/100000)</f>
        <v>104.515442626029</v>
      </c>
      <c r="O555" s="12" t="n">
        <v>481</v>
      </c>
      <c r="P555" s="14" t="n">
        <f aca="false">O555/($C555/100000)</f>
        <v>301.029508401915</v>
      </c>
      <c r="Q555" s="12" t="n">
        <v>1238</v>
      </c>
      <c r="R555" s="14" t="n">
        <f aca="false">Q555/($C555/100000)</f>
        <v>774.791125574991</v>
      </c>
      <c r="S555" s="12" t="n">
        <v>105</v>
      </c>
      <c r="T555" s="14" t="n">
        <f aca="false">S555/($C555/100000)</f>
        <v>65.7133022498983</v>
      </c>
      <c r="U555" s="12" t="n">
        <v>1283</v>
      </c>
      <c r="V555" s="4" t="n">
        <v>-11.1</v>
      </c>
      <c r="W555" s="13" t="n">
        <f aca="false">(U555-U554)/U554*100</f>
        <v>-11.1249653643669</v>
      </c>
      <c r="X555" s="12" t="n">
        <v>43</v>
      </c>
    </row>
    <row r="556" customFormat="false" ht="13.8" hidden="false" customHeight="false" outlineLevel="0" collapsed="false">
      <c r="A556" s="19" t="s">
        <v>79</v>
      </c>
      <c r="B556" s="15" t="n">
        <v>2015</v>
      </c>
      <c r="C556" s="12" t="n">
        <v>162925</v>
      </c>
      <c r="D556" s="12" t="n">
        <v>2088</v>
      </c>
      <c r="E556" s="12" t="n">
        <v>1.9</v>
      </c>
      <c r="F556" s="13" t="n">
        <f aca="false">(D556-D555)/D555*100</f>
        <v>1.85365853658537</v>
      </c>
      <c r="G556" s="12" t="n">
        <v>4</v>
      </c>
      <c r="H556" s="14" t="n">
        <f aca="false">G556/($C556/100000)</f>
        <v>2.45511738529998</v>
      </c>
      <c r="I556" s="12" t="n">
        <v>40</v>
      </c>
      <c r="J556" s="14" t="n">
        <f aca="false">I556/($C556/100000)</f>
        <v>24.5511738529998</v>
      </c>
      <c r="K556" s="12" t="n">
        <v>27</v>
      </c>
      <c r="L556" s="14" t="n">
        <f aca="false">K556/($C556/100000)</f>
        <v>16.5720423507749</v>
      </c>
      <c r="M556" s="12" t="n">
        <v>196</v>
      </c>
      <c r="N556" s="14" t="n">
        <f aca="false">M556/($C556/100000)</f>
        <v>120.300751879699</v>
      </c>
      <c r="O556" s="12" t="n">
        <v>412</v>
      </c>
      <c r="P556" s="14" t="n">
        <f aca="false">O556/($C556/100000)</f>
        <v>252.877090685898</v>
      </c>
      <c r="Q556" s="12" t="n">
        <v>1316</v>
      </c>
      <c r="R556" s="14" t="n">
        <f aca="false">Q556/($C556/100000)</f>
        <v>807.733619763695</v>
      </c>
      <c r="S556" s="12" t="n">
        <v>93</v>
      </c>
      <c r="T556" s="14" t="n">
        <f aca="false">S556/($C556/100000)</f>
        <v>57.0814792082246</v>
      </c>
      <c r="U556" s="12" t="n">
        <v>1281.6</v>
      </c>
      <c r="V556" s="14" t="n">
        <v>-0.1</v>
      </c>
      <c r="W556" s="13" t="n">
        <f aca="false">(U556-U555)/U555*100</f>
        <v>-0.109119251753709</v>
      </c>
      <c r="X556" s="12" t="n">
        <v>37.3</v>
      </c>
    </row>
    <row r="557" customFormat="false" ht="13.8" hidden="false" customHeight="false" outlineLevel="0" collapsed="false">
      <c r="A557" s="19" t="s">
        <v>79</v>
      </c>
      <c r="B557" s="15" t="n">
        <v>2016</v>
      </c>
      <c r="C557" s="12" t="n">
        <v>167009</v>
      </c>
      <c r="D557" s="12" t="n">
        <v>2177</v>
      </c>
      <c r="E557" s="12" t="n">
        <v>4.3</v>
      </c>
      <c r="F557" s="13" t="n">
        <f aca="false">(D557-D556)/D556*100</f>
        <v>4.26245210727969</v>
      </c>
      <c r="G557" s="12" t="n">
        <v>6</v>
      </c>
      <c r="H557" s="14" t="n">
        <f aca="false">G557/($C557/100000)</f>
        <v>3.59262075696519</v>
      </c>
      <c r="I557" s="12" t="n">
        <v>55</v>
      </c>
      <c r="J557" s="14" t="n">
        <f aca="false">I557/($C557/100000)</f>
        <v>32.9323569388476</v>
      </c>
      <c r="K557" s="12" t="n">
        <v>23</v>
      </c>
      <c r="L557" s="14" t="n">
        <f aca="false">K557/($C557/100000)</f>
        <v>13.7717129016999</v>
      </c>
      <c r="M557" s="12" t="n">
        <v>155</v>
      </c>
      <c r="N557" s="14" t="n">
        <f aca="false">M557/($C557/100000)</f>
        <v>92.8093695549342</v>
      </c>
      <c r="O557" s="12" t="n">
        <v>463</v>
      </c>
      <c r="P557" s="14" t="n">
        <f aca="false">O557/($C557/100000)</f>
        <v>277.230568412481</v>
      </c>
      <c r="Q557" s="12" t="n">
        <v>1370</v>
      </c>
      <c r="R557" s="14" t="n">
        <f aca="false">Q557/($C557/100000)</f>
        <v>820.315072840386</v>
      </c>
      <c r="S557" s="12" t="n">
        <v>105</v>
      </c>
      <c r="T557" s="14" t="n">
        <f aca="false">S557/($C557/100000)</f>
        <v>62.8708632468909</v>
      </c>
      <c r="U557" s="12" t="n">
        <v>1303.5</v>
      </c>
      <c r="V557" s="14" t="n">
        <v>1.7</v>
      </c>
      <c r="W557" s="13" t="n">
        <f aca="false">(U557-U556)/U556*100</f>
        <v>1.70880149812735</v>
      </c>
      <c r="X557" s="12" t="n">
        <v>37.9</v>
      </c>
    </row>
    <row r="558" customFormat="false" ht="13.8" hidden="false" customHeight="false" outlineLevel="0" collapsed="false">
      <c r="A558" s="19" t="s">
        <v>79</v>
      </c>
      <c r="B558" s="15" t="n">
        <v>2017</v>
      </c>
      <c r="C558" s="12" t="n">
        <v>170835</v>
      </c>
      <c r="D558" s="12" t="n">
        <v>2158</v>
      </c>
      <c r="E558" s="12" t="n">
        <v>-0.9</v>
      </c>
      <c r="F558" s="13" t="n">
        <f aca="false">(D558-D557)/D557*100</f>
        <v>-0.872760679834635</v>
      </c>
      <c r="G558" s="12" t="n">
        <v>5</v>
      </c>
      <c r="H558" s="14" t="n">
        <f aca="false">G558/($C558/100000)</f>
        <v>2.92680071413937</v>
      </c>
      <c r="I558" s="12" t="n">
        <v>37</v>
      </c>
      <c r="J558" s="14" t="n">
        <f aca="false">I558/($C558/100000)</f>
        <v>21.6583252846314</v>
      </c>
      <c r="K558" s="12" t="n">
        <v>30</v>
      </c>
      <c r="L558" s="14" t="n">
        <f aca="false">K558/($C558/100000)</f>
        <v>17.5608042848362</v>
      </c>
      <c r="M558" s="12" t="n">
        <v>198</v>
      </c>
      <c r="N558" s="14" t="n">
        <f aca="false">M558/($C558/100000)</f>
        <v>115.901308279919</v>
      </c>
      <c r="O558" s="12" t="n">
        <v>396</v>
      </c>
      <c r="P558" s="14" t="n">
        <f aca="false">O558/($C558/100000)</f>
        <v>231.802616559838</v>
      </c>
      <c r="Q558" s="12" t="n">
        <v>1399</v>
      </c>
      <c r="R558" s="14" t="n">
        <f aca="false">Q558/($C558/100000)</f>
        <v>818.918839816197</v>
      </c>
      <c r="S558" s="12" t="n">
        <v>93</v>
      </c>
      <c r="T558" s="14" t="n">
        <f aca="false">S558/($C558/100000)</f>
        <v>54.4384932829924</v>
      </c>
      <c r="U558" s="12" t="n">
        <v>1263.2</v>
      </c>
      <c r="V558" s="14" t="n">
        <v>-3.1</v>
      </c>
      <c r="W558" s="13" t="n">
        <f aca="false">(U558-U557)/U557*100</f>
        <v>-3.09167625623321</v>
      </c>
      <c r="X558" s="12" t="n">
        <v>51.5</v>
      </c>
    </row>
    <row r="559" customFormat="false" ht="13.8" hidden="false" customHeight="false" outlineLevel="0" collapsed="false">
      <c r="A559" s="24" t="s">
        <v>79</v>
      </c>
      <c r="B559" s="15" t="n">
        <v>2018</v>
      </c>
      <c r="C559" s="12" t="n">
        <v>175408</v>
      </c>
      <c r="D559" s="12" t="n">
        <v>2059</v>
      </c>
      <c r="E559" s="12" t="n">
        <v>-4.6</v>
      </c>
      <c r="F559" s="13" t="n">
        <f aca="false">(D559-D558)/D558*100</f>
        <v>-4.58758109360519</v>
      </c>
      <c r="G559" s="12" t="n">
        <v>1</v>
      </c>
      <c r="H559" s="14" t="n">
        <f aca="false">G559/($C559/100000)</f>
        <v>0.570099425339779</v>
      </c>
      <c r="I559" s="12" t="n">
        <v>62</v>
      </c>
      <c r="J559" s="14" t="n">
        <f aca="false">I559/($C559/100000)</f>
        <v>35.3461643710663</v>
      </c>
      <c r="K559" s="12" t="n">
        <v>18</v>
      </c>
      <c r="L559" s="14" t="n">
        <f aca="false">K559/($C559/100000)</f>
        <v>10.261789656116</v>
      </c>
      <c r="M559" s="12" t="n">
        <v>180</v>
      </c>
      <c r="N559" s="14" t="n">
        <f aca="false">M559/($C559/100000)</f>
        <v>102.61789656116</v>
      </c>
      <c r="O559" s="12" t="n">
        <v>405</v>
      </c>
      <c r="P559" s="14" t="n">
        <f aca="false">O559/($C559/100000)</f>
        <v>230.890267262611</v>
      </c>
      <c r="Q559" s="12" t="n">
        <v>1281</v>
      </c>
      <c r="R559" s="14" t="n">
        <f aca="false">Q559/($C559/100000)</f>
        <v>730.297363860257</v>
      </c>
      <c r="S559" s="12" t="n">
        <v>112</v>
      </c>
      <c r="T559" s="14" t="n">
        <f aca="false">S559/($C559/100000)</f>
        <v>63.8511356380553</v>
      </c>
      <c r="U559" s="12" t="n">
        <v>1173.8</v>
      </c>
      <c r="V559" s="14" t="n">
        <v>-7.1</v>
      </c>
      <c r="W559" s="13" t="n">
        <f aca="false">(U559-U558)/U558*100</f>
        <v>-7.07726409119697</v>
      </c>
      <c r="X559" s="12" t="n">
        <v>47.3</v>
      </c>
    </row>
    <row r="560" customFormat="false" ht="13.8" hidden="false" customHeight="false" outlineLevel="0" collapsed="false">
      <c r="A560" s="25" t="s">
        <v>79</v>
      </c>
      <c r="B560" s="15" t="n">
        <v>2019</v>
      </c>
      <c r="C560" s="17" t="n">
        <v>179054</v>
      </c>
      <c r="D560" s="17" t="n">
        <v>1885</v>
      </c>
      <c r="E560" s="12" t="n">
        <v>-8.5</v>
      </c>
      <c r="F560" s="13" t="n">
        <f aca="false">(D560-D559)/D559*100</f>
        <v>-8.45070422535211</v>
      </c>
      <c r="G560" s="12" t="n">
        <v>5</v>
      </c>
      <c r="H560" s="14" t="n">
        <f aca="false">G560/($C560/100000)</f>
        <v>2.79245367319356</v>
      </c>
      <c r="I560" s="12" t="n">
        <v>61</v>
      </c>
      <c r="J560" s="14" t="n">
        <f aca="false">I560/($C560/100000)</f>
        <v>34.0679348129615</v>
      </c>
      <c r="K560" s="12" t="n">
        <v>18</v>
      </c>
      <c r="L560" s="14" t="n">
        <f aca="false">K560/($C560/100000)</f>
        <v>10.0528332234968</v>
      </c>
      <c r="M560" s="12" t="n">
        <v>176</v>
      </c>
      <c r="N560" s="14" t="n">
        <f aca="false">M560/($C560/100000)</f>
        <v>98.2943692964134</v>
      </c>
      <c r="O560" s="12" t="n">
        <v>361</v>
      </c>
      <c r="P560" s="14" t="n">
        <f aca="false">O560/($C560/100000)</f>
        <v>201.615155204575</v>
      </c>
      <c r="Q560" s="12" t="n">
        <v>1138</v>
      </c>
      <c r="R560" s="14" t="n">
        <f aca="false">Q560/($C560/100000)</f>
        <v>635.562456018855</v>
      </c>
      <c r="S560" s="12" t="n">
        <v>126</v>
      </c>
      <c r="T560" s="14" t="n">
        <f aca="false">S560/($C560/100000)</f>
        <v>70.3698325644778</v>
      </c>
      <c r="U560" s="12" t="n">
        <v>1052.8</v>
      </c>
      <c r="V560" s="14" t="n">
        <v>-10.3</v>
      </c>
      <c r="W560" s="13" t="n">
        <f aca="false">(U560-U559)/U559*100</f>
        <v>-10.3084000681547</v>
      </c>
      <c r="X560" s="12" t="n">
        <v>50</v>
      </c>
    </row>
    <row r="561" customFormat="false" ht="13.8" hidden="false" customHeight="false" outlineLevel="0" collapsed="false">
      <c r="A561" s="25" t="s">
        <v>79</v>
      </c>
      <c r="B561" s="20" t="n">
        <v>2020</v>
      </c>
      <c r="C561" s="21" t="n">
        <v>184653</v>
      </c>
      <c r="D561" s="21" t="n">
        <v>1731</v>
      </c>
      <c r="E561" s="22" t="n">
        <v>-8.2</v>
      </c>
      <c r="F561" s="13" t="n">
        <f aca="false">(D561-D560)/D560*100</f>
        <v>-8.16976127320955</v>
      </c>
      <c r="G561" s="21" t="n">
        <v>6</v>
      </c>
      <c r="H561" s="14" t="n">
        <f aca="false">G561/($C561/100000)</f>
        <v>3.24933794739322</v>
      </c>
      <c r="I561" s="21" t="n">
        <v>46</v>
      </c>
      <c r="J561" s="14" t="n">
        <f aca="false">I561/($C561/100000)</f>
        <v>24.9115909300147</v>
      </c>
      <c r="K561" s="21" t="n">
        <v>19</v>
      </c>
      <c r="L561" s="14" t="n">
        <f aca="false">K561/($C561/100000)</f>
        <v>10.2895701667452</v>
      </c>
      <c r="M561" s="21" t="n">
        <v>170</v>
      </c>
      <c r="N561" s="14" t="n">
        <f aca="false">M561/($C561/100000)</f>
        <v>92.0645751761412</v>
      </c>
      <c r="O561" s="21" t="n">
        <v>323</v>
      </c>
      <c r="P561" s="14" t="n">
        <f aca="false">O561/($C561/100000)</f>
        <v>174.922692834668</v>
      </c>
      <c r="Q561" s="21" t="n">
        <v>1045</v>
      </c>
      <c r="R561" s="14" t="n">
        <f aca="false">Q561/($C561/100000)</f>
        <v>565.926359170986</v>
      </c>
      <c r="S561" s="21" t="n">
        <v>122</v>
      </c>
      <c r="T561" s="14" t="n">
        <f aca="false">S561/($C561/100000)</f>
        <v>66.0698715969954</v>
      </c>
      <c r="U561" s="23" t="n">
        <v>937.4</v>
      </c>
      <c r="V561" s="22" t="n">
        <v>-11</v>
      </c>
      <c r="W561" s="13" t="n">
        <f aca="false">(U561-U560)/U560*100</f>
        <v>-10.9612462006079</v>
      </c>
      <c r="X561" s="23" t="n">
        <v>45.4</v>
      </c>
    </row>
    <row r="562" customFormat="false" ht="13.8" hidden="false" customHeight="false" outlineLevel="0" collapsed="false">
      <c r="A562" s="19" t="s">
        <v>80</v>
      </c>
      <c r="B562" s="12" t="n">
        <v>2011</v>
      </c>
      <c r="C562" s="12" t="n">
        <v>381319</v>
      </c>
      <c r="D562" s="12" t="n">
        <v>14569</v>
      </c>
      <c r="E562" s="12" t="n">
        <v>1.8</v>
      </c>
      <c r="F562" s="13" t="n">
        <f aca="false">(D562-D561)/D561*100</f>
        <v>741.652224147891</v>
      </c>
      <c r="G562" s="12" t="n">
        <v>17</v>
      </c>
      <c r="H562" s="14" t="n">
        <f aca="false">G562/($C562/100000)</f>
        <v>4.45820953060299</v>
      </c>
      <c r="I562" s="12" t="n">
        <v>100</v>
      </c>
      <c r="J562" s="14" t="n">
        <f aca="false">I562/($C562/100000)</f>
        <v>26.2247619447234</v>
      </c>
      <c r="K562" s="12" t="n">
        <v>369</v>
      </c>
      <c r="L562" s="14" t="n">
        <f aca="false">K562/($C562/100000)</f>
        <v>96.7693715760295</v>
      </c>
      <c r="M562" s="12" t="n">
        <v>951</v>
      </c>
      <c r="N562" s="14" t="n">
        <f aca="false">M562/($C562/100000)</f>
        <v>249.39748609432</v>
      </c>
      <c r="O562" s="12" t="n">
        <v>3437</v>
      </c>
      <c r="P562" s="14" t="n">
        <f aca="false">O562/($C562/100000)</f>
        <v>901.345068040145</v>
      </c>
      <c r="Q562" s="12" t="n">
        <v>9264</v>
      </c>
      <c r="R562" s="14" t="n">
        <f aca="false">Q562/($C562/100000)</f>
        <v>2429.46194655918</v>
      </c>
      <c r="S562" s="12" t="n">
        <v>431</v>
      </c>
      <c r="T562" s="14" t="n">
        <f aca="false">S562/($C562/100000)</f>
        <v>113.028723981758</v>
      </c>
      <c r="U562" s="12" t="n">
        <v>3820.7</v>
      </c>
      <c r="V562" s="14" t="n">
        <v>2.4</v>
      </c>
      <c r="W562" s="13" t="n">
        <f aca="false">(U562-U561)/U561*100</f>
        <v>307.584809046298</v>
      </c>
      <c r="X562" s="12" t="n">
        <v>23.1</v>
      </c>
    </row>
    <row r="563" customFormat="false" ht="13.8" hidden="false" customHeight="false" outlineLevel="0" collapsed="false">
      <c r="A563" s="19" t="s">
        <v>80</v>
      </c>
      <c r="B563" s="12" t="n">
        <v>2012</v>
      </c>
      <c r="C563" s="12" t="n">
        <v>379179</v>
      </c>
      <c r="D563" s="12" t="n">
        <v>12128</v>
      </c>
      <c r="E563" s="12" t="n">
        <v>-16.8</v>
      </c>
      <c r="F563" s="13" t="n">
        <f aca="false">(D563-D562)/D562*100</f>
        <v>-16.7547532431876</v>
      </c>
      <c r="G563" s="12" t="n">
        <v>17</v>
      </c>
      <c r="H563" s="14" t="n">
        <f aca="false">G563/($C563/100000)</f>
        <v>4.48337065080081</v>
      </c>
      <c r="I563" s="12" t="n">
        <v>91</v>
      </c>
      <c r="J563" s="14" t="n">
        <f aca="false">I563/($C563/100000)</f>
        <v>23.9992193660514</v>
      </c>
      <c r="K563" s="12" t="n">
        <v>287</v>
      </c>
      <c r="L563" s="14" t="n">
        <f aca="false">K563/($C563/100000)</f>
        <v>75.6898456929313</v>
      </c>
      <c r="M563" s="12" t="n">
        <v>793</v>
      </c>
      <c r="N563" s="14" t="n">
        <f aca="false">M563/($C563/100000)</f>
        <v>209.136054475591</v>
      </c>
      <c r="O563" s="12" t="n">
        <v>2730</v>
      </c>
      <c r="P563" s="14" t="n">
        <f aca="false">O563/($C563/100000)</f>
        <v>719.976580981542</v>
      </c>
      <c r="Q563" s="12" t="n">
        <v>7832</v>
      </c>
      <c r="R563" s="14" t="n">
        <f aca="false">Q563/($C563/100000)</f>
        <v>2065.51523159247</v>
      </c>
      <c r="S563" s="12" t="n">
        <v>378</v>
      </c>
      <c r="T563" s="14" t="n">
        <f aca="false">S563/($C563/100000)</f>
        <v>99.6890650589827</v>
      </c>
      <c r="U563" s="12" t="n">
        <v>3198.5</v>
      </c>
      <c r="V563" s="14" t="n">
        <v>-16.3</v>
      </c>
      <c r="W563" s="13" t="n">
        <f aca="false">(U563-U562)/U562*100</f>
        <v>-16.2849739576517</v>
      </c>
      <c r="X563" s="12" t="n">
        <v>25</v>
      </c>
    </row>
    <row r="564" customFormat="false" ht="13.8" hidden="false" customHeight="false" outlineLevel="0" collapsed="false">
      <c r="A564" s="19" t="s">
        <v>80</v>
      </c>
      <c r="B564" s="12" t="n">
        <v>2013</v>
      </c>
      <c r="C564" s="12" t="n">
        <v>380804</v>
      </c>
      <c r="D564" s="12" t="n">
        <v>11093</v>
      </c>
      <c r="E564" s="12" t="n">
        <v>-8.5</v>
      </c>
      <c r="F564" s="13" t="n">
        <f aca="false">(D564-D563)/D563*100</f>
        <v>-8.5339709762533</v>
      </c>
      <c r="G564" s="12" t="n">
        <v>7</v>
      </c>
      <c r="H564" s="14" t="n">
        <f aca="false">G564/($C564/100000)</f>
        <v>1.83821598512621</v>
      </c>
      <c r="I564" s="12" t="n">
        <v>86</v>
      </c>
      <c r="J564" s="14" t="n">
        <f aca="false">I564/($C564/100000)</f>
        <v>22.5837963886934</v>
      </c>
      <c r="K564" s="12" t="n">
        <v>261</v>
      </c>
      <c r="L564" s="14" t="n">
        <f aca="false">K564/($C564/100000)</f>
        <v>68.5391960168486</v>
      </c>
      <c r="M564" s="12" t="n">
        <v>746</v>
      </c>
      <c r="N564" s="14" t="n">
        <f aca="false">M564/($C564/100000)</f>
        <v>195.901303557736</v>
      </c>
      <c r="O564" s="12" t="n">
        <v>2290</v>
      </c>
      <c r="P564" s="14" t="n">
        <f aca="false">O564/($C564/100000)</f>
        <v>601.359229419859</v>
      </c>
      <c r="Q564" s="12" t="n">
        <v>7327</v>
      </c>
      <c r="R564" s="14" t="n">
        <f aca="false">Q564/($C564/100000)</f>
        <v>1924.08693185996</v>
      </c>
      <c r="S564" s="12" t="n">
        <v>376</v>
      </c>
      <c r="T564" s="14" t="n">
        <f aca="false">S564/($C564/100000)</f>
        <v>98.7384586296362</v>
      </c>
      <c r="U564" s="12" t="n">
        <v>2913</v>
      </c>
      <c r="V564" s="14" t="n">
        <v>-8.9</v>
      </c>
      <c r="W564" s="13" t="n">
        <f aca="false">(U564-U563)/U563*100</f>
        <v>-8.92605909019853</v>
      </c>
      <c r="X564" s="12" t="n">
        <v>28.8</v>
      </c>
    </row>
    <row r="565" customFormat="false" ht="13.8" hidden="false" customHeight="false" outlineLevel="0" collapsed="false">
      <c r="A565" s="19" t="s">
        <v>80</v>
      </c>
      <c r="B565" s="15" t="n">
        <v>2014</v>
      </c>
      <c r="C565" s="12" t="n">
        <v>382686</v>
      </c>
      <c r="D565" s="12" t="n">
        <v>9930</v>
      </c>
      <c r="E565" s="16" t="n">
        <v>-10.5</v>
      </c>
      <c r="F565" s="13" t="n">
        <f aca="false">(D565-D564)/D564*100</f>
        <v>-10.4840890651762</v>
      </c>
      <c r="G565" s="12" t="n">
        <v>9</v>
      </c>
      <c r="H565" s="14" t="n">
        <f aca="false">G565/($C565/100000)</f>
        <v>2.35179755726627</v>
      </c>
      <c r="I565" s="12" t="n">
        <v>92</v>
      </c>
      <c r="J565" s="14" t="n">
        <f aca="false">I565/($C565/100000)</f>
        <v>24.0405972520552</v>
      </c>
      <c r="K565" s="12" t="n">
        <v>224</v>
      </c>
      <c r="L565" s="14" t="n">
        <f aca="false">K565/($C565/100000)</f>
        <v>58.5336280919605</v>
      </c>
      <c r="M565" s="12" t="n">
        <v>673</v>
      </c>
      <c r="N565" s="14" t="n">
        <f aca="false">M565/($C565/100000)</f>
        <v>175.862195115578</v>
      </c>
      <c r="O565" s="12" t="n">
        <v>1828</v>
      </c>
      <c r="P565" s="14" t="n">
        <f aca="false">O565/($C565/100000)</f>
        <v>477.676214964749</v>
      </c>
      <c r="Q565" s="12" t="n">
        <v>6767</v>
      </c>
      <c r="R565" s="14" t="n">
        <f aca="false">Q565/($C565/100000)</f>
        <v>1768.29045222454</v>
      </c>
      <c r="S565" s="12" t="n">
        <v>337</v>
      </c>
      <c r="T565" s="14" t="n">
        <f aca="false">S565/($C565/100000)</f>
        <v>88.061752977637</v>
      </c>
      <c r="U565" s="12" t="n">
        <v>2594.8</v>
      </c>
      <c r="V565" s="4" t="n">
        <v>-10.9</v>
      </c>
      <c r="W565" s="13" t="n">
        <f aca="false">(U565-U564)/U564*100</f>
        <v>-10.9234466186062</v>
      </c>
      <c r="X565" s="12" t="n">
        <v>29.6</v>
      </c>
    </row>
    <row r="566" customFormat="false" ht="13.8" hidden="false" customHeight="false" outlineLevel="0" collapsed="false">
      <c r="A566" s="19" t="s">
        <v>80</v>
      </c>
      <c r="B566" s="15" t="n">
        <v>2015</v>
      </c>
      <c r="C566" s="12" t="n">
        <v>387623</v>
      </c>
      <c r="D566" s="12" t="n">
        <v>9652</v>
      </c>
      <c r="E566" s="12" t="n">
        <v>-2.8</v>
      </c>
      <c r="F566" s="13" t="n">
        <f aca="false">(D566-D565)/D565*100</f>
        <v>-2.79959718026183</v>
      </c>
      <c r="G566" s="12" t="n">
        <v>11</v>
      </c>
      <c r="H566" s="14" t="n">
        <f aca="false">G566/($C566/100000)</f>
        <v>2.83780890194854</v>
      </c>
      <c r="I566" s="12" t="n">
        <v>103</v>
      </c>
      <c r="J566" s="14" t="n">
        <f aca="false">I566/($C566/100000)</f>
        <v>26.5722106273364</v>
      </c>
      <c r="K566" s="12" t="n">
        <v>200</v>
      </c>
      <c r="L566" s="14" t="n">
        <f aca="false">K566/($C566/100000)</f>
        <v>51.5965254899735</v>
      </c>
      <c r="M566" s="12" t="n">
        <v>710</v>
      </c>
      <c r="N566" s="14" t="n">
        <f aca="false">M566/($C566/100000)</f>
        <v>183.167665489406</v>
      </c>
      <c r="O566" s="12" t="n">
        <v>1654</v>
      </c>
      <c r="P566" s="14" t="n">
        <f aca="false">O566/($C566/100000)</f>
        <v>426.703265802081</v>
      </c>
      <c r="Q566" s="12" t="n">
        <v>6634</v>
      </c>
      <c r="R566" s="14" t="n">
        <f aca="false">Q566/($C566/100000)</f>
        <v>1711.45675050242</v>
      </c>
      <c r="S566" s="12" t="n">
        <v>340</v>
      </c>
      <c r="T566" s="14" t="n">
        <f aca="false">S566/($C566/100000)</f>
        <v>87.714093332955</v>
      </c>
      <c r="U566" s="12" t="n">
        <v>2490</v>
      </c>
      <c r="V566" s="14" t="n">
        <v>-4</v>
      </c>
      <c r="W566" s="13" t="n">
        <f aca="false">(U566-U565)/U565*100</f>
        <v>-4.03884692461847</v>
      </c>
      <c r="X566" s="12" t="n">
        <v>28.3</v>
      </c>
    </row>
    <row r="567" customFormat="false" ht="13.8" hidden="false" customHeight="false" outlineLevel="0" collapsed="false">
      <c r="A567" s="19" t="s">
        <v>80</v>
      </c>
      <c r="B567" s="15" t="n">
        <v>2016</v>
      </c>
      <c r="C567" s="12" t="n">
        <v>395049</v>
      </c>
      <c r="D567" s="12" t="n">
        <v>8987</v>
      </c>
      <c r="E567" s="12" t="n">
        <v>-6.9</v>
      </c>
      <c r="F567" s="13" t="n">
        <f aca="false">(D567-D566)/D566*100</f>
        <v>-6.88976377952756</v>
      </c>
      <c r="G567" s="12" t="n">
        <v>9</v>
      </c>
      <c r="H567" s="14" t="n">
        <f aca="false">G567/($C567/100000)</f>
        <v>2.27819840070472</v>
      </c>
      <c r="I567" s="12" t="n">
        <v>76</v>
      </c>
      <c r="J567" s="14" t="n">
        <f aca="false">I567/($C567/100000)</f>
        <v>19.2381198281732</v>
      </c>
      <c r="K567" s="12" t="n">
        <v>169</v>
      </c>
      <c r="L567" s="14" t="n">
        <f aca="false">K567/($C567/100000)</f>
        <v>42.779503302122</v>
      </c>
      <c r="M567" s="12" t="n">
        <v>647</v>
      </c>
      <c r="N567" s="14" t="n">
        <f aca="false">M567/($C567/100000)</f>
        <v>163.777151695106</v>
      </c>
      <c r="O567" s="12" t="n">
        <v>1343</v>
      </c>
      <c r="P567" s="14" t="n">
        <f aca="false">O567/($C567/100000)</f>
        <v>339.957828016271</v>
      </c>
      <c r="Q567" s="12" t="n">
        <v>6354</v>
      </c>
      <c r="R567" s="14" t="n">
        <f aca="false">Q567/($C567/100000)</f>
        <v>1608.40807089753</v>
      </c>
      <c r="S567" s="12" t="n">
        <v>389</v>
      </c>
      <c r="T567" s="14" t="n">
        <f aca="false">S567/($C567/100000)</f>
        <v>98.4687975415708</v>
      </c>
      <c r="U567" s="12" t="n">
        <v>2274.9</v>
      </c>
      <c r="V567" s="14" t="n">
        <v>-8.6</v>
      </c>
      <c r="W567" s="13" t="n">
        <f aca="false">(U567-U566)/U566*100</f>
        <v>-8.63855421686747</v>
      </c>
      <c r="X567" s="12" t="n">
        <v>26.9</v>
      </c>
    </row>
    <row r="568" customFormat="false" ht="13.8" hidden="false" customHeight="false" outlineLevel="0" collapsed="false">
      <c r="A568" s="19" t="s">
        <v>80</v>
      </c>
      <c r="B568" s="15" t="n">
        <v>2017</v>
      </c>
      <c r="C568" s="12" t="n">
        <v>402737</v>
      </c>
      <c r="D568" s="12" t="n">
        <v>8513</v>
      </c>
      <c r="E568" s="12" t="n">
        <v>-5.3</v>
      </c>
      <c r="F568" s="13" t="n">
        <f aca="false">(D568-D567)/D567*100</f>
        <v>-5.27428507844665</v>
      </c>
      <c r="G568" s="12" t="n">
        <v>8</v>
      </c>
      <c r="H568" s="14" t="n">
        <f aca="false">G568/($C568/100000)</f>
        <v>1.98640800323784</v>
      </c>
      <c r="I568" s="12" t="n">
        <v>82</v>
      </c>
      <c r="J568" s="14" t="n">
        <f aca="false">I568/($C568/100000)</f>
        <v>20.3606820331879</v>
      </c>
      <c r="K568" s="12" t="n">
        <v>166</v>
      </c>
      <c r="L568" s="14" t="n">
        <f aca="false">K568/($C568/100000)</f>
        <v>41.2179660671853</v>
      </c>
      <c r="M568" s="12" t="n">
        <v>715</v>
      </c>
      <c r="N568" s="14" t="n">
        <f aca="false">M568/($C568/100000)</f>
        <v>177.535215289382</v>
      </c>
      <c r="O568" s="12" t="n">
        <v>1204</v>
      </c>
      <c r="P568" s="14" t="n">
        <f aca="false">O568/($C568/100000)</f>
        <v>298.954404487296</v>
      </c>
      <c r="Q568" s="12" t="n">
        <v>6013</v>
      </c>
      <c r="R568" s="14" t="n">
        <f aca="false">Q568/($C568/100000)</f>
        <v>1493.03391543365</v>
      </c>
      <c r="S568" s="12" t="n">
        <v>325</v>
      </c>
      <c r="T568" s="14" t="n">
        <f aca="false">S568/($C568/100000)</f>
        <v>80.6978251315374</v>
      </c>
      <c r="U568" s="12" t="n">
        <v>2113.8</v>
      </c>
      <c r="V568" s="14" t="n">
        <v>-7.1</v>
      </c>
      <c r="W568" s="13" t="n">
        <f aca="false">(U568-U567)/U567*100</f>
        <v>-7.08162996175656</v>
      </c>
      <c r="X568" s="12" t="n">
        <v>25.4</v>
      </c>
    </row>
    <row r="569" customFormat="false" ht="13.8" hidden="false" customHeight="false" outlineLevel="0" collapsed="false">
      <c r="A569" s="24" t="s">
        <v>80</v>
      </c>
      <c r="B569" s="15" t="n">
        <v>2018</v>
      </c>
      <c r="C569" s="12" t="n">
        <v>412880</v>
      </c>
      <c r="D569" s="12" t="n">
        <v>8571</v>
      </c>
      <c r="E569" s="12" t="n">
        <v>0.7</v>
      </c>
      <c r="F569" s="13" t="n">
        <f aca="false">(D569-D568)/D568*100</f>
        <v>0.6813109362152</v>
      </c>
      <c r="G569" s="12" t="n">
        <v>10</v>
      </c>
      <c r="H569" s="14" t="n">
        <f aca="false">G569/($C569/100000)</f>
        <v>2.42201123813214</v>
      </c>
      <c r="I569" s="12" t="n">
        <v>79</v>
      </c>
      <c r="J569" s="14" t="n">
        <f aca="false">I569/($C569/100000)</f>
        <v>19.1338887812439</v>
      </c>
      <c r="K569" s="12" t="n">
        <v>155</v>
      </c>
      <c r="L569" s="14" t="n">
        <f aca="false">K569/($C569/100000)</f>
        <v>37.5411741910482</v>
      </c>
      <c r="M569" s="12" t="n">
        <v>703</v>
      </c>
      <c r="N569" s="14" t="n">
        <f aca="false">M569/($C569/100000)</f>
        <v>170.26739004069</v>
      </c>
      <c r="O569" s="12" t="n">
        <v>1076</v>
      </c>
      <c r="P569" s="14" t="n">
        <f aca="false">O569/($C569/100000)</f>
        <v>260.608409223019</v>
      </c>
      <c r="Q569" s="12" t="n">
        <v>6141</v>
      </c>
      <c r="R569" s="14" t="n">
        <f aca="false">Q569/($C569/100000)</f>
        <v>1487.35710133695</v>
      </c>
      <c r="S569" s="12" t="n">
        <v>407</v>
      </c>
      <c r="T569" s="14" t="n">
        <f aca="false">S569/($C569/100000)</f>
        <v>98.5758573919783</v>
      </c>
      <c r="U569" s="12" t="n">
        <v>2075.9</v>
      </c>
      <c r="V569" s="14" t="n">
        <v>-1.8</v>
      </c>
      <c r="W569" s="13" t="n">
        <f aca="false">(U569-U568)/U568*100</f>
        <v>-1.79297946825623</v>
      </c>
      <c r="X569" s="12" t="n">
        <v>28.6</v>
      </c>
    </row>
    <row r="570" customFormat="false" ht="13.8" hidden="false" customHeight="false" outlineLevel="0" collapsed="false">
      <c r="A570" s="25" t="s">
        <v>80</v>
      </c>
      <c r="B570" s="15" t="n">
        <v>2019</v>
      </c>
      <c r="C570" s="17" t="n">
        <v>421685</v>
      </c>
      <c r="D570" s="17" t="n">
        <v>8267</v>
      </c>
      <c r="E570" s="12" t="n">
        <v>-3.5</v>
      </c>
      <c r="F570" s="13" t="n">
        <f aca="false">(D570-D569)/D569*100</f>
        <v>-3.54684400886711</v>
      </c>
      <c r="G570" s="12" t="n">
        <v>9</v>
      </c>
      <c r="H570" s="14" t="n">
        <f aca="false">G570/($C570/100000)</f>
        <v>2.13429455636316</v>
      </c>
      <c r="I570" s="12" t="n">
        <v>77</v>
      </c>
      <c r="J570" s="14" t="n">
        <f aca="false">I570/($C570/100000)</f>
        <v>18.2600756488848</v>
      </c>
      <c r="K570" s="12" t="n">
        <v>143</v>
      </c>
      <c r="L570" s="14" t="n">
        <f aca="false">K570/($C570/100000)</f>
        <v>33.9115690622147</v>
      </c>
      <c r="M570" s="12" t="n">
        <v>696</v>
      </c>
      <c r="N570" s="14" t="n">
        <f aca="false">M570/($C570/100000)</f>
        <v>165.052112358751</v>
      </c>
      <c r="O570" s="12" t="n">
        <v>967</v>
      </c>
      <c r="P570" s="14" t="n">
        <f aca="false">O570/($C570/100000)</f>
        <v>229.318092889242</v>
      </c>
      <c r="Q570" s="12" t="n">
        <v>5980</v>
      </c>
      <c r="R570" s="14" t="n">
        <f aca="false">Q570/($C570/100000)</f>
        <v>1418.12016078352</v>
      </c>
      <c r="S570" s="12" t="n">
        <v>395</v>
      </c>
      <c r="T570" s="14" t="n">
        <f aca="false">S570/($C570/100000)</f>
        <v>93.6718166403832</v>
      </c>
      <c r="U570" s="12" t="n">
        <v>1960.5</v>
      </c>
      <c r="V570" s="14" t="n">
        <v>-5.6</v>
      </c>
      <c r="W570" s="13" t="n">
        <f aca="false">(U570-U569)/U569*100</f>
        <v>-5.55903463557975</v>
      </c>
      <c r="X570" s="12" t="n">
        <v>28.8</v>
      </c>
    </row>
    <row r="571" customFormat="false" ht="13.8" hidden="false" customHeight="false" outlineLevel="0" collapsed="false">
      <c r="A571" s="25" t="s">
        <v>80</v>
      </c>
      <c r="B571" s="20" t="n">
        <v>2020</v>
      </c>
      <c r="C571" s="21" t="n">
        <v>434199</v>
      </c>
      <c r="D571" s="21" t="n">
        <v>7621</v>
      </c>
      <c r="E571" s="22" t="n">
        <v>-7.8</v>
      </c>
      <c r="F571" s="13" t="n">
        <f aca="false">(D571-D570)/D570*100</f>
        <v>-7.81420104028063</v>
      </c>
      <c r="G571" s="21" t="n">
        <v>7</v>
      </c>
      <c r="H571" s="14" t="n">
        <f aca="false">G571/($C571/100000)</f>
        <v>1.6121640077476</v>
      </c>
      <c r="I571" s="21" t="n">
        <v>102</v>
      </c>
      <c r="J571" s="14" t="n">
        <f aca="false">I571/($C571/100000)</f>
        <v>23.4915326843222</v>
      </c>
      <c r="K571" s="21" t="n">
        <v>134</v>
      </c>
      <c r="L571" s="14" t="n">
        <f aca="false">K571/($C571/100000)</f>
        <v>30.8614252911683</v>
      </c>
      <c r="M571" s="21" t="n">
        <v>735</v>
      </c>
      <c r="N571" s="14" t="n">
        <f aca="false">M571/($C571/100000)</f>
        <v>169.277220813498</v>
      </c>
      <c r="O571" s="21" t="n">
        <v>932</v>
      </c>
      <c r="P571" s="14" t="n">
        <f aca="false">O571/($C571/100000)</f>
        <v>214.648122174395</v>
      </c>
      <c r="Q571" s="21" t="n">
        <v>5310</v>
      </c>
      <c r="R571" s="14" t="n">
        <f aca="false">Q571/($C571/100000)</f>
        <v>1222.94155444854</v>
      </c>
      <c r="S571" s="21" t="n">
        <v>401</v>
      </c>
      <c r="T571" s="14" t="n">
        <f aca="false">S571/($C571/100000)</f>
        <v>92.3539667295411</v>
      </c>
      <c r="U571" s="23" t="n">
        <v>1755.2</v>
      </c>
      <c r="V571" s="22" t="n">
        <v>-10.5</v>
      </c>
      <c r="W571" s="13" t="n">
        <f aca="false">(U571-U570)/U570*100</f>
        <v>-10.47181841367</v>
      </c>
      <c r="X571" s="23" t="n">
        <v>26.5</v>
      </c>
    </row>
    <row r="572" customFormat="false" ht="13.8" hidden="false" customHeight="false" outlineLevel="0" collapsed="false">
      <c r="A572" s="19" t="s">
        <v>81</v>
      </c>
      <c r="B572" s="12" t="n">
        <v>2011</v>
      </c>
      <c r="C572" s="12" t="n">
        <v>424587</v>
      </c>
      <c r="D572" s="12" t="n">
        <v>12137</v>
      </c>
      <c r="E572" s="12" t="n">
        <v>-1</v>
      </c>
      <c r="F572" s="13" t="n">
        <f aca="false">(D572-D571)/D571*100</f>
        <v>59.257315312951</v>
      </c>
      <c r="G572" s="12" t="n">
        <v>13</v>
      </c>
      <c r="H572" s="14" t="n">
        <f aca="false">G572/($C572/100000)</f>
        <v>3.06179887749743</v>
      </c>
      <c r="I572" s="12" t="n">
        <v>117</v>
      </c>
      <c r="J572" s="14" t="n">
        <f aca="false">I572/($C572/100000)</f>
        <v>27.5561898974768</v>
      </c>
      <c r="K572" s="12" t="n">
        <v>353</v>
      </c>
      <c r="L572" s="14" t="n">
        <f aca="false">K572/($C572/100000)</f>
        <v>83.139615673584</v>
      </c>
      <c r="M572" s="12" t="n">
        <v>936</v>
      </c>
      <c r="N572" s="14" t="n">
        <f aca="false">M572/($C572/100000)</f>
        <v>220.449519179815</v>
      </c>
      <c r="O572" s="12" t="n">
        <v>2691</v>
      </c>
      <c r="P572" s="14" t="n">
        <f aca="false">O572/($C572/100000)</f>
        <v>633.792367641967</v>
      </c>
      <c r="Q572" s="12" t="n">
        <v>7489</v>
      </c>
      <c r="R572" s="14" t="n">
        <f aca="false">Q572/($C572/100000)</f>
        <v>1763.83167642909</v>
      </c>
      <c r="S572" s="12" t="n">
        <v>538</v>
      </c>
      <c r="T572" s="14" t="n">
        <f aca="false">S572/($C572/100000)</f>
        <v>126.711368930278</v>
      </c>
      <c r="U572" s="12" t="n">
        <v>2858.5</v>
      </c>
      <c r="V572" s="14" t="n">
        <v>-2</v>
      </c>
      <c r="W572" s="13" t="n">
        <f aca="false">(U572-U571)/U571*100</f>
        <v>62.8589334548769</v>
      </c>
      <c r="X572" s="12" t="n">
        <v>27.3</v>
      </c>
    </row>
    <row r="573" customFormat="false" ht="13.8" hidden="false" customHeight="false" outlineLevel="0" collapsed="false">
      <c r="A573" s="19" t="s">
        <v>81</v>
      </c>
      <c r="B573" s="12" t="n">
        <v>2012</v>
      </c>
      <c r="C573" s="12" t="n">
        <v>428104</v>
      </c>
      <c r="D573" s="12" t="n">
        <v>11496</v>
      </c>
      <c r="E573" s="12" t="n">
        <v>-5.3</v>
      </c>
      <c r="F573" s="13" t="n">
        <f aca="false">(D573-D572)/D572*100</f>
        <v>-5.28137101425393</v>
      </c>
      <c r="G573" s="12" t="n">
        <v>17</v>
      </c>
      <c r="H573" s="14" t="n">
        <f aca="false">G573/($C573/100000)</f>
        <v>3.9709977014931</v>
      </c>
      <c r="I573" s="12" t="n">
        <v>106</v>
      </c>
      <c r="J573" s="14" t="n">
        <f aca="false">I573/($C573/100000)</f>
        <v>24.7603386093099</v>
      </c>
      <c r="K573" s="12" t="n">
        <v>357</v>
      </c>
      <c r="L573" s="14" t="n">
        <f aca="false">K573/($C573/100000)</f>
        <v>83.390951731355</v>
      </c>
      <c r="M573" s="12" t="n">
        <v>834</v>
      </c>
      <c r="N573" s="14" t="n">
        <f aca="false">M573/($C573/100000)</f>
        <v>194.81247547325</v>
      </c>
      <c r="O573" s="12" t="n">
        <v>2478</v>
      </c>
      <c r="P573" s="14" t="n">
        <f aca="false">O573/($C573/100000)</f>
        <v>578.831312017641</v>
      </c>
      <c r="Q573" s="12" t="n">
        <v>7200</v>
      </c>
      <c r="R573" s="14" t="n">
        <f aca="false">Q573/($C573/100000)</f>
        <v>1681.83432063237</v>
      </c>
      <c r="S573" s="12" t="n">
        <v>504</v>
      </c>
      <c r="T573" s="14" t="n">
        <f aca="false">S573/($C573/100000)</f>
        <v>117.728402444266</v>
      </c>
      <c r="U573" s="12" t="n">
        <v>2685.3</v>
      </c>
      <c r="V573" s="14" t="n">
        <v>-6.1</v>
      </c>
      <c r="W573" s="13" t="n">
        <f aca="false">(U573-U572)/U572*100</f>
        <v>-6.05912191708938</v>
      </c>
      <c r="X573" s="12" t="n">
        <v>27.6</v>
      </c>
    </row>
    <row r="574" customFormat="false" ht="13.8" hidden="false" customHeight="false" outlineLevel="0" collapsed="false">
      <c r="A574" s="19" t="s">
        <v>81</v>
      </c>
      <c r="B574" s="12" t="n">
        <v>2013</v>
      </c>
      <c r="C574" s="12" t="n">
        <v>431074</v>
      </c>
      <c r="D574" s="12" t="n">
        <v>12360</v>
      </c>
      <c r="E574" s="12" t="n">
        <v>7.5</v>
      </c>
      <c r="F574" s="13" t="n">
        <f aca="false">(D574-D573)/D573*100</f>
        <v>7.51565762004175</v>
      </c>
      <c r="G574" s="12" t="n">
        <v>6</v>
      </c>
      <c r="H574" s="14" t="n">
        <f aca="false">G574/($C574/100000)</f>
        <v>1.391872393139</v>
      </c>
      <c r="I574" s="12" t="n">
        <v>116</v>
      </c>
      <c r="J574" s="14" t="n">
        <f aca="false">I574/($C574/100000)</f>
        <v>26.9095329340206</v>
      </c>
      <c r="K574" s="12" t="n">
        <v>288</v>
      </c>
      <c r="L574" s="14" t="n">
        <f aca="false">K574/($C574/100000)</f>
        <v>66.8098748706719</v>
      </c>
      <c r="M574" s="12" t="n">
        <v>992</v>
      </c>
      <c r="N574" s="14" t="n">
        <f aca="false">M574/($C574/100000)</f>
        <v>230.122902332314</v>
      </c>
      <c r="O574" s="12" t="n">
        <v>2785</v>
      </c>
      <c r="P574" s="14" t="n">
        <f aca="false">O574/($C574/100000)</f>
        <v>646.060769148685</v>
      </c>
      <c r="Q574" s="12" t="n">
        <v>7599</v>
      </c>
      <c r="R574" s="14" t="n">
        <f aca="false">Q574/($C574/100000)</f>
        <v>1762.80638591054</v>
      </c>
      <c r="S574" s="12" t="n">
        <v>574</v>
      </c>
      <c r="T574" s="14" t="n">
        <f aca="false">S574/($C574/100000)</f>
        <v>133.155792276964</v>
      </c>
      <c r="U574" s="12" t="n">
        <v>2867.3</v>
      </c>
      <c r="V574" s="14" t="n">
        <v>6.8</v>
      </c>
      <c r="W574" s="13" t="n">
        <f aca="false">(U574-U573)/U573*100</f>
        <v>6.77764123189215</v>
      </c>
      <c r="X574" s="12" t="n">
        <v>27.2</v>
      </c>
    </row>
    <row r="575" customFormat="false" ht="13.8" hidden="false" customHeight="false" outlineLevel="0" collapsed="false">
      <c r="A575" s="19" t="s">
        <v>81</v>
      </c>
      <c r="B575" s="15" t="n">
        <v>2014</v>
      </c>
      <c r="C575" s="12" t="n">
        <v>437086</v>
      </c>
      <c r="D575" s="12" t="n">
        <v>11419</v>
      </c>
      <c r="E575" s="16" t="n">
        <v>-7.6</v>
      </c>
      <c r="F575" s="13" t="n">
        <f aca="false">(D575-D574)/D574*100</f>
        <v>-7.61326860841424</v>
      </c>
      <c r="G575" s="12" t="n">
        <v>12</v>
      </c>
      <c r="H575" s="14" t="n">
        <f aca="false">G575/($C575/100000)</f>
        <v>2.74545512782381</v>
      </c>
      <c r="I575" s="12" t="n">
        <v>134</v>
      </c>
      <c r="J575" s="14" t="n">
        <f aca="false">I575/($C575/100000)</f>
        <v>30.6575822606993</v>
      </c>
      <c r="K575" s="12" t="n">
        <v>240</v>
      </c>
      <c r="L575" s="14" t="n">
        <f aca="false">K575/($C575/100000)</f>
        <v>54.9091025564763</v>
      </c>
      <c r="M575" s="12" t="n">
        <v>1042</v>
      </c>
      <c r="N575" s="14" t="n">
        <f aca="false">M575/($C575/100000)</f>
        <v>238.397020266035</v>
      </c>
      <c r="O575" s="12" t="n">
        <v>2194</v>
      </c>
      <c r="P575" s="14" t="n">
        <f aca="false">O575/($C575/100000)</f>
        <v>501.960712537121</v>
      </c>
      <c r="Q575" s="12" t="n">
        <v>7325</v>
      </c>
      <c r="R575" s="14" t="n">
        <f aca="false">Q575/($C575/100000)</f>
        <v>1675.87156760912</v>
      </c>
      <c r="S575" s="12" t="n">
        <v>472</v>
      </c>
      <c r="T575" s="14" t="n">
        <f aca="false">S575/($C575/100000)</f>
        <v>107.987901694403</v>
      </c>
      <c r="U575" s="12" t="n">
        <v>2612.5</v>
      </c>
      <c r="V575" s="4" t="n">
        <v>-8.9</v>
      </c>
      <c r="W575" s="13" t="n">
        <f aca="false">(U575-U574)/U574*100</f>
        <v>-8.88640881665679</v>
      </c>
      <c r="X575" s="12" t="n">
        <v>28.6</v>
      </c>
    </row>
    <row r="576" customFormat="false" ht="13.8" hidden="false" customHeight="false" outlineLevel="0" collapsed="false">
      <c r="A576" s="19" t="s">
        <v>81</v>
      </c>
      <c r="B576" s="15" t="n">
        <v>2015</v>
      </c>
      <c r="C576" s="12" t="n">
        <v>442903</v>
      </c>
      <c r="D576" s="12" t="n">
        <v>11570</v>
      </c>
      <c r="E576" s="12" t="n">
        <v>1.3</v>
      </c>
      <c r="F576" s="13" t="n">
        <f aca="false">(D576-D575)/D575*100</f>
        <v>1.3223574743848</v>
      </c>
      <c r="G576" s="12" t="n">
        <v>9</v>
      </c>
      <c r="H576" s="14" t="n">
        <f aca="false">G576/($C576/100000)</f>
        <v>2.03204764925954</v>
      </c>
      <c r="I576" s="12" t="n">
        <v>190</v>
      </c>
      <c r="J576" s="14" t="n">
        <f aca="false">I576/($C576/100000)</f>
        <v>42.8987837065904</v>
      </c>
      <c r="K576" s="12" t="n">
        <v>248</v>
      </c>
      <c r="L576" s="14" t="n">
        <f aca="false">K576/($C576/100000)</f>
        <v>55.9942018907074</v>
      </c>
      <c r="M576" s="12" t="n">
        <v>1066</v>
      </c>
      <c r="N576" s="14" t="n">
        <f aca="false">M576/($C576/100000)</f>
        <v>240.684754901186</v>
      </c>
      <c r="O576" s="12" t="n">
        <v>2201</v>
      </c>
      <c r="P576" s="14" t="n">
        <f aca="false">O576/($C576/100000)</f>
        <v>496.948541780029</v>
      </c>
      <c r="Q576" s="12" t="n">
        <v>7370</v>
      </c>
      <c r="R576" s="14" t="n">
        <f aca="false">Q576/($C576/100000)</f>
        <v>1664.02124167143</v>
      </c>
      <c r="S576" s="12" t="n">
        <v>486</v>
      </c>
      <c r="T576" s="14" t="n">
        <f aca="false">S576/($C576/100000)</f>
        <v>109.730573060015</v>
      </c>
      <c r="U576" s="12" t="n">
        <v>2612.3</v>
      </c>
      <c r="V576" s="14" t="n">
        <v>0</v>
      </c>
      <c r="W576" s="13" t="n">
        <f aca="false">(U576-U575)/U575*100</f>
        <v>-0.00765550239233754</v>
      </c>
      <c r="X576" s="12" t="n">
        <v>27.1</v>
      </c>
    </row>
    <row r="577" customFormat="false" ht="13.8" hidden="false" customHeight="false" outlineLevel="0" collapsed="false">
      <c r="A577" s="19" t="s">
        <v>81</v>
      </c>
      <c r="B577" s="15" t="n">
        <v>2016</v>
      </c>
      <c r="C577" s="12" t="n">
        <v>449124</v>
      </c>
      <c r="D577" s="12" t="n">
        <v>11911</v>
      </c>
      <c r="E577" s="12" t="n">
        <v>2.9</v>
      </c>
      <c r="F577" s="13" t="n">
        <f aca="false">(D577-D576)/D576*100</f>
        <v>2.94727744165946</v>
      </c>
      <c r="G577" s="12" t="n">
        <v>25</v>
      </c>
      <c r="H577" s="14" t="n">
        <f aca="false">G577/($C577/100000)</f>
        <v>5.56639146427267</v>
      </c>
      <c r="I577" s="12" t="n">
        <v>194</v>
      </c>
      <c r="J577" s="14" t="n">
        <f aca="false">I577/($C577/100000)</f>
        <v>43.1951977627559</v>
      </c>
      <c r="K577" s="12" t="n">
        <v>292</v>
      </c>
      <c r="L577" s="14" t="n">
        <f aca="false">K577/($C577/100000)</f>
        <v>65.0154523027048</v>
      </c>
      <c r="M577" s="12" t="n">
        <v>1184</v>
      </c>
      <c r="N577" s="14" t="n">
        <f aca="false">M577/($C577/100000)</f>
        <v>263.624299747954</v>
      </c>
      <c r="O577" s="12" t="n">
        <v>1936</v>
      </c>
      <c r="P577" s="14" t="n">
        <f aca="false">O577/($C577/100000)</f>
        <v>431.061354993276</v>
      </c>
      <c r="Q577" s="12" t="n">
        <v>7764</v>
      </c>
      <c r="R577" s="14" t="n">
        <f aca="false">Q577/($C577/100000)</f>
        <v>1728.69853314452</v>
      </c>
      <c r="S577" s="12" t="n">
        <v>516</v>
      </c>
      <c r="T577" s="14" t="n">
        <f aca="false">S577/($C577/100000)</f>
        <v>114.890319822588</v>
      </c>
      <c r="U577" s="12" t="n">
        <v>2652.1</v>
      </c>
      <c r="V577" s="14" t="n">
        <v>1.5</v>
      </c>
      <c r="W577" s="13" t="n">
        <f aca="false">(U577-U576)/U576*100</f>
        <v>1.52356161237223</v>
      </c>
      <c r="X577" s="12" t="n">
        <v>23</v>
      </c>
    </row>
    <row r="578" customFormat="false" ht="13.8" hidden="false" customHeight="false" outlineLevel="0" collapsed="false">
      <c r="A578" s="19" t="s">
        <v>81</v>
      </c>
      <c r="B578" s="15" t="n">
        <v>2017</v>
      </c>
      <c r="C578" s="12" t="n">
        <v>454757</v>
      </c>
      <c r="D578" s="12" t="n">
        <v>10862</v>
      </c>
      <c r="E578" s="12" t="n">
        <v>-8.8</v>
      </c>
      <c r="F578" s="13" t="n">
        <f aca="false">(D578-D577)/D577*100</f>
        <v>-8.80698513978675</v>
      </c>
      <c r="G578" s="12" t="n">
        <v>17</v>
      </c>
      <c r="H578" s="14" t="n">
        <f aca="false">G578/($C578/100000)</f>
        <v>3.73826021369655</v>
      </c>
      <c r="I578" s="12" t="n">
        <v>214</v>
      </c>
      <c r="J578" s="14" t="n">
        <f aca="false">I578/($C578/100000)</f>
        <v>47.0580991606506</v>
      </c>
      <c r="K578" s="12" t="n">
        <v>226</v>
      </c>
      <c r="L578" s="14" t="n">
        <f aca="false">K578/($C578/100000)</f>
        <v>49.6968710762011</v>
      </c>
      <c r="M578" s="12" t="n">
        <v>1044</v>
      </c>
      <c r="N578" s="14" t="n">
        <f aca="false">M578/($C578/100000)</f>
        <v>229.573156652894</v>
      </c>
      <c r="O578" s="12" t="n">
        <v>1590</v>
      </c>
      <c r="P578" s="14" t="n">
        <f aca="false">O578/($C578/100000)</f>
        <v>349.637278810442</v>
      </c>
      <c r="Q578" s="12" t="n">
        <v>7266</v>
      </c>
      <c r="R578" s="14" t="n">
        <f aca="false">Q578/($C578/100000)</f>
        <v>1597.77639486583</v>
      </c>
      <c r="S578" s="12" t="n">
        <v>505</v>
      </c>
      <c r="T578" s="14" t="n">
        <f aca="false">S578/($C578/100000)</f>
        <v>111.04831811275</v>
      </c>
      <c r="U578" s="12" t="n">
        <v>2388.5</v>
      </c>
      <c r="V578" s="14" t="n">
        <v>-9.9</v>
      </c>
      <c r="W578" s="13" t="n">
        <f aca="false">(U578-U577)/U577*100</f>
        <v>-9.93929339014366</v>
      </c>
      <c r="X578" s="12" t="n">
        <v>24</v>
      </c>
    </row>
    <row r="579" customFormat="false" ht="13.8" hidden="false" customHeight="false" outlineLevel="0" collapsed="false">
      <c r="A579" s="24" t="s">
        <v>81</v>
      </c>
      <c r="B579" s="15" t="n">
        <v>2018</v>
      </c>
      <c r="C579" s="12" t="n">
        <v>463560</v>
      </c>
      <c r="D579" s="12" t="n">
        <v>9914</v>
      </c>
      <c r="E579" s="12" t="n">
        <v>-8.7</v>
      </c>
      <c r="F579" s="13" t="n">
        <f aca="false">(D579-D578)/D578*100</f>
        <v>-8.72767446142515</v>
      </c>
      <c r="G579" s="12" t="n">
        <v>18</v>
      </c>
      <c r="H579" s="14" t="n">
        <f aca="false">G579/($C579/100000)</f>
        <v>3.88299249288118</v>
      </c>
      <c r="I579" s="12" t="n">
        <v>242</v>
      </c>
      <c r="J579" s="14" t="n">
        <f aca="false">I579/($C579/100000)</f>
        <v>52.2046768487359</v>
      </c>
      <c r="K579" s="12" t="n">
        <v>227</v>
      </c>
      <c r="L579" s="14" t="n">
        <f aca="false">K579/($C579/100000)</f>
        <v>48.9688497713349</v>
      </c>
      <c r="M579" s="12" t="n">
        <v>968</v>
      </c>
      <c r="N579" s="14" t="n">
        <f aca="false">M579/($C579/100000)</f>
        <v>208.818707394943</v>
      </c>
      <c r="O579" s="12" t="n">
        <v>1354</v>
      </c>
      <c r="P579" s="14" t="n">
        <f aca="false">O579/($C579/100000)</f>
        <v>292.087324186729</v>
      </c>
      <c r="Q579" s="12" t="n">
        <v>6611</v>
      </c>
      <c r="R579" s="14" t="n">
        <f aca="false">Q579/($C579/100000)</f>
        <v>1426.13685391319</v>
      </c>
      <c r="S579" s="12" t="n">
        <v>494</v>
      </c>
      <c r="T579" s="14" t="n">
        <f aca="false">S579/($C579/100000)</f>
        <v>106.566571749072</v>
      </c>
      <c r="U579" s="12" t="n">
        <v>2138.7</v>
      </c>
      <c r="V579" s="14" t="n">
        <v>-10.5</v>
      </c>
      <c r="W579" s="13" t="n">
        <f aca="false">(U579-U578)/U578*100</f>
        <v>-10.4584467238853</v>
      </c>
      <c r="X579" s="12" t="n">
        <v>24.2</v>
      </c>
    </row>
    <row r="580" customFormat="false" ht="13.8" hidden="false" customHeight="false" outlineLevel="0" collapsed="false">
      <c r="A580" s="25" t="s">
        <v>81</v>
      </c>
      <c r="B580" s="15" t="n">
        <v>2019</v>
      </c>
      <c r="C580" s="17" t="n">
        <v>471735</v>
      </c>
      <c r="D580" s="17" t="n">
        <v>9472</v>
      </c>
      <c r="E580" s="12" t="n">
        <v>-4.5</v>
      </c>
      <c r="F580" s="13" t="n">
        <f aca="false">(D580-D579)/D579*100</f>
        <v>-4.45834173895501</v>
      </c>
      <c r="G580" s="12" t="n">
        <v>6</v>
      </c>
      <c r="H580" s="14" t="n">
        <f aca="false">G580/($C580/100000)</f>
        <v>1.27190053737798</v>
      </c>
      <c r="I580" s="12" t="n">
        <v>201</v>
      </c>
      <c r="J580" s="14" t="n">
        <f aca="false">I580/($C580/100000)</f>
        <v>42.6086680021622</v>
      </c>
      <c r="K580" s="12" t="n">
        <v>235</v>
      </c>
      <c r="L580" s="14" t="n">
        <f aca="false">K580/($C580/100000)</f>
        <v>49.8161043806374</v>
      </c>
      <c r="M580" s="12" t="n">
        <v>863</v>
      </c>
      <c r="N580" s="14" t="n">
        <f aca="false">M580/($C580/100000)</f>
        <v>182.941693959532</v>
      </c>
      <c r="O580" s="12" t="n">
        <v>1137</v>
      </c>
      <c r="P580" s="14" t="n">
        <f aca="false">O580/($C580/100000)</f>
        <v>241.025151833127</v>
      </c>
      <c r="Q580" s="12" t="n">
        <v>6502</v>
      </c>
      <c r="R580" s="14" t="n">
        <f aca="false">Q580/($C580/100000)</f>
        <v>1378.31621567193</v>
      </c>
      <c r="S580" s="12" t="n">
        <v>528</v>
      </c>
      <c r="T580" s="14" t="n">
        <f aca="false">S580/($C580/100000)</f>
        <v>111.927247289262</v>
      </c>
      <c r="U580" s="12" t="n">
        <v>2007.9</v>
      </c>
      <c r="V580" s="14" t="n">
        <v>-6.1</v>
      </c>
      <c r="W580" s="13" t="n">
        <f aca="false">(U580-U579)/U579*100</f>
        <v>-6.11586477766867</v>
      </c>
      <c r="X580" s="12" t="n">
        <v>23.9</v>
      </c>
    </row>
    <row r="581" customFormat="false" ht="13.8" hidden="false" customHeight="false" outlineLevel="0" collapsed="false">
      <c r="A581" s="25" t="s">
        <v>81</v>
      </c>
      <c r="B581" s="20" t="n">
        <v>2020</v>
      </c>
      <c r="C581" s="21" t="n">
        <v>476727</v>
      </c>
      <c r="D581" s="21" t="n">
        <v>7397</v>
      </c>
      <c r="E581" s="22" t="n">
        <v>-21.9</v>
      </c>
      <c r="F581" s="13" t="n">
        <f aca="false">(D581-D580)/D580*100</f>
        <v>-21.9066722972973</v>
      </c>
      <c r="G581" s="21" t="n">
        <v>14</v>
      </c>
      <c r="H581" s="14" t="n">
        <f aca="false">G581/($C581/100000)</f>
        <v>2.93669122999117</v>
      </c>
      <c r="I581" s="21" t="n">
        <v>193</v>
      </c>
      <c r="J581" s="14" t="n">
        <f aca="false">I581/($C581/100000)</f>
        <v>40.4843862420211</v>
      </c>
      <c r="K581" s="21" t="n">
        <v>202</v>
      </c>
      <c r="L581" s="14" t="n">
        <f aca="false">K581/($C581/100000)</f>
        <v>42.3722591755869</v>
      </c>
      <c r="M581" s="21" t="n">
        <v>971</v>
      </c>
      <c r="N581" s="14" t="n">
        <f aca="false">M581/($C581/100000)</f>
        <v>203.680513165816</v>
      </c>
      <c r="O581" s="21" t="n">
        <v>754</v>
      </c>
      <c r="P581" s="14" t="n">
        <f aca="false">O581/($C581/100000)</f>
        <v>158.161799100953</v>
      </c>
      <c r="Q581" s="21" t="n">
        <v>4851</v>
      </c>
      <c r="R581" s="14" t="n">
        <f aca="false">Q581/($C581/100000)</f>
        <v>1017.56351119194</v>
      </c>
      <c r="S581" s="21" t="n">
        <v>412</v>
      </c>
      <c r="T581" s="14" t="n">
        <f aca="false">S581/($C581/100000)</f>
        <v>86.4226276254544</v>
      </c>
      <c r="U581" s="23" t="n">
        <v>1551.6</v>
      </c>
      <c r="V581" s="22" t="n">
        <v>-22.7</v>
      </c>
      <c r="W581" s="13" t="n">
        <f aca="false">(U581-U580)/U580*100</f>
        <v>-22.7252353204841</v>
      </c>
      <c r="X581" s="23" t="n">
        <v>22.8</v>
      </c>
    </row>
    <row r="582" customFormat="false" ht="13.8" hidden="false" customHeight="false" outlineLevel="0" collapsed="false">
      <c r="A582" s="19" t="s">
        <v>82</v>
      </c>
      <c r="B582" s="12" t="n">
        <v>2011</v>
      </c>
      <c r="C582" s="12" t="n">
        <v>192852</v>
      </c>
      <c r="D582" s="12" t="n">
        <v>5307</v>
      </c>
      <c r="E582" s="12" t="n">
        <v>3.6</v>
      </c>
      <c r="F582" s="13" t="n">
        <f aca="false">(D582-D581)/D581*100</f>
        <v>-28.2546978504799</v>
      </c>
      <c r="G582" s="12" t="n">
        <v>6</v>
      </c>
      <c r="H582" s="14" t="n">
        <f aca="false">G582/($C582/100000)</f>
        <v>3.11119407628648</v>
      </c>
      <c r="I582" s="12" t="n">
        <v>12</v>
      </c>
      <c r="J582" s="14" t="n">
        <f aca="false">I582/($C582/100000)</f>
        <v>6.22238815257296</v>
      </c>
      <c r="K582" s="12" t="n">
        <v>78</v>
      </c>
      <c r="L582" s="14" t="n">
        <f aca="false">K582/($C582/100000)</f>
        <v>40.4455229917242</v>
      </c>
      <c r="M582" s="12" t="n">
        <v>494</v>
      </c>
      <c r="N582" s="14" t="n">
        <f aca="false">M582/($C582/100000)</f>
        <v>256.154978947587</v>
      </c>
      <c r="O582" s="12" t="n">
        <v>979</v>
      </c>
      <c r="P582" s="14" t="n">
        <f aca="false">O582/($C582/100000)</f>
        <v>507.643166780744</v>
      </c>
      <c r="Q582" s="12" t="n">
        <v>3526</v>
      </c>
      <c r="R582" s="14" t="n">
        <f aca="false">Q582/($C582/100000)</f>
        <v>1828.34505216435</v>
      </c>
      <c r="S582" s="12" t="n">
        <v>212</v>
      </c>
      <c r="T582" s="14" t="n">
        <f aca="false">S582/($C582/100000)</f>
        <v>109.928857362122</v>
      </c>
      <c r="U582" s="12" t="n">
        <v>2751.9</v>
      </c>
      <c r="V582" s="14" t="n">
        <v>-0.4</v>
      </c>
      <c r="W582" s="13" t="n">
        <f aca="false">(U582-U581)/U581*100</f>
        <v>77.3588553750967</v>
      </c>
      <c r="X582" s="12" t="n">
        <v>29.7</v>
      </c>
    </row>
    <row r="583" customFormat="false" ht="13.8" hidden="false" customHeight="false" outlineLevel="0" collapsed="false">
      <c r="A583" s="19" t="s">
        <v>82</v>
      </c>
      <c r="B583" s="12" t="n">
        <v>2012</v>
      </c>
      <c r="C583" s="12" t="n">
        <v>196071</v>
      </c>
      <c r="D583" s="12" t="n">
        <v>5193</v>
      </c>
      <c r="E583" s="12" t="n">
        <v>-2.1</v>
      </c>
      <c r="F583" s="13" t="n">
        <f aca="false">(D583-D582)/D582*100</f>
        <v>-2.14810627473149</v>
      </c>
      <c r="G583" s="12" t="n">
        <v>8</v>
      </c>
      <c r="H583" s="14" t="n">
        <f aca="false">G583/($C583/100000)</f>
        <v>4.08015463786078</v>
      </c>
      <c r="I583" s="12" t="n">
        <v>17</v>
      </c>
      <c r="J583" s="14" t="n">
        <f aca="false">I583/($C583/100000)</f>
        <v>8.67032860545415</v>
      </c>
      <c r="K583" s="12" t="n">
        <v>58</v>
      </c>
      <c r="L583" s="14" t="n">
        <f aca="false">K583/($C583/100000)</f>
        <v>29.5811211244906</v>
      </c>
      <c r="M583" s="12" t="n">
        <v>500</v>
      </c>
      <c r="N583" s="14" t="n">
        <f aca="false">M583/($C583/100000)</f>
        <v>255.009664866298</v>
      </c>
      <c r="O583" s="12" t="n">
        <v>929</v>
      </c>
      <c r="P583" s="14" t="n">
        <f aca="false">O583/($C583/100000)</f>
        <v>473.807957321583</v>
      </c>
      <c r="Q583" s="12" t="n">
        <v>3514</v>
      </c>
      <c r="R583" s="14" t="n">
        <f aca="false">Q583/($C583/100000)</f>
        <v>1792.20792468035</v>
      </c>
      <c r="S583" s="12" t="n">
        <v>167</v>
      </c>
      <c r="T583" s="14" t="n">
        <f aca="false">S583/($C583/100000)</f>
        <v>85.1732280653437</v>
      </c>
      <c r="U583" s="12" t="n">
        <v>2648.5</v>
      </c>
      <c r="V583" s="14" t="n">
        <v>-3.8</v>
      </c>
      <c r="W583" s="13" t="n">
        <f aca="false">(U583-U582)/U582*100</f>
        <v>-3.75740397543516</v>
      </c>
      <c r="X583" s="12" t="n">
        <v>27.5</v>
      </c>
    </row>
    <row r="584" customFormat="false" ht="13.8" hidden="false" customHeight="false" outlineLevel="0" collapsed="false">
      <c r="A584" s="19" t="s">
        <v>82</v>
      </c>
      <c r="B584" s="12" t="n">
        <v>2013</v>
      </c>
      <c r="C584" s="12" t="n">
        <v>201541</v>
      </c>
      <c r="D584" s="12" t="n">
        <v>4716</v>
      </c>
      <c r="E584" s="12" t="n">
        <v>-9.2</v>
      </c>
      <c r="F584" s="13" t="n">
        <f aca="false">(D584-D583)/D583*100</f>
        <v>-9.18544194107452</v>
      </c>
      <c r="G584" s="12" t="n">
        <v>2</v>
      </c>
      <c r="H584" s="14" t="n">
        <f aca="false">G584/($C584/100000)</f>
        <v>0.992353913099568</v>
      </c>
      <c r="I584" s="12" t="n">
        <v>16</v>
      </c>
      <c r="J584" s="14" t="n">
        <f aca="false">I584/($C584/100000)</f>
        <v>7.93883130479654</v>
      </c>
      <c r="K584" s="12" t="n">
        <v>55</v>
      </c>
      <c r="L584" s="14" t="n">
        <f aca="false">K584/($C584/100000)</f>
        <v>27.2897326102381</v>
      </c>
      <c r="M584" s="12" t="n">
        <v>451</v>
      </c>
      <c r="N584" s="14" t="n">
        <f aca="false">M584/($C584/100000)</f>
        <v>223.775807403953</v>
      </c>
      <c r="O584" s="12" t="n">
        <v>839</v>
      </c>
      <c r="P584" s="14" t="n">
        <f aca="false">O584/($C584/100000)</f>
        <v>416.292466545269</v>
      </c>
      <c r="Q584" s="12" t="n">
        <v>3192</v>
      </c>
      <c r="R584" s="14" t="n">
        <f aca="false">Q584/($C584/100000)</f>
        <v>1583.79684530691</v>
      </c>
      <c r="S584" s="12" t="n">
        <v>161</v>
      </c>
      <c r="T584" s="14" t="n">
        <f aca="false">S584/($C584/100000)</f>
        <v>79.8844900045152</v>
      </c>
      <c r="U584" s="12" t="n">
        <v>2340</v>
      </c>
      <c r="V584" s="14" t="n">
        <v>-11.7</v>
      </c>
      <c r="W584" s="13" t="n">
        <f aca="false">(U584-U583)/U583*100</f>
        <v>-11.6481026996413</v>
      </c>
      <c r="X584" s="12" t="n">
        <v>24.7</v>
      </c>
    </row>
    <row r="585" customFormat="false" ht="13.8" hidden="false" customHeight="false" outlineLevel="0" collapsed="false">
      <c r="A585" s="19" t="s">
        <v>82</v>
      </c>
      <c r="B585" s="15" t="n">
        <v>2014</v>
      </c>
      <c r="C585" s="12" t="n">
        <v>207443</v>
      </c>
      <c r="D585" s="12" t="n">
        <v>4405</v>
      </c>
      <c r="E585" s="16" t="n">
        <v>-6.5</v>
      </c>
      <c r="F585" s="13" t="n">
        <f aca="false">(D585-D584)/D584*100</f>
        <v>-6.59457167090755</v>
      </c>
      <c r="G585" s="12" t="n">
        <v>4</v>
      </c>
      <c r="H585" s="14" t="n">
        <f aca="false">G585/($C585/100000)</f>
        <v>1.92824052872355</v>
      </c>
      <c r="I585" s="12" t="n">
        <v>24</v>
      </c>
      <c r="J585" s="14" t="n">
        <f aca="false">I585/($C585/100000)</f>
        <v>11.5694431723413</v>
      </c>
      <c r="K585" s="12" t="n">
        <v>57</v>
      </c>
      <c r="L585" s="14" t="n">
        <f aca="false">K585/($C585/100000)</f>
        <v>27.4774275343106</v>
      </c>
      <c r="M585" s="12" t="n">
        <v>458</v>
      </c>
      <c r="N585" s="14" t="n">
        <f aca="false">M585/($C585/100000)</f>
        <v>220.783540538847</v>
      </c>
      <c r="O585" s="12" t="n">
        <v>699</v>
      </c>
      <c r="P585" s="14" t="n">
        <f aca="false">O585/($C585/100000)</f>
        <v>336.960032394441</v>
      </c>
      <c r="Q585" s="12" t="n">
        <v>2994</v>
      </c>
      <c r="R585" s="14" t="n">
        <f aca="false">Q585/($C585/100000)</f>
        <v>1443.28803574958</v>
      </c>
      <c r="S585" s="12" t="n">
        <v>169</v>
      </c>
      <c r="T585" s="14" t="n">
        <f aca="false">S585/($C585/100000)</f>
        <v>81.4681623385701</v>
      </c>
      <c r="U585" s="12" t="n">
        <v>2123.5</v>
      </c>
      <c r="V585" s="4" t="n">
        <v>-9.3</v>
      </c>
      <c r="W585" s="13" t="n">
        <f aca="false">(U585-U584)/U584*100</f>
        <v>-9.25213675213675</v>
      </c>
      <c r="X585" s="12" t="n">
        <v>25.4</v>
      </c>
    </row>
    <row r="586" customFormat="false" ht="13.8" hidden="false" customHeight="false" outlineLevel="0" collapsed="false">
      <c r="A586" s="19" t="s">
        <v>82</v>
      </c>
      <c r="B586" s="15" t="n">
        <v>2015</v>
      </c>
      <c r="C586" s="12" t="n">
        <v>213566</v>
      </c>
      <c r="D586" s="12" t="n">
        <v>4036</v>
      </c>
      <c r="E586" s="12" t="n">
        <v>-8.4</v>
      </c>
      <c r="F586" s="13" t="n">
        <f aca="false">(D586-D585)/D585*100</f>
        <v>-8.37684449489217</v>
      </c>
      <c r="G586" s="12" t="n">
        <v>4</v>
      </c>
      <c r="H586" s="14" t="n">
        <f aca="false">G586/($C586/100000)</f>
        <v>1.87295730593821</v>
      </c>
      <c r="I586" s="12" t="n">
        <v>28</v>
      </c>
      <c r="J586" s="14" t="n">
        <f aca="false">I586/($C586/100000)</f>
        <v>13.1107011415675</v>
      </c>
      <c r="K586" s="12" t="n">
        <v>31</v>
      </c>
      <c r="L586" s="14" t="n">
        <f aca="false">K586/($C586/100000)</f>
        <v>14.5154191210211</v>
      </c>
      <c r="M586" s="12" t="n">
        <v>352</v>
      </c>
      <c r="N586" s="14" t="n">
        <f aca="false">M586/($C586/100000)</f>
        <v>164.820242922563</v>
      </c>
      <c r="O586" s="12" t="n">
        <v>569</v>
      </c>
      <c r="P586" s="14" t="n">
        <f aca="false">O586/($C586/100000)</f>
        <v>266.428176769711</v>
      </c>
      <c r="Q586" s="12" t="n">
        <v>2882</v>
      </c>
      <c r="R586" s="14" t="n">
        <f aca="false">Q586/($C586/100000)</f>
        <v>1349.46573892848</v>
      </c>
      <c r="S586" s="12" t="n">
        <v>170</v>
      </c>
      <c r="T586" s="14" t="n">
        <f aca="false">S586/($C586/100000)</f>
        <v>79.600685502374</v>
      </c>
      <c r="U586" s="12" t="n">
        <v>1889.8</v>
      </c>
      <c r="V586" s="14" t="n">
        <v>-11</v>
      </c>
      <c r="W586" s="13" t="n">
        <f aca="false">(U586-U585)/U585*100</f>
        <v>-11.0054155874735</v>
      </c>
      <c r="X586" s="12" t="n">
        <v>25.1</v>
      </c>
    </row>
    <row r="587" customFormat="false" ht="13.8" hidden="false" customHeight="false" outlineLevel="0" collapsed="false">
      <c r="A587" s="19" t="s">
        <v>82</v>
      </c>
      <c r="B587" s="15" t="n">
        <v>2016</v>
      </c>
      <c r="C587" s="12" t="n">
        <v>220257</v>
      </c>
      <c r="D587" s="12" t="n">
        <v>4141</v>
      </c>
      <c r="E587" s="12" t="n">
        <v>2.6</v>
      </c>
      <c r="F587" s="13" t="n">
        <f aca="false">(D587-D586)/D586*100</f>
        <v>2.601585728444</v>
      </c>
      <c r="G587" s="12" t="n">
        <v>8</v>
      </c>
      <c r="H587" s="14" t="n">
        <f aca="false">G587/($C587/100000)</f>
        <v>3.63212065904829</v>
      </c>
      <c r="I587" s="12" t="n">
        <v>21</v>
      </c>
      <c r="J587" s="14" t="n">
        <f aca="false">I587/($C587/100000)</f>
        <v>9.53431673000177</v>
      </c>
      <c r="K587" s="12" t="n">
        <v>46</v>
      </c>
      <c r="L587" s="14" t="n">
        <f aca="false">K587/($C587/100000)</f>
        <v>20.8846937895277</v>
      </c>
      <c r="M587" s="12" t="n">
        <v>385</v>
      </c>
      <c r="N587" s="14" t="n">
        <f aca="false">M587/($C587/100000)</f>
        <v>174.795806716699</v>
      </c>
      <c r="O587" s="12" t="n">
        <v>693</v>
      </c>
      <c r="P587" s="14" t="n">
        <f aca="false">O587/($C587/100000)</f>
        <v>314.632452090058</v>
      </c>
      <c r="Q587" s="12" t="n">
        <v>2840</v>
      </c>
      <c r="R587" s="14" t="n">
        <f aca="false">Q587/($C587/100000)</f>
        <v>1289.40283396214</v>
      </c>
      <c r="S587" s="12" t="n">
        <v>148</v>
      </c>
      <c r="T587" s="14" t="n">
        <f aca="false">S587/($C587/100000)</f>
        <v>67.1942321923934</v>
      </c>
      <c r="U587" s="12" t="n">
        <v>1880.1</v>
      </c>
      <c r="V587" s="14" t="n">
        <v>-0.5</v>
      </c>
      <c r="W587" s="13" t="n">
        <f aca="false">(U587-U586)/U586*100</f>
        <v>-0.513281828764951</v>
      </c>
      <c r="X587" s="12" t="n">
        <v>18.4</v>
      </c>
    </row>
    <row r="588" customFormat="false" ht="13.8" hidden="false" customHeight="false" outlineLevel="0" collapsed="false">
      <c r="A588" s="19" t="s">
        <v>82</v>
      </c>
      <c r="B588" s="15" t="n">
        <v>2017</v>
      </c>
      <c r="C588" s="12" t="n">
        <v>229715</v>
      </c>
      <c r="D588" s="12" t="n">
        <v>3810</v>
      </c>
      <c r="E588" s="12" t="n">
        <v>-8</v>
      </c>
      <c r="F588" s="13" t="n">
        <f aca="false">(D588-D587)/D587*100</f>
        <v>-7.99323834822507</v>
      </c>
      <c r="G588" s="12" t="n">
        <v>4</v>
      </c>
      <c r="H588" s="14" t="n">
        <f aca="false">G588/($C588/100000)</f>
        <v>1.74128811788521</v>
      </c>
      <c r="I588" s="12" t="n">
        <v>25</v>
      </c>
      <c r="J588" s="14" t="n">
        <f aca="false">I588/($C588/100000)</f>
        <v>10.8830507367825</v>
      </c>
      <c r="K588" s="12" t="n">
        <v>63</v>
      </c>
      <c r="L588" s="14" t="n">
        <f aca="false">K588/($C588/100000)</f>
        <v>27.425287856692</v>
      </c>
      <c r="M588" s="12" t="n">
        <v>337</v>
      </c>
      <c r="N588" s="14" t="n">
        <f aca="false">M588/($C588/100000)</f>
        <v>146.703523931829</v>
      </c>
      <c r="O588" s="12" t="n">
        <v>630</v>
      </c>
      <c r="P588" s="14" t="n">
        <f aca="false">O588/($C588/100000)</f>
        <v>274.25287856692</v>
      </c>
      <c r="Q588" s="12" t="n">
        <v>2564</v>
      </c>
      <c r="R588" s="14" t="n">
        <f aca="false">Q588/($C588/100000)</f>
        <v>1116.16568356442</v>
      </c>
      <c r="S588" s="12" t="n">
        <v>187</v>
      </c>
      <c r="T588" s="14" t="n">
        <f aca="false">S588/($C588/100000)</f>
        <v>81.4052195111334</v>
      </c>
      <c r="U588" s="12" t="n">
        <v>1658.6</v>
      </c>
      <c r="V588" s="14" t="n">
        <v>-11.8</v>
      </c>
      <c r="W588" s="13" t="n">
        <f aca="false">(U588-U587)/U587*100</f>
        <v>-11.7812882293495</v>
      </c>
      <c r="X588" s="12" t="n">
        <v>20.7</v>
      </c>
    </row>
    <row r="589" customFormat="false" ht="13.8" hidden="false" customHeight="false" outlineLevel="0" collapsed="false">
      <c r="A589" s="24" t="s">
        <v>82</v>
      </c>
      <c r="B589" s="15" t="n">
        <v>2018</v>
      </c>
      <c r="C589" s="12" t="n">
        <v>238742</v>
      </c>
      <c r="D589" s="12" t="n">
        <v>3362</v>
      </c>
      <c r="E589" s="12" t="n">
        <v>-11.8</v>
      </c>
      <c r="F589" s="13" t="n">
        <f aca="false">(D589-D588)/D588*100</f>
        <v>-11.758530183727</v>
      </c>
      <c r="G589" s="12" t="n">
        <v>4</v>
      </c>
      <c r="H589" s="14" t="n">
        <f aca="false">G589/($C589/100000)</f>
        <v>1.67544881085021</v>
      </c>
      <c r="I589" s="12" t="n">
        <v>42</v>
      </c>
      <c r="J589" s="14" t="n">
        <f aca="false">I589/($C589/100000)</f>
        <v>17.5922125139272</v>
      </c>
      <c r="K589" s="12" t="n">
        <v>39</v>
      </c>
      <c r="L589" s="14" t="n">
        <f aca="false">K589/($C589/100000)</f>
        <v>16.3356259057895</v>
      </c>
      <c r="M589" s="12" t="n">
        <v>286</v>
      </c>
      <c r="N589" s="14" t="n">
        <f aca="false">M589/($C589/100000)</f>
        <v>119.79458997579</v>
      </c>
      <c r="O589" s="12" t="n">
        <v>390</v>
      </c>
      <c r="P589" s="14" t="n">
        <f aca="false">O589/($C589/100000)</f>
        <v>163.356259057895</v>
      </c>
      <c r="Q589" s="12" t="n">
        <v>2387</v>
      </c>
      <c r="R589" s="14" t="n">
        <f aca="false">Q589/($C589/100000)</f>
        <v>999.824077874861</v>
      </c>
      <c r="S589" s="12" t="n">
        <v>214</v>
      </c>
      <c r="T589" s="14" t="n">
        <f aca="false">S589/($C589/100000)</f>
        <v>89.636511380486</v>
      </c>
      <c r="U589" s="12" t="n">
        <v>1408.2</v>
      </c>
      <c r="V589" s="14" t="n">
        <v>-15.1</v>
      </c>
      <c r="W589" s="13" t="n">
        <f aca="false">(U589-U588)/U588*100</f>
        <v>-15.0970698179187</v>
      </c>
      <c r="X589" s="12" t="n">
        <v>23.1</v>
      </c>
    </row>
    <row r="590" customFormat="false" ht="13.8" hidden="false" customHeight="false" outlineLevel="0" collapsed="false">
      <c r="A590" s="25" t="s">
        <v>82</v>
      </c>
      <c r="B590" s="15" t="n">
        <v>2019</v>
      </c>
      <c r="C590" s="17" t="n">
        <v>254412</v>
      </c>
      <c r="D590" s="17" t="n">
        <v>3022</v>
      </c>
      <c r="E590" s="12" t="n">
        <v>-10.1</v>
      </c>
      <c r="F590" s="13" t="n">
        <f aca="false">(D590-D589)/D589*100</f>
        <v>-10.1130279595479</v>
      </c>
      <c r="G590" s="12" t="n">
        <v>6</v>
      </c>
      <c r="H590" s="14" t="n">
        <f aca="false">G590/($C590/100000)</f>
        <v>2.35837932173011</v>
      </c>
      <c r="I590" s="12" t="n">
        <v>44</v>
      </c>
      <c r="J590" s="14" t="n">
        <f aca="false">I590/($C590/100000)</f>
        <v>17.2947816926875</v>
      </c>
      <c r="K590" s="12" t="n">
        <v>46</v>
      </c>
      <c r="L590" s="14" t="n">
        <f aca="false">K590/($C590/100000)</f>
        <v>18.0809081332642</v>
      </c>
      <c r="M590" s="12" t="n">
        <v>296</v>
      </c>
      <c r="N590" s="14" t="n">
        <f aca="false">M590/($C590/100000)</f>
        <v>116.346713205352</v>
      </c>
      <c r="O590" s="12" t="n">
        <v>364</v>
      </c>
      <c r="P590" s="14" t="n">
        <f aca="false">O590/($C590/100000)</f>
        <v>143.07501218496</v>
      </c>
      <c r="Q590" s="12" t="n">
        <v>2090</v>
      </c>
      <c r="R590" s="14" t="n">
        <f aca="false">Q590/($C590/100000)</f>
        <v>821.502130402654</v>
      </c>
      <c r="S590" s="12" t="n">
        <v>176</v>
      </c>
      <c r="T590" s="14" t="n">
        <f aca="false">S590/($C590/100000)</f>
        <v>69.1791267707498</v>
      </c>
      <c r="U590" s="12" t="n">
        <v>1187.8</v>
      </c>
      <c r="V590" s="14" t="n">
        <v>-15.6</v>
      </c>
      <c r="W590" s="13" t="n">
        <f aca="false">(U590-U589)/U589*100</f>
        <v>-15.6511859110922</v>
      </c>
      <c r="X590" s="12" t="n">
        <v>25.9</v>
      </c>
    </row>
    <row r="591" customFormat="false" ht="13.8" hidden="false" customHeight="false" outlineLevel="0" collapsed="false">
      <c r="A591" s="25" t="s">
        <v>82</v>
      </c>
      <c r="B591" s="20" t="n">
        <v>2020</v>
      </c>
      <c r="C591" s="21" t="n">
        <v>261898</v>
      </c>
      <c r="D591" s="21" t="n">
        <v>2566</v>
      </c>
      <c r="E591" s="22" t="n">
        <v>-15.1</v>
      </c>
      <c r="F591" s="13" t="n">
        <f aca="false">(D591-D590)/D590*100</f>
        <v>-15.0893448047651</v>
      </c>
      <c r="G591" s="21" t="n">
        <v>4</v>
      </c>
      <c r="H591" s="14" t="n">
        <f aca="false">G591/($C591/100000)</f>
        <v>1.52731215969576</v>
      </c>
      <c r="I591" s="21" t="n">
        <v>22</v>
      </c>
      <c r="J591" s="14" t="n">
        <f aca="false">I591/($C591/100000)</f>
        <v>8.40021687832668</v>
      </c>
      <c r="K591" s="21" t="n">
        <v>32</v>
      </c>
      <c r="L591" s="14" t="n">
        <f aca="false">K591/($C591/100000)</f>
        <v>12.2184972775661</v>
      </c>
      <c r="M591" s="21" t="n">
        <v>319</v>
      </c>
      <c r="N591" s="14" t="n">
        <f aca="false">M591/($C591/100000)</f>
        <v>121.803144735737</v>
      </c>
      <c r="O591" s="21" t="n">
        <v>275</v>
      </c>
      <c r="P591" s="14" t="n">
        <f aca="false">O591/($C591/100000)</f>
        <v>105.002710979083</v>
      </c>
      <c r="Q591" s="21" t="n">
        <v>1755</v>
      </c>
      <c r="R591" s="14" t="n">
        <f aca="false">Q591/($C591/100000)</f>
        <v>670.108210066514</v>
      </c>
      <c r="S591" s="21" t="n">
        <v>159</v>
      </c>
      <c r="T591" s="14" t="n">
        <f aca="false">S591/($C591/100000)</f>
        <v>60.7106583479064</v>
      </c>
      <c r="U591" s="23" t="n">
        <v>979.8</v>
      </c>
      <c r="V591" s="22" t="n">
        <v>-17.5</v>
      </c>
      <c r="W591" s="13" t="n">
        <f aca="false">(U591-U590)/U590*100</f>
        <v>-17.5113655497559</v>
      </c>
      <c r="X591" s="23" t="n">
        <v>25.6</v>
      </c>
    </row>
    <row r="592" customFormat="false" ht="13.8" hidden="false" customHeight="false" outlineLevel="0" collapsed="false">
      <c r="A592" s="19" t="s">
        <v>83</v>
      </c>
      <c r="B592" s="12" t="n">
        <v>2011</v>
      </c>
      <c r="C592" s="12" t="n">
        <v>279696</v>
      </c>
      <c r="D592" s="12" t="n">
        <v>9455</v>
      </c>
      <c r="E592" s="12" t="n">
        <v>12.3</v>
      </c>
      <c r="F592" s="13" t="n">
        <f aca="false">(D592-D591)/D591*100</f>
        <v>268.472330475448</v>
      </c>
      <c r="G592" s="12" t="n">
        <v>19</v>
      </c>
      <c r="H592" s="14" t="n">
        <f aca="false">G592/($C592/100000)</f>
        <v>6.79308964018077</v>
      </c>
      <c r="I592" s="12" t="n">
        <v>80</v>
      </c>
      <c r="J592" s="14" t="n">
        <f aca="false">I592/($C592/100000)</f>
        <v>28.602482695498</v>
      </c>
      <c r="K592" s="12" t="n">
        <v>305</v>
      </c>
      <c r="L592" s="14" t="n">
        <f aca="false">K592/($C592/100000)</f>
        <v>109.046965276586</v>
      </c>
      <c r="M592" s="12" t="n">
        <v>672</v>
      </c>
      <c r="N592" s="14" t="n">
        <f aca="false">M592/($C592/100000)</f>
        <v>240.260854642183</v>
      </c>
      <c r="O592" s="12" t="n">
        <v>2563</v>
      </c>
      <c r="P592" s="14" t="n">
        <f aca="false">O592/($C592/100000)</f>
        <v>916.352039357016</v>
      </c>
      <c r="Q592" s="12" t="n">
        <v>5463</v>
      </c>
      <c r="R592" s="14" t="n">
        <f aca="false">Q592/($C592/100000)</f>
        <v>1953.19203706882</v>
      </c>
      <c r="S592" s="12" t="n">
        <v>353</v>
      </c>
      <c r="T592" s="14" t="n">
        <f aca="false">S592/($C592/100000)</f>
        <v>126.208454893885</v>
      </c>
      <c r="U592" s="12" t="n">
        <v>3380.5</v>
      </c>
      <c r="V592" s="14" t="n">
        <v>9.6</v>
      </c>
      <c r="W592" s="13" t="n">
        <f aca="false">(U592-U591)/U591*100</f>
        <v>245.019391712594</v>
      </c>
      <c r="X592" s="12" t="n">
        <v>26.9</v>
      </c>
    </row>
    <row r="593" customFormat="false" ht="13.8" hidden="false" customHeight="false" outlineLevel="0" collapsed="false">
      <c r="A593" s="19" t="s">
        <v>83</v>
      </c>
      <c r="B593" s="12" t="n">
        <v>2012</v>
      </c>
      <c r="C593" s="12" t="n">
        <v>280355</v>
      </c>
      <c r="D593" s="12" t="n">
        <v>8002</v>
      </c>
      <c r="E593" s="12" t="n">
        <v>-15.4</v>
      </c>
      <c r="F593" s="13" t="n">
        <f aca="false">(D593-D592)/D592*100</f>
        <v>-15.367530407192</v>
      </c>
      <c r="G593" s="12" t="n">
        <v>7</v>
      </c>
      <c r="H593" s="14" t="n">
        <f aca="false">G593/($C593/100000)</f>
        <v>2.49683437070857</v>
      </c>
      <c r="I593" s="12" t="n">
        <v>110</v>
      </c>
      <c r="J593" s="14" t="n">
        <f aca="false">I593/($C593/100000)</f>
        <v>39.2359686825632</v>
      </c>
      <c r="K593" s="12" t="n">
        <v>223</v>
      </c>
      <c r="L593" s="14" t="n">
        <f aca="false">K593/($C593/100000)</f>
        <v>79.5420092382872</v>
      </c>
      <c r="M593" s="12" t="n">
        <v>715</v>
      </c>
      <c r="N593" s="14" t="n">
        <f aca="false">M593/($C593/100000)</f>
        <v>255.033796436661</v>
      </c>
      <c r="O593" s="12" t="n">
        <v>2001</v>
      </c>
      <c r="P593" s="14" t="n">
        <f aca="false">O593/($C593/100000)</f>
        <v>713.737939398263</v>
      </c>
      <c r="Q593" s="12" t="n">
        <v>4673</v>
      </c>
      <c r="R593" s="14" t="n">
        <f aca="false">Q593/($C593/100000)</f>
        <v>1666.81528776016</v>
      </c>
      <c r="S593" s="12" t="n">
        <v>273</v>
      </c>
      <c r="T593" s="14" t="n">
        <f aca="false">S593/($C593/100000)</f>
        <v>97.3765404576341</v>
      </c>
      <c r="U593" s="12" t="n">
        <v>2854.2</v>
      </c>
      <c r="V593" s="14" t="n">
        <v>-15.6</v>
      </c>
      <c r="W593" s="13" t="n">
        <f aca="false">(U593-U592)/U592*100</f>
        <v>-15.5687028546073</v>
      </c>
      <c r="X593" s="12" t="n">
        <v>27.9</v>
      </c>
    </row>
    <row r="594" customFormat="false" ht="13.8" hidden="false" customHeight="false" outlineLevel="0" collapsed="false">
      <c r="A594" s="19" t="s">
        <v>83</v>
      </c>
      <c r="B594" s="12" t="n">
        <v>2013</v>
      </c>
      <c r="C594" s="12" t="n">
        <v>281151</v>
      </c>
      <c r="D594" s="12" t="n">
        <v>7623</v>
      </c>
      <c r="E594" s="12" t="n">
        <v>-4.7</v>
      </c>
      <c r="F594" s="13" t="n">
        <f aca="false">(D594-D593)/D593*100</f>
        <v>-4.73631592101975</v>
      </c>
      <c r="G594" s="12" t="n">
        <v>15</v>
      </c>
      <c r="H594" s="14" t="n">
        <f aca="false">G594/($C594/100000)</f>
        <v>5.33521132772069</v>
      </c>
      <c r="I594" s="12" t="n">
        <v>68</v>
      </c>
      <c r="J594" s="14" t="n">
        <f aca="false">I594/($C594/100000)</f>
        <v>24.1862913523338</v>
      </c>
      <c r="K594" s="12" t="n">
        <v>173</v>
      </c>
      <c r="L594" s="14" t="n">
        <f aca="false">K594/($C594/100000)</f>
        <v>61.5327706463786</v>
      </c>
      <c r="M594" s="12" t="n">
        <v>893</v>
      </c>
      <c r="N594" s="14" t="n">
        <f aca="false">M594/($C594/100000)</f>
        <v>317.622914376972</v>
      </c>
      <c r="O594" s="12" t="n">
        <v>1891</v>
      </c>
      <c r="P594" s="14" t="n">
        <f aca="false">O594/($C594/100000)</f>
        <v>672.592308047988</v>
      </c>
      <c r="Q594" s="12" t="n">
        <v>4304</v>
      </c>
      <c r="R594" s="14" t="n">
        <f aca="false">Q594/($C594/100000)</f>
        <v>1530.84997030066</v>
      </c>
      <c r="S594" s="12" t="n">
        <v>279</v>
      </c>
      <c r="T594" s="14" t="n">
        <f aca="false">S594/($C594/100000)</f>
        <v>99.2349306956048</v>
      </c>
      <c r="U594" s="12" t="n">
        <v>2711.4</v>
      </c>
      <c r="V594" s="14" t="n">
        <v>-5</v>
      </c>
      <c r="W594" s="13" t="n">
        <f aca="false">(U594-U593)/U593*100</f>
        <v>-5.00315324784527</v>
      </c>
      <c r="X594" s="12" t="n">
        <v>32.2</v>
      </c>
    </row>
    <row r="595" customFormat="false" ht="13.8" hidden="false" customHeight="false" outlineLevel="0" collapsed="false">
      <c r="A595" s="19" t="s">
        <v>83</v>
      </c>
      <c r="B595" s="15" t="n">
        <v>2014</v>
      </c>
      <c r="C595" s="12" t="n">
        <v>282821</v>
      </c>
      <c r="D595" s="12" t="n">
        <v>7003</v>
      </c>
      <c r="E595" s="16" t="n">
        <v>-8.1</v>
      </c>
      <c r="F595" s="13" t="n">
        <f aca="false">(D595-D594)/D594*100</f>
        <v>-8.13328086055359</v>
      </c>
      <c r="G595" s="12" t="n">
        <v>20</v>
      </c>
      <c r="H595" s="14" t="n">
        <f aca="false">G595/($C595/100000)</f>
        <v>7.07161066540321</v>
      </c>
      <c r="I595" s="12" t="n">
        <v>64</v>
      </c>
      <c r="J595" s="14" t="n">
        <f aca="false">I595/($C595/100000)</f>
        <v>22.6291541292903</v>
      </c>
      <c r="K595" s="12" t="n">
        <v>174</v>
      </c>
      <c r="L595" s="14" t="n">
        <f aca="false">K595/($C595/100000)</f>
        <v>61.5230127890079</v>
      </c>
      <c r="M595" s="12" t="n">
        <v>651</v>
      </c>
      <c r="N595" s="14" t="n">
        <f aca="false">M595/($C595/100000)</f>
        <v>230.180927158874</v>
      </c>
      <c r="O595" s="12" t="n">
        <v>1353</v>
      </c>
      <c r="P595" s="14" t="n">
        <f aca="false">O595/($C595/100000)</f>
        <v>478.394461514527</v>
      </c>
      <c r="Q595" s="12" t="n">
        <v>4460</v>
      </c>
      <c r="R595" s="14" t="n">
        <f aca="false">Q595/($C595/100000)</f>
        <v>1576.96917838492</v>
      </c>
      <c r="S595" s="12" t="n">
        <v>281</v>
      </c>
      <c r="T595" s="14" t="n">
        <f aca="false">S595/($C595/100000)</f>
        <v>99.356129848915</v>
      </c>
      <c r="U595" s="12" t="n">
        <v>2476.1</v>
      </c>
      <c r="V595" s="4" t="n">
        <v>-8.6</v>
      </c>
      <c r="W595" s="13" t="n">
        <f aca="false">(U595-U594)/U594*100</f>
        <v>-8.67817363723538</v>
      </c>
      <c r="X595" s="12" t="n">
        <v>33.2</v>
      </c>
    </row>
    <row r="596" customFormat="false" ht="13.8" hidden="false" customHeight="false" outlineLevel="0" collapsed="false">
      <c r="A596" s="19" t="s">
        <v>83</v>
      </c>
      <c r="B596" s="15" t="n">
        <v>2015</v>
      </c>
      <c r="C596" s="12" t="n">
        <v>287749</v>
      </c>
      <c r="D596" s="12" t="n">
        <v>6700</v>
      </c>
      <c r="E596" s="12" t="n">
        <v>-4.3</v>
      </c>
      <c r="F596" s="13" t="n">
        <f aca="false">(D596-D595)/D595*100</f>
        <v>-4.32671712123376</v>
      </c>
      <c r="G596" s="12" t="n">
        <v>14</v>
      </c>
      <c r="H596" s="14" t="n">
        <f aca="false">G596/($C596/100000)</f>
        <v>4.86535140000487</v>
      </c>
      <c r="I596" s="12" t="n">
        <v>74</v>
      </c>
      <c r="J596" s="14" t="n">
        <f aca="false">I596/($C596/100000)</f>
        <v>25.7168574000257</v>
      </c>
      <c r="K596" s="12" t="n">
        <v>185</v>
      </c>
      <c r="L596" s="14" t="n">
        <f aca="false">K596/($C596/100000)</f>
        <v>64.2921435000643</v>
      </c>
      <c r="M596" s="12" t="n">
        <v>580</v>
      </c>
      <c r="N596" s="14" t="n">
        <f aca="false">M596/($C596/100000)</f>
        <v>201.564558000202</v>
      </c>
      <c r="O596" s="12" t="n">
        <v>1148</v>
      </c>
      <c r="P596" s="14" t="n">
        <f aca="false">O596/($C596/100000)</f>
        <v>398.958814800399</v>
      </c>
      <c r="Q596" s="12" t="n">
        <v>4405</v>
      </c>
      <c r="R596" s="14" t="n">
        <f aca="false">Q596/($C596/100000)</f>
        <v>1530.84806550153</v>
      </c>
      <c r="S596" s="12" t="n">
        <v>294</v>
      </c>
      <c r="T596" s="14" t="n">
        <f aca="false">S596/($C596/100000)</f>
        <v>102.172379400102</v>
      </c>
      <c r="U596" s="12" t="n">
        <v>2328.4</v>
      </c>
      <c r="V596" s="14" t="n">
        <v>-6</v>
      </c>
      <c r="W596" s="13" t="n">
        <f aca="false">(U596-U595)/U595*100</f>
        <v>-5.9650256451678</v>
      </c>
      <c r="X596" s="12" t="n">
        <v>30.4</v>
      </c>
    </row>
    <row r="597" customFormat="false" ht="13.8" hidden="false" customHeight="false" outlineLevel="0" collapsed="false">
      <c r="A597" s="19" t="s">
        <v>83</v>
      </c>
      <c r="B597" s="15" t="n">
        <v>2016</v>
      </c>
      <c r="C597" s="12" t="n">
        <v>292826</v>
      </c>
      <c r="D597" s="12" t="n">
        <v>6450</v>
      </c>
      <c r="E597" s="12" t="n">
        <v>-3.7</v>
      </c>
      <c r="F597" s="13" t="n">
        <f aca="false">(D597-D596)/D596*100</f>
        <v>-3.73134328358209</v>
      </c>
      <c r="G597" s="12" t="n">
        <v>13</v>
      </c>
      <c r="H597" s="14" t="n">
        <f aca="false">G597/($C597/100000)</f>
        <v>4.43949649279777</v>
      </c>
      <c r="I597" s="12" t="n">
        <v>74</v>
      </c>
      <c r="J597" s="14" t="n">
        <f aca="false">I597/($C597/100000)</f>
        <v>25.2709800359258</v>
      </c>
      <c r="K597" s="12" t="n">
        <v>157</v>
      </c>
      <c r="L597" s="14" t="n">
        <f aca="false">K597/($C597/100000)</f>
        <v>53.6154576437885</v>
      </c>
      <c r="M597" s="12" t="n">
        <v>581</v>
      </c>
      <c r="N597" s="14" t="n">
        <f aca="false">M597/($C597/100000)</f>
        <v>198.411343255039</v>
      </c>
      <c r="O597" s="12" t="n">
        <v>1129</v>
      </c>
      <c r="P597" s="14" t="n">
        <f aca="false">O597/($C597/100000)</f>
        <v>385.553195412976</v>
      </c>
      <c r="Q597" s="12" t="n">
        <v>4211</v>
      </c>
      <c r="R597" s="14" t="n">
        <f aca="false">Q597/($C597/100000)</f>
        <v>1438.05536393626</v>
      </c>
      <c r="S597" s="12" t="n">
        <v>285</v>
      </c>
      <c r="T597" s="14" t="n">
        <f aca="false">S597/($C597/100000)</f>
        <v>97.3274231113357</v>
      </c>
      <c r="U597" s="12" t="n">
        <v>2202.7</v>
      </c>
      <c r="V597" s="14" t="n">
        <v>-5.4</v>
      </c>
      <c r="W597" s="13" t="n">
        <f aca="false">(U597-U596)/U596*100</f>
        <v>-5.39855694897785</v>
      </c>
      <c r="X597" s="12" t="n">
        <v>33.2</v>
      </c>
    </row>
    <row r="598" customFormat="false" ht="13.8" hidden="false" customHeight="false" outlineLevel="0" collapsed="false">
      <c r="A598" s="19" t="s">
        <v>83</v>
      </c>
      <c r="B598" s="15" t="n">
        <v>2017</v>
      </c>
      <c r="C598" s="12" t="n">
        <v>297634</v>
      </c>
      <c r="D598" s="12" t="n">
        <v>5786</v>
      </c>
      <c r="E598" s="12" t="n">
        <v>-10.3</v>
      </c>
      <c r="F598" s="13" t="n">
        <f aca="false">(D598-D597)/D597*100</f>
        <v>-10.2945736434109</v>
      </c>
      <c r="G598" s="12" t="n">
        <v>12</v>
      </c>
      <c r="H598" s="14" t="n">
        <f aca="false">G598/($C598/100000)</f>
        <v>4.03179744249649</v>
      </c>
      <c r="I598" s="12" t="n">
        <v>83</v>
      </c>
      <c r="J598" s="14" t="n">
        <f aca="false">I598/($C598/100000)</f>
        <v>27.8865989772674</v>
      </c>
      <c r="K598" s="12" t="n">
        <v>142</v>
      </c>
      <c r="L598" s="14" t="n">
        <f aca="false">K598/($C598/100000)</f>
        <v>47.7096030695418</v>
      </c>
      <c r="M598" s="12" t="n">
        <v>484</v>
      </c>
      <c r="N598" s="14" t="n">
        <f aca="false">M598/($C598/100000)</f>
        <v>162.615830180692</v>
      </c>
      <c r="O598" s="12" t="n">
        <v>881</v>
      </c>
      <c r="P598" s="14" t="n">
        <f aca="false">O598/($C598/100000)</f>
        <v>296.001128903284</v>
      </c>
      <c r="Q598" s="12" t="n">
        <v>3885</v>
      </c>
      <c r="R598" s="14" t="n">
        <f aca="false">Q598/($C598/100000)</f>
        <v>1305.29442200824</v>
      </c>
      <c r="S598" s="12" t="n">
        <v>299</v>
      </c>
      <c r="T598" s="14" t="n">
        <f aca="false">S598/($C598/100000)</f>
        <v>100.458952942204</v>
      </c>
      <c r="U598" s="12" t="n">
        <v>1944</v>
      </c>
      <c r="V598" s="14" t="n">
        <v>-11.7</v>
      </c>
      <c r="W598" s="13" t="n">
        <f aca="false">(U598-U597)/U597*100</f>
        <v>-11.7446769873337</v>
      </c>
      <c r="X598" s="12" t="n">
        <v>31.8</v>
      </c>
    </row>
    <row r="599" customFormat="false" ht="13.8" hidden="false" customHeight="false" outlineLevel="0" collapsed="false">
      <c r="A599" s="24" t="s">
        <v>83</v>
      </c>
      <c r="B599" s="15" t="n">
        <v>2018</v>
      </c>
      <c r="C599" s="12" t="n">
        <v>302432</v>
      </c>
      <c r="D599" s="12" t="n">
        <v>5264</v>
      </c>
      <c r="E599" s="12" t="n">
        <v>-9</v>
      </c>
      <c r="F599" s="13" t="n">
        <f aca="false">(D599-D598)/D598*100</f>
        <v>-9.02177670238507</v>
      </c>
      <c r="G599" s="12" t="n">
        <v>18</v>
      </c>
      <c r="H599" s="14" t="n">
        <f aca="false">G599/($C599/100000)</f>
        <v>5.95175113744577</v>
      </c>
      <c r="I599" s="12" t="n">
        <v>97</v>
      </c>
      <c r="J599" s="14" t="n">
        <f aca="false">I599/($C599/100000)</f>
        <v>32.0733255740133</v>
      </c>
      <c r="K599" s="12" t="n">
        <v>132</v>
      </c>
      <c r="L599" s="14" t="n">
        <f aca="false">K599/($C599/100000)</f>
        <v>43.6461750079357</v>
      </c>
      <c r="M599" s="12" t="n">
        <v>556</v>
      </c>
      <c r="N599" s="14" t="n">
        <f aca="false">M599/($C599/100000)</f>
        <v>183.842979578881</v>
      </c>
      <c r="O599" s="12" t="n">
        <v>702</v>
      </c>
      <c r="P599" s="14" t="n">
        <f aca="false">O599/($C599/100000)</f>
        <v>232.118294360385</v>
      </c>
      <c r="Q599" s="12" t="n">
        <v>3465</v>
      </c>
      <c r="R599" s="14" t="n">
        <f aca="false">Q599/($C599/100000)</f>
        <v>1145.71209395831</v>
      </c>
      <c r="S599" s="12" t="n">
        <v>294</v>
      </c>
      <c r="T599" s="14" t="n">
        <f aca="false">S599/($C599/100000)</f>
        <v>97.2119352449476</v>
      </c>
      <c r="U599" s="12" t="n">
        <v>1740.6</v>
      </c>
      <c r="V599" s="14" t="n">
        <v>-10.5</v>
      </c>
      <c r="W599" s="13" t="n">
        <f aca="false">(U599-U598)/U598*100</f>
        <v>-10.462962962963</v>
      </c>
      <c r="X599" s="12" t="n">
        <v>37</v>
      </c>
    </row>
    <row r="600" customFormat="false" ht="13.8" hidden="false" customHeight="false" outlineLevel="0" collapsed="false">
      <c r="A600" s="25" t="s">
        <v>83</v>
      </c>
      <c r="B600" s="15" t="n">
        <v>2019</v>
      </c>
      <c r="C600" s="17" t="n">
        <v>309359</v>
      </c>
      <c r="D600" s="17" t="n">
        <v>5045</v>
      </c>
      <c r="E600" s="12" t="n">
        <v>-4.2</v>
      </c>
      <c r="F600" s="13" t="n">
        <f aca="false">(D600-D599)/D599*100</f>
        <v>-4.16033434650456</v>
      </c>
      <c r="G600" s="12" t="n">
        <v>19</v>
      </c>
      <c r="H600" s="14" t="n">
        <f aca="false">G600/($C600/100000)</f>
        <v>6.14173177441096</v>
      </c>
      <c r="I600" s="12" t="n">
        <v>104</v>
      </c>
      <c r="J600" s="14" t="n">
        <f aca="false">I600/($C600/100000)</f>
        <v>33.617900238881</v>
      </c>
      <c r="K600" s="12" t="n">
        <v>149</v>
      </c>
      <c r="L600" s="14" t="n">
        <f aca="false">K600/($C600/100000)</f>
        <v>48.1641070730123</v>
      </c>
      <c r="M600" s="12" t="n">
        <v>540</v>
      </c>
      <c r="N600" s="14" t="n">
        <f aca="false">M600/($C600/100000)</f>
        <v>174.554482009575</v>
      </c>
      <c r="O600" s="12" t="n">
        <v>538</v>
      </c>
      <c r="P600" s="14" t="n">
        <f aca="false">O600/($C600/100000)</f>
        <v>173.907983928058</v>
      </c>
      <c r="Q600" s="12" t="n">
        <v>3351</v>
      </c>
      <c r="R600" s="14" t="n">
        <f aca="false">Q600/($C600/100000)</f>
        <v>1083.20753558164</v>
      </c>
      <c r="S600" s="12" t="n">
        <v>344</v>
      </c>
      <c r="T600" s="14" t="n">
        <f aca="false">S600/($C600/100000)</f>
        <v>111.197670020914</v>
      </c>
      <c r="U600" s="12" t="n">
        <v>1630.8</v>
      </c>
      <c r="V600" s="14" t="n">
        <v>-6.3</v>
      </c>
      <c r="W600" s="13" t="n">
        <f aca="false">(U600-U599)/U599*100</f>
        <v>-6.30816959669079</v>
      </c>
      <c r="X600" s="12" t="n">
        <v>37.6</v>
      </c>
    </row>
    <row r="601" customFormat="false" ht="13.8" hidden="false" customHeight="false" outlineLevel="0" collapsed="false">
      <c r="A601" s="25" t="s">
        <v>83</v>
      </c>
      <c r="B601" s="20" t="n">
        <v>2020</v>
      </c>
      <c r="C601" s="21" t="n">
        <v>322265</v>
      </c>
      <c r="D601" s="21" t="n">
        <v>4497</v>
      </c>
      <c r="E601" s="22" t="n">
        <v>-10.9</v>
      </c>
      <c r="F601" s="13" t="n">
        <f aca="false">(D601-D600)/D600*100</f>
        <v>-10.8622398414272</v>
      </c>
      <c r="G601" s="21" t="n">
        <v>18</v>
      </c>
      <c r="H601" s="14" t="n">
        <f aca="false">G601/($C601/100000)</f>
        <v>5.58546537787225</v>
      </c>
      <c r="I601" s="21" t="n">
        <v>93</v>
      </c>
      <c r="J601" s="14" t="n">
        <f aca="false">I601/($C601/100000)</f>
        <v>28.8582377856733</v>
      </c>
      <c r="K601" s="21" t="n">
        <v>123</v>
      </c>
      <c r="L601" s="14" t="n">
        <f aca="false">K601/($C601/100000)</f>
        <v>38.1673467487937</v>
      </c>
      <c r="M601" s="21" t="n">
        <v>581</v>
      </c>
      <c r="N601" s="14" t="n">
        <f aca="false">M601/($C601/100000)</f>
        <v>180.286410252432</v>
      </c>
      <c r="O601" s="21" t="n">
        <v>468</v>
      </c>
      <c r="P601" s="14" t="n">
        <f aca="false">O601/($C601/100000)</f>
        <v>145.222099824678</v>
      </c>
      <c r="Q601" s="21" t="n">
        <v>2885</v>
      </c>
      <c r="R601" s="14" t="n">
        <f aca="false">Q601/($C601/100000)</f>
        <v>895.22597862008</v>
      </c>
      <c r="S601" s="21" t="n">
        <v>329</v>
      </c>
      <c r="T601" s="14" t="n">
        <f aca="false">S601/($C601/100000)</f>
        <v>102.089894962221</v>
      </c>
      <c r="U601" s="23" t="n">
        <v>1395.4</v>
      </c>
      <c r="V601" s="22" t="n">
        <v>-14.4</v>
      </c>
      <c r="W601" s="13" t="n">
        <f aca="false">(U601-U600)/U600*100</f>
        <v>-14.4346333088055</v>
      </c>
      <c r="X601" s="23" t="n">
        <v>33.9</v>
      </c>
    </row>
    <row r="602" customFormat="false" ht="13.8" hidden="false" customHeight="false" outlineLevel="0" collapsed="false">
      <c r="A602" s="19" t="s">
        <v>84</v>
      </c>
      <c r="B602" s="12" t="n">
        <v>2011</v>
      </c>
      <c r="C602" s="12" t="n">
        <v>96615</v>
      </c>
      <c r="D602" s="12" t="n">
        <v>1136</v>
      </c>
      <c r="E602" s="12" t="n">
        <v>1.3</v>
      </c>
      <c r="F602" s="13" t="n">
        <f aca="false">(D602-D601)/D601*100</f>
        <v>-74.738714698688</v>
      </c>
      <c r="G602" s="12" t="n">
        <v>1</v>
      </c>
      <c r="H602" s="14" t="n">
        <f aca="false">G602/($C602/100000)</f>
        <v>1.03503596749987</v>
      </c>
      <c r="I602" s="12" t="n">
        <v>19</v>
      </c>
      <c r="J602" s="14" t="n">
        <f aca="false">I602/($C602/100000)</f>
        <v>19.6656833824975</v>
      </c>
      <c r="K602" s="12" t="n">
        <v>19</v>
      </c>
      <c r="L602" s="14" t="n">
        <f aca="false">K602/($C602/100000)</f>
        <v>19.6656833824975</v>
      </c>
      <c r="M602" s="12" t="n">
        <v>138</v>
      </c>
      <c r="N602" s="14" t="n">
        <f aca="false">M602/($C602/100000)</f>
        <v>142.834963514982</v>
      </c>
      <c r="O602" s="12" t="n">
        <v>298</v>
      </c>
      <c r="P602" s="14" t="n">
        <f aca="false">O602/($C602/100000)</f>
        <v>308.440718314961</v>
      </c>
      <c r="Q602" s="12" t="n">
        <v>614</v>
      </c>
      <c r="R602" s="14" t="n">
        <f aca="false">Q602/($C602/100000)</f>
        <v>635.512084044921</v>
      </c>
      <c r="S602" s="12" t="n">
        <v>47</v>
      </c>
      <c r="T602" s="14" t="n">
        <f aca="false">S602/($C602/100000)</f>
        <v>48.6466904724939</v>
      </c>
      <c r="U602" s="12" t="n">
        <v>1175.8</v>
      </c>
      <c r="V602" s="14" t="n">
        <v>2.1</v>
      </c>
      <c r="W602" s="13" t="n">
        <f aca="false">(U602-U601)/U601*100</f>
        <v>-15.7374229611581</v>
      </c>
      <c r="X602" s="12" t="n">
        <v>38</v>
      </c>
    </row>
    <row r="603" customFormat="false" ht="13.8" hidden="false" customHeight="false" outlineLevel="0" collapsed="false">
      <c r="A603" s="19" t="s">
        <v>84</v>
      </c>
      <c r="B603" s="12" t="n">
        <v>2012</v>
      </c>
      <c r="C603" s="12" t="n">
        <v>100198</v>
      </c>
      <c r="D603" s="12" t="n">
        <v>1074</v>
      </c>
      <c r="E603" s="12" t="n">
        <v>-5.5</v>
      </c>
      <c r="F603" s="13" t="n">
        <f aca="false">(D603-D602)/D602*100</f>
        <v>-5.45774647887324</v>
      </c>
      <c r="G603" s="12" t="n">
        <v>0</v>
      </c>
      <c r="H603" s="14" t="n">
        <f aca="false">G603/($C603/100000)</f>
        <v>0</v>
      </c>
      <c r="I603" s="12" t="n">
        <v>16</v>
      </c>
      <c r="J603" s="14" t="n">
        <f aca="false">I603/($C603/100000)</f>
        <v>15.9683826024472</v>
      </c>
      <c r="K603" s="12" t="n">
        <v>17</v>
      </c>
      <c r="L603" s="14" t="n">
        <f aca="false">K603/($C603/100000)</f>
        <v>16.9664065151001</v>
      </c>
      <c r="M603" s="12" t="n">
        <v>116</v>
      </c>
      <c r="N603" s="14" t="n">
        <f aca="false">M603/($C603/100000)</f>
        <v>115.770773867742</v>
      </c>
      <c r="O603" s="12" t="n">
        <v>321</v>
      </c>
      <c r="P603" s="14" t="n">
        <f aca="false">O603/($C603/100000)</f>
        <v>320.365675961596</v>
      </c>
      <c r="Q603" s="12" t="n">
        <v>559</v>
      </c>
      <c r="R603" s="14" t="n">
        <f aca="false">Q603/($C603/100000)</f>
        <v>557.895367172997</v>
      </c>
      <c r="S603" s="12" t="n">
        <v>45</v>
      </c>
      <c r="T603" s="14" t="n">
        <f aca="false">S603/($C603/100000)</f>
        <v>44.9110760693826</v>
      </c>
      <c r="U603" s="12" t="n">
        <v>1071.9</v>
      </c>
      <c r="V603" s="14" t="n">
        <v>-8.8</v>
      </c>
      <c r="W603" s="13" t="n">
        <f aca="false">(U603-U602)/U602*100</f>
        <v>-8.8365368259908</v>
      </c>
      <c r="X603" s="12" t="n">
        <v>41.9</v>
      </c>
    </row>
    <row r="604" customFormat="false" ht="13.8" hidden="false" customHeight="false" outlineLevel="0" collapsed="false">
      <c r="A604" s="19" t="s">
        <v>84</v>
      </c>
      <c r="B604" s="12" t="n">
        <v>2013</v>
      </c>
      <c r="C604" s="12" t="n">
        <v>105104</v>
      </c>
      <c r="D604" s="12" t="n">
        <v>1157</v>
      </c>
      <c r="E604" s="12" t="n">
        <v>7.7</v>
      </c>
      <c r="F604" s="13" t="n">
        <f aca="false">(D604-D603)/D603*100</f>
        <v>7.72811918063315</v>
      </c>
      <c r="G604" s="12" t="n">
        <v>2</v>
      </c>
      <c r="H604" s="14" t="n">
        <f aca="false">G604/($C604/100000)</f>
        <v>1.90287715025118</v>
      </c>
      <c r="I604" s="12" t="n">
        <v>14</v>
      </c>
      <c r="J604" s="14" t="n">
        <f aca="false">I604/($C604/100000)</f>
        <v>13.3201400517583</v>
      </c>
      <c r="K604" s="12" t="n">
        <v>22</v>
      </c>
      <c r="L604" s="14" t="n">
        <f aca="false">K604/($C604/100000)</f>
        <v>20.931648652763</v>
      </c>
      <c r="M604" s="12" t="n">
        <v>137</v>
      </c>
      <c r="N604" s="14" t="n">
        <f aca="false">M604/($C604/100000)</f>
        <v>130.347084792206</v>
      </c>
      <c r="O604" s="12" t="n">
        <v>317</v>
      </c>
      <c r="P604" s="14" t="n">
        <f aca="false">O604/($C604/100000)</f>
        <v>301.606028314812</v>
      </c>
      <c r="Q604" s="12" t="n">
        <v>612</v>
      </c>
      <c r="R604" s="14" t="n">
        <f aca="false">Q604/($C604/100000)</f>
        <v>582.280407976861</v>
      </c>
      <c r="S604" s="12" t="n">
        <v>53</v>
      </c>
      <c r="T604" s="14" t="n">
        <f aca="false">S604/($C604/100000)</f>
        <v>50.4262444816563</v>
      </c>
      <c r="U604" s="12" t="n">
        <v>1100.8</v>
      </c>
      <c r="V604" s="14" t="n">
        <v>2.7</v>
      </c>
      <c r="W604" s="13" t="n">
        <f aca="false">(U604-U603)/U603*100</f>
        <v>2.69614702864072</v>
      </c>
      <c r="X604" s="12" t="n">
        <v>42.9</v>
      </c>
    </row>
    <row r="605" customFormat="false" ht="13.8" hidden="false" customHeight="false" outlineLevel="0" collapsed="false">
      <c r="A605" s="19" t="s">
        <v>84</v>
      </c>
      <c r="B605" s="15" t="n">
        <v>2014</v>
      </c>
      <c r="C605" s="12" t="n">
        <v>111125</v>
      </c>
      <c r="D605" s="12" t="n">
        <v>1282</v>
      </c>
      <c r="E605" s="16" t="n">
        <v>10.8</v>
      </c>
      <c r="F605" s="13" t="n">
        <f aca="false">(D605-D604)/D604*100</f>
        <v>10.8038029386344</v>
      </c>
      <c r="G605" s="12" t="n">
        <v>2</v>
      </c>
      <c r="H605" s="14" t="n">
        <f aca="false">G605/($C605/100000)</f>
        <v>1.79977502812148</v>
      </c>
      <c r="I605" s="12" t="n">
        <v>27</v>
      </c>
      <c r="J605" s="14" t="n">
        <f aca="false">I605/($C605/100000)</f>
        <v>24.29696287964</v>
      </c>
      <c r="K605" s="12" t="n">
        <v>18</v>
      </c>
      <c r="L605" s="14" t="n">
        <f aca="false">K605/($C605/100000)</f>
        <v>16.1979752530934</v>
      </c>
      <c r="M605" s="12" t="n">
        <v>141</v>
      </c>
      <c r="N605" s="14" t="n">
        <f aca="false">M605/($C605/100000)</f>
        <v>126.884139482565</v>
      </c>
      <c r="O605" s="12" t="n">
        <v>353</v>
      </c>
      <c r="P605" s="14" t="n">
        <f aca="false">O605/($C605/100000)</f>
        <v>317.660292463442</v>
      </c>
      <c r="Q605" s="12" t="n">
        <v>687</v>
      </c>
      <c r="R605" s="14" t="n">
        <f aca="false">Q605/($C605/100000)</f>
        <v>618.22272215973</v>
      </c>
      <c r="S605" s="12" t="n">
        <v>54</v>
      </c>
      <c r="T605" s="14" t="n">
        <f aca="false">S605/($C605/100000)</f>
        <v>48.5939257592801</v>
      </c>
      <c r="U605" s="12" t="n">
        <v>1153.7</v>
      </c>
      <c r="V605" s="4" t="n">
        <v>4.8</v>
      </c>
      <c r="W605" s="13" t="n">
        <f aca="false">(U605-U604)/U604*100</f>
        <v>4.80559593023257</v>
      </c>
      <c r="X605" s="12" t="n">
        <v>49.2</v>
      </c>
    </row>
    <row r="606" customFormat="false" ht="13.8" hidden="false" customHeight="false" outlineLevel="0" collapsed="false">
      <c r="A606" s="19" t="s">
        <v>84</v>
      </c>
      <c r="B606" s="15" t="n">
        <v>2015</v>
      </c>
      <c r="C606" s="12" t="n">
        <v>115657</v>
      </c>
      <c r="D606" s="12" t="n">
        <v>1392</v>
      </c>
      <c r="E606" s="12" t="n">
        <v>8.6</v>
      </c>
      <c r="F606" s="13" t="n">
        <f aca="false">(D606-D605)/D605*100</f>
        <v>8.58034321372855</v>
      </c>
      <c r="G606" s="12" t="n">
        <v>1</v>
      </c>
      <c r="H606" s="14" t="n">
        <f aca="false">G606/($C606/100000)</f>
        <v>0.864625573895225</v>
      </c>
      <c r="I606" s="12" t="n">
        <v>18</v>
      </c>
      <c r="J606" s="14" t="n">
        <f aca="false">I606/($C606/100000)</f>
        <v>15.563260330114</v>
      </c>
      <c r="K606" s="12" t="n">
        <v>20</v>
      </c>
      <c r="L606" s="14" t="n">
        <f aca="false">K606/($C606/100000)</f>
        <v>17.2925114779045</v>
      </c>
      <c r="M606" s="12" t="n">
        <v>218</v>
      </c>
      <c r="N606" s="14" t="n">
        <f aca="false">M606/($C606/100000)</f>
        <v>188.488375109159</v>
      </c>
      <c r="O606" s="12" t="n">
        <v>311</v>
      </c>
      <c r="P606" s="14" t="n">
        <f aca="false">O606/($C606/100000)</f>
        <v>268.898553481415</v>
      </c>
      <c r="Q606" s="12" t="n">
        <v>763</v>
      </c>
      <c r="R606" s="14" t="n">
        <f aca="false">Q606/($C606/100000)</f>
        <v>659.709312882056</v>
      </c>
      <c r="S606" s="12" t="n">
        <v>61</v>
      </c>
      <c r="T606" s="14" t="n">
        <f aca="false">S606/($C606/100000)</f>
        <v>52.7421600076087</v>
      </c>
      <c r="U606" s="12" t="n">
        <v>1203.6</v>
      </c>
      <c r="V606" s="14" t="n">
        <v>4.3</v>
      </c>
      <c r="W606" s="13" t="n">
        <f aca="false">(U606-U605)/U605*100</f>
        <v>4.32521452717343</v>
      </c>
      <c r="X606" s="12" t="n">
        <v>57.3</v>
      </c>
    </row>
    <row r="607" customFormat="false" ht="13.8" hidden="false" customHeight="false" outlineLevel="0" collapsed="false">
      <c r="A607" s="19" t="s">
        <v>84</v>
      </c>
      <c r="B607" s="15" t="n">
        <v>2016</v>
      </c>
      <c r="C607" s="12" t="n">
        <v>118577</v>
      </c>
      <c r="D607" s="12" t="n">
        <v>1385</v>
      </c>
      <c r="E607" s="12" t="n">
        <v>-0.5</v>
      </c>
      <c r="F607" s="13" t="n">
        <f aca="false">(D607-D606)/D606*100</f>
        <v>-0.502873563218391</v>
      </c>
      <c r="G607" s="12" t="n">
        <v>1</v>
      </c>
      <c r="H607" s="14" t="n">
        <f aca="false">G607/($C607/100000)</f>
        <v>0.843333867444783</v>
      </c>
      <c r="I607" s="12" t="n">
        <v>25</v>
      </c>
      <c r="J607" s="14" t="n">
        <f aca="false">I607/($C607/100000)</f>
        <v>21.0833466861196</v>
      </c>
      <c r="K607" s="12" t="n">
        <v>12</v>
      </c>
      <c r="L607" s="14" t="n">
        <f aca="false">K607/($C607/100000)</f>
        <v>10.1200064093374</v>
      </c>
      <c r="M607" s="12" t="n">
        <v>254</v>
      </c>
      <c r="N607" s="14" t="n">
        <f aca="false">M607/($C607/100000)</f>
        <v>214.206802330975</v>
      </c>
      <c r="O607" s="12" t="n">
        <v>277</v>
      </c>
      <c r="P607" s="14" t="n">
        <f aca="false">O607/($C607/100000)</f>
        <v>233.603481282205</v>
      </c>
      <c r="Q607" s="12" t="n">
        <v>763</v>
      </c>
      <c r="R607" s="14" t="n">
        <f aca="false">Q607/($C607/100000)</f>
        <v>643.463740860369</v>
      </c>
      <c r="S607" s="12" t="n">
        <v>53</v>
      </c>
      <c r="T607" s="14" t="n">
        <f aca="false">S607/($C607/100000)</f>
        <v>44.6966949745735</v>
      </c>
      <c r="U607" s="12" t="n">
        <v>1168</v>
      </c>
      <c r="V607" s="14" t="n">
        <v>-3</v>
      </c>
      <c r="W607" s="13" t="n">
        <f aca="false">(U607-U606)/U606*100</f>
        <v>-2.95779328680624</v>
      </c>
      <c r="X607" s="12" t="n">
        <v>61</v>
      </c>
    </row>
    <row r="608" customFormat="false" ht="13.8" hidden="false" customHeight="false" outlineLevel="0" collapsed="false">
      <c r="A608" s="19" t="s">
        <v>84</v>
      </c>
      <c r="B608" s="15" t="n">
        <v>2017</v>
      </c>
      <c r="C608" s="12" t="n">
        <v>120700</v>
      </c>
      <c r="D608" s="12" t="n">
        <v>1463</v>
      </c>
      <c r="E608" s="12" t="n">
        <v>5.6</v>
      </c>
      <c r="F608" s="13" t="n">
        <f aca="false">(D608-D607)/D607*100</f>
        <v>5.63176895306859</v>
      </c>
      <c r="G608" s="12" t="n">
        <v>6</v>
      </c>
      <c r="H608" s="14" t="n">
        <f aca="false">G608/($C608/100000)</f>
        <v>4.97100248550124</v>
      </c>
      <c r="I608" s="12" t="n">
        <v>24</v>
      </c>
      <c r="J608" s="14" t="n">
        <f aca="false">I608/($C608/100000)</f>
        <v>19.884009942005</v>
      </c>
      <c r="K608" s="12" t="n">
        <v>24</v>
      </c>
      <c r="L608" s="14" t="n">
        <f aca="false">K608/($C608/100000)</f>
        <v>19.884009942005</v>
      </c>
      <c r="M608" s="12" t="n">
        <v>251</v>
      </c>
      <c r="N608" s="14" t="n">
        <f aca="false">M608/($C608/100000)</f>
        <v>207.953603976802</v>
      </c>
      <c r="O608" s="12" t="n">
        <v>310</v>
      </c>
      <c r="P608" s="14" t="n">
        <f aca="false">O608/($C608/100000)</f>
        <v>256.835128417564</v>
      </c>
      <c r="Q608" s="12" t="n">
        <v>782</v>
      </c>
      <c r="R608" s="14" t="n">
        <f aca="false">Q608/($C608/100000)</f>
        <v>647.887323943662</v>
      </c>
      <c r="S608" s="12" t="n">
        <v>66</v>
      </c>
      <c r="T608" s="14" t="n">
        <f aca="false">S608/($C608/100000)</f>
        <v>54.6810273405137</v>
      </c>
      <c r="U608" s="12" t="n">
        <v>1212.1</v>
      </c>
      <c r="V608" s="14" t="n">
        <v>3.8</v>
      </c>
      <c r="W608" s="13" t="n">
        <f aca="false">(U608-U607)/U607*100</f>
        <v>3.77568493150684</v>
      </c>
      <c r="X608" s="12" t="n">
        <v>71.1</v>
      </c>
    </row>
    <row r="609" customFormat="false" ht="13.8" hidden="false" customHeight="false" outlineLevel="0" collapsed="false">
      <c r="A609" s="24" t="s">
        <v>84</v>
      </c>
      <c r="B609" s="15" t="n">
        <v>2018</v>
      </c>
      <c r="C609" s="12" t="n">
        <v>124935</v>
      </c>
      <c r="D609" s="12" t="n">
        <v>1378</v>
      </c>
      <c r="E609" s="12" t="n">
        <v>-5.8</v>
      </c>
      <c r="F609" s="13" t="n">
        <f aca="false">(D609-D608)/D608*100</f>
        <v>-5.80997949419002</v>
      </c>
      <c r="G609" s="12" t="n">
        <v>8</v>
      </c>
      <c r="H609" s="14" t="n">
        <f aca="false">G609/($C609/100000)</f>
        <v>6.40332973146036</v>
      </c>
      <c r="I609" s="12" t="n">
        <v>23</v>
      </c>
      <c r="J609" s="14" t="n">
        <f aca="false">I609/($C609/100000)</f>
        <v>18.4095729779485</v>
      </c>
      <c r="K609" s="12" t="n">
        <v>16</v>
      </c>
      <c r="L609" s="14" t="n">
        <f aca="false">K609/($C609/100000)</f>
        <v>12.8066594629207</v>
      </c>
      <c r="M609" s="12" t="n">
        <v>180</v>
      </c>
      <c r="N609" s="14" t="n">
        <f aca="false">M609/($C609/100000)</f>
        <v>144.074918957858</v>
      </c>
      <c r="O609" s="12" t="n">
        <v>263</v>
      </c>
      <c r="P609" s="14" t="n">
        <f aca="false">O609/($C609/100000)</f>
        <v>210.509464921759</v>
      </c>
      <c r="Q609" s="12" t="n">
        <v>729</v>
      </c>
      <c r="R609" s="14" t="n">
        <f aca="false">Q609/($C609/100000)</f>
        <v>583.503421779325</v>
      </c>
      <c r="S609" s="12" t="n">
        <v>159</v>
      </c>
      <c r="T609" s="14" t="n">
        <f aca="false">S609/($C609/100000)</f>
        <v>127.266178412775</v>
      </c>
      <c r="U609" s="12" t="n">
        <v>1103</v>
      </c>
      <c r="V609" s="14" t="n">
        <v>-9</v>
      </c>
      <c r="W609" s="13" t="n">
        <f aca="false">(U609-U608)/U608*100</f>
        <v>-9.00090751588152</v>
      </c>
      <c r="X609" s="12" t="n">
        <v>66.5</v>
      </c>
    </row>
    <row r="610" customFormat="false" ht="13.8" hidden="false" customHeight="false" outlineLevel="0" collapsed="false">
      <c r="A610" s="25" t="s">
        <v>84</v>
      </c>
      <c r="B610" s="15" t="n">
        <v>2019</v>
      </c>
      <c r="C610" s="17" t="n">
        <v>128633</v>
      </c>
      <c r="D610" s="17" t="n">
        <v>1388</v>
      </c>
      <c r="E610" s="12" t="n">
        <v>0.7</v>
      </c>
      <c r="F610" s="13" t="n">
        <f aca="false">(D610-D609)/D609*100</f>
        <v>0.725689404934688</v>
      </c>
      <c r="G610" s="12" t="n">
        <v>5</v>
      </c>
      <c r="H610" s="14" t="n">
        <f aca="false">G610/($C610/100000)</f>
        <v>3.88702743463963</v>
      </c>
      <c r="I610" s="12" t="n">
        <v>18</v>
      </c>
      <c r="J610" s="14" t="n">
        <f aca="false">I610/($C610/100000)</f>
        <v>13.9932987647027</v>
      </c>
      <c r="K610" s="12" t="n">
        <v>20</v>
      </c>
      <c r="L610" s="14" t="n">
        <f aca="false">K610/($C610/100000)</f>
        <v>15.5481097385585</v>
      </c>
      <c r="M610" s="12" t="n">
        <v>206</v>
      </c>
      <c r="N610" s="14" t="n">
        <f aca="false">M610/($C610/100000)</f>
        <v>160.145530307153</v>
      </c>
      <c r="O610" s="12" t="n">
        <v>318</v>
      </c>
      <c r="P610" s="14" t="n">
        <f aca="false">O610/($C610/100000)</f>
        <v>247.214944843081</v>
      </c>
      <c r="Q610" s="12" t="n">
        <v>703</v>
      </c>
      <c r="R610" s="14" t="n">
        <f aca="false">Q610/($C610/100000)</f>
        <v>546.516057310333</v>
      </c>
      <c r="S610" s="12" t="n">
        <v>118</v>
      </c>
      <c r="T610" s="14" t="n">
        <f aca="false">S610/($C610/100000)</f>
        <v>91.7338474574954</v>
      </c>
      <c r="U610" s="12" t="n">
        <v>1079</v>
      </c>
      <c r="V610" s="14" t="n">
        <v>-2.2</v>
      </c>
      <c r="W610" s="13" t="n">
        <f aca="false">(U610-U609)/U609*100</f>
        <v>-2.17588395285585</v>
      </c>
      <c r="X610" s="12" t="n">
        <v>66.7</v>
      </c>
    </row>
    <row r="611" customFormat="false" ht="13.8" hidden="false" customHeight="false" outlineLevel="0" collapsed="false">
      <c r="A611" s="25" t="s">
        <v>84</v>
      </c>
      <c r="B611" s="20" t="n">
        <v>2020</v>
      </c>
      <c r="C611" s="21" t="n">
        <v>141422</v>
      </c>
      <c r="D611" s="21" t="n">
        <v>1246</v>
      </c>
      <c r="E611" s="22" t="n">
        <v>-10.2</v>
      </c>
      <c r="F611" s="13" t="n">
        <f aca="false">(D611-D610)/D610*100</f>
        <v>-10.2305475504323</v>
      </c>
      <c r="G611" s="21" t="n">
        <v>3</v>
      </c>
      <c r="H611" s="14" t="n">
        <f aca="false">G611/($C611/100000)</f>
        <v>2.12131068716324</v>
      </c>
      <c r="I611" s="21" t="n">
        <v>22</v>
      </c>
      <c r="J611" s="14" t="n">
        <f aca="false">I611/($C611/100000)</f>
        <v>15.5562783725304</v>
      </c>
      <c r="K611" s="21" t="n">
        <v>20</v>
      </c>
      <c r="L611" s="14" t="n">
        <f aca="false">K611/($C611/100000)</f>
        <v>14.1420712477549</v>
      </c>
      <c r="M611" s="21" t="n">
        <v>234</v>
      </c>
      <c r="N611" s="14" t="n">
        <f aca="false">M611/($C611/100000)</f>
        <v>165.462233598733</v>
      </c>
      <c r="O611" s="21" t="n">
        <v>191</v>
      </c>
      <c r="P611" s="14" t="n">
        <f aca="false">O611/($C611/100000)</f>
        <v>135.05678041606</v>
      </c>
      <c r="Q611" s="21" t="n">
        <v>666</v>
      </c>
      <c r="R611" s="14" t="n">
        <f aca="false">Q611/($C611/100000)</f>
        <v>470.93097255024</v>
      </c>
      <c r="S611" s="21" t="n">
        <v>110</v>
      </c>
      <c r="T611" s="14" t="n">
        <f aca="false">S611/($C611/100000)</f>
        <v>77.7813918626522</v>
      </c>
      <c r="U611" s="23" t="n">
        <v>881.1</v>
      </c>
      <c r="V611" s="22" t="n">
        <v>-18.3</v>
      </c>
      <c r="W611" s="13" t="n">
        <f aca="false">(U611-U610)/U610*100</f>
        <v>-18.3410565338276</v>
      </c>
      <c r="X611" s="23" t="n">
        <v>69.3</v>
      </c>
    </row>
    <row r="612" customFormat="false" ht="13.8" hidden="false" customHeight="false" outlineLevel="0" collapsed="false">
      <c r="A612" s="19" t="s">
        <v>85</v>
      </c>
      <c r="B612" s="12" t="n">
        <v>2011</v>
      </c>
      <c r="C612" s="12" t="n">
        <v>43215</v>
      </c>
      <c r="D612" s="12" t="n">
        <v>1032</v>
      </c>
      <c r="E612" s="12" t="n">
        <v>-4.1</v>
      </c>
      <c r="F612" s="13" t="n">
        <f aca="false">(D612-D611)/D611*100</f>
        <v>-17.1749598715891</v>
      </c>
      <c r="G612" s="12" t="n">
        <v>1</v>
      </c>
      <c r="H612" s="14" t="n">
        <f aca="false">G612/($C612/100000)</f>
        <v>2.31401133865556</v>
      </c>
      <c r="I612" s="12" t="n">
        <v>6</v>
      </c>
      <c r="J612" s="14" t="n">
        <f aca="false">I612/($C612/100000)</f>
        <v>13.8840680319334</v>
      </c>
      <c r="K612" s="12" t="n">
        <v>17</v>
      </c>
      <c r="L612" s="14" t="n">
        <f aca="false">K612/($C612/100000)</f>
        <v>39.3381927571445</v>
      </c>
      <c r="M612" s="12" t="n">
        <v>151</v>
      </c>
      <c r="N612" s="14" t="n">
        <f aca="false">M612/($C612/100000)</f>
        <v>349.415712136989</v>
      </c>
      <c r="O612" s="12" t="n">
        <v>329</v>
      </c>
      <c r="P612" s="14" t="n">
        <f aca="false">O612/($C612/100000)</f>
        <v>761.309730417679</v>
      </c>
      <c r="Q612" s="12" t="n">
        <v>487</v>
      </c>
      <c r="R612" s="14" t="n">
        <f aca="false">Q612/($C612/100000)</f>
        <v>1126.92352192526</v>
      </c>
      <c r="S612" s="12" t="n">
        <v>41</v>
      </c>
      <c r="T612" s="14" t="n">
        <f aca="false">S612/($C612/100000)</f>
        <v>94.8744648848779</v>
      </c>
      <c r="U612" s="12" t="n">
        <v>2388.1</v>
      </c>
      <c r="V612" s="14" t="n">
        <v>-9.3</v>
      </c>
      <c r="W612" s="13" t="n">
        <f aca="false">(U612-U611)/U611*100</f>
        <v>171.03620474407</v>
      </c>
      <c r="X612" s="12" t="n">
        <v>23.7</v>
      </c>
    </row>
    <row r="613" customFormat="false" ht="13.8" hidden="false" customHeight="false" outlineLevel="0" collapsed="false">
      <c r="A613" s="19" t="s">
        <v>85</v>
      </c>
      <c r="B613" s="12" t="n">
        <v>2012</v>
      </c>
      <c r="C613" s="12" t="n">
        <v>43796</v>
      </c>
      <c r="D613" s="12" t="n">
        <v>916</v>
      </c>
      <c r="E613" s="12" t="n">
        <v>-11.2</v>
      </c>
      <c r="F613" s="13" t="n">
        <f aca="false">(D613-D612)/D612*100</f>
        <v>-11.2403100775194</v>
      </c>
      <c r="G613" s="12" t="n">
        <v>1</v>
      </c>
      <c r="H613" s="14" t="n">
        <f aca="false">G613/($C613/100000)</f>
        <v>2.28331354461595</v>
      </c>
      <c r="I613" s="12" t="n">
        <v>2</v>
      </c>
      <c r="J613" s="14" t="n">
        <f aca="false">I613/($C613/100000)</f>
        <v>4.56662708923189</v>
      </c>
      <c r="K613" s="12" t="n">
        <v>17</v>
      </c>
      <c r="L613" s="14" t="n">
        <f aca="false">K613/($C613/100000)</f>
        <v>38.8163302584711</v>
      </c>
      <c r="M613" s="12" t="n">
        <v>131</v>
      </c>
      <c r="N613" s="14" t="n">
        <f aca="false">M613/($C613/100000)</f>
        <v>299.114074344689</v>
      </c>
      <c r="O613" s="12" t="n">
        <v>337</v>
      </c>
      <c r="P613" s="14" t="n">
        <f aca="false">O613/($C613/100000)</f>
        <v>769.476664535574</v>
      </c>
      <c r="Q613" s="12" t="n">
        <v>402</v>
      </c>
      <c r="R613" s="14" t="n">
        <f aca="false">Q613/($C613/100000)</f>
        <v>917.892044935611</v>
      </c>
      <c r="S613" s="12" t="n">
        <v>26</v>
      </c>
      <c r="T613" s="14" t="n">
        <f aca="false">S613/($C613/100000)</f>
        <v>59.3661521600146</v>
      </c>
      <c r="U613" s="12" t="n">
        <v>2091.5</v>
      </c>
      <c r="V613" s="14" t="n">
        <v>-12.4</v>
      </c>
      <c r="W613" s="13" t="n">
        <f aca="false">(U613-U612)/U612*100</f>
        <v>-12.4199154139274</v>
      </c>
      <c r="X613" s="12" t="n">
        <v>30.7</v>
      </c>
    </row>
    <row r="614" customFormat="false" ht="13.8" hidden="false" customHeight="false" outlineLevel="0" collapsed="false">
      <c r="A614" s="19" t="s">
        <v>85</v>
      </c>
      <c r="B614" s="12" t="n">
        <v>2013</v>
      </c>
      <c r="C614" s="12" t="n">
        <v>43873</v>
      </c>
      <c r="D614" s="12" t="n">
        <v>965</v>
      </c>
      <c r="E614" s="12" t="n">
        <v>5.3</v>
      </c>
      <c r="F614" s="13" t="n">
        <f aca="false">(D614-D613)/D613*100</f>
        <v>5.34934497816594</v>
      </c>
      <c r="G614" s="12" t="n">
        <v>3</v>
      </c>
      <c r="H614" s="14" t="n">
        <f aca="false">G614/($C614/100000)</f>
        <v>6.83791853759716</v>
      </c>
      <c r="I614" s="12" t="n">
        <v>8</v>
      </c>
      <c r="J614" s="14" t="n">
        <f aca="false">I614/($C614/100000)</f>
        <v>18.2344494335924</v>
      </c>
      <c r="K614" s="12" t="n">
        <v>23</v>
      </c>
      <c r="L614" s="14" t="n">
        <f aca="false">K614/($C614/100000)</f>
        <v>52.4240421215782</v>
      </c>
      <c r="M614" s="12" t="n">
        <v>132</v>
      </c>
      <c r="N614" s="14" t="n">
        <f aca="false">M614/($C614/100000)</f>
        <v>300.868415654275</v>
      </c>
      <c r="O614" s="12" t="n">
        <v>319</v>
      </c>
      <c r="P614" s="14" t="n">
        <f aca="false">O614/($C614/100000)</f>
        <v>727.098671164498</v>
      </c>
      <c r="Q614" s="12" t="n">
        <v>455</v>
      </c>
      <c r="R614" s="14" t="n">
        <f aca="false">Q614/($C614/100000)</f>
        <v>1037.08431153557</v>
      </c>
      <c r="S614" s="12" t="n">
        <v>25</v>
      </c>
      <c r="T614" s="14" t="n">
        <f aca="false">S614/($C614/100000)</f>
        <v>56.9826544799763</v>
      </c>
      <c r="U614" s="12" t="n">
        <v>2199.5</v>
      </c>
      <c r="V614" s="14" t="n">
        <v>5.2</v>
      </c>
      <c r="W614" s="13" t="n">
        <f aca="false">(U614-U613)/U613*100</f>
        <v>5.16375806837198</v>
      </c>
      <c r="X614" s="12" t="n">
        <v>30.3</v>
      </c>
    </row>
    <row r="615" customFormat="false" ht="13.8" hidden="false" customHeight="false" outlineLevel="0" collapsed="false">
      <c r="A615" s="19" t="s">
        <v>85</v>
      </c>
      <c r="B615" s="15" t="n">
        <v>2014</v>
      </c>
      <c r="C615" s="12" t="n">
        <v>44168</v>
      </c>
      <c r="D615" s="12" t="n">
        <v>869</v>
      </c>
      <c r="E615" s="16" t="n">
        <v>-9.9</v>
      </c>
      <c r="F615" s="13" t="n">
        <f aca="false">(D615-D614)/D614*100</f>
        <v>-9.94818652849741</v>
      </c>
      <c r="G615" s="12" t="n">
        <v>0</v>
      </c>
      <c r="H615" s="14" t="n">
        <f aca="false">G615/($C615/100000)</f>
        <v>0</v>
      </c>
      <c r="I615" s="12" t="n">
        <v>5</v>
      </c>
      <c r="J615" s="14" t="n">
        <f aca="false">I615/($C615/100000)</f>
        <v>11.3204129686651</v>
      </c>
      <c r="K615" s="12" t="n">
        <v>19</v>
      </c>
      <c r="L615" s="14" t="n">
        <f aca="false">K615/($C615/100000)</f>
        <v>43.0175692809274</v>
      </c>
      <c r="M615" s="12" t="n">
        <v>176</v>
      </c>
      <c r="N615" s="14" t="n">
        <f aca="false">M615/($C615/100000)</f>
        <v>398.478536497011</v>
      </c>
      <c r="O615" s="12" t="n">
        <v>242</v>
      </c>
      <c r="P615" s="14" t="n">
        <f aca="false">O615/($C615/100000)</f>
        <v>547.907987683391</v>
      </c>
      <c r="Q615" s="12" t="n">
        <v>400</v>
      </c>
      <c r="R615" s="14" t="n">
        <f aca="false">Q615/($C615/100000)</f>
        <v>905.633037493208</v>
      </c>
      <c r="S615" s="12" t="n">
        <v>27</v>
      </c>
      <c r="T615" s="14" t="n">
        <f aca="false">S615/($C615/100000)</f>
        <v>61.1302300307915</v>
      </c>
      <c r="U615" s="12" t="n">
        <v>1967.5</v>
      </c>
      <c r="V615" s="4" t="n">
        <v>-10.5</v>
      </c>
      <c r="W615" s="13" t="n">
        <f aca="false">(U615-U614)/U614*100</f>
        <v>-10.5478517844965</v>
      </c>
      <c r="X615" s="12" t="n">
        <v>40.9</v>
      </c>
    </row>
    <row r="616" customFormat="false" ht="13.8" hidden="false" customHeight="false" outlineLevel="0" collapsed="false">
      <c r="A616" s="19" t="s">
        <v>85</v>
      </c>
      <c r="B616" s="15" t="n">
        <v>2015</v>
      </c>
      <c r="C616" s="12" t="n">
        <v>44452</v>
      </c>
      <c r="D616" s="12" t="n">
        <v>662</v>
      </c>
      <c r="E616" s="12" t="n">
        <v>-23.8</v>
      </c>
      <c r="F616" s="13" t="n">
        <f aca="false">(D616-D615)/D615*100</f>
        <v>-23.8204833141542</v>
      </c>
      <c r="G616" s="12" t="n">
        <v>1</v>
      </c>
      <c r="H616" s="14" t="n">
        <f aca="false">G616/($C616/100000)</f>
        <v>2.24961756501395</v>
      </c>
      <c r="I616" s="12" t="n">
        <v>4</v>
      </c>
      <c r="J616" s="14" t="n">
        <f aca="false">I616/($C616/100000)</f>
        <v>8.99847026005579</v>
      </c>
      <c r="K616" s="12" t="n">
        <v>19</v>
      </c>
      <c r="L616" s="14" t="n">
        <f aca="false">K616/($C616/100000)</f>
        <v>42.742733735265</v>
      </c>
      <c r="M616" s="12" t="n">
        <v>116</v>
      </c>
      <c r="N616" s="14" t="n">
        <f aca="false">M616/($C616/100000)</f>
        <v>260.955637541618</v>
      </c>
      <c r="O616" s="12" t="n">
        <v>171</v>
      </c>
      <c r="P616" s="14" t="n">
        <f aca="false">O616/($C616/100000)</f>
        <v>384.684603617385</v>
      </c>
      <c r="Q616" s="12" t="n">
        <v>325</v>
      </c>
      <c r="R616" s="14" t="n">
        <f aca="false">Q616/($C616/100000)</f>
        <v>731.125708629533</v>
      </c>
      <c r="S616" s="12" t="n">
        <v>26</v>
      </c>
      <c r="T616" s="14" t="n">
        <f aca="false">S616/($C616/100000)</f>
        <v>58.4900566903626</v>
      </c>
      <c r="U616" s="12" t="n">
        <v>1489.2</v>
      </c>
      <c r="V616" s="14" t="n">
        <v>-24.3</v>
      </c>
      <c r="W616" s="13" t="n">
        <f aca="false">(U616-U615)/U615*100</f>
        <v>-24.3100381194409</v>
      </c>
      <c r="X616" s="12" t="n">
        <v>46.1</v>
      </c>
    </row>
    <row r="617" customFormat="false" ht="13.8" hidden="false" customHeight="false" outlineLevel="0" collapsed="false">
      <c r="A617" s="19" t="s">
        <v>85</v>
      </c>
      <c r="B617" s="15" t="n">
        <v>2016</v>
      </c>
      <c r="C617" s="12" t="n">
        <v>44349</v>
      </c>
      <c r="D617" s="12" t="n">
        <v>895</v>
      </c>
      <c r="E617" s="12" t="n">
        <v>35.2</v>
      </c>
      <c r="F617" s="13" t="n">
        <f aca="false">(D617-D616)/D616*100</f>
        <v>35.1963746223565</v>
      </c>
      <c r="G617" s="12" t="n">
        <v>4</v>
      </c>
      <c r="H617" s="14" t="n">
        <f aca="false">G617/($C617/100000)</f>
        <v>9.0193690951318</v>
      </c>
      <c r="I617" s="12" t="n">
        <v>11</v>
      </c>
      <c r="J617" s="14" t="n">
        <f aca="false">I617/($C617/100000)</f>
        <v>24.8032650116124</v>
      </c>
      <c r="K617" s="12" t="n">
        <v>33</v>
      </c>
      <c r="L617" s="14" t="n">
        <f aca="false">K617/($C617/100000)</f>
        <v>74.4097950348373</v>
      </c>
      <c r="M617" s="12" t="n">
        <v>193</v>
      </c>
      <c r="N617" s="14" t="n">
        <f aca="false">M617/($C617/100000)</f>
        <v>435.184558840109</v>
      </c>
      <c r="O617" s="12" t="n">
        <v>247</v>
      </c>
      <c r="P617" s="14" t="n">
        <f aca="false">O617/($C617/100000)</f>
        <v>556.946041624388</v>
      </c>
      <c r="Q617" s="12" t="n">
        <v>355</v>
      </c>
      <c r="R617" s="14" t="n">
        <f aca="false">Q617/($C617/100000)</f>
        <v>800.469007192947</v>
      </c>
      <c r="S617" s="12" t="n">
        <v>52</v>
      </c>
      <c r="T617" s="14" t="n">
        <f aca="false">S617/($C617/100000)</f>
        <v>117.251798236713</v>
      </c>
      <c r="U617" s="12" t="n">
        <v>2018.1</v>
      </c>
      <c r="V617" s="14" t="n">
        <v>35.5</v>
      </c>
      <c r="W617" s="13" t="n">
        <f aca="false">(U617-U616)/U616*100</f>
        <v>35.5157131345689</v>
      </c>
      <c r="X617" s="12" t="n">
        <v>39.6</v>
      </c>
    </row>
    <row r="618" customFormat="false" ht="13.8" hidden="false" customHeight="false" outlineLevel="0" collapsed="false">
      <c r="A618" s="19" t="s">
        <v>85</v>
      </c>
      <c r="B618" s="15" t="n">
        <v>2017</v>
      </c>
      <c r="C618" s="12" t="n">
        <v>44690</v>
      </c>
      <c r="D618" s="12" t="n">
        <v>708</v>
      </c>
      <c r="E618" s="12" t="n">
        <v>-20.9</v>
      </c>
      <c r="F618" s="13" t="n">
        <f aca="false">(D618-D617)/D617*100</f>
        <v>-20.8938547486033</v>
      </c>
      <c r="G618" s="12" t="n">
        <v>0</v>
      </c>
      <c r="H618" s="14" t="n">
        <f aca="false">G618/($C618/100000)</f>
        <v>0</v>
      </c>
      <c r="I618" s="12" t="n">
        <v>15</v>
      </c>
      <c r="J618" s="14" t="n">
        <f aca="false">I618/($C618/100000)</f>
        <v>33.5645558290445</v>
      </c>
      <c r="K618" s="12" t="n">
        <v>8</v>
      </c>
      <c r="L618" s="14" t="n">
        <f aca="false">K618/($C618/100000)</f>
        <v>17.9010964421571</v>
      </c>
      <c r="M618" s="12" t="n">
        <v>166</v>
      </c>
      <c r="N618" s="14" t="n">
        <f aca="false">M618/($C618/100000)</f>
        <v>371.447751174759</v>
      </c>
      <c r="O618" s="12" t="n">
        <v>188</v>
      </c>
      <c r="P618" s="14" t="n">
        <f aca="false">O618/($C618/100000)</f>
        <v>420.675766390691</v>
      </c>
      <c r="Q618" s="12" t="n">
        <v>296</v>
      </c>
      <c r="R618" s="14" t="n">
        <f aca="false">Q618/($C618/100000)</f>
        <v>662.340568359812</v>
      </c>
      <c r="S618" s="12" t="n">
        <v>35</v>
      </c>
      <c r="T618" s="14" t="n">
        <f aca="false">S618/($C618/100000)</f>
        <v>78.3172969344372</v>
      </c>
      <c r="U618" s="12" t="n">
        <v>1584.2</v>
      </c>
      <c r="V618" s="14" t="n">
        <v>-21.5</v>
      </c>
      <c r="W618" s="13" t="n">
        <f aca="false">(U618-U617)/U617*100</f>
        <v>-21.5004211882464</v>
      </c>
      <c r="X618" s="12" t="n">
        <v>49.3</v>
      </c>
    </row>
    <row r="619" customFormat="false" ht="13.8" hidden="false" customHeight="false" outlineLevel="0" collapsed="false">
      <c r="A619" s="24" t="s">
        <v>85</v>
      </c>
      <c r="B619" s="15" t="n">
        <v>2018</v>
      </c>
      <c r="C619" s="12" t="n">
        <v>44879</v>
      </c>
      <c r="D619" s="12" t="n">
        <v>725</v>
      </c>
      <c r="E619" s="12" t="n">
        <v>2.4</v>
      </c>
      <c r="F619" s="13" t="n">
        <f aca="false">(D619-D618)/D618*100</f>
        <v>2.40112994350282</v>
      </c>
      <c r="G619" s="12" t="n">
        <v>1</v>
      </c>
      <c r="H619" s="14" t="n">
        <f aca="false">G619/($C619/100000)</f>
        <v>2.22821364112391</v>
      </c>
      <c r="I619" s="12" t="n">
        <v>14</v>
      </c>
      <c r="J619" s="14" t="n">
        <f aca="false">I619/($C619/100000)</f>
        <v>31.1949909757347</v>
      </c>
      <c r="K619" s="12" t="n">
        <v>14</v>
      </c>
      <c r="L619" s="14" t="n">
        <f aca="false">K619/($C619/100000)</f>
        <v>31.1949909757347</v>
      </c>
      <c r="M619" s="12" t="n">
        <v>135</v>
      </c>
      <c r="N619" s="14" t="n">
        <f aca="false">M619/($C619/100000)</f>
        <v>300.808841551728</v>
      </c>
      <c r="O619" s="12" t="n">
        <v>212</v>
      </c>
      <c r="P619" s="14" t="n">
        <f aca="false">O619/($C619/100000)</f>
        <v>472.381291918269</v>
      </c>
      <c r="Q619" s="12" t="n">
        <v>320</v>
      </c>
      <c r="R619" s="14" t="n">
        <f aca="false">Q619/($C619/100000)</f>
        <v>713.028365159652</v>
      </c>
      <c r="S619" s="12" t="n">
        <v>29</v>
      </c>
      <c r="T619" s="14" t="n">
        <f aca="false">S619/($C619/100000)</f>
        <v>64.6181955925934</v>
      </c>
      <c r="U619" s="12" t="n">
        <v>1615.5</v>
      </c>
      <c r="V619" s="14" t="n">
        <v>2</v>
      </c>
      <c r="W619" s="13" t="n">
        <f aca="false">(U619-U618)/U618*100</f>
        <v>1.97576063628329</v>
      </c>
      <c r="X619" s="12" t="n">
        <v>48.7</v>
      </c>
    </row>
    <row r="620" customFormat="false" ht="13.8" hidden="false" customHeight="false" outlineLevel="0" collapsed="false">
      <c r="A620" s="19" t="s">
        <v>85</v>
      </c>
      <c r="B620" s="15" t="n">
        <v>2019</v>
      </c>
      <c r="C620" s="17" t="n">
        <v>45423</v>
      </c>
      <c r="D620" s="17" t="n">
        <v>804</v>
      </c>
      <c r="E620" s="12" t="n">
        <v>10.9</v>
      </c>
      <c r="F620" s="13" t="n">
        <f aca="false">(D620-D619)/D619*100</f>
        <v>10.8965517241379</v>
      </c>
      <c r="G620" s="12" t="n">
        <v>2</v>
      </c>
      <c r="H620" s="14" t="n">
        <f aca="false">G620/($C620/100000)</f>
        <v>4.40305572067015</v>
      </c>
      <c r="I620" s="12" t="n">
        <v>17</v>
      </c>
      <c r="J620" s="14" t="n">
        <f aca="false">I620/($C620/100000)</f>
        <v>37.4259736256962</v>
      </c>
      <c r="K620" s="12" t="n">
        <v>10</v>
      </c>
      <c r="L620" s="14" t="n">
        <f aca="false">K620/($C620/100000)</f>
        <v>22.0152786033507</v>
      </c>
      <c r="M620" s="12" t="n">
        <v>183</v>
      </c>
      <c r="N620" s="14" t="n">
        <f aca="false">M620/($C620/100000)</f>
        <v>402.879598441318</v>
      </c>
      <c r="O620" s="12" t="n">
        <v>213</v>
      </c>
      <c r="P620" s="14" t="n">
        <f aca="false">O620/($C620/100000)</f>
        <v>468.92543425137</v>
      </c>
      <c r="Q620" s="12" t="n">
        <v>340</v>
      </c>
      <c r="R620" s="14" t="n">
        <f aca="false">Q620/($C620/100000)</f>
        <v>748.519472513925</v>
      </c>
      <c r="S620" s="12" t="n">
        <v>39</v>
      </c>
      <c r="T620" s="14" t="n">
        <f aca="false">S620/($C620/100000)</f>
        <v>85.8595865530678</v>
      </c>
      <c r="U620" s="12" t="n">
        <v>1770</v>
      </c>
      <c r="V620" s="14" t="n">
        <v>9.6</v>
      </c>
      <c r="W620" s="13" t="n">
        <f aca="false">(U620-U619)/U619*100</f>
        <v>9.5636025998143</v>
      </c>
      <c r="X620" s="12" t="n">
        <v>52.9</v>
      </c>
    </row>
    <row r="621" customFormat="false" ht="13.8" hidden="false" customHeight="false" outlineLevel="0" collapsed="false">
      <c r="A621" s="25" t="s">
        <v>85</v>
      </c>
      <c r="B621" s="20" t="n">
        <v>2020</v>
      </c>
      <c r="C621" s="21" t="n">
        <v>45463</v>
      </c>
      <c r="D621" s="21" t="n">
        <v>913</v>
      </c>
      <c r="E621" s="22" t="n">
        <v>13.6</v>
      </c>
      <c r="F621" s="13" t="n">
        <f aca="false">(D621-D620)/D620*100</f>
        <v>13.5572139303483</v>
      </c>
      <c r="G621" s="21" t="n">
        <v>1</v>
      </c>
      <c r="H621" s="14" t="n">
        <f aca="false">G621/($C621/100000)</f>
        <v>2.19959087609705</v>
      </c>
      <c r="I621" s="21" t="n">
        <v>13</v>
      </c>
      <c r="J621" s="14" t="n">
        <f aca="false">I621/($C621/100000)</f>
        <v>28.5946813892616</v>
      </c>
      <c r="K621" s="21" t="n">
        <v>19</v>
      </c>
      <c r="L621" s="14" t="n">
        <f aca="false">K621/($C621/100000)</f>
        <v>41.7922266458439</v>
      </c>
      <c r="M621" s="21" t="n">
        <v>183</v>
      </c>
      <c r="N621" s="14" t="n">
        <f aca="false">M621/($C621/100000)</f>
        <v>402.525130325759</v>
      </c>
      <c r="O621" s="21" t="n">
        <v>260</v>
      </c>
      <c r="P621" s="14" t="n">
        <f aca="false">O621/($C621/100000)</f>
        <v>571.893627785232</v>
      </c>
      <c r="Q621" s="21" t="n">
        <v>378</v>
      </c>
      <c r="R621" s="14" t="n">
        <f aca="false">Q621/($C621/100000)</f>
        <v>831.445351164683</v>
      </c>
      <c r="S621" s="21" t="n">
        <v>59</v>
      </c>
      <c r="T621" s="14" t="n">
        <f aca="false">S621/($C621/100000)</f>
        <v>129.775861689726</v>
      </c>
      <c r="U621" s="23" t="n">
        <v>2008.2</v>
      </c>
      <c r="V621" s="22" t="n">
        <v>13.5</v>
      </c>
      <c r="W621" s="13" t="n">
        <f aca="false">(U621-U620)/U620*100</f>
        <v>13.4576271186441</v>
      </c>
      <c r="X621" s="23" t="n">
        <v>39.8</v>
      </c>
    </row>
    <row r="622" customFormat="false" ht="13.8" hidden="false" customHeight="false" outlineLevel="0" collapsed="false">
      <c r="A622" s="19" t="s">
        <v>86</v>
      </c>
      <c r="B622" s="12" t="n">
        <v>2011</v>
      </c>
      <c r="C622" s="12" t="n">
        <v>22500</v>
      </c>
      <c r="D622" s="12" t="n">
        <v>536</v>
      </c>
      <c r="E622" s="12" t="n">
        <v>-6.6</v>
      </c>
      <c r="F622" s="13" t="n">
        <f aca="false">(D622-D621)/D621*100</f>
        <v>-41.2924424972618</v>
      </c>
      <c r="G622" s="12" t="n">
        <v>3</v>
      </c>
      <c r="H622" s="14" t="n">
        <f aca="false">G622/($C622/100000)</f>
        <v>13.3333333333333</v>
      </c>
      <c r="I622" s="12" t="n">
        <v>11</v>
      </c>
      <c r="J622" s="14" t="n">
        <f aca="false">I622/($C622/100000)</f>
        <v>48.8888888888889</v>
      </c>
      <c r="K622" s="12" t="n">
        <v>7</v>
      </c>
      <c r="L622" s="14" t="n">
        <f aca="false">K622/($C622/100000)</f>
        <v>31.1111111111111</v>
      </c>
      <c r="M622" s="12" t="n">
        <v>135</v>
      </c>
      <c r="N622" s="14" t="n">
        <f aca="false">M622/($C622/100000)</f>
        <v>600</v>
      </c>
      <c r="O622" s="12" t="n">
        <v>199</v>
      </c>
      <c r="P622" s="14" t="n">
        <f aca="false">O622/($C622/100000)</f>
        <v>884.444444444445</v>
      </c>
      <c r="Q622" s="12" t="n">
        <v>167</v>
      </c>
      <c r="R622" s="14" t="n">
        <f aca="false">Q622/($C622/100000)</f>
        <v>742.222222222222</v>
      </c>
      <c r="S622" s="12" t="n">
        <v>14</v>
      </c>
      <c r="T622" s="14" t="n">
        <f aca="false">S622/($C622/100000)</f>
        <v>62.2222222222222</v>
      </c>
      <c r="U622" s="12" t="n">
        <v>2382.2</v>
      </c>
      <c r="V622" s="14" t="n">
        <v>-4.1</v>
      </c>
      <c r="W622" s="13" t="n">
        <f aca="false">(U622-U621)/U621*100</f>
        <v>18.6236430634399</v>
      </c>
      <c r="X622" s="12" t="n">
        <v>40.1</v>
      </c>
    </row>
    <row r="623" customFormat="false" ht="13.8" hidden="false" customHeight="false" outlineLevel="0" collapsed="false">
      <c r="A623" s="19" t="s">
        <v>86</v>
      </c>
      <c r="B623" s="12" t="n">
        <v>2012</v>
      </c>
      <c r="C623" s="12" t="n">
        <v>22898</v>
      </c>
      <c r="D623" s="12" t="n">
        <v>449</v>
      </c>
      <c r="E623" s="12" t="n">
        <v>-16.2</v>
      </c>
      <c r="F623" s="13" t="n">
        <f aca="false">(D623-D622)/D622*100</f>
        <v>-16.2313432835821</v>
      </c>
      <c r="G623" s="12" t="n">
        <v>3</v>
      </c>
      <c r="H623" s="14" t="n">
        <f aca="false">G623/($C623/100000)</f>
        <v>13.1015809240982</v>
      </c>
      <c r="I623" s="12" t="n">
        <v>10</v>
      </c>
      <c r="J623" s="14" t="n">
        <f aca="false">I623/($C623/100000)</f>
        <v>43.6719364136606</v>
      </c>
      <c r="K623" s="12" t="n">
        <v>6</v>
      </c>
      <c r="L623" s="14" t="n">
        <f aca="false">K623/($C623/100000)</f>
        <v>26.2031618481963</v>
      </c>
      <c r="M623" s="12" t="n">
        <v>134</v>
      </c>
      <c r="N623" s="14" t="n">
        <f aca="false">M623/($C623/100000)</f>
        <v>585.203947943052</v>
      </c>
      <c r="O623" s="12" t="n">
        <v>117</v>
      </c>
      <c r="P623" s="14" t="n">
        <f aca="false">O623/($C623/100000)</f>
        <v>510.961656039829</v>
      </c>
      <c r="Q623" s="12" t="n">
        <v>164</v>
      </c>
      <c r="R623" s="14" t="n">
        <f aca="false">Q623/($C623/100000)</f>
        <v>716.219757184034</v>
      </c>
      <c r="S623" s="12" t="n">
        <v>15</v>
      </c>
      <c r="T623" s="14" t="n">
        <f aca="false">S623/($C623/100000)</f>
        <v>65.5079046204909</v>
      </c>
      <c r="U623" s="12" t="n">
        <v>1960.9</v>
      </c>
      <c r="V623" s="14" t="n">
        <v>-17.7</v>
      </c>
      <c r="W623" s="13" t="n">
        <f aca="false">(U623-U622)/U622*100</f>
        <v>-17.685332885568</v>
      </c>
      <c r="X623" s="12" t="n">
        <v>57</v>
      </c>
    </row>
    <row r="624" customFormat="false" ht="13.8" hidden="false" customHeight="false" outlineLevel="0" collapsed="false">
      <c r="A624" s="19" t="s">
        <v>86</v>
      </c>
      <c r="B624" s="12" t="n">
        <v>2013</v>
      </c>
      <c r="C624" s="12" t="n">
        <v>23018</v>
      </c>
      <c r="D624" s="12" t="n">
        <v>544</v>
      </c>
      <c r="E624" s="12" t="n">
        <v>21.2</v>
      </c>
      <c r="F624" s="13" t="n">
        <f aca="false">(D624-D623)/D623*100</f>
        <v>21.1581291759465</v>
      </c>
      <c r="G624" s="12" t="n">
        <v>2</v>
      </c>
      <c r="H624" s="14" t="n">
        <f aca="false">G624/($C624/100000)</f>
        <v>8.68885220262403</v>
      </c>
      <c r="I624" s="12" t="n">
        <v>18</v>
      </c>
      <c r="J624" s="14" t="n">
        <f aca="false">I624/($C624/100000)</f>
        <v>78.1996698236163</v>
      </c>
      <c r="K624" s="12" t="n">
        <v>4</v>
      </c>
      <c r="L624" s="14" t="n">
        <f aca="false">K624/($C624/100000)</f>
        <v>17.3777044052481</v>
      </c>
      <c r="M624" s="12" t="n">
        <v>178</v>
      </c>
      <c r="N624" s="14" t="n">
        <f aca="false">M624/($C624/100000)</f>
        <v>773.307846033539</v>
      </c>
      <c r="O624" s="12" t="n">
        <v>116</v>
      </c>
      <c r="P624" s="14" t="n">
        <f aca="false">O624/($C624/100000)</f>
        <v>503.953427752194</v>
      </c>
      <c r="Q624" s="12" t="n">
        <v>215</v>
      </c>
      <c r="R624" s="14" t="n">
        <f aca="false">Q624/($C624/100000)</f>
        <v>934.051611782084</v>
      </c>
      <c r="S624" s="12" t="n">
        <v>11</v>
      </c>
      <c r="T624" s="14" t="n">
        <f aca="false">S624/($C624/100000)</f>
        <v>47.7886871144322</v>
      </c>
      <c r="U624" s="12" t="n">
        <v>2363.4</v>
      </c>
      <c r="V624" s="14" t="n">
        <v>20.5</v>
      </c>
      <c r="W624" s="13" t="n">
        <f aca="false">(U624-U623)/U623*100</f>
        <v>20.526288948952</v>
      </c>
      <c r="X624" s="12" t="n">
        <v>48.3</v>
      </c>
    </row>
    <row r="625" customFormat="false" ht="13.8" hidden="false" customHeight="false" outlineLevel="0" collapsed="false">
      <c r="A625" s="19" t="s">
        <v>86</v>
      </c>
      <c r="B625" s="15" t="n">
        <v>2014</v>
      </c>
      <c r="C625" s="12" t="n">
        <v>22932</v>
      </c>
      <c r="D625" s="12" t="n">
        <v>503</v>
      </c>
      <c r="E625" s="16" t="n">
        <v>-7.5</v>
      </c>
      <c r="F625" s="13" t="n">
        <f aca="false">(D625-D624)/D624*100</f>
        <v>-7.53676470588235</v>
      </c>
      <c r="G625" s="12" t="n">
        <v>0</v>
      </c>
      <c r="H625" s="14" t="n">
        <f aca="false">G625/($C625/100000)</f>
        <v>0</v>
      </c>
      <c r="I625" s="12" t="n">
        <v>17</v>
      </c>
      <c r="J625" s="14" t="n">
        <f aca="false">I625/($C625/100000)</f>
        <v>74.1322169893599</v>
      </c>
      <c r="K625" s="12" t="n">
        <v>5</v>
      </c>
      <c r="L625" s="14" t="n">
        <f aca="false">K625/($C625/100000)</f>
        <v>21.8035932321647</v>
      </c>
      <c r="M625" s="12" t="n">
        <v>135</v>
      </c>
      <c r="N625" s="14" t="n">
        <f aca="false">M625/($C625/100000)</f>
        <v>588.697017268446</v>
      </c>
      <c r="O625" s="12" t="n">
        <v>112</v>
      </c>
      <c r="P625" s="14" t="n">
        <f aca="false">O625/($C625/100000)</f>
        <v>488.400488400488</v>
      </c>
      <c r="Q625" s="12" t="n">
        <v>216</v>
      </c>
      <c r="R625" s="14" t="n">
        <f aca="false">Q625/($C625/100000)</f>
        <v>941.915227629513</v>
      </c>
      <c r="S625" s="12" t="n">
        <v>18</v>
      </c>
      <c r="T625" s="14" t="n">
        <f aca="false">S625/($C625/100000)</f>
        <v>78.4929356357928</v>
      </c>
      <c r="U625" s="12" t="n">
        <v>2193.4</v>
      </c>
      <c r="V625" s="4" t="n">
        <v>-7.2</v>
      </c>
      <c r="W625" s="13" t="n">
        <f aca="false">(U625-U624)/U624*100</f>
        <v>-7.19302699500719</v>
      </c>
      <c r="X625" s="12" t="n">
        <v>48.9</v>
      </c>
    </row>
    <row r="626" customFormat="false" ht="13.8" hidden="false" customHeight="false" outlineLevel="0" collapsed="false">
      <c r="A626" s="19" t="s">
        <v>86</v>
      </c>
      <c r="B626" s="15" t="n">
        <v>2015</v>
      </c>
      <c r="C626" s="12" t="n">
        <v>22824</v>
      </c>
      <c r="D626" s="12" t="n">
        <v>696</v>
      </c>
      <c r="E626" s="12" t="n">
        <v>38.4</v>
      </c>
      <c r="F626" s="13" t="n">
        <f aca="false">(D626-D625)/D625*100</f>
        <v>38.3697813121272</v>
      </c>
      <c r="G626" s="12" t="n">
        <v>2</v>
      </c>
      <c r="H626" s="14" t="n">
        <f aca="false">G626/($C626/100000)</f>
        <v>8.7627059235892</v>
      </c>
      <c r="I626" s="12" t="n">
        <v>10</v>
      </c>
      <c r="J626" s="14" t="n">
        <f aca="false">I626/($C626/100000)</f>
        <v>43.813529617946</v>
      </c>
      <c r="K626" s="12" t="n">
        <v>8</v>
      </c>
      <c r="L626" s="14" t="n">
        <f aca="false">K626/($C626/100000)</f>
        <v>35.0508236943568</v>
      </c>
      <c r="M626" s="12" t="n">
        <v>235</v>
      </c>
      <c r="N626" s="14" t="n">
        <f aca="false">M626/($C626/100000)</f>
        <v>1029.61794602173</v>
      </c>
      <c r="O626" s="12" t="n">
        <v>127</v>
      </c>
      <c r="P626" s="14" t="n">
        <f aca="false">O626/($C626/100000)</f>
        <v>556.431826147915</v>
      </c>
      <c r="Q626" s="12" t="n">
        <v>294</v>
      </c>
      <c r="R626" s="14" t="n">
        <f aca="false">Q626/($C626/100000)</f>
        <v>1288.11777076761</v>
      </c>
      <c r="S626" s="12" t="n">
        <v>20</v>
      </c>
      <c r="T626" s="14" t="n">
        <f aca="false">S626/($C626/100000)</f>
        <v>87.6270592358921</v>
      </c>
      <c r="U626" s="12" t="n">
        <v>3049.4</v>
      </c>
      <c r="V626" s="14" t="n">
        <v>39</v>
      </c>
      <c r="W626" s="13" t="n">
        <f aca="false">(U626-U625)/U625*100</f>
        <v>39.0261694173429</v>
      </c>
      <c r="X626" s="12" t="n">
        <v>43.7</v>
      </c>
    </row>
    <row r="627" customFormat="false" ht="13.8" hidden="false" customHeight="false" outlineLevel="0" collapsed="false">
      <c r="A627" s="19" t="s">
        <v>86</v>
      </c>
      <c r="B627" s="15" t="n">
        <v>2016</v>
      </c>
      <c r="C627" s="12" t="n">
        <v>22478</v>
      </c>
      <c r="D627" s="12" t="n">
        <v>716</v>
      </c>
      <c r="E627" s="12" t="n">
        <v>2.9</v>
      </c>
      <c r="F627" s="13" t="n">
        <f aca="false">(D627-D626)/D626*100</f>
        <v>2.8735632183908</v>
      </c>
      <c r="G627" s="12" t="n">
        <v>3</v>
      </c>
      <c r="H627" s="14" t="n">
        <f aca="false">G627/($C627/100000)</f>
        <v>13.3463831301717</v>
      </c>
      <c r="I627" s="12" t="n">
        <v>14</v>
      </c>
      <c r="J627" s="14" t="n">
        <f aca="false">I627/($C627/100000)</f>
        <v>62.2831212741347</v>
      </c>
      <c r="K627" s="12" t="n">
        <v>4</v>
      </c>
      <c r="L627" s="14" t="n">
        <f aca="false">K627/($C627/100000)</f>
        <v>17.7951775068956</v>
      </c>
      <c r="M627" s="12" t="n">
        <v>240</v>
      </c>
      <c r="N627" s="14" t="n">
        <f aca="false">M627/($C627/100000)</f>
        <v>1067.71065041374</v>
      </c>
      <c r="O627" s="12" t="n">
        <v>157</v>
      </c>
      <c r="P627" s="14" t="n">
        <f aca="false">O627/($C627/100000)</f>
        <v>698.460717145654</v>
      </c>
      <c r="Q627" s="12" t="n">
        <v>275</v>
      </c>
      <c r="R627" s="14" t="n">
        <f aca="false">Q627/($C627/100000)</f>
        <v>1223.41845359907</v>
      </c>
      <c r="S627" s="12" t="n">
        <v>23</v>
      </c>
      <c r="T627" s="14" t="n">
        <f aca="false">S627/($C627/100000)</f>
        <v>102.32227066465</v>
      </c>
      <c r="U627" s="12" t="n">
        <v>3185.3</v>
      </c>
      <c r="V627" s="14" t="n">
        <v>4.5</v>
      </c>
      <c r="W627" s="13" t="n">
        <f aca="false">(U627-U626)/U626*100</f>
        <v>4.45661441595068</v>
      </c>
      <c r="X627" s="12" t="n">
        <v>41.8</v>
      </c>
    </row>
    <row r="628" customFormat="false" ht="13.8" hidden="false" customHeight="false" outlineLevel="0" collapsed="false">
      <c r="A628" s="19" t="s">
        <v>86</v>
      </c>
      <c r="B628" s="15" t="n">
        <v>2017</v>
      </c>
      <c r="C628" s="12" t="n">
        <v>22295</v>
      </c>
      <c r="D628" s="12" t="n">
        <v>764</v>
      </c>
      <c r="E628" s="12" t="n">
        <v>6.7</v>
      </c>
      <c r="F628" s="13" t="n">
        <f aca="false">(D628-D627)/D627*100</f>
        <v>6.70391061452514</v>
      </c>
      <c r="G628" s="12" t="n">
        <v>0</v>
      </c>
      <c r="H628" s="14" t="n">
        <f aca="false">G628/($C628/100000)</f>
        <v>0</v>
      </c>
      <c r="I628" s="12" t="n">
        <v>19</v>
      </c>
      <c r="J628" s="14" t="n">
        <f aca="false">I628/($C628/100000)</f>
        <v>85.2209015474322</v>
      </c>
      <c r="K628" s="12" t="n">
        <v>13</v>
      </c>
      <c r="L628" s="14" t="n">
        <f aca="false">K628/($C628/100000)</f>
        <v>58.3090379008746</v>
      </c>
      <c r="M628" s="12" t="n">
        <v>235</v>
      </c>
      <c r="N628" s="14" t="n">
        <f aca="false">M628/($C628/100000)</f>
        <v>1054.0479928235</v>
      </c>
      <c r="O628" s="12" t="n">
        <v>186</v>
      </c>
      <c r="P628" s="14" t="n">
        <f aca="false">O628/($C628/100000)</f>
        <v>834.267773043283</v>
      </c>
      <c r="Q628" s="12" t="n">
        <v>284</v>
      </c>
      <c r="R628" s="14" t="n">
        <f aca="false">Q628/($C628/100000)</f>
        <v>1273.82821260372</v>
      </c>
      <c r="S628" s="12" t="n">
        <v>27</v>
      </c>
      <c r="T628" s="14" t="n">
        <f aca="false">S628/($C628/100000)</f>
        <v>121.103386409509</v>
      </c>
      <c r="U628" s="12" t="n">
        <v>3426.8</v>
      </c>
      <c r="V628" s="14" t="n">
        <v>7.6</v>
      </c>
      <c r="W628" s="13" t="n">
        <f aca="false">(U628-U627)/U627*100</f>
        <v>7.58170345022447</v>
      </c>
      <c r="X628" s="12" t="n">
        <v>40.1</v>
      </c>
    </row>
    <row r="629" customFormat="false" ht="13.8" hidden="false" customHeight="false" outlineLevel="0" collapsed="false">
      <c r="A629" s="24" t="s">
        <v>86</v>
      </c>
      <c r="B629" s="15" t="n">
        <v>2018</v>
      </c>
      <c r="C629" s="12" t="n">
        <v>22283</v>
      </c>
      <c r="D629" s="12" t="n">
        <v>722</v>
      </c>
      <c r="E629" s="12" t="n">
        <v>-5.5</v>
      </c>
      <c r="F629" s="13" t="n">
        <f aca="false">(D629-D628)/D628*100</f>
        <v>-5.49738219895288</v>
      </c>
      <c r="G629" s="12" t="n">
        <v>3</v>
      </c>
      <c r="H629" s="14" t="n">
        <f aca="false">G629/($C629/100000)</f>
        <v>13.4631782076022</v>
      </c>
      <c r="I629" s="12" t="n">
        <v>12</v>
      </c>
      <c r="J629" s="14" t="n">
        <f aca="false">I629/($C629/100000)</f>
        <v>53.8527128304088</v>
      </c>
      <c r="K629" s="12" t="n">
        <v>6</v>
      </c>
      <c r="L629" s="14" t="n">
        <f aca="false">K629/($C629/100000)</f>
        <v>26.9263564152044</v>
      </c>
      <c r="M629" s="12" t="n">
        <v>221</v>
      </c>
      <c r="N629" s="14" t="n">
        <f aca="false">M629/($C629/100000)</f>
        <v>991.787461293363</v>
      </c>
      <c r="O629" s="12" t="n">
        <v>186</v>
      </c>
      <c r="P629" s="14" t="n">
        <f aca="false">O629/($C629/100000)</f>
        <v>834.717048871337</v>
      </c>
      <c r="Q629" s="12" t="n">
        <v>262</v>
      </c>
      <c r="R629" s="14" t="n">
        <f aca="false">Q629/($C629/100000)</f>
        <v>1175.78423013059</v>
      </c>
      <c r="S629" s="12" t="n">
        <v>32</v>
      </c>
      <c r="T629" s="14" t="n">
        <f aca="false">S629/($C629/100000)</f>
        <v>143.607234214424</v>
      </c>
      <c r="U629" s="12" t="n">
        <v>3240.1</v>
      </c>
      <c r="V629" s="14" t="n">
        <v>-5.4</v>
      </c>
      <c r="W629" s="13" t="n">
        <f aca="false">(U629-U628)/U628*100</f>
        <v>-5.44823158631961</v>
      </c>
      <c r="X629" s="12" t="n">
        <v>34.2</v>
      </c>
    </row>
    <row r="630" customFormat="false" ht="13.8" hidden="false" customHeight="false" outlineLevel="0" collapsed="false">
      <c r="A630" s="19" t="s">
        <v>86</v>
      </c>
      <c r="B630" s="15" t="n">
        <v>2019</v>
      </c>
      <c r="C630" s="17" t="n">
        <v>22458</v>
      </c>
      <c r="D630" s="17" t="n">
        <v>683</v>
      </c>
      <c r="E630" s="12" t="n">
        <v>-5.4</v>
      </c>
      <c r="F630" s="13" t="n">
        <f aca="false">(D630-D629)/D629*100</f>
        <v>-5.4016620498615</v>
      </c>
      <c r="G630" s="12" t="n">
        <v>0</v>
      </c>
      <c r="H630" s="14" t="n">
        <f aca="false">G630/($C630/100000)</f>
        <v>0</v>
      </c>
      <c r="I630" s="12" t="n">
        <v>11</v>
      </c>
      <c r="J630" s="14" t="n">
        <f aca="false">I630/($C630/100000)</f>
        <v>48.9803188173479</v>
      </c>
      <c r="K630" s="12" t="n">
        <v>7</v>
      </c>
      <c r="L630" s="14" t="n">
        <f aca="false">K630/($C630/100000)</f>
        <v>31.1692937928578</v>
      </c>
      <c r="M630" s="12" t="n">
        <v>135</v>
      </c>
      <c r="N630" s="14" t="n">
        <f aca="false">M630/($C630/100000)</f>
        <v>601.122094576543</v>
      </c>
      <c r="O630" s="12" t="n">
        <v>189</v>
      </c>
      <c r="P630" s="14" t="n">
        <f aca="false">O630/($C630/100000)</f>
        <v>841.57093240716</v>
      </c>
      <c r="Q630" s="12" t="n">
        <v>283</v>
      </c>
      <c r="R630" s="14" t="n">
        <f aca="false">Q630/($C630/100000)</f>
        <v>1260.13002048268</v>
      </c>
      <c r="S630" s="12" t="n">
        <v>58</v>
      </c>
      <c r="T630" s="14" t="n">
        <f aca="false">S630/($C630/100000)</f>
        <v>258.259862855107</v>
      </c>
      <c r="U630" s="12" t="n">
        <v>3041.2</v>
      </c>
      <c r="V630" s="14" t="n">
        <v>-6.1</v>
      </c>
      <c r="W630" s="13" t="n">
        <f aca="false">(U630-U629)/U629*100</f>
        <v>-6.13869942285732</v>
      </c>
      <c r="X630" s="12" t="n">
        <v>37.2</v>
      </c>
    </row>
    <row r="631" customFormat="false" ht="13.8" hidden="false" customHeight="false" outlineLevel="0" collapsed="false">
      <c r="A631" s="25" t="s">
        <v>86</v>
      </c>
      <c r="B631" s="20" t="n">
        <v>2020</v>
      </c>
      <c r="C631" s="21" t="n">
        <v>22436</v>
      </c>
      <c r="D631" s="21" t="n">
        <v>689</v>
      </c>
      <c r="E631" s="22" t="n">
        <v>0.9</v>
      </c>
      <c r="F631" s="13" t="n">
        <f aca="false">(D631-D630)/D630*100</f>
        <v>0.878477306002928</v>
      </c>
      <c r="G631" s="21" t="n">
        <v>3</v>
      </c>
      <c r="H631" s="14" t="n">
        <f aca="false">G631/($C631/100000)</f>
        <v>13.3713674451774</v>
      </c>
      <c r="I631" s="21" t="n">
        <v>8</v>
      </c>
      <c r="J631" s="14" t="n">
        <f aca="false">I631/($C631/100000)</f>
        <v>35.6569798538064</v>
      </c>
      <c r="K631" s="21" t="n">
        <v>9</v>
      </c>
      <c r="L631" s="14" t="n">
        <f aca="false">K631/($C631/100000)</f>
        <v>40.1141023355322</v>
      </c>
      <c r="M631" s="21" t="n">
        <v>118</v>
      </c>
      <c r="N631" s="14" t="n">
        <f aca="false">M631/($C631/100000)</f>
        <v>525.940452843644</v>
      </c>
      <c r="O631" s="21" t="n">
        <v>240</v>
      </c>
      <c r="P631" s="14" t="n">
        <f aca="false">O631/($C631/100000)</f>
        <v>1069.70939561419</v>
      </c>
      <c r="Q631" s="21" t="n">
        <v>256</v>
      </c>
      <c r="R631" s="14" t="n">
        <f aca="false">Q631/($C631/100000)</f>
        <v>1141.0233553218</v>
      </c>
      <c r="S631" s="21" t="n">
        <v>55</v>
      </c>
      <c r="T631" s="14" t="n">
        <f aca="false">S631/($C631/100000)</f>
        <v>245.141736494919</v>
      </c>
      <c r="U631" s="23" t="n">
        <v>3071</v>
      </c>
      <c r="V631" s="22" t="n">
        <v>1</v>
      </c>
      <c r="W631" s="13" t="n">
        <f aca="false">(U631-U630)/U630*100</f>
        <v>0.97987636459293</v>
      </c>
      <c r="X631" s="23" t="n">
        <v>44.3</v>
      </c>
    </row>
    <row r="632" customFormat="false" ht="13.8" hidden="false" customHeight="false" outlineLevel="0" collapsed="false">
      <c r="A632" s="19" t="s">
        <v>87</v>
      </c>
      <c r="B632" s="12" t="n">
        <v>2011</v>
      </c>
      <c r="C632" s="12" t="n">
        <v>15473</v>
      </c>
      <c r="D632" s="12" t="n">
        <v>205</v>
      </c>
      <c r="E632" s="12" t="n">
        <v>8.5</v>
      </c>
      <c r="F632" s="13" t="n">
        <f aca="false">(D632-D631)/D631*100</f>
        <v>-70.2467343976778</v>
      </c>
      <c r="G632" s="12" t="n">
        <v>0</v>
      </c>
      <c r="H632" s="14" t="n">
        <f aca="false">G632/($C632/100000)</f>
        <v>0</v>
      </c>
      <c r="I632" s="12" t="n">
        <v>2</v>
      </c>
      <c r="J632" s="14" t="n">
        <f aca="false">I632/($C632/100000)</f>
        <v>12.9257416144251</v>
      </c>
      <c r="K632" s="12" t="n">
        <v>5</v>
      </c>
      <c r="L632" s="14" t="n">
        <f aca="false">K632/($C632/100000)</f>
        <v>32.3143540360628</v>
      </c>
      <c r="M632" s="12" t="n">
        <v>28</v>
      </c>
      <c r="N632" s="14" t="n">
        <f aca="false">M632/($C632/100000)</f>
        <v>180.960382601952</v>
      </c>
      <c r="O632" s="12" t="n">
        <v>80</v>
      </c>
      <c r="P632" s="14" t="n">
        <f aca="false">O632/($C632/100000)</f>
        <v>517.029664577005</v>
      </c>
      <c r="Q632" s="12" t="n">
        <v>85</v>
      </c>
      <c r="R632" s="14" t="n">
        <f aca="false">Q632/($C632/100000)</f>
        <v>549.344018613068</v>
      </c>
      <c r="S632" s="12" t="n">
        <v>5</v>
      </c>
      <c r="T632" s="14" t="n">
        <f aca="false">S632/($C632/100000)</f>
        <v>32.3143540360628</v>
      </c>
      <c r="U632" s="12" t="n">
        <v>1324.9</v>
      </c>
      <c r="V632" s="14" t="n">
        <v>10.9</v>
      </c>
      <c r="W632" s="13" t="n">
        <f aca="false">(U632-U631)/U631*100</f>
        <v>-56.8577010745686</v>
      </c>
      <c r="X632" s="12" t="n">
        <v>63.9</v>
      </c>
    </row>
    <row r="633" customFormat="false" ht="13.8" hidden="false" customHeight="false" outlineLevel="0" collapsed="false">
      <c r="A633" s="19" t="s">
        <v>87</v>
      </c>
      <c r="B633" s="12" t="n">
        <v>2012</v>
      </c>
      <c r="C633" s="12" t="n">
        <v>15510</v>
      </c>
      <c r="D633" s="12" t="n">
        <v>191</v>
      </c>
      <c r="E633" s="12" t="n">
        <v>-6.8</v>
      </c>
      <c r="F633" s="13" t="n">
        <f aca="false">(D633-D632)/D632*100</f>
        <v>-6.82926829268293</v>
      </c>
      <c r="G633" s="12" t="n">
        <v>1</v>
      </c>
      <c r="H633" s="14" t="n">
        <f aca="false">G633/($C633/100000)</f>
        <v>6.4474532559639</v>
      </c>
      <c r="I633" s="12" t="n">
        <v>1</v>
      </c>
      <c r="J633" s="14" t="n">
        <f aca="false">I633/($C633/100000)</f>
        <v>6.4474532559639</v>
      </c>
      <c r="K633" s="12" t="n">
        <v>7</v>
      </c>
      <c r="L633" s="14" t="n">
        <f aca="false">K633/($C633/100000)</f>
        <v>45.1321727917473</v>
      </c>
      <c r="M633" s="12" t="n">
        <v>29</v>
      </c>
      <c r="N633" s="14" t="n">
        <f aca="false">M633/($C633/100000)</f>
        <v>186.976144422953</v>
      </c>
      <c r="O633" s="12" t="n">
        <v>64</v>
      </c>
      <c r="P633" s="14" t="n">
        <f aca="false">O633/($C633/100000)</f>
        <v>412.637008381689</v>
      </c>
      <c r="Q633" s="12" t="n">
        <v>80</v>
      </c>
      <c r="R633" s="14" t="n">
        <f aca="false">Q633/($C633/100000)</f>
        <v>515.796260477112</v>
      </c>
      <c r="S633" s="12" t="n">
        <v>9</v>
      </c>
      <c r="T633" s="14" t="n">
        <f aca="false">S633/($C633/100000)</f>
        <v>58.0270793036751</v>
      </c>
      <c r="U633" s="12" t="n">
        <v>1231.5</v>
      </c>
      <c r="V633" s="14" t="n">
        <v>-7.1</v>
      </c>
      <c r="W633" s="13" t="n">
        <f aca="false">(U633-U632)/U632*100</f>
        <v>-7.04958864819987</v>
      </c>
      <c r="X633" s="12" t="n">
        <v>67.5</v>
      </c>
    </row>
    <row r="634" customFormat="false" ht="13.8" hidden="false" customHeight="false" outlineLevel="0" collapsed="false">
      <c r="A634" s="19" t="s">
        <v>87</v>
      </c>
      <c r="B634" s="12" t="n">
        <v>2013</v>
      </c>
      <c r="C634" s="12" t="n">
        <v>15483</v>
      </c>
      <c r="D634" s="12" t="n">
        <v>158</v>
      </c>
      <c r="E634" s="12" t="n">
        <v>-17.3</v>
      </c>
      <c r="F634" s="13" t="n">
        <f aca="false">(D634-D633)/D633*100</f>
        <v>-17.2774869109948</v>
      </c>
      <c r="G634" s="12" t="n">
        <v>3</v>
      </c>
      <c r="H634" s="14" t="n">
        <f aca="false">G634/($C634/100000)</f>
        <v>19.3760899050572</v>
      </c>
      <c r="I634" s="12" t="n">
        <v>2</v>
      </c>
      <c r="J634" s="14" t="n">
        <f aca="false">I634/($C634/100000)</f>
        <v>12.9173932700381</v>
      </c>
      <c r="K634" s="12" t="n">
        <v>2</v>
      </c>
      <c r="L634" s="14" t="n">
        <f aca="false">K634/($C634/100000)</f>
        <v>12.9173932700381</v>
      </c>
      <c r="M634" s="12" t="n">
        <v>43</v>
      </c>
      <c r="N634" s="14" t="n">
        <f aca="false">M634/($C634/100000)</f>
        <v>277.723955305819</v>
      </c>
      <c r="O634" s="12" t="n">
        <v>39</v>
      </c>
      <c r="P634" s="14" t="n">
        <f aca="false">O634/($C634/100000)</f>
        <v>251.889168765743</v>
      </c>
      <c r="Q634" s="12" t="n">
        <v>66</v>
      </c>
      <c r="R634" s="14" t="n">
        <f aca="false">Q634/($C634/100000)</f>
        <v>426.273977911258</v>
      </c>
      <c r="S634" s="12" t="n">
        <v>3</v>
      </c>
      <c r="T634" s="14" t="n">
        <f aca="false">S634/($C634/100000)</f>
        <v>19.3760899050572</v>
      </c>
      <c r="U634" s="12" t="n">
        <v>1020.5</v>
      </c>
      <c r="V634" s="14" t="n">
        <v>-17.1</v>
      </c>
      <c r="W634" s="13" t="n">
        <f aca="false">(U634-U633)/U633*100</f>
        <v>-17.1335769386927</v>
      </c>
      <c r="X634" s="12" t="n">
        <v>67.7</v>
      </c>
    </row>
    <row r="635" customFormat="false" ht="13.8" hidden="false" customHeight="false" outlineLevel="0" collapsed="false">
      <c r="A635" s="19" t="s">
        <v>87</v>
      </c>
      <c r="B635" s="15" t="n">
        <v>2014</v>
      </c>
      <c r="C635" s="12" t="n">
        <v>15647</v>
      </c>
      <c r="D635" s="12" t="n">
        <v>161</v>
      </c>
      <c r="E635" s="16" t="n">
        <v>1.9</v>
      </c>
      <c r="F635" s="13" t="n">
        <f aca="false">(D635-D634)/D634*100</f>
        <v>1.89873417721519</v>
      </c>
      <c r="G635" s="12" t="n">
        <v>0</v>
      </c>
      <c r="H635" s="14" t="n">
        <f aca="false">G635/($C635/100000)</f>
        <v>0</v>
      </c>
      <c r="I635" s="12" t="n">
        <v>3</v>
      </c>
      <c r="J635" s="14" t="n">
        <f aca="false">I635/($C635/100000)</f>
        <v>19.173004409791</v>
      </c>
      <c r="K635" s="12" t="n">
        <v>1</v>
      </c>
      <c r="L635" s="14" t="n">
        <f aca="false">K635/($C635/100000)</f>
        <v>6.39100146993034</v>
      </c>
      <c r="M635" s="12" t="n">
        <v>42</v>
      </c>
      <c r="N635" s="14" t="n">
        <f aca="false">M635/($C635/100000)</f>
        <v>268.422061737074</v>
      </c>
      <c r="O635" s="12" t="n">
        <v>58</v>
      </c>
      <c r="P635" s="14" t="n">
        <f aca="false">O635/($C635/100000)</f>
        <v>370.67808525596</v>
      </c>
      <c r="Q635" s="12" t="n">
        <v>51</v>
      </c>
      <c r="R635" s="14" t="n">
        <f aca="false">Q635/($C635/100000)</f>
        <v>325.941074966447</v>
      </c>
      <c r="S635" s="12" t="n">
        <v>6</v>
      </c>
      <c r="T635" s="14" t="n">
        <f aca="false">S635/($C635/100000)</f>
        <v>38.346008819582</v>
      </c>
      <c r="U635" s="12" t="n">
        <v>1029</v>
      </c>
      <c r="V635" s="4" t="n">
        <v>0.8</v>
      </c>
      <c r="W635" s="13" t="n">
        <f aca="false">(U635-U634)/U634*100</f>
        <v>0.832925036746693</v>
      </c>
      <c r="X635" s="12" t="n">
        <v>69.6</v>
      </c>
    </row>
    <row r="636" customFormat="false" ht="13.8" hidden="false" customHeight="false" outlineLevel="0" collapsed="false">
      <c r="A636" s="19" t="s">
        <v>87</v>
      </c>
      <c r="B636" s="15" t="n">
        <v>2015</v>
      </c>
      <c r="C636" s="12" t="n">
        <v>15918</v>
      </c>
      <c r="D636" s="12" t="n">
        <v>92</v>
      </c>
      <c r="E636" s="12" t="n">
        <v>-42.9</v>
      </c>
      <c r="F636" s="13" t="n">
        <f aca="false">(D636-D635)/D635*100</f>
        <v>-42.8571428571429</v>
      </c>
      <c r="G636" s="12" t="n">
        <v>0</v>
      </c>
      <c r="H636" s="14" t="n">
        <f aca="false">G636/($C636/100000)</f>
        <v>0</v>
      </c>
      <c r="I636" s="12" t="n">
        <v>1</v>
      </c>
      <c r="J636" s="14" t="n">
        <f aca="false">I636/($C636/100000)</f>
        <v>6.28219625581103</v>
      </c>
      <c r="K636" s="12" t="n">
        <v>1</v>
      </c>
      <c r="L636" s="14" t="n">
        <f aca="false">K636/($C636/100000)</f>
        <v>6.28219625581103</v>
      </c>
      <c r="M636" s="12" t="n">
        <v>16</v>
      </c>
      <c r="N636" s="14" t="n">
        <f aca="false">M636/($C636/100000)</f>
        <v>100.515140092977</v>
      </c>
      <c r="O636" s="12" t="n">
        <v>30</v>
      </c>
      <c r="P636" s="14" t="n">
        <f aca="false">O636/($C636/100000)</f>
        <v>188.465887674331</v>
      </c>
      <c r="Q636" s="12" t="n">
        <v>38</v>
      </c>
      <c r="R636" s="14" t="n">
        <f aca="false">Q636/($C636/100000)</f>
        <v>238.723457720819</v>
      </c>
      <c r="S636" s="12" t="n">
        <v>6</v>
      </c>
      <c r="T636" s="14" t="n">
        <f aca="false">S636/($C636/100000)</f>
        <v>37.6931775348662</v>
      </c>
      <c r="U636" s="12" t="n">
        <v>578</v>
      </c>
      <c r="V636" s="14" t="n">
        <v>-43.8</v>
      </c>
      <c r="W636" s="13" t="n">
        <f aca="false">(U636-U635)/U635*100</f>
        <v>-43.8289601554908</v>
      </c>
      <c r="X636" s="12" t="n">
        <v>72.8</v>
      </c>
    </row>
    <row r="637" customFormat="false" ht="13.8" hidden="false" customHeight="false" outlineLevel="0" collapsed="false">
      <c r="A637" s="19" t="s">
        <v>87</v>
      </c>
      <c r="B637" s="15" t="n">
        <v>2016</v>
      </c>
      <c r="C637" s="12" t="n">
        <v>15887</v>
      </c>
      <c r="D637" s="12" t="n">
        <v>97</v>
      </c>
      <c r="E637" s="12" t="n">
        <v>5.4</v>
      </c>
      <c r="F637" s="13" t="n">
        <f aca="false">(D637-D636)/D636*100</f>
        <v>5.43478260869565</v>
      </c>
      <c r="G637" s="12" t="n">
        <v>2</v>
      </c>
      <c r="H637" s="14" t="n">
        <f aca="false">G637/($C637/100000)</f>
        <v>12.5889091710203</v>
      </c>
      <c r="I637" s="12" t="n">
        <v>0</v>
      </c>
      <c r="J637" s="14" t="n">
        <f aca="false">I637/($C637/100000)</f>
        <v>0</v>
      </c>
      <c r="K637" s="12" t="n">
        <v>2</v>
      </c>
      <c r="L637" s="14" t="n">
        <f aca="false">K637/($C637/100000)</f>
        <v>12.5889091710203</v>
      </c>
      <c r="M637" s="12" t="n">
        <v>33</v>
      </c>
      <c r="N637" s="14" t="n">
        <f aca="false">M637/($C637/100000)</f>
        <v>207.717001321835</v>
      </c>
      <c r="O637" s="12" t="n">
        <v>25</v>
      </c>
      <c r="P637" s="14" t="n">
        <f aca="false">O637/($C637/100000)</f>
        <v>157.361364637754</v>
      </c>
      <c r="Q637" s="12" t="n">
        <v>34</v>
      </c>
      <c r="R637" s="14" t="n">
        <f aca="false">Q637/($C637/100000)</f>
        <v>214.011455907346</v>
      </c>
      <c r="S637" s="12" t="n">
        <v>1</v>
      </c>
      <c r="T637" s="14" t="n">
        <f aca="false">S637/($C637/100000)</f>
        <v>6.29445458551017</v>
      </c>
      <c r="U637" s="12" t="n">
        <v>610.6</v>
      </c>
      <c r="V637" s="14" t="n">
        <v>5.6</v>
      </c>
      <c r="W637" s="13" t="n">
        <f aca="false">(U637-U636)/U636*100</f>
        <v>5.6401384083045</v>
      </c>
      <c r="X637" s="12" t="n">
        <v>85.6</v>
      </c>
    </row>
    <row r="638" customFormat="false" ht="13.8" hidden="false" customHeight="false" outlineLevel="0" collapsed="false">
      <c r="A638" s="19" t="s">
        <v>87</v>
      </c>
      <c r="B638" s="15" t="n">
        <v>2017</v>
      </c>
      <c r="C638" s="12" t="n">
        <v>15947</v>
      </c>
      <c r="D638" s="12" t="n">
        <v>143</v>
      </c>
      <c r="E638" s="12" t="n">
        <v>47.4</v>
      </c>
      <c r="F638" s="13" t="n">
        <f aca="false">(D638-D637)/D637*100</f>
        <v>47.4226804123711</v>
      </c>
      <c r="G638" s="12" t="n">
        <v>1</v>
      </c>
      <c r="H638" s="14" t="n">
        <f aca="false">G638/($C638/100000)</f>
        <v>6.27077193202483</v>
      </c>
      <c r="I638" s="12" t="n">
        <v>0</v>
      </c>
      <c r="J638" s="14" t="n">
        <f aca="false">I638/($C638/100000)</f>
        <v>0</v>
      </c>
      <c r="K638" s="12" t="n">
        <v>3</v>
      </c>
      <c r="L638" s="14" t="n">
        <f aca="false">K638/($C638/100000)</f>
        <v>18.8123157960745</v>
      </c>
      <c r="M638" s="12" t="n">
        <v>27</v>
      </c>
      <c r="N638" s="14" t="n">
        <f aca="false">M638/($C638/100000)</f>
        <v>169.31084216467</v>
      </c>
      <c r="O638" s="12" t="n">
        <v>60</v>
      </c>
      <c r="P638" s="14" t="n">
        <f aca="false">O638/($C638/100000)</f>
        <v>376.24631592149</v>
      </c>
      <c r="Q638" s="12" t="n">
        <v>48</v>
      </c>
      <c r="R638" s="14" t="n">
        <f aca="false">Q638/($C638/100000)</f>
        <v>300.997052737192</v>
      </c>
      <c r="S638" s="12" t="n">
        <v>4</v>
      </c>
      <c r="T638" s="14" t="n">
        <f aca="false">S638/($C638/100000)</f>
        <v>25.0830877280993</v>
      </c>
      <c r="U638" s="12" t="n">
        <v>896.7</v>
      </c>
      <c r="V638" s="14" t="n">
        <v>46.9</v>
      </c>
      <c r="W638" s="13" t="n">
        <f aca="false">(U638-U637)/U637*100</f>
        <v>46.8555519161481</v>
      </c>
      <c r="X638" s="12" t="n">
        <v>75.5</v>
      </c>
    </row>
    <row r="639" customFormat="false" ht="13.8" hidden="false" customHeight="false" outlineLevel="0" collapsed="false">
      <c r="A639" s="24" t="s">
        <v>87</v>
      </c>
      <c r="B639" s="15" t="n">
        <v>2018</v>
      </c>
      <c r="C639" s="12" t="n">
        <v>15867</v>
      </c>
      <c r="D639" s="12" t="n">
        <v>100</v>
      </c>
      <c r="E639" s="12" t="n">
        <v>-30.1</v>
      </c>
      <c r="F639" s="13" t="n">
        <f aca="false">(D639-D638)/D638*100</f>
        <v>-30.0699300699301</v>
      </c>
      <c r="G639" s="12" t="n">
        <v>0</v>
      </c>
      <c r="H639" s="14" t="n">
        <f aca="false">G639/($C639/100000)</f>
        <v>0</v>
      </c>
      <c r="I639" s="12" t="n">
        <v>2</v>
      </c>
      <c r="J639" s="14" t="n">
        <f aca="false">I639/($C639/100000)</f>
        <v>12.6047772105628</v>
      </c>
      <c r="K639" s="12" t="n">
        <v>3</v>
      </c>
      <c r="L639" s="14" t="n">
        <f aca="false">K639/($C639/100000)</f>
        <v>18.9071658158442</v>
      </c>
      <c r="M639" s="12" t="n">
        <v>28</v>
      </c>
      <c r="N639" s="14" t="n">
        <f aca="false">M639/($C639/100000)</f>
        <v>176.466880947879</v>
      </c>
      <c r="O639" s="12" t="n">
        <v>29</v>
      </c>
      <c r="P639" s="14" t="n">
        <f aca="false">O639/($C639/100000)</f>
        <v>182.769269553161</v>
      </c>
      <c r="Q639" s="12" t="n">
        <v>36</v>
      </c>
      <c r="R639" s="14" t="n">
        <f aca="false">Q639/($C639/100000)</f>
        <v>226.88598979013</v>
      </c>
      <c r="S639" s="12" t="n">
        <v>2</v>
      </c>
      <c r="T639" s="14" t="n">
        <f aca="false">S639/($C639/100000)</f>
        <v>12.6047772105628</v>
      </c>
      <c r="U639" s="12" t="n">
        <v>630.2</v>
      </c>
      <c r="V639" s="14" t="n">
        <v>-29.7</v>
      </c>
      <c r="W639" s="13" t="n">
        <f aca="false">(U639-U638)/U638*100</f>
        <v>-29.7200847552136</v>
      </c>
      <c r="X639" s="12" t="n">
        <v>91</v>
      </c>
    </row>
    <row r="640" customFormat="false" ht="13.8" hidden="false" customHeight="false" outlineLevel="0" collapsed="false">
      <c r="A640" s="19" t="s">
        <v>87</v>
      </c>
      <c r="B640" s="15" t="n">
        <v>2019</v>
      </c>
      <c r="C640" s="17" t="n">
        <v>15505</v>
      </c>
      <c r="D640" s="17" t="n">
        <v>130</v>
      </c>
      <c r="E640" s="12" t="n">
        <v>30</v>
      </c>
      <c r="F640" s="13" t="n">
        <f aca="false">(D640-D639)/D639*100</f>
        <v>30</v>
      </c>
      <c r="G640" s="12" t="n">
        <v>0</v>
      </c>
      <c r="H640" s="14" t="n">
        <f aca="false">G640/($C640/100000)</f>
        <v>0</v>
      </c>
      <c r="I640" s="12" t="n">
        <v>12</v>
      </c>
      <c r="J640" s="14" t="n">
        <f aca="false">I640/($C640/100000)</f>
        <v>77.3943889068043</v>
      </c>
      <c r="K640" s="12" t="n">
        <v>3</v>
      </c>
      <c r="L640" s="14" t="n">
        <f aca="false">K640/($C640/100000)</f>
        <v>19.3485972267011</v>
      </c>
      <c r="M640" s="12" t="n">
        <v>32</v>
      </c>
      <c r="N640" s="14" t="n">
        <f aca="false">M640/($C640/100000)</f>
        <v>206.385037084811</v>
      </c>
      <c r="O640" s="12" t="n">
        <v>30</v>
      </c>
      <c r="P640" s="14" t="n">
        <f aca="false">O640/($C640/100000)</f>
        <v>193.485972267011</v>
      </c>
      <c r="Q640" s="12" t="n">
        <v>47</v>
      </c>
      <c r="R640" s="14" t="n">
        <f aca="false">Q640/($C640/100000)</f>
        <v>303.128023218317</v>
      </c>
      <c r="S640" s="12" t="n">
        <v>6</v>
      </c>
      <c r="T640" s="14" t="n">
        <f aca="false">S640/($C640/100000)</f>
        <v>38.6971944534021</v>
      </c>
      <c r="U640" s="12" t="n">
        <v>838.4</v>
      </c>
      <c r="V640" s="14" t="n">
        <v>33</v>
      </c>
      <c r="W640" s="13" t="n">
        <f aca="false">(U640-U639)/U639*100</f>
        <v>33.0371310695017</v>
      </c>
      <c r="X640" s="12" t="n">
        <v>88.5</v>
      </c>
    </row>
    <row r="641" customFormat="false" ht="13.8" hidden="false" customHeight="false" outlineLevel="0" collapsed="false">
      <c r="A641" s="25" t="s">
        <v>87</v>
      </c>
      <c r="B641" s="20" t="n">
        <v>2020</v>
      </c>
      <c r="C641" s="21" t="n">
        <v>15410</v>
      </c>
      <c r="D641" s="21" t="n">
        <v>134</v>
      </c>
      <c r="E641" s="22" t="n">
        <v>3.1</v>
      </c>
      <c r="F641" s="13" t="n">
        <f aca="false">(D641-D640)/D640*100</f>
        <v>3.07692307692308</v>
      </c>
      <c r="G641" s="21" t="n">
        <v>1</v>
      </c>
      <c r="H641" s="14" t="n">
        <f aca="false">G641/($C641/100000)</f>
        <v>6.48929266709929</v>
      </c>
      <c r="I641" s="21" t="n">
        <v>3</v>
      </c>
      <c r="J641" s="14" t="n">
        <f aca="false">I641/($C641/100000)</f>
        <v>19.4678780012979</v>
      </c>
      <c r="K641" s="21" t="n">
        <v>2</v>
      </c>
      <c r="L641" s="14" t="n">
        <f aca="false">K641/($C641/100000)</f>
        <v>12.9785853341986</v>
      </c>
      <c r="M641" s="21" t="n">
        <v>31</v>
      </c>
      <c r="N641" s="14" t="n">
        <f aca="false">M641/($C641/100000)</f>
        <v>201.168072680078</v>
      </c>
      <c r="O641" s="21" t="n">
        <v>41</v>
      </c>
      <c r="P641" s="14" t="n">
        <f aca="false">O641/($C641/100000)</f>
        <v>266.060999351071</v>
      </c>
      <c r="Q641" s="21" t="n">
        <v>45</v>
      </c>
      <c r="R641" s="14" t="n">
        <f aca="false">Q641/($C641/100000)</f>
        <v>292.018170019468</v>
      </c>
      <c r="S641" s="21" t="n">
        <v>11</v>
      </c>
      <c r="T641" s="14" t="n">
        <f aca="false">S641/($C641/100000)</f>
        <v>71.3822193380922</v>
      </c>
      <c r="U641" s="23" t="n">
        <v>869.6</v>
      </c>
      <c r="V641" s="22" t="n">
        <v>3.7</v>
      </c>
      <c r="W641" s="13" t="n">
        <f aca="false">(U641-U640)/U640*100</f>
        <v>3.72137404580153</v>
      </c>
      <c r="X641" s="23" t="n">
        <v>92.5</v>
      </c>
    </row>
    <row r="642" customFormat="false" ht="13.8" hidden="false" customHeight="false" outlineLevel="0" collapsed="false">
      <c r="A642" s="19" t="s">
        <v>88</v>
      </c>
      <c r="B642" s="12" t="n">
        <v>2011</v>
      </c>
      <c r="C642" s="12" t="n">
        <v>495400</v>
      </c>
      <c r="D642" s="12" t="n">
        <v>20658</v>
      </c>
      <c r="E642" s="12" t="n">
        <v>-1.8</v>
      </c>
      <c r="F642" s="13" t="n">
        <f aca="false">(D642-D641)/D641*100</f>
        <v>15316.4179104478</v>
      </c>
      <c r="G642" s="12" t="n">
        <v>22</v>
      </c>
      <c r="H642" s="14" t="n">
        <f aca="false">G642/($C642/100000)</f>
        <v>4.44085587404118</v>
      </c>
      <c r="I642" s="12" t="n">
        <v>145</v>
      </c>
      <c r="J642" s="14" t="n">
        <f aca="false">I642/($C642/100000)</f>
        <v>29.269277351635</v>
      </c>
      <c r="K642" s="12" t="n">
        <v>507</v>
      </c>
      <c r="L642" s="14" t="n">
        <f aca="false">K642/($C642/100000)</f>
        <v>102.341542188131</v>
      </c>
      <c r="M642" s="12" t="n">
        <v>1760</v>
      </c>
      <c r="N642" s="14" t="n">
        <f aca="false">M642/($C642/100000)</f>
        <v>355.268469923294</v>
      </c>
      <c r="O642" s="12" t="n">
        <v>4676</v>
      </c>
      <c r="P642" s="14" t="n">
        <f aca="false">O642/($C642/100000)</f>
        <v>943.883730318934</v>
      </c>
      <c r="Q642" s="12" t="n">
        <v>12526</v>
      </c>
      <c r="R642" s="14" t="n">
        <f aca="false">Q642/($C642/100000)</f>
        <v>2528.4618490109</v>
      </c>
      <c r="S642" s="12" t="n">
        <v>1022</v>
      </c>
      <c r="T642" s="14" t="n">
        <f aca="false">S642/($C642/100000)</f>
        <v>206.297941057731</v>
      </c>
      <c r="U642" s="12" t="n">
        <v>4170</v>
      </c>
      <c r="V642" s="14" t="n">
        <v>0.1</v>
      </c>
      <c r="W642" s="13" t="n">
        <f aca="false">(U642-U641)/U641*100</f>
        <v>379.530818767249</v>
      </c>
      <c r="X642" s="12" t="n">
        <v>31.9</v>
      </c>
    </row>
    <row r="643" customFormat="false" ht="13.8" hidden="false" customHeight="false" outlineLevel="0" collapsed="false">
      <c r="A643" s="19" t="s">
        <v>88</v>
      </c>
      <c r="B643" s="12" t="n">
        <v>2012</v>
      </c>
      <c r="C643" s="12" t="n">
        <v>497025</v>
      </c>
      <c r="D643" s="12" t="n">
        <v>19297</v>
      </c>
      <c r="E643" s="12" t="n">
        <v>-6.6</v>
      </c>
      <c r="F643" s="13" t="n">
        <f aca="false">(D643-D642)/D642*100</f>
        <v>-6.58824668409333</v>
      </c>
      <c r="G643" s="12" t="n">
        <v>19</v>
      </c>
      <c r="H643" s="14" t="n">
        <f aca="false">G643/($C643/100000)</f>
        <v>3.82274533474171</v>
      </c>
      <c r="I643" s="12" t="n">
        <v>122</v>
      </c>
      <c r="J643" s="14" t="n">
        <f aca="false">I643/($C643/100000)</f>
        <v>24.5460489914994</v>
      </c>
      <c r="K643" s="12" t="n">
        <v>422</v>
      </c>
      <c r="L643" s="14" t="n">
        <f aca="false">K643/($C643/100000)</f>
        <v>84.9051858558423</v>
      </c>
      <c r="M643" s="12" t="n">
        <v>1522</v>
      </c>
      <c r="N643" s="14" t="n">
        <f aca="false">M643/($C643/100000)</f>
        <v>306.222021025099</v>
      </c>
      <c r="O643" s="12" t="n">
        <v>4095</v>
      </c>
      <c r="P643" s="14" t="n">
        <f aca="false">O643/($C643/100000)</f>
        <v>823.90221819828</v>
      </c>
      <c r="Q643" s="12" t="n">
        <v>12071</v>
      </c>
      <c r="R643" s="14" t="n">
        <f aca="false">Q643/($C643/100000)</f>
        <v>2428.65047029827</v>
      </c>
      <c r="S643" s="12" t="n">
        <v>1046</v>
      </c>
      <c r="T643" s="14" t="n">
        <f aca="false">S643/($C643/100000)</f>
        <v>210.452190533675</v>
      </c>
      <c r="U643" s="12" t="n">
        <v>3882.5</v>
      </c>
      <c r="V643" s="14" t="n">
        <v>-6.9</v>
      </c>
      <c r="W643" s="13" t="n">
        <f aca="false">(U643-U642)/U642*100</f>
        <v>-6.89448441247002</v>
      </c>
      <c r="X643" s="12" t="n">
        <v>31.6</v>
      </c>
    </row>
    <row r="644" customFormat="false" ht="13.8" hidden="false" customHeight="false" outlineLevel="0" collapsed="false">
      <c r="A644" s="19" t="s">
        <v>88</v>
      </c>
      <c r="B644" s="12" t="n">
        <v>2013</v>
      </c>
      <c r="C644" s="12" t="n">
        <v>498978</v>
      </c>
      <c r="D644" s="12" t="n">
        <v>19163</v>
      </c>
      <c r="E644" s="12" t="n">
        <v>-0.7</v>
      </c>
      <c r="F644" s="13" t="n">
        <f aca="false">(D644-D643)/D643*100</f>
        <v>-0.694408457273151</v>
      </c>
      <c r="G644" s="12" t="n">
        <v>24</v>
      </c>
      <c r="H644" s="14" t="n">
        <f aca="false">G644/($C644/100000)</f>
        <v>4.80983129516732</v>
      </c>
      <c r="I644" s="12" t="n">
        <v>162</v>
      </c>
      <c r="J644" s="14" t="n">
        <f aca="false">I644/($C644/100000)</f>
        <v>32.4663612423794</v>
      </c>
      <c r="K644" s="12" t="n">
        <v>404</v>
      </c>
      <c r="L644" s="14" t="n">
        <f aca="false">K644/($C644/100000)</f>
        <v>80.9654934686499</v>
      </c>
      <c r="M644" s="12" t="n">
        <v>1433</v>
      </c>
      <c r="N644" s="14" t="n">
        <f aca="false">M644/($C644/100000)</f>
        <v>287.187010248949</v>
      </c>
      <c r="O644" s="12" t="n">
        <v>3691</v>
      </c>
      <c r="P644" s="14" t="n">
        <f aca="false">O644/($C644/100000)</f>
        <v>739.711971269275</v>
      </c>
      <c r="Q644" s="12" t="n">
        <v>12418</v>
      </c>
      <c r="R644" s="14" t="n">
        <f aca="false">Q644/($C644/100000)</f>
        <v>2488.68687597449</v>
      </c>
      <c r="S644" s="12" t="n">
        <v>1031</v>
      </c>
      <c r="T644" s="14" t="n">
        <f aca="false">S644/($C644/100000)</f>
        <v>206.622336054896</v>
      </c>
      <c r="U644" s="12" t="n">
        <v>3840.4</v>
      </c>
      <c r="V644" s="14" t="n">
        <v>-1.1</v>
      </c>
      <c r="W644" s="13" t="n">
        <f aca="false">(U644-U643)/U643*100</f>
        <v>-1.08435286542176</v>
      </c>
      <c r="X644" s="12" t="n">
        <v>33.5</v>
      </c>
    </row>
    <row r="645" customFormat="false" ht="13.8" hidden="false" customHeight="false" outlineLevel="0" collapsed="false">
      <c r="A645" s="19" t="s">
        <v>88</v>
      </c>
      <c r="B645" s="15" t="n">
        <v>2014</v>
      </c>
      <c r="C645" s="12" t="n">
        <v>503851</v>
      </c>
      <c r="D645" s="12" t="n">
        <v>17830</v>
      </c>
      <c r="E645" s="16" t="n">
        <v>-7</v>
      </c>
      <c r="F645" s="13" t="n">
        <f aca="false">(D645-D644)/D644*100</f>
        <v>-6.95611334342222</v>
      </c>
      <c r="G645" s="12" t="n">
        <v>12</v>
      </c>
      <c r="H645" s="14" t="n">
        <f aca="false">G645/($C645/100000)</f>
        <v>2.38165648177735</v>
      </c>
      <c r="I645" s="12" t="n">
        <v>179</v>
      </c>
      <c r="J645" s="14" t="n">
        <f aca="false">I645/($C645/100000)</f>
        <v>35.5263758531788</v>
      </c>
      <c r="K645" s="12" t="n">
        <v>351</v>
      </c>
      <c r="L645" s="14" t="n">
        <f aca="false">K645/($C645/100000)</f>
        <v>69.6634520919875</v>
      </c>
      <c r="M645" s="12" t="n">
        <v>1585</v>
      </c>
      <c r="N645" s="14" t="n">
        <f aca="false">M645/($C645/100000)</f>
        <v>314.577126968092</v>
      </c>
      <c r="O645" s="12" t="n">
        <v>3033</v>
      </c>
      <c r="P645" s="14" t="n">
        <f aca="false">O645/($C645/100000)</f>
        <v>601.963675769226</v>
      </c>
      <c r="Q645" s="12" t="n">
        <v>11667</v>
      </c>
      <c r="R645" s="14" t="n">
        <f aca="false">Q645/($C645/100000)</f>
        <v>2315.56551440803</v>
      </c>
      <c r="S645" s="12" t="n">
        <v>1003</v>
      </c>
      <c r="T645" s="14" t="n">
        <f aca="false">S645/($C645/100000)</f>
        <v>199.06678760189</v>
      </c>
      <c r="U645" s="12" t="n">
        <v>3538.7</v>
      </c>
      <c r="V645" s="4" t="n">
        <v>-7.9</v>
      </c>
      <c r="W645" s="13" t="n">
        <f aca="false">(U645-U644)/U644*100</f>
        <v>-7.85595250494741</v>
      </c>
      <c r="X645" s="12" t="n">
        <v>36.3</v>
      </c>
    </row>
    <row r="646" customFormat="false" ht="13.8" hidden="false" customHeight="false" outlineLevel="0" collapsed="false">
      <c r="A646" s="19" t="s">
        <v>88</v>
      </c>
      <c r="B646" s="15" t="n">
        <v>2015</v>
      </c>
      <c r="C646" s="12" t="n">
        <v>510434</v>
      </c>
      <c r="D646" s="12" t="n">
        <v>18224</v>
      </c>
      <c r="E646" s="12" t="n">
        <v>2.2</v>
      </c>
      <c r="F646" s="13" t="n">
        <f aca="false">(D646-D645)/D645*100</f>
        <v>2.20975883342681</v>
      </c>
      <c r="G646" s="12" t="n">
        <v>22</v>
      </c>
      <c r="H646" s="14" t="n">
        <f aca="false">G646/($C646/100000)</f>
        <v>4.31005771559105</v>
      </c>
      <c r="I646" s="12" t="n">
        <v>155</v>
      </c>
      <c r="J646" s="14" t="n">
        <f aca="false">I646/($C646/100000)</f>
        <v>30.3663157234824</v>
      </c>
      <c r="K646" s="12" t="n">
        <v>352</v>
      </c>
      <c r="L646" s="14" t="n">
        <f aca="false">K646/($C646/100000)</f>
        <v>68.9609234494567</v>
      </c>
      <c r="M646" s="12" t="n">
        <v>1872</v>
      </c>
      <c r="N646" s="14" t="n">
        <f aca="false">M646/($C646/100000)</f>
        <v>366.746729253929</v>
      </c>
      <c r="O646" s="12" t="n">
        <v>2813</v>
      </c>
      <c r="P646" s="14" t="n">
        <f aca="false">O646/($C646/100000)</f>
        <v>551.099652452619</v>
      </c>
      <c r="Q646" s="12" t="n">
        <v>11938</v>
      </c>
      <c r="R646" s="14" t="n">
        <f aca="false">Q646/($C646/100000)</f>
        <v>2338.79404585118</v>
      </c>
      <c r="S646" s="12" t="n">
        <v>1072</v>
      </c>
      <c r="T646" s="14" t="n">
        <f aca="false">S646/($C646/100000)</f>
        <v>210.017357777891</v>
      </c>
      <c r="U646" s="12" t="n">
        <v>3570.3</v>
      </c>
      <c r="V646" s="14" t="n">
        <v>0.9</v>
      </c>
      <c r="W646" s="13" t="n">
        <f aca="false">(U646-U645)/U645*100</f>
        <v>0.892983298951603</v>
      </c>
      <c r="X646" s="12" t="n">
        <v>35.1</v>
      </c>
    </row>
    <row r="647" customFormat="false" ht="13.8" hidden="false" customHeight="false" outlineLevel="0" collapsed="false">
      <c r="A647" s="19" t="s">
        <v>88</v>
      </c>
      <c r="B647" s="15" t="n">
        <v>2016</v>
      </c>
      <c r="C647" s="12" t="n">
        <v>517351</v>
      </c>
      <c r="D647" s="12" t="n">
        <v>18427</v>
      </c>
      <c r="E647" s="12" t="n">
        <v>1.1</v>
      </c>
      <c r="F647" s="13" t="n">
        <f aca="false">(D647-D646)/D646*100</f>
        <v>1.11391571553995</v>
      </c>
      <c r="G647" s="12" t="n">
        <v>19</v>
      </c>
      <c r="H647" s="14" t="n">
        <f aca="false">G647/($C647/100000)</f>
        <v>3.67255499651107</v>
      </c>
      <c r="I647" s="12" t="n">
        <v>148</v>
      </c>
      <c r="J647" s="14" t="n">
        <f aca="false">I647/($C647/100000)</f>
        <v>28.6072704991389</v>
      </c>
      <c r="K647" s="12" t="n">
        <v>337</v>
      </c>
      <c r="L647" s="14" t="n">
        <f aca="false">K647/($C647/100000)</f>
        <v>65.1395280960122</v>
      </c>
      <c r="M647" s="12" t="n">
        <v>1709</v>
      </c>
      <c r="N647" s="14" t="n">
        <f aca="false">M647/($C647/100000)</f>
        <v>330.336657317759</v>
      </c>
      <c r="O647" s="12" t="n">
        <v>2768</v>
      </c>
      <c r="P647" s="14" t="n">
        <f aca="false">O647/($C647/100000)</f>
        <v>535.033275281192</v>
      </c>
      <c r="Q647" s="12" t="n">
        <v>12245</v>
      </c>
      <c r="R647" s="14" t="n">
        <f aca="false">Q647/($C647/100000)</f>
        <v>2366.86504906727</v>
      </c>
      <c r="S647" s="12" t="n">
        <v>1201</v>
      </c>
      <c r="T647" s="14" t="n">
        <f aca="false">S647/($C647/100000)</f>
        <v>232.144134253147</v>
      </c>
      <c r="U647" s="12" t="n">
        <v>3561.8</v>
      </c>
      <c r="V647" s="14" t="n">
        <v>-0.2</v>
      </c>
      <c r="W647" s="13" t="n">
        <f aca="false">(U647-U646)/U646*100</f>
        <v>-0.23807523177324</v>
      </c>
      <c r="X647" s="12" t="n">
        <v>29.7</v>
      </c>
    </row>
    <row r="648" customFormat="false" ht="13.8" hidden="false" customHeight="false" outlineLevel="0" collapsed="false">
      <c r="A648" s="19" t="s">
        <v>88</v>
      </c>
      <c r="B648" s="15" t="n">
        <v>2017</v>
      </c>
      <c r="C648" s="12" t="n">
        <v>523345</v>
      </c>
      <c r="D648" s="12" t="n">
        <v>16303</v>
      </c>
      <c r="E648" s="12" t="n">
        <v>-11.5</v>
      </c>
      <c r="F648" s="13" t="n">
        <f aca="false">(D648-D647)/D647*100</f>
        <v>-11.5265642806751</v>
      </c>
      <c r="G648" s="12" t="n">
        <v>27</v>
      </c>
      <c r="H648" s="14" t="n">
        <f aca="false">G648/($C648/100000)</f>
        <v>5.15912065654587</v>
      </c>
      <c r="I648" s="12" t="n">
        <v>113</v>
      </c>
      <c r="J648" s="14" t="n">
        <f aca="false">I648/($C648/100000)</f>
        <v>21.5918753403586</v>
      </c>
      <c r="K648" s="12" t="n">
        <v>308</v>
      </c>
      <c r="L648" s="14" t="n">
        <f aca="false">K648/($C648/100000)</f>
        <v>58.85219119319</v>
      </c>
      <c r="M648" s="12" t="n">
        <v>1586</v>
      </c>
      <c r="N648" s="14" t="n">
        <f aca="false">M648/($C648/100000)</f>
        <v>303.050568936361</v>
      </c>
      <c r="O648" s="12" t="n">
        <v>2368</v>
      </c>
      <c r="P648" s="14" t="n">
        <f aca="false">O648/($C648/100000)</f>
        <v>452.473989433357</v>
      </c>
      <c r="Q648" s="12" t="n">
        <v>10833</v>
      </c>
      <c r="R648" s="14" t="n">
        <f aca="false">Q648/($C648/100000)</f>
        <v>2069.95385453191</v>
      </c>
      <c r="S648" s="12" t="n">
        <v>1068</v>
      </c>
      <c r="T648" s="14" t="n">
        <f aca="false">S648/($C648/100000)</f>
        <v>204.071883747814</v>
      </c>
      <c r="U648" s="12" t="n">
        <v>3115.2</v>
      </c>
      <c r="V648" s="14" t="n">
        <v>-12.5</v>
      </c>
      <c r="W648" s="13" t="n">
        <f aca="false">(U648-U647)/U647*100</f>
        <v>-12.5386040765905</v>
      </c>
      <c r="X648" s="12" t="n">
        <v>29.8</v>
      </c>
    </row>
    <row r="649" customFormat="false" ht="13.8" hidden="false" customHeight="false" outlineLevel="0" collapsed="false">
      <c r="A649" s="24" t="s">
        <v>88</v>
      </c>
      <c r="B649" s="15" t="n">
        <v>2018</v>
      </c>
      <c r="C649" s="12" t="n">
        <v>531002</v>
      </c>
      <c r="D649" s="12" t="n">
        <v>15189</v>
      </c>
      <c r="E649" s="12" t="n">
        <v>-6.8</v>
      </c>
      <c r="F649" s="13" t="n">
        <f aca="false">(D649-D648)/D648*100</f>
        <v>-6.83309820278476</v>
      </c>
      <c r="G649" s="12" t="n">
        <v>22</v>
      </c>
      <c r="H649" s="14" t="n">
        <f aca="false">G649/($C649/100000)</f>
        <v>4.14311057208824</v>
      </c>
      <c r="I649" s="12" t="n">
        <v>142</v>
      </c>
      <c r="J649" s="14" t="n">
        <f aca="false">I649/($C649/100000)</f>
        <v>26.7418955107514</v>
      </c>
      <c r="K649" s="12" t="n">
        <v>302</v>
      </c>
      <c r="L649" s="14" t="n">
        <f aca="false">K649/($C649/100000)</f>
        <v>56.8736087623022</v>
      </c>
      <c r="M649" s="12" t="n">
        <v>1530</v>
      </c>
      <c r="N649" s="14" t="n">
        <f aca="false">M649/($C649/100000)</f>
        <v>288.134507967955</v>
      </c>
      <c r="O649" s="12" t="n">
        <v>2013</v>
      </c>
      <c r="P649" s="14" t="n">
        <f aca="false">O649/($C649/100000)</f>
        <v>379.094617346074</v>
      </c>
      <c r="Q649" s="12" t="n">
        <v>10221</v>
      </c>
      <c r="R649" s="14" t="n">
        <f aca="false">Q649/($C649/100000)</f>
        <v>1924.85150715063</v>
      </c>
      <c r="S649" s="12" t="n">
        <v>959</v>
      </c>
      <c r="T649" s="14" t="n">
        <f aca="false">S649/($C649/100000)</f>
        <v>180.601956301483</v>
      </c>
      <c r="U649" s="12" t="n">
        <v>2860.4</v>
      </c>
      <c r="V649" s="14" t="n">
        <v>-8.2</v>
      </c>
      <c r="W649" s="13" t="n">
        <f aca="false">(U649-U648)/U648*100</f>
        <v>-8.17925012840266</v>
      </c>
      <c r="X649" s="12" t="n">
        <v>32.4</v>
      </c>
    </row>
    <row r="650" customFormat="false" ht="13.8" hidden="false" customHeight="false" outlineLevel="0" collapsed="false">
      <c r="A650" s="19" t="s">
        <v>88</v>
      </c>
      <c r="B650" s="15" t="n">
        <v>2019</v>
      </c>
      <c r="C650" s="17" t="n">
        <v>538703</v>
      </c>
      <c r="D650" s="17" t="n">
        <v>12729</v>
      </c>
      <c r="E650" s="12" t="n">
        <v>-16.2</v>
      </c>
      <c r="F650" s="13" t="n">
        <f aca="false">(D650-D649)/D649*100</f>
        <v>-16.1959312660478</v>
      </c>
      <c r="G650" s="12" t="n">
        <v>25</v>
      </c>
      <c r="H650" s="14" t="n">
        <f aca="false">G650/($C650/100000)</f>
        <v>4.64077608626646</v>
      </c>
      <c r="I650" s="12" t="n">
        <v>98</v>
      </c>
      <c r="J650" s="14" t="n">
        <f aca="false">I650/($C650/100000)</f>
        <v>18.1918422581645</v>
      </c>
      <c r="K650" s="12" t="n">
        <v>278</v>
      </c>
      <c r="L650" s="14" t="n">
        <f aca="false">K650/($C650/100000)</f>
        <v>51.605430079283</v>
      </c>
      <c r="M650" s="12" t="n">
        <v>1511</v>
      </c>
      <c r="N650" s="14" t="n">
        <f aca="false">M650/($C650/100000)</f>
        <v>280.488506653945</v>
      </c>
      <c r="O650" s="12" t="n">
        <v>1698</v>
      </c>
      <c r="P650" s="14" t="n">
        <f aca="false">O650/($C650/100000)</f>
        <v>315.201511779218</v>
      </c>
      <c r="Q650" s="12" t="n">
        <v>8282</v>
      </c>
      <c r="R650" s="14" t="n">
        <f aca="false">Q650/($C650/100000)</f>
        <v>1537.39630185835</v>
      </c>
      <c r="S650" s="12" t="n">
        <v>837</v>
      </c>
      <c r="T650" s="14" t="n">
        <f aca="false">S650/($C650/100000)</f>
        <v>155.373183368201</v>
      </c>
      <c r="U650" s="12" t="n">
        <v>2362.9</v>
      </c>
      <c r="V650" s="14" t="n">
        <v>-17.4</v>
      </c>
      <c r="W650" s="13" t="n">
        <f aca="false">(U650-U649)/U649*100</f>
        <v>-17.392672353517</v>
      </c>
      <c r="X650" s="12" t="n">
        <v>34.7</v>
      </c>
    </row>
    <row r="651" customFormat="false" ht="13.8" hidden="false" customHeight="false" outlineLevel="0" collapsed="false">
      <c r="A651" s="25" t="s">
        <v>88</v>
      </c>
      <c r="B651" s="20" t="n">
        <v>2020</v>
      </c>
      <c r="C651" s="21" t="n">
        <v>551528</v>
      </c>
      <c r="D651" s="21" t="n">
        <v>10956</v>
      </c>
      <c r="E651" s="22" t="n">
        <v>-13.9</v>
      </c>
      <c r="F651" s="13" t="n">
        <f aca="false">(D651-D650)/D650*100</f>
        <v>-13.9288239453217</v>
      </c>
      <c r="G651" s="21" t="n">
        <v>26</v>
      </c>
      <c r="H651" s="14" t="n">
        <f aca="false">G651/($C651/100000)</f>
        <v>4.71417588952873</v>
      </c>
      <c r="I651" s="21" t="n">
        <v>160</v>
      </c>
      <c r="J651" s="14" t="n">
        <f aca="false">I651/($C651/100000)</f>
        <v>29.0103131663306</v>
      </c>
      <c r="K651" s="21" t="n">
        <v>264</v>
      </c>
      <c r="L651" s="14" t="n">
        <f aca="false">K651/($C651/100000)</f>
        <v>47.8670167244455</v>
      </c>
      <c r="M651" s="21" t="n">
        <v>1578</v>
      </c>
      <c r="N651" s="14" t="n">
        <f aca="false">M651/($C651/100000)</f>
        <v>286.114213602936</v>
      </c>
      <c r="O651" s="21" t="n">
        <v>1429</v>
      </c>
      <c r="P651" s="14" t="n">
        <f aca="false">O651/($C651/100000)</f>
        <v>259.09835946679</v>
      </c>
      <c r="Q651" s="21" t="n">
        <v>6727</v>
      </c>
      <c r="R651" s="14" t="n">
        <f aca="false">Q651/($C651/100000)</f>
        <v>1219.70235418691</v>
      </c>
      <c r="S651" s="21" t="n">
        <v>772</v>
      </c>
      <c r="T651" s="14" t="n">
        <f aca="false">S651/($C651/100000)</f>
        <v>139.974761027545</v>
      </c>
      <c r="U651" s="23" t="n">
        <v>1986.5</v>
      </c>
      <c r="V651" s="22" t="n">
        <v>-15.9</v>
      </c>
      <c r="W651" s="13" t="n">
        <f aca="false">(U651-U650)/U650*100</f>
        <v>-15.9295780608574</v>
      </c>
      <c r="X651" s="23" t="n">
        <v>36.6</v>
      </c>
    </row>
    <row r="652" customFormat="false" ht="13.8" hidden="false" customHeight="false" outlineLevel="0" collapsed="false">
      <c r="A652" s="19" t="s">
        <v>89</v>
      </c>
      <c r="B652" s="12" t="n">
        <v>2011</v>
      </c>
      <c r="C652" s="12" t="n">
        <v>30877</v>
      </c>
      <c r="D652" s="12" t="n">
        <v>820</v>
      </c>
      <c r="E652" s="12" t="n">
        <v>9.6</v>
      </c>
      <c r="F652" s="13" t="n">
        <f aca="false">(D652-D651)/D651*100</f>
        <v>-92.5155166119021</v>
      </c>
      <c r="G652" s="12" t="n">
        <v>2</v>
      </c>
      <c r="H652" s="14" t="n">
        <f aca="false">G652/($C652/100000)</f>
        <v>6.47731321048029</v>
      </c>
      <c r="I652" s="12" t="n">
        <v>13</v>
      </c>
      <c r="J652" s="14" t="n">
        <f aca="false">I652/($C652/100000)</f>
        <v>42.1025358681219</v>
      </c>
      <c r="K652" s="12" t="n">
        <v>7</v>
      </c>
      <c r="L652" s="14" t="n">
        <f aca="false">K652/($C652/100000)</f>
        <v>22.670596236681</v>
      </c>
      <c r="M652" s="12" t="n">
        <v>48</v>
      </c>
      <c r="N652" s="14" t="n">
        <f aca="false">M652/($C652/100000)</f>
        <v>155.455517051527</v>
      </c>
      <c r="O652" s="12" t="n">
        <v>167</v>
      </c>
      <c r="P652" s="14" t="n">
        <f aca="false">O652/($C652/100000)</f>
        <v>540.855653075105</v>
      </c>
      <c r="Q652" s="12" t="n">
        <v>569</v>
      </c>
      <c r="R652" s="14" t="n">
        <f aca="false">Q652/($C652/100000)</f>
        <v>1842.79560838164</v>
      </c>
      <c r="S652" s="12" t="n">
        <v>14</v>
      </c>
      <c r="T652" s="14" t="n">
        <f aca="false">S652/($C652/100000)</f>
        <v>45.3411924733621</v>
      </c>
      <c r="U652" s="12" t="n">
        <v>2655.7</v>
      </c>
      <c r="V652" s="14" t="n">
        <v>15.1</v>
      </c>
      <c r="W652" s="13" t="n">
        <f aca="false">(U652-U651)/U651*100</f>
        <v>33.6873898817015</v>
      </c>
      <c r="X652" s="12" t="n">
        <v>39.1</v>
      </c>
    </row>
    <row r="653" customFormat="false" ht="13.8" hidden="false" customHeight="false" outlineLevel="0" collapsed="false">
      <c r="A653" s="19" t="s">
        <v>89</v>
      </c>
      <c r="B653" s="12" t="n">
        <v>2012</v>
      </c>
      <c r="C653" s="12" t="n">
        <v>30771</v>
      </c>
      <c r="D653" s="12" t="n">
        <v>759</v>
      </c>
      <c r="E653" s="12" t="n">
        <v>-7.4</v>
      </c>
      <c r="F653" s="13" t="n">
        <f aca="false">(D653-D652)/D652*100</f>
        <v>-7.4390243902439</v>
      </c>
      <c r="G653" s="12" t="n">
        <v>0</v>
      </c>
      <c r="H653" s="14" t="n">
        <f aca="false">G653/($C653/100000)</f>
        <v>0</v>
      </c>
      <c r="I653" s="12" t="n">
        <v>14</v>
      </c>
      <c r="J653" s="14" t="n">
        <f aca="false">I653/($C653/100000)</f>
        <v>45.4973839004257</v>
      </c>
      <c r="K653" s="12" t="n">
        <v>4</v>
      </c>
      <c r="L653" s="14" t="n">
        <f aca="false">K653/($C653/100000)</f>
        <v>12.9992525429788</v>
      </c>
      <c r="M653" s="12" t="n">
        <v>57</v>
      </c>
      <c r="N653" s="14" t="n">
        <f aca="false">M653/($C653/100000)</f>
        <v>185.239348737448</v>
      </c>
      <c r="O653" s="12" t="n">
        <v>149</v>
      </c>
      <c r="P653" s="14" t="n">
        <f aca="false">O653/($C653/100000)</f>
        <v>484.22215722596</v>
      </c>
      <c r="Q653" s="12" t="n">
        <v>513</v>
      </c>
      <c r="R653" s="14" t="n">
        <f aca="false">Q653/($C653/100000)</f>
        <v>1667.15413863703</v>
      </c>
      <c r="S653" s="12" t="n">
        <v>22</v>
      </c>
      <c r="T653" s="14" t="n">
        <f aca="false">S653/($C653/100000)</f>
        <v>71.4958889863833</v>
      </c>
      <c r="U653" s="12" t="n">
        <v>2466.6</v>
      </c>
      <c r="V653" s="14" t="n">
        <v>-7.1</v>
      </c>
      <c r="W653" s="13" t="n">
        <f aca="false">(U653-U652)/U652*100</f>
        <v>-7.1205331927552</v>
      </c>
      <c r="X653" s="12" t="n">
        <v>42.6</v>
      </c>
    </row>
    <row r="654" customFormat="false" ht="13.8" hidden="false" customHeight="false" outlineLevel="0" collapsed="false">
      <c r="A654" s="19" t="s">
        <v>89</v>
      </c>
      <c r="B654" s="12" t="n">
        <v>2013</v>
      </c>
      <c r="C654" s="12" t="n">
        <v>30869</v>
      </c>
      <c r="D654" s="12" t="n">
        <v>630</v>
      </c>
      <c r="E654" s="12" t="n">
        <v>-17</v>
      </c>
      <c r="F654" s="13" t="n">
        <f aca="false">(D654-D653)/D653*100</f>
        <v>-16.99604743083</v>
      </c>
      <c r="G654" s="12" t="n">
        <v>0</v>
      </c>
      <c r="H654" s="14" t="n">
        <f aca="false">G654/($C654/100000)</f>
        <v>0</v>
      </c>
      <c r="I654" s="12" t="n">
        <v>10</v>
      </c>
      <c r="J654" s="14" t="n">
        <f aca="false">I654/($C654/100000)</f>
        <v>32.394959344326</v>
      </c>
      <c r="K654" s="12" t="n">
        <v>4</v>
      </c>
      <c r="L654" s="14" t="n">
        <f aca="false">K654/($C654/100000)</f>
        <v>12.9579837377304</v>
      </c>
      <c r="M654" s="12" t="n">
        <v>56</v>
      </c>
      <c r="N654" s="14" t="n">
        <f aca="false">M654/($C654/100000)</f>
        <v>181.411772328226</v>
      </c>
      <c r="O654" s="12" t="n">
        <v>102</v>
      </c>
      <c r="P654" s="14" t="n">
        <f aca="false">O654/($C654/100000)</f>
        <v>330.428585312125</v>
      </c>
      <c r="Q654" s="12" t="n">
        <v>435</v>
      </c>
      <c r="R654" s="14" t="n">
        <f aca="false">Q654/($C654/100000)</f>
        <v>1409.18073147818</v>
      </c>
      <c r="S654" s="12" t="n">
        <v>23</v>
      </c>
      <c r="T654" s="14" t="n">
        <f aca="false">S654/($C654/100000)</f>
        <v>74.5084064919498</v>
      </c>
      <c r="U654" s="12" t="n">
        <v>2040.9</v>
      </c>
      <c r="V654" s="14" t="n">
        <v>-17.3</v>
      </c>
      <c r="W654" s="13" t="n">
        <f aca="false">(U654-U653)/U653*100</f>
        <v>-17.2585745560691</v>
      </c>
      <c r="X654" s="12" t="n">
        <v>32.2</v>
      </c>
    </row>
    <row r="655" customFormat="false" ht="13.8" hidden="false" customHeight="false" outlineLevel="0" collapsed="false">
      <c r="A655" s="19" t="s">
        <v>89</v>
      </c>
      <c r="B655" s="15" t="n">
        <v>2014</v>
      </c>
      <c r="C655" s="12" t="n">
        <v>31285</v>
      </c>
      <c r="D655" s="12" t="n">
        <v>681</v>
      </c>
      <c r="E655" s="16" t="n">
        <v>8</v>
      </c>
      <c r="F655" s="13" t="n">
        <f aca="false">(D655-D654)/D654*100</f>
        <v>8.0952380952381</v>
      </c>
      <c r="G655" s="12" t="n">
        <v>1</v>
      </c>
      <c r="H655" s="14" t="n">
        <f aca="false">G655/($C655/100000)</f>
        <v>3.19642000958926</v>
      </c>
      <c r="I655" s="12" t="n">
        <v>11</v>
      </c>
      <c r="J655" s="14" t="n">
        <f aca="false">I655/($C655/100000)</f>
        <v>35.1606201054819</v>
      </c>
      <c r="K655" s="12" t="n">
        <v>2</v>
      </c>
      <c r="L655" s="14" t="n">
        <f aca="false">K655/($C655/100000)</f>
        <v>6.39284001917852</v>
      </c>
      <c r="M655" s="12" t="n">
        <v>56</v>
      </c>
      <c r="N655" s="14" t="n">
        <f aca="false">M655/($C655/100000)</f>
        <v>178.999520536999</v>
      </c>
      <c r="O655" s="12" t="n">
        <v>102</v>
      </c>
      <c r="P655" s="14" t="n">
        <f aca="false">O655/($C655/100000)</f>
        <v>326.034840978105</v>
      </c>
      <c r="Q655" s="12" t="n">
        <v>481</v>
      </c>
      <c r="R655" s="14" t="n">
        <f aca="false">Q655/($C655/100000)</f>
        <v>1537.47802461243</v>
      </c>
      <c r="S655" s="12" t="n">
        <v>28</v>
      </c>
      <c r="T655" s="14" t="n">
        <f aca="false">S655/($C655/100000)</f>
        <v>89.4997602684993</v>
      </c>
      <c r="U655" s="12" t="n">
        <v>2176.8</v>
      </c>
      <c r="V655" s="4" t="n">
        <v>6.7</v>
      </c>
      <c r="W655" s="13" t="n">
        <f aca="false">(U655-U654)/U654*100</f>
        <v>6.65882698809349</v>
      </c>
      <c r="X655" s="12" t="n">
        <v>36.3</v>
      </c>
    </row>
    <row r="656" customFormat="false" ht="13.8" hidden="false" customHeight="false" outlineLevel="0" collapsed="false">
      <c r="A656" s="19" t="s">
        <v>89</v>
      </c>
      <c r="B656" s="15" t="n">
        <v>2015</v>
      </c>
      <c r="C656" s="12" t="n">
        <v>31283</v>
      </c>
      <c r="D656" s="12" t="n">
        <v>603</v>
      </c>
      <c r="E656" s="12" t="n">
        <v>-11.5</v>
      </c>
      <c r="F656" s="13" t="n">
        <f aca="false">(D656-D655)/D655*100</f>
        <v>-11.4537444933921</v>
      </c>
      <c r="G656" s="12" t="n">
        <v>2</v>
      </c>
      <c r="H656" s="14" t="n">
        <f aca="false">G656/($C656/100000)</f>
        <v>6.39324872934182</v>
      </c>
      <c r="I656" s="12" t="n">
        <v>11</v>
      </c>
      <c r="J656" s="14" t="n">
        <f aca="false">I656/($C656/100000)</f>
        <v>35.16286801138</v>
      </c>
      <c r="K656" s="12" t="n">
        <v>6</v>
      </c>
      <c r="L656" s="14" t="n">
        <f aca="false">K656/($C656/100000)</f>
        <v>19.1797461880254</v>
      </c>
      <c r="M656" s="12" t="n">
        <v>67</v>
      </c>
      <c r="N656" s="14" t="n">
        <f aca="false">M656/($C656/100000)</f>
        <v>214.173832432951</v>
      </c>
      <c r="O656" s="12" t="n">
        <v>87</v>
      </c>
      <c r="P656" s="14" t="n">
        <f aca="false">O656/($C656/100000)</f>
        <v>278.106319726369</v>
      </c>
      <c r="Q656" s="12" t="n">
        <v>407</v>
      </c>
      <c r="R656" s="14" t="n">
        <f aca="false">Q656/($C656/100000)</f>
        <v>1301.02611642106</v>
      </c>
      <c r="S656" s="12" t="n">
        <v>23</v>
      </c>
      <c r="T656" s="14" t="n">
        <f aca="false">S656/($C656/100000)</f>
        <v>73.5223603874309</v>
      </c>
      <c r="U656" s="12" t="n">
        <v>1927.6</v>
      </c>
      <c r="V656" s="14" t="n">
        <v>-11.4</v>
      </c>
      <c r="W656" s="13" t="n">
        <f aca="false">(U656-U655)/U655*100</f>
        <v>-11.4479970599045</v>
      </c>
      <c r="X656" s="12" t="n">
        <v>34.3</v>
      </c>
    </row>
    <row r="657" customFormat="false" ht="13.8" hidden="false" customHeight="false" outlineLevel="0" collapsed="false">
      <c r="A657" s="19" t="s">
        <v>89</v>
      </c>
      <c r="B657" s="15" t="n">
        <v>2016</v>
      </c>
      <c r="C657" s="12" t="n">
        <v>31599</v>
      </c>
      <c r="D657" s="12" t="n">
        <v>556</v>
      </c>
      <c r="E657" s="12" t="n">
        <v>-7.8</v>
      </c>
      <c r="F657" s="13" t="n">
        <f aca="false">(D657-D656)/D656*100</f>
        <v>-7.79436152570481</v>
      </c>
      <c r="G657" s="12" t="n">
        <v>1</v>
      </c>
      <c r="H657" s="14" t="n">
        <f aca="false">G657/($C657/100000)</f>
        <v>3.1646571094022</v>
      </c>
      <c r="I657" s="12" t="n">
        <v>3</v>
      </c>
      <c r="J657" s="14" t="n">
        <f aca="false">I657/($C657/100000)</f>
        <v>9.49397132820659</v>
      </c>
      <c r="K657" s="12" t="n">
        <v>4</v>
      </c>
      <c r="L657" s="14" t="n">
        <f aca="false">K657/($C657/100000)</f>
        <v>12.6586284376088</v>
      </c>
      <c r="M657" s="12" t="n">
        <v>44</v>
      </c>
      <c r="N657" s="14" t="n">
        <f aca="false">M657/($C657/100000)</f>
        <v>139.244912813697</v>
      </c>
      <c r="O657" s="12" t="n">
        <v>134</v>
      </c>
      <c r="P657" s="14" t="n">
        <f aca="false">O657/($C657/100000)</f>
        <v>424.064052659894</v>
      </c>
      <c r="Q657" s="12" t="n">
        <v>350</v>
      </c>
      <c r="R657" s="14" t="n">
        <f aca="false">Q657/($C657/100000)</f>
        <v>1107.62998829077</v>
      </c>
      <c r="S657" s="12" t="n">
        <v>20</v>
      </c>
      <c r="T657" s="14" t="n">
        <f aca="false">S657/($C657/100000)</f>
        <v>63.2931421880439</v>
      </c>
      <c r="U657" s="12" t="n">
        <v>1759.5</v>
      </c>
      <c r="V657" s="14" t="n">
        <v>-8.7</v>
      </c>
      <c r="W657" s="13" t="n">
        <f aca="false">(U657-U656)/U656*100</f>
        <v>-8.72068893961403</v>
      </c>
      <c r="X657" s="12" t="n">
        <v>27.5</v>
      </c>
    </row>
    <row r="658" customFormat="false" ht="13.8" hidden="false" customHeight="false" outlineLevel="0" collapsed="false">
      <c r="A658" s="19" t="s">
        <v>89</v>
      </c>
      <c r="B658" s="15" t="n">
        <v>2017</v>
      </c>
      <c r="C658" s="12" t="n">
        <v>31909</v>
      </c>
      <c r="D658" s="12" t="n">
        <v>596</v>
      </c>
      <c r="E658" s="12" t="n">
        <v>7.2</v>
      </c>
      <c r="F658" s="13" t="n">
        <f aca="false">(D658-D657)/D657*100</f>
        <v>7.19424460431655</v>
      </c>
      <c r="G658" s="12" t="n">
        <v>0</v>
      </c>
      <c r="H658" s="14" t="n">
        <f aca="false">G658/($C658/100000)</f>
        <v>0</v>
      </c>
      <c r="I658" s="12" t="n">
        <v>12</v>
      </c>
      <c r="J658" s="14" t="n">
        <f aca="false">I658/($C658/100000)</f>
        <v>37.6069447491303</v>
      </c>
      <c r="K658" s="12" t="n">
        <v>2</v>
      </c>
      <c r="L658" s="14" t="n">
        <f aca="false">K658/($C658/100000)</f>
        <v>6.26782412485506</v>
      </c>
      <c r="M658" s="12" t="n">
        <v>74</v>
      </c>
      <c r="N658" s="14" t="n">
        <f aca="false">M658/($C658/100000)</f>
        <v>231.909492619637</v>
      </c>
      <c r="O658" s="12" t="n">
        <v>174</v>
      </c>
      <c r="P658" s="14" t="n">
        <f aca="false">O658/($C658/100000)</f>
        <v>545.30069886239</v>
      </c>
      <c r="Q658" s="12" t="n">
        <v>308</v>
      </c>
      <c r="R658" s="14" t="n">
        <f aca="false">Q658/($C658/100000)</f>
        <v>965.244915227679</v>
      </c>
      <c r="S658" s="12" t="n">
        <v>26</v>
      </c>
      <c r="T658" s="14" t="n">
        <f aca="false">S658/($C658/100000)</f>
        <v>81.4817136231157</v>
      </c>
      <c r="U658" s="12" t="n">
        <v>1867.8</v>
      </c>
      <c r="V658" s="14" t="n">
        <v>6.2</v>
      </c>
      <c r="W658" s="13" t="n">
        <f aca="false">(U658-U657)/U657*100</f>
        <v>6.15515771526002</v>
      </c>
      <c r="X658" s="12" t="n">
        <v>32</v>
      </c>
    </row>
    <row r="659" customFormat="false" ht="13.8" hidden="false" customHeight="false" outlineLevel="0" collapsed="false">
      <c r="A659" s="19" t="s">
        <v>89</v>
      </c>
      <c r="B659" s="15" t="n">
        <v>2018</v>
      </c>
      <c r="C659" s="12" t="n">
        <v>31943</v>
      </c>
      <c r="D659" s="12" t="n">
        <v>584</v>
      </c>
      <c r="E659" s="12" t="n">
        <v>-2</v>
      </c>
      <c r="F659" s="13" t="n">
        <f aca="false">(D659-D658)/D658*100</f>
        <v>-2.01342281879195</v>
      </c>
      <c r="G659" s="12" t="n">
        <v>1</v>
      </c>
      <c r="H659" s="14" t="n">
        <f aca="false">G659/($C659/100000)</f>
        <v>3.13057633910403</v>
      </c>
      <c r="I659" s="12" t="n">
        <v>5</v>
      </c>
      <c r="J659" s="14" t="n">
        <f aca="false">I659/($C659/100000)</f>
        <v>15.6528816955201</v>
      </c>
      <c r="K659" s="12" t="n">
        <v>5</v>
      </c>
      <c r="L659" s="14" t="n">
        <f aca="false">K659/($C659/100000)</f>
        <v>15.6528816955201</v>
      </c>
      <c r="M659" s="12" t="n">
        <v>47</v>
      </c>
      <c r="N659" s="14" t="n">
        <f aca="false">M659/($C659/100000)</f>
        <v>147.137087937889</v>
      </c>
      <c r="O659" s="12" t="n">
        <v>127</v>
      </c>
      <c r="P659" s="14" t="n">
        <f aca="false">O659/($C659/100000)</f>
        <v>397.583195066212</v>
      </c>
      <c r="Q659" s="12" t="n">
        <v>372</v>
      </c>
      <c r="R659" s="14" t="n">
        <f aca="false">Q659/($C659/100000)</f>
        <v>1164.5743981467</v>
      </c>
      <c r="S659" s="12" t="n">
        <v>27</v>
      </c>
      <c r="T659" s="14" t="n">
        <f aca="false">S659/($C659/100000)</f>
        <v>84.5255611558088</v>
      </c>
      <c r="U659" s="12" t="n">
        <v>1828.3</v>
      </c>
      <c r="V659" s="14" t="n">
        <v>-2.1</v>
      </c>
      <c r="W659" s="13" t="n">
        <f aca="false">(U659-U658)/U658*100</f>
        <v>-2.1147874504765</v>
      </c>
      <c r="X659" s="12" t="n">
        <v>63</v>
      </c>
    </row>
    <row r="660" customFormat="false" ht="13.8" hidden="false" customHeight="false" outlineLevel="0" collapsed="false">
      <c r="A660" s="19" t="s">
        <v>89</v>
      </c>
      <c r="B660" s="15" t="n">
        <v>2019</v>
      </c>
      <c r="C660" s="17" t="n">
        <v>32976</v>
      </c>
      <c r="D660" s="17" t="n">
        <v>579</v>
      </c>
      <c r="E660" s="12" t="n">
        <v>-0.9</v>
      </c>
      <c r="F660" s="13" t="n">
        <f aca="false">(D660-D659)/D659*100</f>
        <v>-0.856164383561644</v>
      </c>
      <c r="G660" s="12" t="n">
        <v>0</v>
      </c>
      <c r="H660" s="14" t="n">
        <f aca="false">G660/($C660/100000)</f>
        <v>0</v>
      </c>
      <c r="I660" s="12" t="n">
        <v>11</v>
      </c>
      <c r="J660" s="14" t="n">
        <f aca="false">I660/($C660/100000)</f>
        <v>33.3575934012615</v>
      </c>
      <c r="K660" s="12" t="n">
        <v>2</v>
      </c>
      <c r="L660" s="14" t="n">
        <f aca="false">K660/($C660/100000)</f>
        <v>6.06501698204755</v>
      </c>
      <c r="M660" s="12" t="n">
        <v>63</v>
      </c>
      <c r="N660" s="14" t="n">
        <f aca="false">M660/($C660/100000)</f>
        <v>191.048034934498</v>
      </c>
      <c r="O660" s="12" t="n">
        <v>124</v>
      </c>
      <c r="P660" s="14" t="n">
        <f aca="false">O660/($C660/100000)</f>
        <v>376.031052886948</v>
      </c>
      <c r="Q660" s="12" t="n">
        <v>346</v>
      </c>
      <c r="R660" s="14" t="n">
        <f aca="false">Q660/($C660/100000)</f>
        <v>1049.24793789423</v>
      </c>
      <c r="S660" s="12" t="n">
        <v>33</v>
      </c>
      <c r="T660" s="14" t="n">
        <f aca="false">S660/($C660/100000)</f>
        <v>100.072780203785</v>
      </c>
      <c r="U660" s="12" t="n">
        <v>1755.8</v>
      </c>
      <c r="V660" s="14" t="n">
        <v>-4</v>
      </c>
      <c r="W660" s="13" t="n">
        <f aca="false">(U660-U659)/U659*100</f>
        <v>-3.96543236886725</v>
      </c>
      <c r="X660" s="12" t="n">
        <v>63.7</v>
      </c>
    </row>
    <row r="661" customFormat="false" ht="13.8" hidden="false" customHeight="false" outlineLevel="0" collapsed="false">
      <c r="A661" s="25" t="s">
        <v>89</v>
      </c>
      <c r="B661" s="20" t="n">
        <v>2020</v>
      </c>
      <c r="C661" s="21" t="n">
        <v>33981</v>
      </c>
      <c r="D661" s="21" t="n">
        <v>503</v>
      </c>
      <c r="E661" s="22" t="n">
        <v>-13.1</v>
      </c>
      <c r="F661" s="13" t="n">
        <f aca="false">(D661-D660)/D660*100</f>
        <v>-13.126079447323</v>
      </c>
      <c r="G661" s="21" t="n">
        <v>2</v>
      </c>
      <c r="H661" s="14" t="n">
        <f aca="false">G661/($C661/100000)</f>
        <v>5.88564197639858</v>
      </c>
      <c r="I661" s="21" t="n">
        <v>7</v>
      </c>
      <c r="J661" s="14" t="n">
        <f aca="false">I661/($C661/100000)</f>
        <v>20.599746917395</v>
      </c>
      <c r="K661" s="21" t="n">
        <v>4</v>
      </c>
      <c r="L661" s="14" t="n">
        <f aca="false">K661/($C661/100000)</f>
        <v>11.7712839527972</v>
      </c>
      <c r="M661" s="21" t="n">
        <v>69</v>
      </c>
      <c r="N661" s="14" t="n">
        <f aca="false">M661/($C661/100000)</f>
        <v>203.054648185751</v>
      </c>
      <c r="O661" s="21" t="n">
        <v>112</v>
      </c>
      <c r="P661" s="14" t="n">
        <f aca="false">O661/($C661/100000)</f>
        <v>329.59595067832</v>
      </c>
      <c r="Q661" s="21" t="n">
        <v>282</v>
      </c>
      <c r="R661" s="14" t="n">
        <f aca="false">Q661/($C661/100000)</f>
        <v>829.875518672199</v>
      </c>
      <c r="S661" s="21" t="n">
        <v>27</v>
      </c>
      <c r="T661" s="14" t="n">
        <f aca="false">S661/($C661/100000)</f>
        <v>79.4561666813808</v>
      </c>
      <c r="U661" s="23" t="n">
        <v>1480.2</v>
      </c>
      <c r="V661" s="22" t="n">
        <v>-15.7</v>
      </c>
      <c r="W661" s="13" t="n">
        <f aca="false">(U661-U660)/U660*100</f>
        <v>-15.696548581843</v>
      </c>
      <c r="X661" s="23" t="n">
        <v>83.9</v>
      </c>
    </row>
    <row r="662" customFormat="false" ht="13.8" hidden="false" customHeight="false" outlineLevel="0" collapsed="false">
      <c r="A662" s="19" t="s">
        <v>90</v>
      </c>
      <c r="B662" s="12" t="n">
        <v>2011</v>
      </c>
      <c r="C662" s="12" t="n">
        <v>55450</v>
      </c>
      <c r="D662" s="12" t="n">
        <v>1639</v>
      </c>
      <c r="E662" s="12" t="n">
        <v>5.5</v>
      </c>
      <c r="F662" s="13" t="n">
        <f aca="false">(D662-D661)/D661*100</f>
        <v>225.844930417495</v>
      </c>
      <c r="G662" s="12" t="n">
        <v>3</v>
      </c>
      <c r="H662" s="14" t="n">
        <f aca="false">G662/($C662/100000)</f>
        <v>5.41027953110911</v>
      </c>
      <c r="I662" s="12" t="n">
        <v>14</v>
      </c>
      <c r="J662" s="14" t="n">
        <f aca="false">I662/($C662/100000)</f>
        <v>25.2479711451758</v>
      </c>
      <c r="K662" s="12" t="n">
        <v>3</v>
      </c>
      <c r="L662" s="14" t="n">
        <f aca="false">K662/($C662/100000)</f>
        <v>5.41027953110911</v>
      </c>
      <c r="M662" s="12" t="n">
        <v>152</v>
      </c>
      <c r="N662" s="14" t="n">
        <f aca="false">M662/($C662/100000)</f>
        <v>274.120829576195</v>
      </c>
      <c r="O662" s="12" t="n">
        <v>429</v>
      </c>
      <c r="P662" s="14" t="n">
        <f aca="false">O662/($C662/100000)</f>
        <v>773.669972948602</v>
      </c>
      <c r="Q662" s="12" t="n">
        <v>967</v>
      </c>
      <c r="R662" s="14" t="n">
        <f aca="false">Q662/($C662/100000)</f>
        <v>1743.9134355275</v>
      </c>
      <c r="S662" s="12" t="n">
        <v>71</v>
      </c>
      <c r="T662" s="14" t="n">
        <f aca="false">S662/($C662/100000)</f>
        <v>128.043282236249</v>
      </c>
      <c r="U662" s="12" t="n">
        <v>2955.8</v>
      </c>
      <c r="V662" s="14" t="n">
        <v>8.6</v>
      </c>
      <c r="W662" s="13" t="n">
        <f aca="false">(U662-U661)/U661*100</f>
        <v>99.689231184975</v>
      </c>
      <c r="X662" s="12" t="n">
        <v>27.2</v>
      </c>
    </row>
    <row r="663" customFormat="false" ht="13.8" hidden="false" customHeight="false" outlineLevel="0" collapsed="false">
      <c r="A663" s="19" t="s">
        <v>90</v>
      </c>
      <c r="B663" s="12" t="n">
        <v>2012</v>
      </c>
      <c r="C663" s="12" t="n">
        <v>56965</v>
      </c>
      <c r="D663" s="12" t="n">
        <v>1621</v>
      </c>
      <c r="E663" s="12" t="n">
        <v>-1.1</v>
      </c>
      <c r="F663" s="13" t="n">
        <f aca="false">(D663-D662)/D662*100</f>
        <v>-1.09823062843197</v>
      </c>
      <c r="G663" s="12" t="n">
        <v>1</v>
      </c>
      <c r="H663" s="14" t="n">
        <f aca="false">G663/($C663/100000)</f>
        <v>1.75546388133064</v>
      </c>
      <c r="I663" s="12" t="n">
        <v>15</v>
      </c>
      <c r="J663" s="14" t="n">
        <f aca="false">I663/($C663/100000)</f>
        <v>26.3319582199596</v>
      </c>
      <c r="K663" s="12" t="n">
        <v>18</v>
      </c>
      <c r="L663" s="14" t="n">
        <f aca="false">K663/($C663/100000)</f>
        <v>31.5983498639515</v>
      </c>
      <c r="M663" s="12" t="n">
        <v>162</v>
      </c>
      <c r="N663" s="14" t="n">
        <f aca="false">M663/($C663/100000)</f>
        <v>284.385148775564</v>
      </c>
      <c r="O663" s="12" t="n">
        <v>375</v>
      </c>
      <c r="P663" s="14" t="n">
        <f aca="false">O663/($C663/100000)</f>
        <v>658.298955498991</v>
      </c>
      <c r="Q663" s="12" t="n">
        <v>980</v>
      </c>
      <c r="R663" s="14" t="n">
        <f aca="false">Q663/($C663/100000)</f>
        <v>1720.35460370403</v>
      </c>
      <c r="S663" s="12" t="n">
        <v>70</v>
      </c>
      <c r="T663" s="14" t="n">
        <f aca="false">S663/($C663/100000)</f>
        <v>122.882471693145</v>
      </c>
      <c r="U663" s="12" t="n">
        <v>2845.6</v>
      </c>
      <c r="V663" s="14" t="n">
        <v>-3.7</v>
      </c>
      <c r="W663" s="13" t="n">
        <f aca="false">(U663-U662)/U662*100</f>
        <v>-3.72826307598621</v>
      </c>
      <c r="X663" s="12" t="n">
        <v>28.8</v>
      </c>
    </row>
    <row r="664" customFormat="false" ht="13.8" hidden="false" customHeight="false" outlineLevel="0" collapsed="false">
      <c r="A664" s="19" t="s">
        <v>90</v>
      </c>
      <c r="B664" s="12" t="n">
        <v>2013</v>
      </c>
      <c r="C664" s="12" t="n">
        <v>57779</v>
      </c>
      <c r="D664" s="12" t="n">
        <v>1720</v>
      </c>
      <c r="E664" s="12" t="n">
        <v>6.1</v>
      </c>
      <c r="F664" s="13" t="n">
        <f aca="false">(D664-D663)/D663*100</f>
        <v>6.10734114743985</v>
      </c>
      <c r="G664" s="12" t="n">
        <v>3</v>
      </c>
      <c r="H664" s="14" t="n">
        <f aca="false">G664/($C664/100000)</f>
        <v>5.19219785735302</v>
      </c>
      <c r="I664" s="12" t="n">
        <v>15</v>
      </c>
      <c r="J664" s="14" t="n">
        <f aca="false">I664/($C664/100000)</f>
        <v>25.9609892867651</v>
      </c>
      <c r="K664" s="12" t="n">
        <v>6</v>
      </c>
      <c r="L664" s="14" t="n">
        <f aca="false">K664/($C664/100000)</f>
        <v>10.384395714706</v>
      </c>
      <c r="M664" s="12" t="n">
        <v>170</v>
      </c>
      <c r="N664" s="14" t="n">
        <f aca="false">M664/($C664/100000)</f>
        <v>294.224545250004</v>
      </c>
      <c r="O664" s="12" t="n">
        <v>382</v>
      </c>
      <c r="P664" s="14" t="n">
        <f aca="false">O664/($C664/100000)</f>
        <v>661.139860502951</v>
      </c>
      <c r="Q664" s="12" t="n">
        <v>1070</v>
      </c>
      <c r="R664" s="14" t="n">
        <f aca="false">Q664/($C664/100000)</f>
        <v>1851.88390245591</v>
      </c>
      <c r="S664" s="12" t="n">
        <v>74</v>
      </c>
      <c r="T664" s="14" t="n">
        <f aca="false">S664/($C664/100000)</f>
        <v>128.074213814708</v>
      </c>
      <c r="U664" s="12" t="n">
        <v>2976.9</v>
      </c>
      <c r="V664" s="14" t="n">
        <v>4.6</v>
      </c>
      <c r="W664" s="13" t="n">
        <f aca="false">(U664-U663)/U663*100</f>
        <v>4.61414113016588</v>
      </c>
      <c r="X664" s="12" t="n">
        <v>25.1</v>
      </c>
    </row>
    <row r="665" customFormat="false" ht="13.8" hidden="false" customHeight="false" outlineLevel="0" collapsed="false">
      <c r="A665" s="19" t="s">
        <v>90</v>
      </c>
      <c r="B665" s="15" t="n">
        <v>2014</v>
      </c>
      <c r="C665" s="12" t="n">
        <v>59793</v>
      </c>
      <c r="D665" s="12" t="n">
        <v>1716</v>
      </c>
      <c r="E665" s="16" t="n">
        <v>-0.2</v>
      </c>
      <c r="F665" s="13" t="n">
        <f aca="false">(D665-D664)/D664*100</f>
        <v>-0.232558139534884</v>
      </c>
      <c r="G665" s="12" t="n">
        <v>0</v>
      </c>
      <c r="H665" s="14" t="n">
        <f aca="false">G665/($C665/100000)</f>
        <v>0</v>
      </c>
      <c r="I665" s="12" t="n">
        <v>25</v>
      </c>
      <c r="J665" s="14" t="n">
        <f aca="false">I665/($C665/100000)</f>
        <v>41.8109143210744</v>
      </c>
      <c r="K665" s="12" t="n">
        <v>10</v>
      </c>
      <c r="L665" s="14" t="n">
        <f aca="false">K665/($C665/100000)</f>
        <v>16.7243657284297</v>
      </c>
      <c r="M665" s="12" t="n">
        <v>182</v>
      </c>
      <c r="N665" s="14" t="n">
        <f aca="false">M665/($C665/100000)</f>
        <v>304.383456257421</v>
      </c>
      <c r="O665" s="12" t="n">
        <v>413</v>
      </c>
      <c r="P665" s="14" t="n">
        <f aca="false">O665/($C665/100000)</f>
        <v>690.716304584149</v>
      </c>
      <c r="Q665" s="12" t="n">
        <v>1021</v>
      </c>
      <c r="R665" s="14" t="n">
        <f aca="false">Q665/($C665/100000)</f>
        <v>1707.55774087268</v>
      </c>
      <c r="S665" s="12" t="n">
        <v>65</v>
      </c>
      <c r="T665" s="14" t="n">
        <f aca="false">S665/($C665/100000)</f>
        <v>108.708377234793</v>
      </c>
      <c r="U665" s="12" t="n">
        <v>2869.9</v>
      </c>
      <c r="V665" s="4" t="n">
        <v>-3.6</v>
      </c>
      <c r="W665" s="13" t="n">
        <f aca="false">(U665-U664)/U664*100</f>
        <v>-3.59434310860291</v>
      </c>
      <c r="X665" s="12" t="n">
        <v>25.1</v>
      </c>
    </row>
    <row r="666" customFormat="false" ht="13.8" hidden="false" customHeight="false" outlineLevel="0" collapsed="false">
      <c r="A666" s="19" t="s">
        <v>90</v>
      </c>
      <c r="B666" s="15" t="n">
        <v>2015</v>
      </c>
      <c r="C666" s="12" t="n">
        <v>60687</v>
      </c>
      <c r="D666" s="12" t="n">
        <v>1536</v>
      </c>
      <c r="E666" s="12" t="n">
        <v>-10.5</v>
      </c>
      <c r="F666" s="13" t="n">
        <f aca="false">(D666-D665)/D665*100</f>
        <v>-10.4895104895105</v>
      </c>
      <c r="G666" s="12" t="n">
        <v>1</v>
      </c>
      <c r="H666" s="14" t="n">
        <f aca="false">G666/($C666/100000)</f>
        <v>1.64779936394945</v>
      </c>
      <c r="I666" s="12" t="n">
        <v>14</v>
      </c>
      <c r="J666" s="14" t="n">
        <f aca="false">I666/($C666/100000)</f>
        <v>23.0691910952922</v>
      </c>
      <c r="K666" s="12" t="n">
        <v>10</v>
      </c>
      <c r="L666" s="14" t="n">
        <f aca="false">K666/($C666/100000)</f>
        <v>16.4779936394945</v>
      </c>
      <c r="M666" s="12" t="n">
        <v>163</v>
      </c>
      <c r="N666" s="14" t="n">
        <f aca="false">M666/($C666/100000)</f>
        <v>268.59129632376</v>
      </c>
      <c r="O666" s="12" t="n">
        <v>333</v>
      </c>
      <c r="P666" s="14" t="n">
        <f aca="false">O666/($C666/100000)</f>
        <v>548.717188195165</v>
      </c>
      <c r="Q666" s="12" t="n">
        <v>946</v>
      </c>
      <c r="R666" s="14" t="n">
        <f aca="false">Q666/($C666/100000)</f>
        <v>1558.81819829618</v>
      </c>
      <c r="S666" s="12" t="n">
        <v>69</v>
      </c>
      <c r="T666" s="14" t="n">
        <f aca="false">S666/($C666/100000)</f>
        <v>113.698156112512</v>
      </c>
      <c r="U666" s="12" t="n">
        <v>2531</v>
      </c>
      <c r="V666" s="14" t="n">
        <v>-11.8</v>
      </c>
      <c r="W666" s="13" t="n">
        <f aca="false">(U666-U665)/U665*100</f>
        <v>-11.808773824872</v>
      </c>
      <c r="X666" s="12" t="n">
        <v>41</v>
      </c>
    </row>
    <row r="667" customFormat="false" ht="13.8" hidden="false" customHeight="false" outlineLevel="0" collapsed="false">
      <c r="A667" s="19" t="s">
        <v>90</v>
      </c>
      <c r="B667" s="15" t="n">
        <v>2016</v>
      </c>
      <c r="C667" s="12" t="n">
        <v>62943</v>
      </c>
      <c r="D667" s="12" t="n">
        <v>1612</v>
      </c>
      <c r="E667" s="12" t="n">
        <v>4.9</v>
      </c>
      <c r="F667" s="13" t="n">
        <f aca="false">(D667-D666)/D666*100</f>
        <v>4.94791666666667</v>
      </c>
      <c r="G667" s="12" t="n">
        <v>4</v>
      </c>
      <c r="H667" s="14" t="n">
        <f aca="false">G667/($C667/100000)</f>
        <v>6.35495607136616</v>
      </c>
      <c r="I667" s="12" t="n">
        <v>18</v>
      </c>
      <c r="J667" s="14" t="n">
        <f aca="false">I667/($C667/100000)</f>
        <v>28.5973023211477</v>
      </c>
      <c r="K667" s="12" t="n">
        <v>12</v>
      </c>
      <c r="L667" s="14" t="n">
        <f aca="false">K667/($C667/100000)</f>
        <v>19.0648682140985</v>
      </c>
      <c r="M667" s="12" t="n">
        <v>190</v>
      </c>
      <c r="N667" s="14" t="n">
        <f aca="false">M667/($C667/100000)</f>
        <v>301.860413389892</v>
      </c>
      <c r="O667" s="12" t="n">
        <v>342</v>
      </c>
      <c r="P667" s="14" t="n">
        <f aca="false">O667/($C667/100000)</f>
        <v>543.348744101806</v>
      </c>
      <c r="Q667" s="12" t="n">
        <v>967</v>
      </c>
      <c r="R667" s="14" t="n">
        <f aca="false">Q667/($C667/100000)</f>
        <v>1536.31063025277</v>
      </c>
      <c r="S667" s="12" t="n">
        <v>79</v>
      </c>
      <c r="T667" s="14" t="n">
        <f aca="false">S667/($C667/100000)</f>
        <v>125.510382409482</v>
      </c>
      <c r="U667" s="12" t="n">
        <v>2561</v>
      </c>
      <c r="V667" s="14" t="n">
        <v>1.2</v>
      </c>
      <c r="W667" s="13" t="n">
        <f aca="false">(U667-U666)/U666*100</f>
        <v>1.18530225207428</v>
      </c>
      <c r="X667" s="12" t="n">
        <v>30.5</v>
      </c>
    </row>
    <row r="668" customFormat="false" ht="13.8" hidden="false" customHeight="false" outlineLevel="0" collapsed="false">
      <c r="A668" s="19" t="s">
        <v>90</v>
      </c>
      <c r="B668" s="15" t="n">
        <v>2017</v>
      </c>
      <c r="C668" s="12" t="n">
        <v>65301</v>
      </c>
      <c r="D668" s="12" t="n">
        <v>1402</v>
      </c>
      <c r="E668" s="12" t="n">
        <v>-13</v>
      </c>
      <c r="F668" s="13" t="n">
        <f aca="false">(D668-D667)/D667*100</f>
        <v>-13.0272952853598</v>
      </c>
      <c r="G668" s="12" t="n">
        <v>1</v>
      </c>
      <c r="H668" s="14" t="n">
        <f aca="false">G668/($C668/100000)</f>
        <v>1.53137011684354</v>
      </c>
      <c r="I668" s="12" t="n">
        <v>17</v>
      </c>
      <c r="J668" s="14" t="n">
        <f aca="false">I668/($C668/100000)</f>
        <v>26.0332919863402</v>
      </c>
      <c r="K668" s="12" t="n">
        <v>13</v>
      </c>
      <c r="L668" s="14" t="n">
        <f aca="false">K668/($C668/100000)</f>
        <v>19.907811518966</v>
      </c>
      <c r="M668" s="12" t="n">
        <v>145</v>
      </c>
      <c r="N668" s="14" t="n">
        <f aca="false">M668/($C668/100000)</f>
        <v>222.048666942313</v>
      </c>
      <c r="O668" s="12" t="n">
        <v>317</v>
      </c>
      <c r="P668" s="14" t="n">
        <f aca="false">O668/($C668/100000)</f>
        <v>485.444327039402</v>
      </c>
      <c r="Q668" s="12" t="n">
        <v>823</v>
      </c>
      <c r="R668" s="14" t="n">
        <f aca="false">Q668/($C668/100000)</f>
        <v>1260.31760616223</v>
      </c>
      <c r="S668" s="12" t="n">
        <v>86</v>
      </c>
      <c r="T668" s="14" t="n">
        <f aca="false">S668/($C668/100000)</f>
        <v>131.697830048544</v>
      </c>
      <c r="U668" s="12" t="n">
        <v>2147</v>
      </c>
      <c r="V668" s="14" t="n">
        <v>-16.2</v>
      </c>
      <c r="W668" s="13" t="n">
        <f aca="false">(U668-U667)/U667*100</f>
        <v>-16.1655603279969</v>
      </c>
      <c r="X668" s="12" t="n">
        <v>34.5</v>
      </c>
    </row>
    <row r="669" customFormat="false" ht="13.8" hidden="false" customHeight="false" outlineLevel="0" collapsed="false">
      <c r="A669" s="19" t="s">
        <v>90</v>
      </c>
      <c r="B669" s="15" t="n">
        <v>2018</v>
      </c>
      <c r="C669" s="12" t="n">
        <v>67656</v>
      </c>
      <c r="D669" s="12" t="n">
        <v>1183</v>
      </c>
      <c r="E669" s="12" t="n">
        <v>-15.6</v>
      </c>
      <c r="F669" s="13" t="n">
        <f aca="false">(D669-D668)/D668*100</f>
        <v>-15.6205420827389</v>
      </c>
      <c r="G669" s="12" t="n">
        <v>3</v>
      </c>
      <c r="H669" s="14" t="n">
        <f aca="false">G669/($C669/100000)</f>
        <v>4.43419652358993</v>
      </c>
      <c r="I669" s="12" t="n">
        <v>20</v>
      </c>
      <c r="J669" s="14" t="n">
        <f aca="false">I669/($C669/100000)</f>
        <v>29.5613101572662</v>
      </c>
      <c r="K669" s="12" t="n">
        <v>2</v>
      </c>
      <c r="L669" s="14" t="n">
        <f aca="false">K669/($C669/100000)</f>
        <v>2.95613101572662</v>
      </c>
      <c r="M669" s="12" t="n">
        <v>129</v>
      </c>
      <c r="N669" s="14" t="n">
        <f aca="false">M669/($C669/100000)</f>
        <v>190.670450514367</v>
      </c>
      <c r="O669" s="12" t="n">
        <v>236</v>
      </c>
      <c r="P669" s="14" t="n">
        <f aca="false">O669/($C669/100000)</f>
        <v>348.823459855741</v>
      </c>
      <c r="Q669" s="12" t="n">
        <v>712</v>
      </c>
      <c r="R669" s="14" t="n">
        <f aca="false">Q669/($C669/100000)</f>
        <v>1052.38264159868</v>
      </c>
      <c r="S669" s="12" t="n">
        <v>81</v>
      </c>
      <c r="T669" s="14" t="n">
        <f aca="false">S669/($C669/100000)</f>
        <v>119.723306136928</v>
      </c>
      <c r="U669" s="12" t="n">
        <v>1748.6</v>
      </c>
      <c r="V669" s="14" t="n">
        <v>-18.6</v>
      </c>
      <c r="W669" s="13" t="n">
        <f aca="false">(U669-U668)/U668*100</f>
        <v>-18.5561248253377</v>
      </c>
      <c r="X669" s="12" t="n">
        <v>31.1</v>
      </c>
    </row>
    <row r="670" customFormat="false" ht="13.8" hidden="false" customHeight="false" outlineLevel="0" collapsed="false">
      <c r="A670" s="19" t="s">
        <v>90</v>
      </c>
      <c r="B670" s="15" t="n">
        <v>2019</v>
      </c>
      <c r="C670" s="17" t="n">
        <v>70071</v>
      </c>
      <c r="D670" s="17" t="n">
        <v>1086</v>
      </c>
      <c r="E670" s="12" t="n">
        <v>-8.2</v>
      </c>
      <c r="F670" s="13" t="n">
        <f aca="false">(D670-D669)/D669*100</f>
        <v>-8.19949281487743</v>
      </c>
      <c r="G670" s="12" t="n">
        <v>1</v>
      </c>
      <c r="H670" s="14" t="n">
        <f aca="false">G670/($C670/100000)</f>
        <v>1.42712391716973</v>
      </c>
      <c r="I670" s="12" t="n">
        <v>18</v>
      </c>
      <c r="J670" s="14" t="n">
        <f aca="false">I670/($C670/100000)</f>
        <v>25.6882305090551</v>
      </c>
      <c r="K670" s="12" t="n">
        <v>4</v>
      </c>
      <c r="L670" s="14" t="n">
        <f aca="false">K670/($C670/100000)</f>
        <v>5.70849566867891</v>
      </c>
      <c r="M670" s="12" t="n">
        <v>120</v>
      </c>
      <c r="N670" s="14" t="n">
        <f aca="false">M670/($C670/100000)</f>
        <v>171.254870060367</v>
      </c>
      <c r="O670" s="12" t="n">
        <v>153</v>
      </c>
      <c r="P670" s="14" t="n">
        <f aca="false">O670/($C670/100000)</f>
        <v>218.349959326968</v>
      </c>
      <c r="Q670" s="12" t="n">
        <v>713</v>
      </c>
      <c r="R670" s="14" t="n">
        <f aca="false">Q670/($C670/100000)</f>
        <v>1017.53935294202</v>
      </c>
      <c r="S670" s="12" t="n">
        <v>77</v>
      </c>
      <c r="T670" s="14" t="n">
        <f aca="false">S670/($C670/100000)</f>
        <v>109.888541622069</v>
      </c>
      <c r="U670" s="12" t="n">
        <v>1549.9</v>
      </c>
      <c r="V670" s="14" t="n">
        <v>-11.4</v>
      </c>
      <c r="W670" s="13" t="n">
        <f aca="false">(U670-U669)/U669*100</f>
        <v>-11.363376415418</v>
      </c>
      <c r="X670" s="12" t="n">
        <v>27</v>
      </c>
    </row>
    <row r="671" customFormat="false" ht="13.8" hidden="false" customHeight="false" outlineLevel="0" collapsed="false">
      <c r="A671" s="25" t="s">
        <v>90</v>
      </c>
      <c r="B671" s="20" t="n">
        <v>2020</v>
      </c>
      <c r="C671" s="21" t="n">
        <v>74724</v>
      </c>
      <c r="D671" s="21" t="n">
        <v>984</v>
      </c>
      <c r="E671" s="26" t="n">
        <v>-9.4</v>
      </c>
      <c r="F671" s="13" t="n">
        <f aca="false">(D671-D670)/D670*100</f>
        <v>-9.39226519337017</v>
      </c>
      <c r="G671" s="21" t="n">
        <v>1</v>
      </c>
      <c r="H671" s="14" t="n">
        <f aca="false">G671/($C671/100000)</f>
        <v>1.33825812322681</v>
      </c>
      <c r="I671" s="21" t="n">
        <v>23</v>
      </c>
      <c r="J671" s="14" t="n">
        <f aca="false">I671/($C671/100000)</f>
        <v>30.7799368342166</v>
      </c>
      <c r="K671" s="21" t="n">
        <v>7</v>
      </c>
      <c r="L671" s="14" t="n">
        <f aca="false">K671/($C671/100000)</f>
        <v>9.36780686258766</v>
      </c>
      <c r="M671" s="21" t="n">
        <v>89</v>
      </c>
      <c r="N671" s="14" t="n">
        <f aca="false">M671/($C671/100000)</f>
        <v>119.104972967186</v>
      </c>
      <c r="O671" s="21" t="n">
        <v>174</v>
      </c>
      <c r="P671" s="14" t="n">
        <f aca="false">O671/($C671/100000)</f>
        <v>232.856913441465</v>
      </c>
      <c r="Q671" s="21" t="n">
        <v>616</v>
      </c>
      <c r="R671" s="14" t="n">
        <f aca="false">Q671/($C671/100000)</f>
        <v>824.367003907714</v>
      </c>
      <c r="S671" s="21" t="n">
        <v>74</v>
      </c>
      <c r="T671" s="14" t="n">
        <f aca="false">S671/($C671/100000)</f>
        <v>99.0311011187838</v>
      </c>
      <c r="U671" s="23" t="n">
        <v>1316.8</v>
      </c>
      <c r="V671" s="22" t="n">
        <v>-15</v>
      </c>
      <c r="W671" s="13" t="n">
        <f aca="false">(U671-U670)/U670*100</f>
        <v>-15.0396799793535</v>
      </c>
      <c r="X671" s="23" t="n">
        <v>29.1</v>
      </c>
    </row>
    <row r="672" customFormat="false" ht="13.8" hidden="false" customHeight="false" outlineLevel="0" collapsed="false">
      <c r="A672" s="19" t="s">
        <v>91</v>
      </c>
      <c r="B672" s="12" t="n">
        <v>2011</v>
      </c>
      <c r="C672" s="12" t="n">
        <v>24638</v>
      </c>
      <c r="D672" s="12" t="n">
        <v>389</v>
      </c>
      <c r="E672" s="12" t="n">
        <v>8.1</v>
      </c>
      <c r="F672" s="13" t="n">
        <f aca="false">(D672-D671)/D671*100</f>
        <v>-60.4674796747967</v>
      </c>
      <c r="G672" s="12" t="n">
        <v>2</v>
      </c>
      <c r="H672" s="14" t="n">
        <f aca="false">G672/($C672/100000)</f>
        <v>8.11754200827989</v>
      </c>
      <c r="I672" s="12" t="n">
        <v>1</v>
      </c>
      <c r="J672" s="14" t="n">
        <f aca="false">I672/($C672/100000)</f>
        <v>4.05877100413995</v>
      </c>
      <c r="K672" s="12" t="n">
        <v>6</v>
      </c>
      <c r="L672" s="14" t="n">
        <f aca="false">K672/($C672/100000)</f>
        <v>24.3526260248397</v>
      </c>
      <c r="M672" s="12" t="n">
        <v>52</v>
      </c>
      <c r="N672" s="14" t="n">
        <f aca="false">M672/($C672/100000)</f>
        <v>211.056092215277</v>
      </c>
      <c r="O672" s="12" t="n">
        <v>88</v>
      </c>
      <c r="P672" s="14" t="n">
        <f aca="false">O672/($C672/100000)</f>
        <v>357.171848364315</v>
      </c>
      <c r="Q672" s="12" t="n">
        <v>220</v>
      </c>
      <c r="R672" s="14" t="n">
        <f aca="false">Q672/($C672/100000)</f>
        <v>892.929620910788</v>
      </c>
      <c r="S672" s="12" t="n">
        <v>20</v>
      </c>
      <c r="T672" s="14" t="n">
        <f aca="false">S672/($C672/100000)</f>
        <v>81.1754200827989</v>
      </c>
      <c r="U672" s="12" t="n">
        <v>1578.9</v>
      </c>
      <c r="V672" s="14" t="n">
        <v>8.2</v>
      </c>
      <c r="W672" s="13" t="n">
        <f aca="false">(U672-U671)/U671*100</f>
        <v>19.9043134872418</v>
      </c>
      <c r="X672" s="12" t="n">
        <v>41.9</v>
      </c>
    </row>
    <row r="673" customFormat="false" ht="13.8" hidden="false" customHeight="false" outlineLevel="0" collapsed="false">
      <c r="A673" s="19" t="s">
        <v>91</v>
      </c>
      <c r="B673" s="12" t="n">
        <v>2012</v>
      </c>
      <c r="C673" s="12" t="n">
        <v>24922</v>
      </c>
      <c r="D673" s="12" t="n">
        <v>463</v>
      </c>
      <c r="E673" s="12" t="n">
        <v>19</v>
      </c>
      <c r="F673" s="13" t="n">
        <f aca="false">(D673-D672)/D672*100</f>
        <v>19.0231362467866</v>
      </c>
      <c r="G673" s="12" t="n">
        <v>0</v>
      </c>
      <c r="H673" s="14" t="n">
        <f aca="false">G673/($C673/100000)</f>
        <v>0</v>
      </c>
      <c r="I673" s="12" t="n">
        <v>4</v>
      </c>
      <c r="J673" s="14" t="n">
        <f aca="false">I673/($C673/100000)</f>
        <v>16.0500762378621</v>
      </c>
      <c r="K673" s="12" t="n">
        <v>4</v>
      </c>
      <c r="L673" s="14" t="n">
        <f aca="false">K673/($C673/100000)</f>
        <v>16.0500762378621</v>
      </c>
      <c r="M673" s="12" t="n">
        <v>55</v>
      </c>
      <c r="N673" s="14" t="n">
        <f aca="false">M673/($C673/100000)</f>
        <v>220.688548270604</v>
      </c>
      <c r="O673" s="12" t="n">
        <v>100</v>
      </c>
      <c r="P673" s="14" t="n">
        <f aca="false">O673/($C673/100000)</f>
        <v>401.251905946553</v>
      </c>
      <c r="Q673" s="12" t="n">
        <v>283</v>
      </c>
      <c r="R673" s="14" t="n">
        <f aca="false">Q673/($C673/100000)</f>
        <v>1135.54289382875</v>
      </c>
      <c r="S673" s="12" t="n">
        <v>17</v>
      </c>
      <c r="T673" s="14" t="n">
        <f aca="false">S673/($C673/100000)</f>
        <v>68.212824010914</v>
      </c>
      <c r="U673" s="12" t="n">
        <v>1857.8</v>
      </c>
      <c r="V673" s="14" t="n">
        <v>17.7</v>
      </c>
      <c r="W673" s="13" t="n">
        <f aca="false">(U673-U672)/U672*100</f>
        <v>17.6641965925644</v>
      </c>
      <c r="X673" s="12" t="n">
        <v>51.4</v>
      </c>
    </row>
    <row r="674" customFormat="false" ht="13.8" hidden="false" customHeight="false" outlineLevel="0" collapsed="false">
      <c r="A674" s="19" t="s">
        <v>91</v>
      </c>
      <c r="B674" s="12" t="n">
        <v>2013</v>
      </c>
      <c r="C674" s="12" t="n">
        <v>24793</v>
      </c>
      <c r="D674" s="12" t="n">
        <v>444</v>
      </c>
      <c r="E674" s="12" t="n">
        <v>-4.1</v>
      </c>
      <c r="F674" s="13" t="n">
        <f aca="false">(D674-D673)/D673*100</f>
        <v>-4.1036717062635</v>
      </c>
      <c r="G674" s="12" t="n">
        <v>0</v>
      </c>
      <c r="H674" s="14" t="n">
        <f aca="false">G674/($C674/100000)</f>
        <v>0</v>
      </c>
      <c r="I674" s="12" t="n">
        <v>1</v>
      </c>
      <c r="J674" s="14" t="n">
        <f aca="false">I674/($C674/100000)</f>
        <v>4.0333965232122</v>
      </c>
      <c r="K674" s="12" t="n">
        <v>7</v>
      </c>
      <c r="L674" s="14" t="n">
        <f aca="false">K674/($C674/100000)</f>
        <v>28.2337756624854</v>
      </c>
      <c r="M674" s="12" t="n">
        <v>46</v>
      </c>
      <c r="N674" s="14" t="n">
        <f aca="false">M674/($C674/100000)</f>
        <v>185.536240067761</v>
      </c>
      <c r="O674" s="12" t="n">
        <v>122</v>
      </c>
      <c r="P674" s="14" t="n">
        <f aca="false">O674/($C674/100000)</f>
        <v>492.074375831888</v>
      </c>
      <c r="Q674" s="12" t="n">
        <v>247</v>
      </c>
      <c r="R674" s="14" t="n">
        <f aca="false">Q674/($C674/100000)</f>
        <v>996.248941233413</v>
      </c>
      <c r="S674" s="12" t="n">
        <v>21</v>
      </c>
      <c r="T674" s="14" t="n">
        <f aca="false">S674/($C674/100000)</f>
        <v>84.7013269874561</v>
      </c>
      <c r="U674" s="12" t="n">
        <v>1790.8</v>
      </c>
      <c r="V674" s="14" t="n">
        <v>-3.6</v>
      </c>
      <c r="W674" s="13" t="n">
        <f aca="false">(U674-U673)/U673*100</f>
        <v>-3.60641619119389</v>
      </c>
      <c r="X674" s="12" t="n">
        <v>48.9</v>
      </c>
    </row>
    <row r="675" customFormat="false" ht="13.8" hidden="false" customHeight="false" outlineLevel="0" collapsed="false">
      <c r="A675" s="19" t="s">
        <v>91</v>
      </c>
      <c r="B675" s="15" t="n">
        <v>2014</v>
      </c>
      <c r="C675" s="12" t="n">
        <v>24959</v>
      </c>
      <c r="D675" s="12" t="n">
        <v>407</v>
      </c>
      <c r="E675" s="16" t="n">
        <v>-8.3</v>
      </c>
      <c r="F675" s="13" t="n">
        <f aca="false">(D675-D674)/D674*100</f>
        <v>-8.33333333333333</v>
      </c>
      <c r="G675" s="12" t="n">
        <v>1</v>
      </c>
      <c r="H675" s="14" t="n">
        <f aca="false">G675/($C675/100000)</f>
        <v>4.00657077607276</v>
      </c>
      <c r="I675" s="12" t="n">
        <v>6</v>
      </c>
      <c r="J675" s="14" t="n">
        <f aca="false">I675/($C675/100000)</f>
        <v>24.0394246564366</v>
      </c>
      <c r="K675" s="12" t="n">
        <v>5</v>
      </c>
      <c r="L675" s="14" t="n">
        <f aca="false">K675/($C675/100000)</f>
        <v>20.0328538803638</v>
      </c>
      <c r="M675" s="12" t="n">
        <v>34</v>
      </c>
      <c r="N675" s="14" t="n">
        <f aca="false">M675/($C675/100000)</f>
        <v>136.223406386474</v>
      </c>
      <c r="O675" s="12" t="n">
        <v>97</v>
      </c>
      <c r="P675" s="14" t="n">
        <f aca="false">O675/($C675/100000)</f>
        <v>388.637365279058</v>
      </c>
      <c r="Q675" s="12" t="n">
        <v>241</v>
      </c>
      <c r="R675" s="14" t="n">
        <f aca="false">Q675/($C675/100000)</f>
        <v>965.583557033535</v>
      </c>
      <c r="S675" s="12" t="n">
        <v>23</v>
      </c>
      <c r="T675" s="14" t="n">
        <f aca="false">S675/($C675/100000)</f>
        <v>92.1511278496735</v>
      </c>
      <c r="U675" s="12" t="n">
        <v>1630.7</v>
      </c>
      <c r="V675" s="4" t="n">
        <v>-8.9</v>
      </c>
      <c r="W675" s="13" t="n">
        <f aca="false">(U675-U674)/U674*100</f>
        <v>-8.94013848559303</v>
      </c>
      <c r="X675" s="12" t="n">
        <v>44.2</v>
      </c>
    </row>
    <row r="676" customFormat="false" ht="13.8" hidden="false" customHeight="false" outlineLevel="0" collapsed="false">
      <c r="A676" s="19" t="s">
        <v>91</v>
      </c>
      <c r="B676" s="15" t="n">
        <v>2015</v>
      </c>
      <c r="C676" s="12" t="n">
        <v>24975</v>
      </c>
      <c r="D676" s="12" t="n">
        <v>390</v>
      </c>
      <c r="E676" s="12" t="n">
        <v>-4.2</v>
      </c>
      <c r="F676" s="13" t="n">
        <f aca="false">(D676-D675)/D675*100</f>
        <v>-4.17690417690418</v>
      </c>
      <c r="G676" s="12" t="n">
        <v>0</v>
      </c>
      <c r="H676" s="14" t="n">
        <f aca="false">G676/($C676/100000)</f>
        <v>0</v>
      </c>
      <c r="I676" s="12" t="n">
        <v>5</v>
      </c>
      <c r="J676" s="14" t="n">
        <f aca="false">I676/($C676/100000)</f>
        <v>20.02002002002</v>
      </c>
      <c r="K676" s="12" t="n">
        <v>7</v>
      </c>
      <c r="L676" s="14" t="n">
        <f aca="false">K676/($C676/100000)</f>
        <v>28.028028028028</v>
      </c>
      <c r="M676" s="12" t="n">
        <v>29</v>
      </c>
      <c r="N676" s="14" t="n">
        <f aca="false">M676/($C676/100000)</f>
        <v>116.116116116116</v>
      </c>
      <c r="O676" s="12" t="n">
        <v>95</v>
      </c>
      <c r="P676" s="14" t="n">
        <f aca="false">O676/($C676/100000)</f>
        <v>380.38038038038</v>
      </c>
      <c r="Q676" s="12" t="n">
        <v>230</v>
      </c>
      <c r="R676" s="14" t="n">
        <f aca="false">Q676/($C676/100000)</f>
        <v>920.920920920921</v>
      </c>
      <c r="S676" s="12" t="n">
        <v>24</v>
      </c>
      <c r="T676" s="14" t="n">
        <f aca="false">S676/($C676/100000)</f>
        <v>96.0960960960961</v>
      </c>
      <c r="U676" s="12" t="n">
        <v>1561.6</v>
      </c>
      <c r="V676" s="14" t="n">
        <v>-4.2</v>
      </c>
      <c r="W676" s="13" t="n">
        <f aca="false">(U676-U675)/U675*100</f>
        <v>-4.23744404243577</v>
      </c>
      <c r="X676" s="12" t="n">
        <v>52.3</v>
      </c>
    </row>
    <row r="677" customFormat="false" ht="13.8" hidden="false" customHeight="false" outlineLevel="0" collapsed="false">
      <c r="A677" s="19" t="s">
        <v>91</v>
      </c>
      <c r="B677" s="15" t="n">
        <v>2016</v>
      </c>
      <c r="C677" s="12" t="n">
        <v>24888</v>
      </c>
      <c r="D677" s="12" t="n">
        <v>381</v>
      </c>
      <c r="E677" s="12" t="n">
        <v>-2.3</v>
      </c>
      <c r="F677" s="13" t="n">
        <f aca="false">(D677-D676)/D676*100</f>
        <v>-2.30769230769231</v>
      </c>
      <c r="G677" s="12" t="n">
        <v>0</v>
      </c>
      <c r="H677" s="14" t="n">
        <f aca="false">G677/($C677/100000)</f>
        <v>0</v>
      </c>
      <c r="I677" s="12" t="n">
        <v>3</v>
      </c>
      <c r="J677" s="14" t="n">
        <f aca="false">I677/($C677/100000)</f>
        <v>12.0540019286403</v>
      </c>
      <c r="K677" s="12" t="n">
        <v>6</v>
      </c>
      <c r="L677" s="14" t="n">
        <f aca="false">K677/($C677/100000)</f>
        <v>24.1080038572806</v>
      </c>
      <c r="M677" s="12" t="n">
        <v>35</v>
      </c>
      <c r="N677" s="14" t="n">
        <f aca="false">M677/($C677/100000)</f>
        <v>140.630022500804</v>
      </c>
      <c r="O677" s="12" t="n">
        <v>92</v>
      </c>
      <c r="P677" s="14" t="n">
        <f aca="false">O677/($C677/100000)</f>
        <v>369.656059144969</v>
      </c>
      <c r="Q677" s="12" t="n">
        <v>225</v>
      </c>
      <c r="R677" s="14" t="n">
        <f aca="false">Q677/($C677/100000)</f>
        <v>904.050144648023</v>
      </c>
      <c r="S677" s="12" t="n">
        <v>20</v>
      </c>
      <c r="T677" s="14" t="n">
        <f aca="false">S677/($C677/100000)</f>
        <v>80.3600128576021</v>
      </c>
      <c r="U677" s="12" t="n">
        <v>1530.9</v>
      </c>
      <c r="V677" s="14" t="n">
        <v>-2</v>
      </c>
      <c r="W677" s="13" t="n">
        <f aca="false">(U677-U676)/U676*100</f>
        <v>-1.96593237704917</v>
      </c>
      <c r="X677" s="12" t="n">
        <v>55.6</v>
      </c>
    </row>
    <row r="678" customFormat="false" ht="13.8" hidden="false" customHeight="false" outlineLevel="0" collapsed="false">
      <c r="A678" s="19" t="s">
        <v>91</v>
      </c>
      <c r="B678" s="15" t="n">
        <v>2017</v>
      </c>
      <c r="C678" s="12" t="n">
        <v>24985</v>
      </c>
      <c r="D678" s="12" t="n">
        <v>365</v>
      </c>
      <c r="E678" s="12" t="n">
        <v>-4.2</v>
      </c>
      <c r="F678" s="13" t="n">
        <f aca="false">(D678-D677)/D677*100</f>
        <v>-4.1994750656168</v>
      </c>
      <c r="G678" s="12" t="n">
        <v>2</v>
      </c>
      <c r="H678" s="14" t="n">
        <f aca="false">G678/($C678/100000)</f>
        <v>8.00480288172904</v>
      </c>
      <c r="I678" s="12" t="n">
        <v>1</v>
      </c>
      <c r="J678" s="14" t="n">
        <f aca="false">I678/($C678/100000)</f>
        <v>4.00240144086452</v>
      </c>
      <c r="K678" s="12" t="n">
        <v>4</v>
      </c>
      <c r="L678" s="14" t="n">
        <f aca="false">K678/($C678/100000)</f>
        <v>16.0096057634581</v>
      </c>
      <c r="M678" s="12" t="n">
        <v>46</v>
      </c>
      <c r="N678" s="14" t="n">
        <f aca="false">M678/($C678/100000)</f>
        <v>184.110466279768</v>
      </c>
      <c r="O678" s="12" t="n">
        <v>57</v>
      </c>
      <c r="P678" s="14" t="n">
        <f aca="false">O678/($C678/100000)</f>
        <v>228.136882129278</v>
      </c>
      <c r="Q678" s="12" t="n">
        <v>235</v>
      </c>
      <c r="R678" s="14" t="n">
        <f aca="false">Q678/($C678/100000)</f>
        <v>940.564338603162</v>
      </c>
      <c r="S678" s="12" t="n">
        <v>20</v>
      </c>
      <c r="T678" s="14" t="n">
        <f aca="false">S678/($C678/100000)</f>
        <v>80.0480288172904</v>
      </c>
      <c r="U678" s="12" t="n">
        <v>1460.9</v>
      </c>
      <c r="V678" s="14" t="n">
        <v>-4.6</v>
      </c>
      <c r="W678" s="13" t="n">
        <f aca="false">(U678-U677)/U677*100</f>
        <v>-4.57247370827618</v>
      </c>
      <c r="X678" s="12" t="n">
        <v>61.6</v>
      </c>
    </row>
    <row r="679" customFormat="false" ht="13.8" hidden="false" customHeight="false" outlineLevel="0" collapsed="false">
      <c r="A679" s="19" t="s">
        <v>91</v>
      </c>
      <c r="B679" s="15" t="n">
        <v>2018</v>
      </c>
      <c r="C679" s="12" t="n">
        <v>25129</v>
      </c>
      <c r="D679" s="12" t="n">
        <v>306</v>
      </c>
      <c r="E679" s="12" t="n">
        <v>-16.2</v>
      </c>
      <c r="F679" s="13" t="n">
        <f aca="false">(D679-D678)/D678*100</f>
        <v>-16.1643835616438</v>
      </c>
      <c r="G679" s="12" t="n">
        <v>1</v>
      </c>
      <c r="H679" s="14" t="n">
        <f aca="false">G679/($C679/100000)</f>
        <v>3.97946595566875</v>
      </c>
      <c r="I679" s="12" t="n">
        <v>3</v>
      </c>
      <c r="J679" s="14" t="n">
        <f aca="false">I679/($C679/100000)</f>
        <v>11.9383978670062</v>
      </c>
      <c r="K679" s="12" t="n">
        <v>3</v>
      </c>
      <c r="L679" s="14" t="n">
        <f aca="false">K679/($C679/100000)</f>
        <v>11.9383978670062</v>
      </c>
      <c r="M679" s="12" t="n">
        <v>36</v>
      </c>
      <c r="N679" s="14" t="n">
        <f aca="false">M679/($C679/100000)</f>
        <v>143.260774404075</v>
      </c>
      <c r="O679" s="12" t="n">
        <v>86</v>
      </c>
      <c r="P679" s="14" t="n">
        <f aca="false">O679/($C679/100000)</f>
        <v>342.234072187512</v>
      </c>
      <c r="Q679" s="12" t="n">
        <v>164</v>
      </c>
      <c r="R679" s="14" t="n">
        <f aca="false">Q679/($C679/100000)</f>
        <v>652.632416729675</v>
      </c>
      <c r="S679" s="12" t="n">
        <v>13</v>
      </c>
      <c r="T679" s="14" t="n">
        <f aca="false">S679/($C679/100000)</f>
        <v>51.7330574236937</v>
      </c>
      <c r="U679" s="12" t="n">
        <v>1217.7</v>
      </c>
      <c r="V679" s="14" t="n">
        <v>-16.6</v>
      </c>
      <c r="W679" s="13" t="n">
        <f aca="false">(U679-U678)/U678*100</f>
        <v>-16.6472722294476</v>
      </c>
      <c r="X679" s="12" t="n">
        <v>47.7</v>
      </c>
    </row>
    <row r="680" customFormat="false" ht="13.8" hidden="false" customHeight="false" outlineLevel="0" collapsed="false">
      <c r="A680" s="19" t="s">
        <v>91</v>
      </c>
      <c r="B680" s="15" t="n">
        <v>2019</v>
      </c>
      <c r="C680" s="17" t="n">
        <v>25387</v>
      </c>
      <c r="D680" s="17" t="n">
        <v>308</v>
      </c>
      <c r="E680" s="12" t="n">
        <v>0.7</v>
      </c>
      <c r="F680" s="13" t="n">
        <f aca="false">(D680-D679)/D679*100</f>
        <v>0.65359477124183</v>
      </c>
      <c r="G680" s="12" t="n">
        <v>0</v>
      </c>
      <c r="H680" s="14" t="n">
        <f aca="false">G680/($C680/100000)</f>
        <v>0</v>
      </c>
      <c r="I680" s="12" t="n">
        <v>2</v>
      </c>
      <c r="J680" s="14" t="n">
        <f aca="false">I680/($C680/100000)</f>
        <v>7.87804781975027</v>
      </c>
      <c r="K680" s="12" t="n">
        <v>6</v>
      </c>
      <c r="L680" s="14" t="n">
        <f aca="false">K680/($C680/100000)</f>
        <v>23.6341434592508</v>
      </c>
      <c r="M680" s="12" t="n">
        <v>53</v>
      </c>
      <c r="N680" s="14" t="n">
        <f aca="false">M680/($C680/100000)</f>
        <v>208.768267223382</v>
      </c>
      <c r="O680" s="12" t="n">
        <v>57</v>
      </c>
      <c r="P680" s="14" t="n">
        <f aca="false">O680/($C680/100000)</f>
        <v>224.524362862883</v>
      </c>
      <c r="Q680" s="12" t="n">
        <v>162</v>
      </c>
      <c r="R680" s="14" t="n">
        <f aca="false">Q680/($C680/100000)</f>
        <v>638.121873399772</v>
      </c>
      <c r="S680" s="12" t="n">
        <v>28</v>
      </c>
      <c r="T680" s="14" t="n">
        <f aca="false">S680/($C680/100000)</f>
        <v>110.292669476504</v>
      </c>
      <c r="U680" s="12" t="n">
        <v>1213.2</v>
      </c>
      <c r="V680" s="14" t="n">
        <v>-0.4</v>
      </c>
      <c r="W680" s="13" t="n">
        <f aca="false">(U680-U679)/U679*100</f>
        <v>-0.369549150036955</v>
      </c>
      <c r="X680" s="12" t="n">
        <v>51.3</v>
      </c>
    </row>
    <row r="681" customFormat="false" ht="13.8" hidden="false" customHeight="false" outlineLevel="0" collapsed="false">
      <c r="A681" s="25" t="s">
        <v>91</v>
      </c>
      <c r="B681" s="20" t="n">
        <v>2020</v>
      </c>
      <c r="C681" s="21" t="n">
        <v>25334</v>
      </c>
      <c r="D681" s="21" t="n">
        <v>291</v>
      </c>
      <c r="E681" s="22" t="n">
        <v>-5.5</v>
      </c>
      <c r="F681" s="13" t="n">
        <f aca="false">(D681-D680)/D680*100</f>
        <v>-5.51948051948052</v>
      </c>
      <c r="G681" s="21" t="n">
        <v>1</v>
      </c>
      <c r="H681" s="14" t="n">
        <f aca="false">G681/($C681/100000)</f>
        <v>3.94726454566985</v>
      </c>
      <c r="I681" s="21" t="n">
        <v>3</v>
      </c>
      <c r="J681" s="14" t="n">
        <f aca="false">I681/($C681/100000)</f>
        <v>11.8417936370096</v>
      </c>
      <c r="K681" s="21" t="n">
        <v>1</v>
      </c>
      <c r="L681" s="14" t="n">
        <f aca="false">K681/($C681/100000)</f>
        <v>3.94726454566985</v>
      </c>
      <c r="M681" s="21" t="n">
        <v>38</v>
      </c>
      <c r="N681" s="14" t="n">
        <f aca="false">M681/($C681/100000)</f>
        <v>149.996052735454</v>
      </c>
      <c r="O681" s="21" t="n">
        <v>45</v>
      </c>
      <c r="P681" s="14" t="n">
        <f aca="false">O681/($C681/100000)</f>
        <v>177.626904555143</v>
      </c>
      <c r="Q681" s="21" t="n">
        <v>173</v>
      </c>
      <c r="R681" s="14" t="n">
        <f aca="false">Q681/($C681/100000)</f>
        <v>682.876766400884</v>
      </c>
      <c r="S681" s="21" t="n">
        <v>30</v>
      </c>
      <c r="T681" s="14" t="n">
        <f aca="false">S681/($C681/100000)</f>
        <v>118.417936370096</v>
      </c>
      <c r="U681" s="23" t="n">
        <v>1148.7</v>
      </c>
      <c r="V681" s="22" t="n">
        <v>-5.3</v>
      </c>
      <c r="W681" s="13" t="n">
        <f aca="false">(U681-U680)/U680*100</f>
        <v>-5.31651829871414</v>
      </c>
      <c r="X681" s="23" t="n">
        <v>54.6</v>
      </c>
    </row>
    <row r="682" customFormat="false" ht="13.8" hidden="false" customHeight="false" outlineLevel="0" collapsed="false">
      <c r="C682" s="16"/>
      <c r="D682" s="16"/>
      <c r="E682" s="16"/>
      <c r="F682" s="16"/>
      <c r="G682" s="16"/>
      <c r="I682" s="16"/>
      <c r="K682" s="16"/>
      <c r="M682" s="16"/>
      <c r="O682" s="16"/>
      <c r="Q682" s="16"/>
      <c r="S682" s="16"/>
      <c r="U682" s="16"/>
      <c r="W682" s="16"/>
      <c r="X682" s="16"/>
    </row>
    <row r="683" customFormat="false" ht="13.8" hidden="false" customHeight="false" outlineLevel="0" collapsed="false">
      <c r="B683" s="16"/>
      <c r="C683" s="16"/>
      <c r="D683" s="16"/>
      <c r="E683" s="16"/>
      <c r="F683" s="16"/>
      <c r="G683" s="16"/>
      <c r="I683" s="16"/>
      <c r="K683" s="16"/>
      <c r="M683" s="16"/>
      <c r="O683" s="16"/>
      <c r="Q683" s="16"/>
      <c r="S683" s="16"/>
      <c r="U683" s="16"/>
      <c r="W683" s="16"/>
      <c r="X683" s="16"/>
    </row>
    <row r="684" customFormat="false" ht="13.8" hidden="false" customHeight="false" outlineLevel="0" collapsed="false">
      <c r="B684" s="16"/>
      <c r="C684" s="16"/>
      <c r="D684" s="16"/>
      <c r="E684" s="16"/>
      <c r="F684" s="16"/>
      <c r="G684" s="16"/>
      <c r="I684" s="16"/>
      <c r="K684" s="16"/>
      <c r="M684" s="16"/>
      <c r="O684" s="16"/>
      <c r="Q684" s="16"/>
      <c r="S684" s="16"/>
      <c r="U684" s="16"/>
      <c r="W684" s="16"/>
      <c r="X684" s="16"/>
    </row>
    <row r="686" customFormat="false" ht="13.8" hidden="false" customHeight="false" outlineLevel="0" collapsed="false">
      <c r="B686" s="16"/>
      <c r="C686" s="16"/>
      <c r="D686" s="16"/>
      <c r="E686" s="16"/>
      <c r="F686" s="16"/>
      <c r="G686" s="16"/>
      <c r="I686" s="16"/>
      <c r="K686" s="16"/>
      <c r="M686" s="16"/>
      <c r="O686" s="16"/>
      <c r="Q686" s="16"/>
      <c r="S686" s="16"/>
      <c r="U686" s="16"/>
      <c r="W686" s="16"/>
      <c r="X686" s="16"/>
    </row>
  </sheetData>
  <conditionalFormatting sqref="E682:F1048576 E1:E277 E304:E326 E352:E374 E400:E414 E441:E463 E489:E511 E537:E552 F1:F3 E624:E1048576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I266:I277 I175:I197 I221:I240">
    <cfRule type="colorScale" priority="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I537:I550 I304:I326 I352:I374 I400:I414 I441:I463 I489:I511">
    <cfRule type="colorScale" priority="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F1:F1048576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W3:W681">
    <cfRule type="colorScale" priority="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W3:W681">
    <cfRule type="colorScale" priority="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E1:E1048576">
    <cfRule type="colorScale" priority="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U1:U1048576">
    <cfRule type="colorScale" priority="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H1:H1048576">
    <cfRule type="colorScale" priority="1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1:J1048576">
    <cfRule type="colorScale" priority="1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L1:L1048576">
    <cfRule type="colorScale" priority="1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N1:N1048576">
    <cfRule type="colorScale" priority="1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P1:P1048576">
    <cfRule type="colorScale" priority="1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R1:R1048576">
    <cfRule type="colorScale" priority="1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T1:T1048576">
    <cfRule type="colorScale" priority="1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printOptions headings="false" gridLines="false" gridLinesSet="true" horizontalCentered="false" verticalCentered="false"/>
  <pageMargins left="0.4" right="0.2" top="0.5" bottom="0.5" header="0.511805555555555" footer="0.511805555555555"/>
  <pageSetup paperSize="1" scale="7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9"/>
  <sheetViews>
    <sheetView showFormulas="false" showGridLines="true" showRowColHeaders="true" showZeros="true" rightToLeft="false" tabSelected="false" showOutlineSymbols="true" defaultGridColor="true" view="normal" topLeftCell="A17" colorId="64" zoomScale="85" zoomScaleNormal="85" zoomScalePageLayoutView="100" workbookViewId="0">
      <selection pane="topLeft" activeCell="I70" activeCellId="0" sqref="I70"/>
    </sheetView>
  </sheetViews>
  <sheetFormatPr defaultColWidth="11.5703125" defaultRowHeight="13.8" zeroHeight="false" outlineLevelRow="0" outlineLevelCol="0"/>
  <cols>
    <col collapsed="false" customWidth="true" hidden="false" outlineLevel="0" max="5" min="5" style="0" width="18.32"/>
  </cols>
  <sheetData>
    <row r="1" customFormat="false" ht="13.8" hidden="false" customHeight="false" outlineLevel="0" collapsed="false">
      <c r="A1" s="27" t="s">
        <v>92</v>
      </c>
      <c r="B1" s="27" t="s">
        <v>93</v>
      </c>
      <c r="C1" s="27" t="s">
        <v>94</v>
      </c>
      <c r="D1" s="27" t="s">
        <v>95</v>
      </c>
      <c r="E1" s="6" t="s">
        <v>0</v>
      </c>
      <c r="F1" s="27"/>
      <c r="G1" s="0" t="s">
        <v>96</v>
      </c>
      <c r="H1" s="28" t="s">
        <v>97</v>
      </c>
    </row>
    <row r="2" customFormat="false" ht="13.8" hidden="false" customHeight="false" outlineLevel="0" collapsed="false">
      <c r="A2" s="29" t="n">
        <v>23</v>
      </c>
      <c r="B2" s="29" t="n">
        <v>835.56</v>
      </c>
      <c r="C2" s="29" t="s">
        <v>98</v>
      </c>
      <c r="D2" s="29" t="s">
        <v>99</v>
      </c>
      <c r="E2" s="29" t="s">
        <v>61</v>
      </c>
      <c r="F2" s="29" t="s">
        <v>100</v>
      </c>
      <c r="G2" s="0" t="n">
        <v>8302</v>
      </c>
      <c r="H2" s="28" t="n">
        <f aca="false">G2/B2</f>
        <v>9.93585140504572</v>
      </c>
      <c r="I2" s="0" t="s">
        <v>101</v>
      </c>
    </row>
    <row r="3" customFormat="false" ht="13.8" hidden="false" customHeight="false" outlineLevel="0" collapsed="false">
      <c r="A3" s="29" t="n">
        <v>55</v>
      </c>
      <c r="B3" s="29" t="n">
        <v>543.41</v>
      </c>
      <c r="C3" s="29" t="s">
        <v>98</v>
      </c>
      <c r="D3" s="29" t="s">
        <v>99</v>
      </c>
      <c r="E3" s="29" t="s">
        <v>56</v>
      </c>
      <c r="F3" s="29" t="s">
        <v>100</v>
      </c>
      <c r="G3" s="0" t="n">
        <v>8821</v>
      </c>
      <c r="H3" s="28" t="n">
        <f aca="false">G3/B3</f>
        <v>16.2326788244604</v>
      </c>
      <c r="I3" s="0" t="s">
        <v>102</v>
      </c>
    </row>
    <row r="4" customFormat="false" ht="13.8" hidden="false" customHeight="false" outlineLevel="0" collapsed="false">
      <c r="A4" s="29" t="n">
        <v>24</v>
      </c>
      <c r="B4" s="29" t="n">
        <v>806.01</v>
      </c>
      <c r="C4" s="29" t="s">
        <v>98</v>
      </c>
      <c r="D4" s="29" t="s">
        <v>99</v>
      </c>
      <c r="E4" s="29" t="s">
        <v>44</v>
      </c>
      <c r="F4" s="29" t="s">
        <v>100</v>
      </c>
      <c r="G4" s="0" t="n">
        <v>13190</v>
      </c>
      <c r="H4" s="28" t="n">
        <f aca="false">G4/B4</f>
        <v>16.3645612337316</v>
      </c>
      <c r="I4" s="0" t="s">
        <v>103</v>
      </c>
    </row>
    <row r="5" customFormat="false" ht="13.8" hidden="false" customHeight="false" outlineLevel="0" collapsed="false">
      <c r="A5" s="29" t="n">
        <v>11</v>
      </c>
      <c r="B5" s="29" t="n">
        <v>1043.3</v>
      </c>
      <c r="C5" s="29" t="s">
        <v>98</v>
      </c>
      <c r="D5" s="29" t="s">
        <v>99</v>
      </c>
      <c r="E5" s="29" t="s">
        <v>86</v>
      </c>
      <c r="F5" s="29" t="s">
        <v>100</v>
      </c>
      <c r="G5" s="0" t="n">
        <v>22690</v>
      </c>
      <c r="H5" s="28" t="n">
        <f aca="false">G5/B5</f>
        <v>21.7482986676891</v>
      </c>
      <c r="I5" s="0" t="s">
        <v>101</v>
      </c>
    </row>
    <row r="6" customFormat="false" ht="13.8" hidden="false" customHeight="false" outlineLevel="0" collapsed="false">
      <c r="A6" s="29" t="n">
        <v>56</v>
      </c>
      <c r="B6" s="29" t="n">
        <v>534.72</v>
      </c>
      <c r="C6" s="29" t="s">
        <v>98</v>
      </c>
      <c r="D6" s="29" t="s">
        <v>99</v>
      </c>
      <c r="E6" s="29" t="s">
        <v>41</v>
      </c>
      <c r="F6" s="29" t="s">
        <v>100</v>
      </c>
      <c r="G6" s="0" t="n">
        <v>11636</v>
      </c>
      <c r="H6" s="28" t="n">
        <f aca="false">G6/B6</f>
        <v>21.76092160383</v>
      </c>
      <c r="I6" s="0" t="s">
        <v>101</v>
      </c>
    </row>
    <row r="7" customFormat="false" ht="13.8" hidden="false" customHeight="false" outlineLevel="0" collapsed="false">
      <c r="A7" s="29" t="n">
        <v>33</v>
      </c>
      <c r="B7" s="29" t="n">
        <v>705.05</v>
      </c>
      <c r="C7" s="29" t="s">
        <v>98</v>
      </c>
      <c r="D7" s="29" t="s">
        <v>99</v>
      </c>
      <c r="E7" s="29" t="s">
        <v>36</v>
      </c>
      <c r="F7" s="29" t="s">
        <v>100</v>
      </c>
      <c r="G7" s="0" t="n">
        <v>16137</v>
      </c>
      <c r="H7" s="28" t="n">
        <f aca="false">G7/B7</f>
        <v>22.8877384582654</v>
      </c>
      <c r="I7" s="0" t="s">
        <v>102</v>
      </c>
    </row>
    <row r="8" customFormat="false" ht="13.8" hidden="false" customHeight="false" outlineLevel="0" collapsed="false">
      <c r="A8" s="29" t="n">
        <v>45</v>
      </c>
      <c r="B8" s="29" t="n">
        <v>598.09</v>
      </c>
      <c r="C8" s="29" t="s">
        <v>98</v>
      </c>
      <c r="D8" s="29" t="s">
        <v>99</v>
      </c>
      <c r="E8" s="29" t="s">
        <v>55</v>
      </c>
      <c r="F8" s="29" t="s">
        <v>100</v>
      </c>
      <c r="G8" s="0" t="n">
        <v>14335</v>
      </c>
      <c r="H8" s="28" t="n">
        <f aca="false">G8/B8</f>
        <v>23.9679646875888</v>
      </c>
      <c r="I8" s="0" t="s">
        <v>101</v>
      </c>
    </row>
    <row r="9" customFormat="false" ht="13.8" hidden="false" customHeight="false" outlineLevel="0" collapsed="false">
      <c r="A9" s="29" t="n">
        <v>50</v>
      </c>
      <c r="B9" s="29" t="n">
        <v>567.33</v>
      </c>
      <c r="C9" s="29" t="s">
        <v>98</v>
      </c>
      <c r="D9" s="29" t="s">
        <v>99</v>
      </c>
      <c r="E9" s="29" t="s">
        <v>29</v>
      </c>
      <c r="F9" s="29" t="s">
        <v>100</v>
      </c>
      <c r="G9" s="0" t="n">
        <v>14657</v>
      </c>
      <c r="H9" s="28" t="n">
        <f aca="false">G9/B9</f>
        <v>25.8350519098232</v>
      </c>
      <c r="I9" s="0" t="s">
        <v>101</v>
      </c>
    </row>
    <row r="10" customFormat="false" ht="13.8" hidden="false" customHeight="false" outlineLevel="0" collapsed="false">
      <c r="A10" s="29" t="n">
        <v>34</v>
      </c>
      <c r="B10" s="29" t="n">
        <v>695.95</v>
      </c>
      <c r="C10" s="29" t="s">
        <v>98</v>
      </c>
      <c r="D10" s="29" t="s">
        <v>99</v>
      </c>
      <c r="E10" s="29" t="s">
        <v>63</v>
      </c>
      <c r="F10" s="29" t="s">
        <v>100</v>
      </c>
      <c r="G10" s="0" t="n">
        <v>18901</v>
      </c>
      <c r="H10" s="28" t="n">
        <f aca="false">G10/B10</f>
        <v>27.1585602413966</v>
      </c>
      <c r="I10" s="0" t="s">
        <v>101</v>
      </c>
    </row>
    <row r="11" customFormat="false" ht="13.8" hidden="false" customHeight="false" outlineLevel="0" collapsed="false">
      <c r="A11" s="29" t="n">
        <v>51</v>
      </c>
      <c r="B11" s="29" t="n">
        <v>564.01</v>
      </c>
      <c r="C11" s="29" t="s">
        <v>98</v>
      </c>
      <c r="D11" s="29" t="s">
        <v>99</v>
      </c>
      <c r="E11" s="29" t="s">
        <v>45</v>
      </c>
      <c r="F11" s="29" t="s">
        <v>100</v>
      </c>
      <c r="G11" s="0" t="n">
        <v>15781</v>
      </c>
      <c r="H11" s="28" t="n">
        <f aca="false">G11/B11</f>
        <v>27.9800003546036</v>
      </c>
      <c r="I11" s="0" t="s">
        <v>101</v>
      </c>
    </row>
    <row r="12" customFormat="false" ht="13.8" hidden="false" customHeight="false" outlineLevel="0" collapsed="false">
      <c r="A12" s="29" t="n">
        <v>58</v>
      </c>
      <c r="B12" s="29" t="n">
        <v>513.79</v>
      </c>
      <c r="C12" s="29" t="s">
        <v>98</v>
      </c>
      <c r="D12" s="29" t="s">
        <v>99</v>
      </c>
      <c r="E12" s="29" t="s">
        <v>46</v>
      </c>
      <c r="F12" s="29" t="s">
        <v>100</v>
      </c>
      <c r="G12" s="0" t="n">
        <v>14466</v>
      </c>
      <c r="H12" s="28" t="n">
        <f aca="false">G12/B12</f>
        <v>28.1554720800327</v>
      </c>
      <c r="I12" s="0" t="s">
        <v>102</v>
      </c>
    </row>
    <row r="13" customFormat="false" ht="13.8" hidden="false" customHeight="false" outlineLevel="0" collapsed="false">
      <c r="A13" s="29" t="n">
        <v>8</v>
      </c>
      <c r="B13" s="29" t="n">
        <v>1152.75</v>
      </c>
      <c r="C13" s="29" t="s">
        <v>98</v>
      </c>
      <c r="D13" s="29" t="s">
        <v>99</v>
      </c>
      <c r="E13" s="29" t="s">
        <v>48</v>
      </c>
      <c r="F13" s="29" t="s">
        <v>100</v>
      </c>
      <c r="G13" s="0" t="n">
        <v>38360</v>
      </c>
      <c r="H13" s="28" t="n">
        <f aca="false">G13/B13</f>
        <v>33.2769464324442</v>
      </c>
      <c r="I13" s="0" t="s">
        <v>103</v>
      </c>
    </row>
    <row r="14" customFormat="false" ht="13.8" hidden="false" customHeight="false" outlineLevel="0" collapsed="false">
      <c r="A14" s="29" t="n">
        <v>9</v>
      </c>
      <c r="B14" s="29" t="n">
        <v>1118.2</v>
      </c>
      <c r="C14" s="29" t="s">
        <v>98</v>
      </c>
      <c r="D14" s="29" t="s">
        <v>99</v>
      </c>
      <c r="E14" s="29" t="s">
        <v>60</v>
      </c>
      <c r="F14" s="29" t="s">
        <v>100</v>
      </c>
      <c r="G14" s="0" t="n">
        <v>40057</v>
      </c>
      <c r="H14" s="28" t="n">
        <f aca="false">G14/B14</f>
        <v>35.8227508495797</v>
      </c>
      <c r="I14" s="0" t="s">
        <v>102</v>
      </c>
    </row>
    <row r="15" customFormat="false" ht="13.8" hidden="false" customHeight="false" outlineLevel="0" collapsed="false">
      <c r="A15" s="29" t="n">
        <v>61</v>
      </c>
      <c r="B15" s="29" t="n">
        <v>478.78</v>
      </c>
      <c r="C15" s="29" t="s">
        <v>98</v>
      </c>
      <c r="D15" s="29" t="s">
        <v>99</v>
      </c>
      <c r="E15" s="29" t="s">
        <v>52</v>
      </c>
      <c r="F15" s="29" t="s">
        <v>100</v>
      </c>
      <c r="G15" s="0" t="n">
        <v>19741</v>
      </c>
      <c r="H15" s="28" t="n">
        <f aca="false">G15/B15</f>
        <v>41.2318810309537</v>
      </c>
      <c r="I15" s="0" t="s">
        <v>101</v>
      </c>
    </row>
    <row r="16" customFormat="false" ht="13.8" hidden="false" customHeight="false" outlineLevel="0" collapsed="false">
      <c r="A16" s="29" t="n">
        <v>47</v>
      </c>
      <c r="B16" s="29" t="n">
        <v>582.8</v>
      </c>
      <c r="C16" s="29" t="s">
        <v>98</v>
      </c>
      <c r="D16" s="29" t="s">
        <v>99</v>
      </c>
      <c r="E16" s="29" t="s">
        <v>91</v>
      </c>
      <c r="F16" s="29" t="s">
        <v>100</v>
      </c>
      <c r="G16" s="0" t="n">
        <v>24660</v>
      </c>
      <c r="H16" s="28" t="n">
        <f aca="false">G16/B16</f>
        <v>42.3129718599863</v>
      </c>
      <c r="I16" s="0" t="s">
        <v>101</v>
      </c>
    </row>
    <row r="17" customFormat="false" ht="13.8" hidden="false" customHeight="false" outlineLevel="0" collapsed="false">
      <c r="A17" s="29" t="n">
        <v>40</v>
      </c>
      <c r="B17" s="29" t="n">
        <v>637.78</v>
      </c>
      <c r="C17" s="29" t="s">
        <v>98</v>
      </c>
      <c r="D17" s="29" t="s">
        <v>99</v>
      </c>
      <c r="E17" s="29" t="s">
        <v>47</v>
      </c>
      <c r="F17" s="29" t="s">
        <v>100</v>
      </c>
      <c r="G17" s="0" t="n">
        <v>27549</v>
      </c>
      <c r="H17" s="28" t="n">
        <f aca="false">G17/B17</f>
        <v>43.1951456615134</v>
      </c>
      <c r="I17" s="0" t="s">
        <v>103</v>
      </c>
    </row>
    <row r="18" customFormat="false" ht="13.8" hidden="false" customHeight="false" outlineLevel="0" collapsed="false">
      <c r="A18" s="29" t="n">
        <v>46</v>
      </c>
      <c r="B18" s="29" t="n">
        <v>585.23</v>
      </c>
      <c r="C18" s="29" t="s">
        <v>98</v>
      </c>
      <c r="D18" s="29" t="s">
        <v>99</v>
      </c>
      <c r="E18" s="29" t="s">
        <v>24</v>
      </c>
      <c r="F18" s="29" t="s">
        <v>100</v>
      </c>
      <c r="G18" s="0" t="n">
        <v>27057</v>
      </c>
      <c r="H18" s="28" t="n">
        <f aca="false">G18/B18</f>
        <v>46.2331049331032</v>
      </c>
      <c r="I18" s="0" t="s">
        <v>102</v>
      </c>
    </row>
    <row r="19" customFormat="false" ht="13.8" hidden="false" customHeight="false" outlineLevel="0" collapsed="false">
      <c r="A19" s="29" t="n">
        <v>63</v>
      </c>
      <c r="B19" s="29" t="n">
        <v>349.68</v>
      </c>
      <c r="C19" s="29" t="s">
        <v>98</v>
      </c>
      <c r="D19" s="29" t="s">
        <v>99</v>
      </c>
      <c r="E19" s="29" t="s">
        <v>43</v>
      </c>
      <c r="F19" s="29" t="s">
        <v>100</v>
      </c>
      <c r="G19" s="0" t="n">
        <v>16948</v>
      </c>
      <c r="H19" s="28" t="n">
        <f aca="false">G19/B19</f>
        <v>48.4671699839854</v>
      </c>
      <c r="I19" s="0" t="s">
        <v>102</v>
      </c>
    </row>
    <row r="20" customFormat="false" ht="13.8" hidden="false" customHeight="false" outlineLevel="0" collapsed="false">
      <c r="A20" s="29" t="n">
        <v>42</v>
      </c>
      <c r="B20" s="29" t="n">
        <v>606.42</v>
      </c>
      <c r="C20" s="29" t="s">
        <v>98</v>
      </c>
      <c r="D20" s="29" t="s">
        <v>99</v>
      </c>
      <c r="E20" s="29" t="s">
        <v>89</v>
      </c>
      <c r="F20" s="29" t="s">
        <v>100</v>
      </c>
      <c r="G20" s="0" t="n">
        <v>31015</v>
      </c>
      <c r="H20" s="28" t="n">
        <f aca="false">G20/B20</f>
        <v>51.1444213581346</v>
      </c>
      <c r="I20" s="0" t="s">
        <v>101</v>
      </c>
    </row>
    <row r="21" customFormat="false" ht="13.8" hidden="false" customHeight="false" outlineLevel="0" collapsed="false">
      <c r="A21" s="29" t="n">
        <v>27</v>
      </c>
      <c r="B21" s="29" t="n">
        <v>768.91</v>
      </c>
      <c r="C21" s="29" t="s">
        <v>98</v>
      </c>
      <c r="D21" s="29" t="s">
        <v>99</v>
      </c>
      <c r="E21" s="29" t="s">
        <v>71</v>
      </c>
      <c r="F21" s="29" t="s">
        <v>100</v>
      </c>
      <c r="G21" s="0" t="n">
        <v>39398</v>
      </c>
      <c r="H21" s="28" t="n">
        <f aca="false">G21/B21</f>
        <v>51.2387665656579</v>
      </c>
      <c r="I21" s="0" t="s">
        <v>103</v>
      </c>
    </row>
    <row r="22" customFormat="false" ht="13.8" hidden="false" customHeight="false" outlineLevel="0" collapsed="false">
      <c r="A22" s="29" t="n">
        <v>20</v>
      </c>
      <c r="B22" s="29" t="n">
        <v>917.76</v>
      </c>
      <c r="C22" s="29" t="s">
        <v>98</v>
      </c>
      <c r="D22" s="29" t="s">
        <v>99</v>
      </c>
      <c r="E22" s="29" t="s">
        <v>54</v>
      </c>
      <c r="F22" s="29" t="s">
        <v>100</v>
      </c>
      <c r="G22" s="0" t="n">
        <v>49105</v>
      </c>
      <c r="H22" s="28" t="n">
        <f aca="false">G22/B22</f>
        <v>53.5052737099024</v>
      </c>
      <c r="I22" s="0" t="s">
        <v>101</v>
      </c>
    </row>
    <row r="23" customFormat="false" ht="13.8" hidden="false" customHeight="false" outlineLevel="0" collapsed="false">
      <c r="A23" s="29" t="n">
        <v>41</v>
      </c>
      <c r="B23" s="29" t="n">
        <v>637.06</v>
      </c>
      <c r="C23" s="29" t="s">
        <v>98</v>
      </c>
      <c r="D23" s="29" t="s">
        <v>99</v>
      </c>
      <c r="E23" s="29" t="s">
        <v>35</v>
      </c>
      <c r="F23" s="29" t="s">
        <v>100</v>
      </c>
      <c r="G23" s="0" t="n">
        <v>34785</v>
      </c>
      <c r="H23" s="28" t="n">
        <f aca="false">G23/B23</f>
        <v>54.6023922393495</v>
      </c>
      <c r="I23" s="0" t="s">
        <v>103</v>
      </c>
    </row>
    <row r="24" customFormat="false" ht="13.8" hidden="false" customHeight="false" outlineLevel="0" collapsed="false">
      <c r="A24" s="29" t="n">
        <v>12</v>
      </c>
      <c r="B24" s="29" t="n">
        <v>1037.62</v>
      </c>
      <c r="C24" s="29" t="s">
        <v>98</v>
      </c>
      <c r="D24" s="29" t="s">
        <v>99</v>
      </c>
      <c r="E24" s="29" t="s">
        <v>90</v>
      </c>
      <c r="F24" s="29" t="s">
        <v>100</v>
      </c>
      <c r="G24" s="0" t="n">
        <v>57821</v>
      </c>
      <c r="H24" s="28" t="n">
        <f aca="false">G24/B24</f>
        <v>55.7246390778898</v>
      </c>
      <c r="I24" s="0" t="s">
        <v>101</v>
      </c>
    </row>
    <row r="25" customFormat="false" ht="13.8" hidden="false" customHeight="false" outlineLevel="0" collapsed="false">
      <c r="A25" s="29" t="n">
        <v>67</v>
      </c>
      <c r="B25" s="29" t="n">
        <v>243.56</v>
      </c>
      <c r="C25" s="29" t="s">
        <v>98</v>
      </c>
      <c r="D25" s="29" t="s">
        <v>99</v>
      </c>
      <c r="E25" s="29" t="s">
        <v>87</v>
      </c>
      <c r="F25" s="29" t="s">
        <v>100</v>
      </c>
      <c r="G25" s="0" t="n">
        <v>15258</v>
      </c>
      <c r="H25" s="28" t="n">
        <f aca="false">G25/B25</f>
        <v>62.6457546395139</v>
      </c>
      <c r="I25" s="0" t="s">
        <v>102</v>
      </c>
    </row>
    <row r="26" customFormat="false" ht="13.8" hidden="false" customHeight="false" outlineLevel="0" collapsed="false">
      <c r="A26" s="29" t="n">
        <v>35</v>
      </c>
      <c r="B26" s="29" t="n">
        <v>688.55</v>
      </c>
      <c r="C26" s="29" t="s">
        <v>98</v>
      </c>
      <c r="D26" s="29" t="s">
        <v>99</v>
      </c>
      <c r="E26" s="29" t="s">
        <v>85</v>
      </c>
      <c r="F26" s="29" t="s">
        <v>100</v>
      </c>
      <c r="G26" s="0" t="n">
        <v>43404</v>
      </c>
      <c r="H26" s="28" t="n">
        <f aca="false">G26/B26</f>
        <v>63.0368164984388</v>
      </c>
      <c r="I26" s="0" t="s">
        <v>102</v>
      </c>
    </row>
    <row r="27" customFormat="false" ht="13.8" hidden="false" customHeight="false" outlineLevel="0" collapsed="false">
      <c r="A27" s="29" t="n">
        <v>17</v>
      </c>
      <c r="B27" s="29" t="n">
        <v>983.28</v>
      </c>
      <c r="C27" s="29" t="s">
        <v>98</v>
      </c>
      <c r="D27" s="29" t="s">
        <v>99</v>
      </c>
      <c r="E27" s="29" t="s">
        <v>68</v>
      </c>
      <c r="F27" s="29" t="s">
        <v>100</v>
      </c>
      <c r="G27" s="0" t="n">
        <v>75208</v>
      </c>
      <c r="H27" s="28" t="n">
        <f aca="false">G27/B27</f>
        <v>76.4868603042877</v>
      </c>
      <c r="I27" s="0" t="s">
        <v>103</v>
      </c>
    </row>
    <row r="28" customFormat="false" ht="13.8" hidden="false" customHeight="false" outlineLevel="0" collapsed="false">
      <c r="A28" s="29" t="n">
        <v>25</v>
      </c>
      <c r="B28" s="29" t="n">
        <v>797.57</v>
      </c>
      <c r="C28" s="29" t="s">
        <v>98</v>
      </c>
      <c r="D28" s="29" t="s">
        <v>99</v>
      </c>
      <c r="E28" s="29" t="s">
        <v>34</v>
      </c>
      <c r="F28" s="29" t="s">
        <v>100</v>
      </c>
      <c r="G28" s="0" t="n">
        <v>67662</v>
      </c>
      <c r="H28" s="28" t="n">
        <f aca="false">G28/B28</f>
        <v>84.8351868801484</v>
      </c>
      <c r="I28" s="0" t="s">
        <v>102</v>
      </c>
    </row>
    <row r="29" customFormat="false" ht="13.8" hidden="false" customHeight="false" outlineLevel="0" collapsed="false">
      <c r="A29" s="29" t="n">
        <v>57</v>
      </c>
      <c r="B29" s="29" t="n">
        <v>516.33</v>
      </c>
      <c r="C29" s="29" t="s">
        <v>98</v>
      </c>
      <c r="D29" s="29" t="s">
        <v>99</v>
      </c>
      <c r="E29" s="29" t="s">
        <v>42</v>
      </c>
      <c r="F29" s="29" t="s">
        <v>100</v>
      </c>
      <c r="G29" s="0" t="n">
        <v>46865</v>
      </c>
      <c r="H29" s="28" t="n">
        <f aca="false">G29/B29</f>
        <v>90.7655956461953</v>
      </c>
      <c r="I29" s="0" t="s">
        <v>101</v>
      </c>
    </row>
    <row r="30" customFormat="false" ht="13.8" hidden="false" customHeight="false" outlineLevel="0" collapsed="false">
      <c r="A30" s="29" t="n">
        <v>65</v>
      </c>
      <c r="B30" s="29" t="n">
        <v>293.96</v>
      </c>
      <c r="C30" s="29" t="s">
        <v>98</v>
      </c>
      <c r="D30" s="29" t="s">
        <v>99</v>
      </c>
      <c r="E30" s="29" t="s">
        <v>26</v>
      </c>
      <c r="F30" s="29" t="s">
        <v>100</v>
      </c>
      <c r="G30" s="0" t="n">
        <v>27552</v>
      </c>
      <c r="H30" s="28" t="n">
        <f aca="false">G30/B30</f>
        <v>93.727037692203</v>
      </c>
      <c r="I30" s="0" t="s">
        <v>102</v>
      </c>
    </row>
    <row r="31" customFormat="false" ht="13.8" hidden="false" customHeight="false" outlineLevel="0" collapsed="false">
      <c r="A31" s="29" t="n">
        <v>14</v>
      </c>
      <c r="B31" s="29" t="n">
        <v>1016.61</v>
      </c>
      <c r="C31" s="29" t="s">
        <v>98</v>
      </c>
      <c r="D31" s="29" t="s">
        <v>99</v>
      </c>
      <c r="E31" s="29" t="s">
        <v>50</v>
      </c>
      <c r="F31" s="29" t="s">
        <v>100</v>
      </c>
      <c r="G31" s="0" t="n">
        <v>98261</v>
      </c>
      <c r="H31" s="28" t="n">
        <f aca="false">G31/B31</f>
        <v>96.6555512930229</v>
      </c>
      <c r="I31" s="0" t="s">
        <v>103</v>
      </c>
    </row>
    <row r="32" customFormat="false" ht="13.8" hidden="false" customHeight="false" outlineLevel="0" collapsed="false">
      <c r="A32" s="29" t="n">
        <v>32</v>
      </c>
      <c r="B32" s="29" t="n">
        <v>727.62</v>
      </c>
      <c r="C32" s="29" t="s">
        <v>98</v>
      </c>
      <c r="D32" s="29" t="s">
        <v>99</v>
      </c>
      <c r="E32" s="29" t="s">
        <v>78</v>
      </c>
      <c r="F32" s="29" t="s">
        <v>100</v>
      </c>
      <c r="G32" s="0" t="n">
        <v>73191</v>
      </c>
      <c r="H32" s="28" t="n">
        <f aca="false">G32/B32</f>
        <v>100.589593469118</v>
      </c>
      <c r="I32" s="0" t="s">
        <v>102</v>
      </c>
    </row>
    <row r="33" customFormat="false" ht="13.8" hidden="false" customHeight="false" outlineLevel="0" collapsed="false">
      <c r="A33" s="29" t="n">
        <v>39</v>
      </c>
      <c r="B33" s="29" t="n">
        <v>648.64</v>
      </c>
      <c r="C33" s="29" t="s">
        <v>98</v>
      </c>
      <c r="D33" s="29" t="s">
        <v>99</v>
      </c>
      <c r="E33" s="29" t="s">
        <v>69</v>
      </c>
      <c r="F33" s="29" t="s">
        <v>100</v>
      </c>
      <c r="G33" s="0" t="n">
        <v>74918</v>
      </c>
      <c r="H33" s="28" t="n">
        <f aca="false">G33/B33</f>
        <v>115.500123334978</v>
      </c>
      <c r="I33" s="0" t="s">
        <v>102</v>
      </c>
    </row>
    <row r="34" customFormat="false" ht="13.8" hidden="false" customHeight="false" outlineLevel="0" collapsed="false">
      <c r="A34" s="29" t="n">
        <v>16</v>
      </c>
      <c r="B34" s="29" t="n">
        <v>1011.6</v>
      </c>
      <c r="C34" s="29" t="s">
        <v>98</v>
      </c>
      <c r="D34" s="29" t="s">
        <v>99</v>
      </c>
      <c r="E34" s="29" t="s">
        <v>79</v>
      </c>
      <c r="F34" s="29" t="s">
        <v>100</v>
      </c>
      <c r="G34" s="0" t="n">
        <v>158240</v>
      </c>
      <c r="H34" s="28" t="n">
        <f aca="false">G34/B34</f>
        <v>156.425464610518</v>
      </c>
      <c r="I34" s="0" t="s">
        <v>101</v>
      </c>
    </row>
    <row r="35" customFormat="false" ht="13.8" hidden="false" customHeight="false" outlineLevel="0" collapsed="false">
      <c r="A35" s="29" t="n">
        <v>1</v>
      </c>
      <c r="B35" s="29" t="n">
        <v>1998.32</v>
      </c>
      <c r="C35" s="29" t="s">
        <v>98</v>
      </c>
      <c r="D35" s="29" t="s">
        <v>99</v>
      </c>
      <c r="E35" s="29" t="s">
        <v>33</v>
      </c>
      <c r="F35" s="29" t="s">
        <v>100</v>
      </c>
      <c r="G35" s="0" t="n">
        <v>334474</v>
      </c>
      <c r="H35" s="28" t="n">
        <f aca="false">G35/B35</f>
        <v>167.377597181633</v>
      </c>
      <c r="I35" s="0" t="s">
        <v>103</v>
      </c>
    </row>
    <row r="36" customFormat="false" ht="13.8" hidden="false" customHeight="false" outlineLevel="0" collapsed="false">
      <c r="A36" s="29" t="n">
        <v>53</v>
      </c>
      <c r="B36" s="29" t="n">
        <v>546.93</v>
      </c>
      <c r="C36" s="29" t="s">
        <v>98</v>
      </c>
      <c r="D36" s="29" t="s">
        <v>99</v>
      </c>
      <c r="E36" s="29" t="s">
        <v>84</v>
      </c>
      <c r="F36" s="29" t="s">
        <v>100</v>
      </c>
      <c r="G36" s="0" t="n">
        <v>103708</v>
      </c>
      <c r="H36" s="28" t="n">
        <f aca="false">G36/B36</f>
        <v>189.618415519354</v>
      </c>
      <c r="I36" s="0" t="s">
        <v>102</v>
      </c>
    </row>
    <row r="37" customFormat="false" ht="13.8" hidden="false" customHeight="false" outlineLevel="0" collapsed="false">
      <c r="A37" s="29" t="n">
        <v>19</v>
      </c>
      <c r="B37" s="29" t="n">
        <v>930.25</v>
      </c>
      <c r="C37" s="29" t="s">
        <v>98</v>
      </c>
      <c r="D37" s="29" t="s">
        <v>99</v>
      </c>
      <c r="E37" s="29" t="s">
        <v>70</v>
      </c>
      <c r="F37" s="29" t="s">
        <v>100</v>
      </c>
      <c r="G37" s="0" t="n">
        <v>188984</v>
      </c>
      <c r="H37" s="28" t="n">
        <f aca="false">G37/B37</f>
        <v>203.153990862671</v>
      </c>
      <c r="I37" s="0" t="s">
        <v>101</v>
      </c>
    </row>
    <row r="38" customFormat="false" ht="13.8" hidden="false" customHeight="false" outlineLevel="0" collapsed="false">
      <c r="A38" s="29" t="n">
        <v>60</v>
      </c>
      <c r="B38" s="29" t="n">
        <v>485.46</v>
      </c>
      <c r="C38" s="29" t="s">
        <v>98</v>
      </c>
      <c r="D38" s="29" t="s">
        <v>99</v>
      </c>
      <c r="E38" s="29" t="s">
        <v>39</v>
      </c>
      <c r="F38" s="29" t="s">
        <v>100</v>
      </c>
      <c r="G38" s="0" t="n">
        <v>98843</v>
      </c>
      <c r="H38" s="28" t="n">
        <f aca="false">G38/B38</f>
        <v>203.606888312116</v>
      </c>
      <c r="I38" s="0" t="s">
        <v>102</v>
      </c>
    </row>
    <row r="39" customFormat="false" ht="13.8" hidden="false" customHeight="false" outlineLevel="0" collapsed="false">
      <c r="A39" s="29" t="n">
        <v>5</v>
      </c>
      <c r="B39" s="29" t="n">
        <v>1584.54</v>
      </c>
      <c r="C39" s="29" t="s">
        <v>98</v>
      </c>
      <c r="D39" s="29" t="s">
        <v>99</v>
      </c>
      <c r="E39" s="29" t="s">
        <v>65</v>
      </c>
      <c r="F39" s="29" t="s">
        <v>100</v>
      </c>
      <c r="G39" s="0" t="n">
        <v>334771</v>
      </c>
      <c r="H39" s="28" t="n">
        <f aca="false">G39/B39</f>
        <v>211.273303293069</v>
      </c>
      <c r="I39" s="0" t="s">
        <v>102</v>
      </c>
    </row>
    <row r="40" customFormat="false" ht="13.8" hidden="false" customHeight="false" outlineLevel="0" collapsed="false">
      <c r="A40" s="29" t="n">
        <v>6</v>
      </c>
      <c r="B40" s="29" t="n">
        <v>1327.45</v>
      </c>
      <c r="C40" s="29" t="s">
        <v>98</v>
      </c>
      <c r="D40" s="29" t="s">
        <v>99</v>
      </c>
      <c r="E40" s="29" t="s">
        <v>73</v>
      </c>
      <c r="F40" s="29" t="s">
        <v>100</v>
      </c>
      <c r="G40" s="0" t="n">
        <v>289449</v>
      </c>
      <c r="H40" s="28" t="n">
        <f aca="false">G40/B40</f>
        <v>218.048890730348</v>
      </c>
      <c r="I40" s="0" t="s">
        <v>103</v>
      </c>
    </row>
    <row r="41" customFormat="false" ht="13.8" hidden="false" customHeight="false" outlineLevel="0" collapsed="false">
      <c r="A41" s="29" t="n">
        <v>29</v>
      </c>
      <c r="B41" s="29" t="n">
        <v>758.46</v>
      </c>
      <c r="C41" s="29" t="s">
        <v>98</v>
      </c>
      <c r="D41" s="29" t="s">
        <v>99</v>
      </c>
      <c r="E41" s="29" t="s">
        <v>25</v>
      </c>
      <c r="F41" s="29" t="s">
        <v>100</v>
      </c>
      <c r="G41" s="0" t="n">
        <v>172988</v>
      </c>
      <c r="H41" s="28" t="n">
        <f aca="false">G41/B41</f>
        <v>228.077947419772</v>
      </c>
      <c r="I41" s="0" t="s">
        <v>101</v>
      </c>
    </row>
    <row r="42" customFormat="false" ht="13.8" hidden="false" customHeight="false" outlineLevel="0" collapsed="false">
      <c r="A42" s="29" t="n">
        <v>36</v>
      </c>
      <c r="B42" s="29" t="n">
        <v>680.28</v>
      </c>
      <c r="C42" s="29" t="s">
        <v>98</v>
      </c>
      <c r="D42" s="29" t="s">
        <v>99</v>
      </c>
      <c r="E42" s="29" t="s">
        <v>30</v>
      </c>
      <c r="F42" s="29" t="s">
        <v>100</v>
      </c>
      <c r="G42" s="0" t="n">
        <v>163151</v>
      </c>
      <c r="H42" s="28" t="n">
        <f aca="false">G42/B42</f>
        <v>239.829187981419</v>
      </c>
      <c r="I42" s="0" t="s">
        <v>103</v>
      </c>
    </row>
    <row r="43" customFormat="false" ht="13.8" hidden="false" customHeight="false" outlineLevel="0" collapsed="false">
      <c r="A43" s="29" t="n">
        <v>48</v>
      </c>
      <c r="B43" s="29" t="n">
        <v>581.7</v>
      </c>
      <c r="C43" s="29" t="s">
        <v>98</v>
      </c>
      <c r="D43" s="29" t="s">
        <v>99</v>
      </c>
      <c r="E43" s="29" t="s">
        <v>31</v>
      </c>
      <c r="F43" s="29" t="s">
        <v>100</v>
      </c>
      <c r="G43" s="0" t="n">
        <v>139771</v>
      </c>
      <c r="H43" s="28" t="n">
        <f aca="false">G43/B43</f>
        <v>240.2802131683</v>
      </c>
      <c r="I43" s="0" t="s">
        <v>102</v>
      </c>
    </row>
    <row r="44" customFormat="false" ht="13.8" hidden="false" customHeight="false" outlineLevel="0" collapsed="false">
      <c r="A44" s="29" t="n">
        <v>54</v>
      </c>
      <c r="B44" s="29" t="n">
        <v>543.46</v>
      </c>
      <c r="C44" s="29" t="s">
        <v>98</v>
      </c>
      <c r="D44" s="29" t="s">
        <v>99</v>
      </c>
      <c r="E44" s="29" t="s">
        <v>66</v>
      </c>
      <c r="F44" s="29" t="s">
        <v>100</v>
      </c>
      <c r="G44" s="0" t="n">
        <v>149658</v>
      </c>
      <c r="H44" s="28" t="n">
        <f aca="false">G44/B44</f>
        <v>275.379972767085</v>
      </c>
      <c r="I44" s="0" t="s">
        <v>103</v>
      </c>
    </row>
    <row r="45" customFormat="false" ht="13.8" hidden="false" customHeight="false" outlineLevel="0" collapsed="false">
      <c r="A45" s="29" t="n">
        <v>59</v>
      </c>
      <c r="B45" s="29" t="n">
        <v>502.87</v>
      </c>
      <c r="C45" s="29" t="s">
        <v>98</v>
      </c>
      <c r="D45" s="29" t="s">
        <v>99</v>
      </c>
      <c r="E45" s="29" t="s">
        <v>53</v>
      </c>
      <c r="F45" s="29" t="s">
        <v>100</v>
      </c>
      <c r="G45" s="0" t="n">
        <v>140918</v>
      </c>
      <c r="H45" s="28" t="n">
        <f aca="false">G45/B45</f>
        <v>280.227494183387</v>
      </c>
      <c r="I45" s="0" t="s">
        <v>103</v>
      </c>
    </row>
    <row r="46" customFormat="false" ht="13.8" hidden="false" customHeight="false" outlineLevel="0" collapsed="false">
      <c r="A46" s="29" t="n">
        <v>22</v>
      </c>
      <c r="B46" s="29" t="n">
        <v>875.02</v>
      </c>
      <c r="C46" s="29" t="s">
        <v>98</v>
      </c>
      <c r="D46" s="29" t="s">
        <v>99</v>
      </c>
      <c r="E46" s="29" t="s">
        <v>23</v>
      </c>
      <c r="F46" s="29" t="s">
        <v>100</v>
      </c>
      <c r="G46" s="0" t="n">
        <v>251759</v>
      </c>
      <c r="H46" s="28" t="n">
        <f aca="false">G46/B46</f>
        <v>287.717995017257</v>
      </c>
      <c r="I46" s="0" t="s">
        <v>102</v>
      </c>
    </row>
    <row r="47" customFormat="false" ht="13.8" hidden="false" customHeight="false" outlineLevel="0" collapsed="false">
      <c r="A47" s="29" t="n">
        <v>43</v>
      </c>
      <c r="B47" s="29" t="n">
        <v>604.36</v>
      </c>
      <c r="C47" s="29" t="s">
        <v>98</v>
      </c>
      <c r="D47" s="29" t="s">
        <v>99</v>
      </c>
      <c r="E47" s="29" t="s">
        <v>32</v>
      </c>
      <c r="F47" s="29" t="s">
        <v>100</v>
      </c>
      <c r="G47" s="0" t="n">
        <v>194868</v>
      </c>
      <c r="H47" s="28" t="n">
        <f aca="false">G47/B47</f>
        <v>322.436958104441</v>
      </c>
      <c r="I47" s="0" t="s">
        <v>104</v>
      </c>
    </row>
    <row r="48" customFormat="false" ht="13.8" hidden="false" customHeight="false" outlineLevel="0" collapsed="false">
      <c r="A48" s="29" t="n">
        <v>18</v>
      </c>
      <c r="B48" s="29" t="n">
        <v>938.38</v>
      </c>
      <c r="C48" s="29" t="s">
        <v>98</v>
      </c>
      <c r="D48" s="29" t="s">
        <v>99</v>
      </c>
      <c r="E48" s="29" t="s">
        <v>57</v>
      </c>
      <c r="F48" s="29" t="s">
        <v>100</v>
      </c>
      <c r="G48" s="0" t="n">
        <v>305010</v>
      </c>
      <c r="H48" s="28" t="n">
        <f aca="false">G48/B48</f>
        <v>325.038896822183</v>
      </c>
      <c r="I48" s="0" t="s">
        <v>105</v>
      </c>
    </row>
    <row r="49" customFormat="false" ht="13.8" hidden="false" customHeight="false" outlineLevel="0" collapsed="false">
      <c r="A49" s="29" t="n">
        <v>44</v>
      </c>
      <c r="B49" s="29" t="n">
        <v>600.65</v>
      </c>
      <c r="C49" s="29" t="s">
        <v>98</v>
      </c>
      <c r="D49" s="29" t="s">
        <v>99</v>
      </c>
      <c r="E49" s="30" t="s">
        <v>82</v>
      </c>
      <c r="F49" s="29" t="s">
        <v>100</v>
      </c>
      <c r="G49" s="0" t="n">
        <v>203402</v>
      </c>
      <c r="H49" s="28" t="n">
        <f aca="false">G49/B49</f>
        <v>338.636477149754</v>
      </c>
      <c r="I49" s="0" t="s">
        <v>104</v>
      </c>
    </row>
    <row r="50" customFormat="false" ht="13.8" hidden="false" customHeight="false" outlineLevel="0" collapsed="false">
      <c r="A50" s="29" t="n">
        <v>4</v>
      </c>
      <c r="B50" s="29" t="n">
        <v>1797.84</v>
      </c>
      <c r="C50" s="29" t="s">
        <v>98</v>
      </c>
      <c r="D50" s="29" t="s">
        <v>99</v>
      </c>
      <c r="E50" s="29" t="s">
        <v>77</v>
      </c>
      <c r="F50" s="29" t="s">
        <v>100</v>
      </c>
      <c r="G50" s="0" t="n">
        <v>617323</v>
      </c>
      <c r="H50" s="28" t="n">
        <f aca="false">G50/B50</f>
        <v>343.369265340631</v>
      </c>
      <c r="I50" s="0" t="s">
        <v>106</v>
      </c>
    </row>
    <row r="51" customFormat="false" ht="13.8" hidden="false" customHeight="false" outlineLevel="0" collapsed="false">
      <c r="A51" s="29" t="n">
        <v>62</v>
      </c>
      <c r="B51" s="29" t="n">
        <v>472.54</v>
      </c>
      <c r="C51" s="29" t="s">
        <v>98</v>
      </c>
      <c r="D51" s="29" t="s">
        <v>99</v>
      </c>
      <c r="E51" s="29" t="s">
        <v>49</v>
      </c>
      <c r="F51" s="29" t="s">
        <v>100</v>
      </c>
      <c r="G51" s="0" t="n">
        <v>173792</v>
      </c>
      <c r="H51" s="28" t="n">
        <f aca="false">G51/B51</f>
        <v>367.782621577009</v>
      </c>
      <c r="I51" s="0" t="s">
        <v>106</v>
      </c>
    </row>
    <row r="52" customFormat="false" ht="13.8" hidden="false" customHeight="false" outlineLevel="0" collapsed="false">
      <c r="A52" s="29" t="n">
        <v>37</v>
      </c>
      <c r="B52" s="29" t="n">
        <v>666.85</v>
      </c>
      <c r="C52" s="29" t="s">
        <v>98</v>
      </c>
      <c r="D52" s="29" t="s">
        <v>99</v>
      </c>
      <c r="E52" s="29" t="s">
        <v>59</v>
      </c>
      <c r="F52" s="29" t="s">
        <v>100</v>
      </c>
      <c r="G52" s="0" t="n">
        <v>280882</v>
      </c>
      <c r="H52" s="28" t="n">
        <f aca="false">G52/B52</f>
        <v>421.207168028792</v>
      </c>
      <c r="I52" s="0" t="s">
        <v>107</v>
      </c>
    </row>
    <row r="53" customFormat="false" ht="13.8" hidden="false" customHeight="false" outlineLevel="0" collapsed="false">
      <c r="A53" s="29" t="n">
        <v>31</v>
      </c>
      <c r="B53" s="29" t="n">
        <v>742.93</v>
      </c>
      <c r="C53" s="29" t="s">
        <v>98</v>
      </c>
      <c r="D53" s="29" t="s">
        <v>99</v>
      </c>
      <c r="E53" s="29" t="s">
        <v>64</v>
      </c>
      <c r="F53" s="29" t="s">
        <v>100</v>
      </c>
      <c r="G53" s="0" t="n">
        <v>335840</v>
      </c>
      <c r="H53" s="28" t="n">
        <f aca="false">G53/B53</f>
        <v>452.047972218109</v>
      </c>
      <c r="I53" s="0" t="s">
        <v>106</v>
      </c>
    </row>
    <row r="54" customFormat="false" ht="13.8" hidden="false" customHeight="false" outlineLevel="0" collapsed="false">
      <c r="A54" s="29" t="n">
        <v>10</v>
      </c>
      <c r="B54" s="29" t="n">
        <v>1101.03</v>
      </c>
      <c r="C54" s="29" t="s">
        <v>98</v>
      </c>
      <c r="D54" s="29" t="s">
        <v>99</v>
      </c>
      <c r="E54" s="29" t="s">
        <v>88</v>
      </c>
      <c r="F54" s="29" t="s">
        <v>100</v>
      </c>
      <c r="G54" s="0" t="n">
        <v>498981</v>
      </c>
      <c r="H54" s="28" t="n">
        <f aca="false">G54/B54</f>
        <v>453.194735838261</v>
      </c>
      <c r="I54" s="0" t="s">
        <v>105</v>
      </c>
    </row>
    <row r="55" customFormat="false" ht="13.8" hidden="false" customHeight="false" outlineLevel="0" collapsed="false">
      <c r="A55" s="29" t="n">
        <v>38</v>
      </c>
      <c r="B55" s="29" t="n">
        <v>656.46</v>
      </c>
      <c r="C55" s="29" t="s">
        <v>98</v>
      </c>
      <c r="D55" s="29" t="s">
        <v>99</v>
      </c>
      <c r="E55" s="29" t="s">
        <v>38</v>
      </c>
      <c r="F55" s="29" t="s">
        <v>100</v>
      </c>
      <c r="G55" s="0" t="n">
        <v>304099</v>
      </c>
      <c r="H55" s="28" t="n">
        <f aca="false">G55/B55</f>
        <v>463.24071535204</v>
      </c>
      <c r="I55" s="0" t="s">
        <v>108</v>
      </c>
    </row>
    <row r="56" customFormat="false" ht="13.8" hidden="false" customHeight="false" outlineLevel="0" collapsed="false">
      <c r="A56" s="29" t="n">
        <v>49</v>
      </c>
      <c r="B56" s="29" t="n">
        <v>571.93</v>
      </c>
      <c r="C56" s="29" t="s">
        <v>98</v>
      </c>
      <c r="D56" s="29" t="s">
        <v>99</v>
      </c>
      <c r="E56" s="30" t="s">
        <v>83</v>
      </c>
      <c r="F56" s="29" t="s">
        <v>100</v>
      </c>
      <c r="G56" s="0" t="n">
        <v>283988</v>
      </c>
      <c r="H56" s="28" t="n">
        <f aca="false">G56/B56</f>
        <v>496.543283268932</v>
      </c>
      <c r="I56" s="0" t="s">
        <v>109</v>
      </c>
    </row>
    <row r="57" customFormat="false" ht="13.8" hidden="false" customHeight="false" outlineLevel="0" collapsed="false">
      <c r="A57" s="29" t="n">
        <v>15</v>
      </c>
      <c r="B57" s="29" t="n">
        <v>1015.66</v>
      </c>
      <c r="C57" s="29" t="s">
        <v>98</v>
      </c>
      <c r="D57" s="29" t="s">
        <v>99</v>
      </c>
      <c r="E57" s="29" t="s">
        <v>27</v>
      </c>
      <c r="F57" s="29" t="s">
        <v>100</v>
      </c>
      <c r="G57" s="0" t="n">
        <v>548891</v>
      </c>
      <c r="H57" s="28" t="n">
        <f aca="false">G57/B57</f>
        <v>540.427899100093</v>
      </c>
      <c r="I57" s="0" t="s">
        <v>105</v>
      </c>
    </row>
    <row r="58" customFormat="false" ht="13.8" hidden="false" customHeight="false" outlineLevel="0" collapsed="false">
      <c r="A58" s="29" t="n">
        <v>30</v>
      </c>
      <c r="B58" s="29" t="n">
        <v>746.89</v>
      </c>
      <c r="C58" s="29" t="s">
        <v>98</v>
      </c>
      <c r="D58" s="29" t="s">
        <v>99</v>
      </c>
      <c r="E58" s="29" t="s">
        <v>75</v>
      </c>
      <c r="F58" s="29" t="s">
        <v>100</v>
      </c>
      <c r="G58" s="0" t="n">
        <v>472745</v>
      </c>
      <c r="H58" s="28" t="n">
        <f aca="false">G58/B58</f>
        <v>632.951304743671</v>
      </c>
      <c r="I58" s="0" t="s">
        <v>106</v>
      </c>
    </row>
    <row r="59" customFormat="false" ht="13.8" hidden="false" customHeight="false" outlineLevel="0" collapsed="false">
      <c r="A59" s="29" t="n">
        <v>2</v>
      </c>
      <c r="B59" s="29" t="n">
        <v>1969.76</v>
      </c>
      <c r="C59" s="29" t="s">
        <v>98</v>
      </c>
      <c r="D59" s="29" t="s">
        <v>99</v>
      </c>
      <c r="E59" s="29" t="s">
        <v>74</v>
      </c>
      <c r="F59" s="29" t="s">
        <v>100</v>
      </c>
      <c r="G59" s="0" t="n">
        <v>1359074</v>
      </c>
      <c r="H59" s="28" t="n">
        <f aca="false">G59/B59</f>
        <v>689.969336365852</v>
      </c>
      <c r="I59" s="0" t="s">
        <v>109</v>
      </c>
    </row>
    <row r="60" customFormat="false" ht="13.8" hidden="false" customHeight="false" outlineLevel="0" collapsed="false">
      <c r="A60" s="29" t="n">
        <v>52</v>
      </c>
      <c r="B60" s="29" t="n">
        <v>555.87</v>
      </c>
      <c r="C60" s="29" t="s">
        <v>98</v>
      </c>
      <c r="D60" s="29" t="s">
        <v>99</v>
      </c>
      <c r="E60" s="29" t="s">
        <v>80</v>
      </c>
      <c r="F60" s="29" t="s">
        <v>100</v>
      </c>
      <c r="G60" s="0" t="n">
        <v>386944</v>
      </c>
      <c r="H60" s="28" t="n">
        <f aca="false">G60/B60</f>
        <v>696.105204454279</v>
      </c>
      <c r="I60" s="0" t="s">
        <v>106</v>
      </c>
    </row>
    <row r="61" customFormat="false" ht="13.8" hidden="false" customHeight="false" outlineLevel="0" collapsed="false">
      <c r="A61" s="29" t="n">
        <v>26</v>
      </c>
      <c r="B61" s="29" t="n">
        <v>784.51</v>
      </c>
      <c r="C61" s="29" t="s">
        <v>98</v>
      </c>
      <c r="D61" s="29" t="s">
        <v>99</v>
      </c>
      <c r="E61" s="29" t="s">
        <v>58</v>
      </c>
      <c r="F61" s="29" t="s">
        <v>100</v>
      </c>
      <c r="G61" s="0" t="n">
        <v>647554</v>
      </c>
      <c r="H61" s="28" t="n">
        <f aca="false">G61/B61</f>
        <v>825.424787446941</v>
      </c>
      <c r="I61" s="0" t="s">
        <v>110</v>
      </c>
    </row>
    <row r="62" customFormat="false" ht="13.8" hidden="false" customHeight="false" outlineLevel="0" collapsed="false">
      <c r="A62" s="29" t="n">
        <v>28</v>
      </c>
      <c r="B62" s="29" t="n">
        <v>762.19</v>
      </c>
      <c r="C62" s="29" t="s">
        <v>98</v>
      </c>
      <c r="D62" s="29" t="s">
        <v>99</v>
      </c>
      <c r="E62" s="29" t="s">
        <v>37</v>
      </c>
      <c r="F62" s="29" t="s">
        <v>100</v>
      </c>
      <c r="G62" s="0" t="n">
        <v>880750</v>
      </c>
      <c r="H62" s="28" t="n">
        <f aca="false">G62/B62</f>
        <v>1155.55176530786</v>
      </c>
      <c r="I62" s="0" t="s">
        <v>104</v>
      </c>
    </row>
    <row r="63" customFormat="false" ht="13.8" hidden="false" customHeight="false" outlineLevel="0" collapsed="false">
      <c r="A63" s="29" t="n">
        <v>13</v>
      </c>
      <c r="B63" s="29" t="n">
        <v>1020.21</v>
      </c>
      <c r="C63" s="29" t="s">
        <v>98</v>
      </c>
      <c r="D63" s="29" t="s">
        <v>99</v>
      </c>
      <c r="E63" s="29" t="s">
        <v>51</v>
      </c>
      <c r="F63" s="29" t="s">
        <v>100</v>
      </c>
      <c r="G63" s="0" t="n">
        <v>1279668</v>
      </c>
      <c r="H63" s="28" t="n">
        <f aca="false">G63/B63</f>
        <v>1254.31822859999</v>
      </c>
      <c r="I63" s="0" t="s">
        <v>106</v>
      </c>
    </row>
    <row r="64" customFormat="false" ht="13.8" hidden="false" customHeight="false" outlineLevel="0" collapsed="false">
      <c r="A64" s="29" t="n">
        <v>21</v>
      </c>
      <c r="B64" s="29" t="n">
        <v>903.43</v>
      </c>
      <c r="C64" s="29" t="s">
        <v>98</v>
      </c>
      <c r="D64" s="29" t="s">
        <v>99</v>
      </c>
      <c r="E64" s="29" t="s">
        <v>72</v>
      </c>
      <c r="F64" s="29" t="s">
        <v>100</v>
      </c>
      <c r="G64" s="0" t="n">
        <v>1200241</v>
      </c>
      <c r="H64" s="28" t="n">
        <f aca="false">G64/B64</f>
        <v>1328.53790553778</v>
      </c>
      <c r="I64" s="0" t="s">
        <v>105</v>
      </c>
    </row>
    <row r="65" customFormat="false" ht="13.8" hidden="false" customHeight="false" outlineLevel="0" collapsed="false">
      <c r="A65" s="29" t="n">
        <v>3</v>
      </c>
      <c r="B65" s="29" t="n">
        <v>1897.71</v>
      </c>
      <c r="C65" s="29" t="s">
        <v>98</v>
      </c>
      <c r="D65" s="29" t="s">
        <v>99</v>
      </c>
      <c r="E65" s="29" t="s">
        <v>67</v>
      </c>
      <c r="F65" s="29" t="s">
        <v>100</v>
      </c>
      <c r="G65" s="0" t="n">
        <v>2600861</v>
      </c>
      <c r="H65" s="28" t="n">
        <f aca="false">G65/B65</f>
        <v>1370.52605508745</v>
      </c>
      <c r="I65" s="0" t="s">
        <v>111</v>
      </c>
    </row>
    <row r="66" customFormat="false" ht="13.8" hidden="false" customHeight="false" outlineLevel="0" collapsed="false">
      <c r="A66" s="29" t="n">
        <v>64</v>
      </c>
      <c r="B66" s="29" t="n">
        <v>309.22</v>
      </c>
      <c r="C66" s="29" t="s">
        <v>98</v>
      </c>
      <c r="D66" s="29" t="s">
        <v>99</v>
      </c>
      <c r="E66" s="29" t="s">
        <v>81</v>
      </c>
      <c r="F66" s="29" t="s">
        <v>100</v>
      </c>
      <c r="G66" s="0" t="n">
        <v>432135</v>
      </c>
      <c r="H66" s="28" t="n">
        <f aca="false">G66/B66</f>
        <v>1397.50016169717</v>
      </c>
      <c r="I66" s="0" t="s">
        <v>105</v>
      </c>
    </row>
    <row r="67" customFormat="false" ht="13.8" hidden="false" customHeight="false" outlineLevel="0" collapsed="false">
      <c r="A67" s="29" t="n">
        <v>7</v>
      </c>
      <c r="B67" s="29" t="n">
        <v>1209.78</v>
      </c>
      <c r="C67" s="29" t="s">
        <v>98</v>
      </c>
      <c r="D67" s="29" t="s">
        <v>99</v>
      </c>
      <c r="E67" s="29" t="s">
        <v>28</v>
      </c>
      <c r="F67" s="29" t="s">
        <v>100</v>
      </c>
      <c r="G67" s="0" t="n">
        <v>1815269</v>
      </c>
      <c r="H67" s="28" t="n">
        <f aca="false">G67/B67</f>
        <v>1500.4951313462</v>
      </c>
      <c r="I67" s="0" t="s">
        <v>111</v>
      </c>
    </row>
    <row r="68" customFormat="false" ht="13.8" hidden="false" customHeight="false" outlineLevel="0" collapsed="false">
      <c r="A68" s="29" t="n">
        <v>66</v>
      </c>
      <c r="B68" s="29" t="n">
        <v>273.8</v>
      </c>
      <c r="C68" s="29" t="s">
        <v>98</v>
      </c>
      <c r="D68" s="29" t="s">
        <v>99</v>
      </c>
      <c r="E68" s="29" t="s">
        <v>76</v>
      </c>
      <c r="F68" s="29" t="s">
        <v>100</v>
      </c>
      <c r="G68" s="0" t="n">
        <v>925030</v>
      </c>
      <c r="H68" s="28" t="n">
        <f aca="false">G68/B68</f>
        <v>3378.48794740687</v>
      </c>
      <c r="I68" s="0" t="s">
        <v>106</v>
      </c>
    </row>
    <row r="69" customFormat="false" ht="13.8" hidden="false" customHeight="false" outlineLevel="0" collapsed="false">
      <c r="B69" s="0" t="n">
        <f aca="false">SUM(B2:B68)</f>
        <v>53624.67</v>
      </c>
      <c r="E69" s="0" t="s">
        <v>40</v>
      </c>
      <c r="G69" s="0" t="n">
        <f aca="false">SUM(G2:G68)</f>
        <v>19361792</v>
      </c>
      <c r="H69" s="28" t="n">
        <f aca="false">G69/B69</f>
        <v>361.061280190629</v>
      </c>
      <c r="I69" s="0" t="s">
        <v>112</v>
      </c>
    </row>
  </sheetData>
  <conditionalFormatting sqref="H1:H1048576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6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1" activeCellId="0" sqref="D1"/>
    </sheetView>
  </sheetViews>
  <sheetFormatPr defaultColWidth="11.5703125" defaultRowHeight="13.8" zeroHeight="false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7.53"/>
    <col collapsed="false" customWidth="true" hidden="false" outlineLevel="0" max="3" min="3" style="0" width="5.43"/>
    <col collapsed="false" customWidth="true" hidden="false" outlineLevel="0" max="4" min="4" style="0" width="17.8"/>
    <col collapsed="false" customWidth="true" hidden="false" outlineLevel="0" max="5" min="5" style="0" width="6.88"/>
    <col collapsed="false" customWidth="true" hidden="false" outlineLevel="0" max="6" min="6" style="0" width="3.37"/>
    <col collapsed="false" customWidth="true" hidden="false" outlineLevel="0" max="7" min="7" style="0" width="25.06"/>
    <col collapsed="false" customWidth="true" hidden="false" outlineLevel="0" max="8" min="8" style="0" width="4.82"/>
    <col collapsed="false" customWidth="true" hidden="false" outlineLevel="0" max="9" min="9" style="0" width="9.66"/>
    <col collapsed="false" customWidth="true" hidden="false" outlineLevel="0" max="10" min="10" style="31" width="12.83"/>
    <col collapsed="false" customWidth="true" hidden="false" outlineLevel="0" max="11" min="11" style="0" width="12.83"/>
    <col collapsed="false" customWidth="true" hidden="false" outlineLevel="0" max="12" min="12" style="31" width="12.64"/>
    <col collapsed="false" customWidth="true" hidden="false" outlineLevel="0" max="13" min="13" style="0" width="34.47"/>
    <col collapsed="false" customWidth="true" hidden="false" outlineLevel="0" max="14" min="14" style="0" width="18.12"/>
    <col collapsed="false" customWidth="true" hidden="false" outlineLevel="0" max="15" min="15" style="0" width="30.69"/>
    <col collapsed="false" customWidth="true" hidden="false" outlineLevel="0" max="16" min="16" style="0" width="18.66"/>
    <col collapsed="false" customWidth="true" hidden="false" outlineLevel="0" max="17" min="17" style="0" width="22.43"/>
    <col collapsed="false" customWidth="true" hidden="false" outlineLevel="0" max="19" min="18" style="0" width="8.27"/>
    <col collapsed="false" customWidth="true" hidden="false" outlineLevel="0" max="20" min="20" style="0" width="21.82"/>
    <col collapsed="false" customWidth="true" hidden="false" outlineLevel="0" max="21" min="21" style="0" width="12.83"/>
    <col collapsed="false" customWidth="true" hidden="false" outlineLevel="0" max="22" min="22" style="0" width="8.99"/>
    <col collapsed="false" customWidth="true" hidden="false" outlineLevel="0" max="23" min="23" style="0" width="14.49"/>
    <col collapsed="false" customWidth="true" hidden="false" outlineLevel="0" max="24" min="24" style="0" width="9.35"/>
    <col collapsed="false" customWidth="true" hidden="false" outlineLevel="0" max="25" min="25" style="0" width="12.98"/>
    <col collapsed="false" customWidth="true" hidden="false" outlineLevel="0" max="26" min="26" style="0" width="9.35"/>
    <col collapsed="false" customWidth="true" hidden="false" outlineLevel="0" max="27" min="27" style="0" width="8.44"/>
    <col collapsed="false" customWidth="true" hidden="false" outlineLevel="0" max="28" min="28" style="0" width="12.71"/>
    <col collapsed="false" customWidth="true" hidden="false" outlineLevel="0" max="29" min="29" style="0" width="13.24"/>
    <col collapsed="false" customWidth="true" hidden="false" outlineLevel="0" max="30" min="30" style="0" width="18.56"/>
    <col collapsed="false" customWidth="true" hidden="false" outlineLevel="0" max="31" min="31" style="0" width="19.12"/>
    <col collapsed="false" customWidth="true" hidden="false" outlineLevel="0" max="32" min="32" style="0" width="20.07"/>
    <col collapsed="false" customWidth="true" hidden="false" outlineLevel="0" max="33" min="33" style="0" width="25.6"/>
    <col collapsed="false" customWidth="true" hidden="false" outlineLevel="0" max="34" min="34" style="0" width="33.61"/>
    <col collapsed="false" customWidth="true" hidden="false" outlineLevel="0" max="35" min="35" style="0" width="34.37"/>
    <col collapsed="false" customWidth="true" hidden="false" outlineLevel="0" max="36" min="36" style="0" width="8.27"/>
    <col collapsed="false" customWidth="true" hidden="false" outlineLevel="0" max="37" min="37" style="0" width="21.7"/>
    <col collapsed="false" customWidth="true" hidden="false" outlineLevel="0" max="38" min="38" style="0" width="29.71"/>
    <col collapsed="false" customWidth="true" hidden="false" outlineLevel="0" max="39" min="39" style="0" width="30.47"/>
    <col collapsed="false" customWidth="true" hidden="false" outlineLevel="0" max="40" min="40" style="0" width="8.27"/>
    <col collapsed="false" customWidth="true" hidden="false" outlineLevel="0" max="41" min="41" style="0" width="16.28"/>
    <col collapsed="false" customWidth="true" hidden="false" outlineLevel="0" max="42" min="42" style="0" width="23.88"/>
    <col collapsed="false" customWidth="true" hidden="false" outlineLevel="0" max="43" min="43" style="0" width="24.41"/>
    <col collapsed="false" customWidth="true" hidden="false" outlineLevel="0" max="44" min="44" style="0" width="26.66"/>
    <col collapsed="false" customWidth="true" hidden="false" outlineLevel="0" max="45" min="45" style="0" width="14.88"/>
    <col collapsed="false" customWidth="true" hidden="false" outlineLevel="0" max="46" min="46" style="0" width="52.45"/>
    <col collapsed="false" customWidth="true" hidden="false" outlineLevel="0" max="47" min="47" style="0" width="28.84"/>
    <col collapsed="false" customWidth="true" hidden="false" outlineLevel="0" max="48" min="48" style="0" width="31.12"/>
    <col collapsed="false" customWidth="true" hidden="false" outlineLevel="0" max="49" min="49" style="0" width="16.82"/>
    <col collapsed="false" customWidth="true" hidden="false" outlineLevel="0" max="50" min="50" style="0" width="25.7"/>
    <col collapsed="false" customWidth="true" hidden="false" outlineLevel="0" max="51" min="51" style="0" width="19.64"/>
    <col collapsed="false" customWidth="true" hidden="false" outlineLevel="0" max="52" min="52" style="0" width="30.14"/>
    <col collapsed="false" customWidth="true" hidden="false" outlineLevel="0" max="53" min="53" style="0" width="34.59"/>
  </cols>
  <sheetData>
    <row r="1" customFormat="false" ht="61.65" hidden="false" customHeight="false" outlineLevel="0" collapsed="false">
      <c r="A1" s="28" t="s">
        <v>113</v>
      </c>
      <c r="B1" s="28" t="s">
        <v>114</v>
      </c>
      <c r="C1" s="28" t="s">
        <v>115</v>
      </c>
      <c r="D1" s="6" t="s">
        <v>0</v>
      </c>
      <c r="E1" s="28" t="s">
        <v>116</v>
      </c>
      <c r="F1" s="28" t="s">
        <v>117</v>
      </c>
      <c r="G1" s="28" t="s">
        <v>118</v>
      </c>
      <c r="H1" s="28" t="s">
        <v>119</v>
      </c>
      <c r="I1" s="28" t="s">
        <v>120</v>
      </c>
      <c r="J1" s="31" t="s">
        <v>121</v>
      </c>
      <c r="K1" s="28" t="s">
        <v>122</v>
      </c>
      <c r="L1" s="31" t="s">
        <v>123</v>
      </c>
      <c r="O1" s="8" t="s">
        <v>2</v>
      </c>
      <c r="P1" s="8" t="s">
        <v>3</v>
      </c>
      <c r="Q1" s="9" t="s">
        <v>4</v>
      </c>
      <c r="R1" s="9"/>
      <c r="S1" s="8" t="s">
        <v>5</v>
      </c>
      <c r="T1" s="9" t="s">
        <v>6</v>
      </c>
      <c r="U1" s="8" t="s">
        <v>7</v>
      </c>
      <c r="V1" s="9" t="s">
        <v>8</v>
      </c>
      <c r="W1" s="8" t="s">
        <v>9</v>
      </c>
      <c r="X1" s="9" t="s">
        <v>10</v>
      </c>
      <c r="Y1" s="8" t="s">
        <v>11</v>
      </c>
      <c r="Z1" s="9" t="s">
        <v>12</v>
      </c>
      <c r="AA1" s="8" t="s">
        <v>13</v>
      </c>
      <c r="AB1" s="9" t="s">
        <v>14</v>
      </c>
      <c r="AC1" s="8" t="s">
        <v>15</v>
      </c>
      <c r="AD1" s="9" t="s">
        <v>16</v>
      </c>
      <c r="AE1" s="8" t="s">
        <v>17</v>
      </c>
      <c r="AF1" s="9" t="s">
        <v>18</v>
      </c>
      <c r="AG1" s="10" t="s">
        <v>19</v>
      </c>
      <c r="AH1" s="9" t="s">
        <v>20</v>
      </c>
      <c r="AI1" s="9"/>
      <c r="AJ1" s="10" t="s">
        <v>21</v>
      </c>
    </row>
    <row r="2" customFormat="false" ht="14.8" hidden="false" customHeight="false" outlineLevel="0" collapsed="false">
      <c r="A2" s="32" t="s">
        <v>124</v>
      </c>
      <c r="B2" s="0" t="s">
        <v>125</v>
      </c>
      <c r="C2" s="0" t="s">
        <v>126</v>
      </c>
      <c r="D2" s="0" t="s">
        <v>23</v>
      </c>
      <c r="E2" s="0" t="n">
        <v>12001</v>
      </c>
      <c r="H2" s="0" t="s">
        <v>127</v>
      </c>
      <c r="I2" s="0" t="n">
        <v>15838</v>
      </c>
      <c r="J2" s="33" t="n">
        <f aca="false">I2/($O2/100000)</f>
        <v>5831.6273178491</v>
      </c>
      <c r="K2" s="0" t="n">
        <v>129</v>
      </c>
      <c r="L2" s="33" t="n">
        <f aca="false">K2/($O2/100000)</f>
        <v>47.4984167194427</v>
      </c>
      <c r="M2" s="19" t="s">
        <v>23</v>
      </c>
      <c r="N2" s="20" t="n">
        <v>2020</v>
      </c>
      <c r="O2" s="21" t="n">
        <v>271588</v>
      </c>
      <c r="P2" s="21" t="n">
        <v>8714</v>
      </c>
      <c r="Q2" s="22" t="n">
        <v>-3.3</v>
      </c>
      <c r="R2" s="13" t="e">
        <f aca="false">(P2-P1)/P1*100</f>
        <v>#VALUE!</v>
      </c>
      <c r="S2" s="21" t="n">
        <v>16</v>
      </c>
      <c r="T2" s="14" t="n">
        <f aca="false">S2/($O2/100000)</f>
        <v>5.89127649233398</v>
      </c>
      <c r="U2" s="21" t="n">
        <v>236</v>
      </c>
      <c r="V2" s="14" t="n">
        <f aca="false">U2/($O2/100000)</f>
        <v>86.8963282619262</v>
      </c>
      <c r="W2" s="21" t="n">
        <v>350</v>
      </c>
      <c r="X2" s="14" t="n">
        <f aca="false">W2/($O2/100000)</f>
        <v>128.871673269806</v>
      </c>
      <c r="Y2" s="21" t="n">
        <v>1423</v>
      </c>
      <c r="Z2" s="14" t="n">
        <f aca="false">Y2/($O2/100000)</f>
        <v>523.955403036953</v>
      </c>
      <c r="AA2" s="21" t="n">
        <v>853</v>
      </c>
      <c r="AB2" s="14" t="n">
        <f aca="false">AA2/($O2/100000)</f>
        <v>314.078677997555</v>
      </c>
      <c r="AC2" s="21" t="n">
        <v>5121</v>
      </c>
      <c r="AD2" s="14" t="n">
        <f aca="false">AC2/($O2/100000)</f>
        <v>1885.57668232764</v>
      </c>
      <c r="AE2" s="21" t="n">
        <v>715</v>
      </c>
      <c r="AF2" s="14" t="n">
        <f aca="false">AE2/($O2/100000)</f>
        <v>263.266418251175</v>
      </c>
      <c r="AG2" s="23" t="n">
        <v>3208.5</v>
      </c>
      <c r="AH2" s="22" t="n">
        <v>-4.8</v>
      </c>
      <c r="AI2" s="13" t="e">
        <f aca="false">(AG2-AG1)/AG1*100</f>
        <v>#VALUE!</v>
      </c>
      <c r="AJ2" s="23" t="n">
        <v>24.2</v>
      </c>
    </row>
    <row r="3" customFormat="false" ht="14.8" hidden="false" customHeight="false" outlineLevel="0" collapsed="false">
      <c r="A3" s="32" t="s">
        <v>124</v>
      </c>
      <c r="B3" s="0" t="s">
        <v>125</v>
      </c>
      <c r="C3" s="0" t="s">
        <v>126</v>
      </c>
      <c r="D3" s="0" t="s">
        <v>24</v>
      </c>
      <c r="E3" s="0" t="n">
        <v>12003</v>
      </c>
      <c r="H3" s="0" t="s">
        <v>128</v>
      </c>
      <c r="I3" s="0" t="n">
        <v>2464</v>
      </c>
      <c r="J3" s="33" t="n">
        <f aca="false">I3/($O3/100000)</f>
        <v>8635.91756624141</v>
      </c>
      <c r="K3" s="0" t="n">
        <v>36</v>
      </c>
      <c r="L3" s="33" t="n">
        <f aca="false">K3/($O3/100000)</f>
        <v>126.174120285995</v>
      </c>
      <c r="M3" s="19" t="s">
        <v>24</v>
      </c>
      <c r="N3" s="20" t="n">
        <v>2020</v>
      </c>
      <c r="O3" s="21" t="n">
        <v>28532</v>
      </c>
      <c r="P3" s="21" t="n">
        <v>406</v>
      </c>
      <c r="Q3" s="22" t="n">
        <v>2.5</v>
      </c>
      <c r="R3" s="13" t="n">
        <f aca="false">(P3-P2)/P2*100</f>
        <v>-95.340830846913</v>
      </c>
      <c r="S3" s="21" t="n">
        <v>2</v>
      </c>
      <c r="T3" s="14" t="n">
        <f aca="false">S3/($O3/100000)</f>
        <v>7.00967334922193</v>
      </c>
      <c r="U3" s="21" t="n">
        <v>11</v>
      </c>
      <c r="V3" s="14" t="n">
        <f aca="false">U3/($O3/100000)</f>
        <v>38.5532034207206</v>
      </c>
      <c r="W3" s="21" t="n">
        <v>3</v>
      </c>
      <c r="X3" s="14" t="n">
        <f aca="false">W3/($O3/100000)</f>
        <v>10.5145100238329</v>
      </c>
      <c r="Y3" s="21" t="n">
        <v>116</v>
      </c>
      <c r="Z3" s="14" t="n">
        <f aca="false">Y3/($O3/100000)</f>
        <v>406.561054254872</v>
      </c>
      <c r="AA3" s="21" t="n">
        <v>33</v>
      </c>
      <c r="AB3" s="14" t="n">
        <f aca="false">AA3/($O3/100000)</f>
        <v>115.659610262162</v>
      </c>
      <c r="AC3" s="21" t="n">
        <v>212</v>
      </c>
      <c r="AD3" s="14" t="n">
        <f aca="false">AC3/($O3/100000)</f>
        <v>743.025375017524</v>
      </c>
      <c r="AE3" s="21" t="n">
        <v>29</v>
      </c>
      <c r="AF3" s="14" t="n">
        <f aca="false">AE3/($O3/100000)</f>
        <v>101.640263563718</v>
      </c>
      <c r="AG3" s="23" t="n">
        <v>1423</v>
      </c>
      <c r="AH3" s="22" t="n">
        <v>1.5</v>
      </c>
      <c r="AI3" s="13" t="n">
        <f aca="false">(AG3-AG2)/AG2*100</f>
        <v>-55.6490571918342</v>
      </c>
      <c r="AJ3" s="23" t="n">
        <v>49</v>
      </c>
      <c r="AS3" s="32"/>
    </row>
    <row r="4" customFormat="false" ht="14.8" hidden="false" customHeight="false" outlineLevel="0" collapsed="false">
      <c r="A4" s="32" t="s">
        <v>124</v>
      </c>
      <c r="B4" s="0" t="s">
        <v>125</v>
      </c>
      <c r="C4" s="0" t="s">
        <v>126</v>
      </c>
      <c r="D4" s="0" t="s">
        <v>25</v>
      </c>
      <c r="E4" s="0" t="n">
        <v>12005</v>
      </c>
      <c r="H4" s="0" t="s">
        <v>129</v>
      </c>
      <c r="I4" s="0" t="n">
        <v>11889</v>
      </c>
      <c r="J4" s="33" t="n">
        <f aca="false">I4/($O4/100000)</f>
        <v>6816.69629035032</v>
      </c>
      <c r="K4" s="0" t="n">
        <v>209</v>
      </c>
      <c r="L4" s="33" t="n">
        <f aca="false">K4/($O4/100000)</f>
        <v>119.832578407201</v>
      </c>
      <c r="M4" s="25" t="s">
        <v>25</v>
      </c>
      <c r="N4" s="20" t="n">
        <v>2020</v>
      </c>
      <c r="O4" s="21" t="n">
        <v>174410</v>
      </c>
      <c r="P4" s="21" t="n">
        <v>5446</v>
      </c>
      <c r="Q4" s="22" t="n">
        <v>-16.6</v>
      </c>
      <c r="R4" s="13" t="n">
        <f aca="false">(P4-P3)/P3*100</f>
        <v>1241.37931034483</v>
      </c>
      <c r="S4" s="21" t="n">
        <v>11</v>
      </c>
      <c r="T4" s="14" t="n">
        <f aca="false">S4/($O4/100000)</f>
        <v>6.30697781090534</v>
      </c>
      <c r="U4" s="21" t="n">
        <v>93</v>
      </c>
      <c r="V4" s="14" t="n">
        <f aca="false">U4/($O4/100000)</f>
        <v>53.3226305831088</v>
      </c>
      <c r="W4" s="21" t="n">
        <v>67</v>
      </c>
      <c r="X4" s="14" t="n">
        <f aca="false">W4/($O4/100000)</f>
        <v>38.4152284846052</v>
      </c>
      <c r="Y4" s="21" t="n">
        <v>672</v>
      </c>
      <c r="Z4" s="14" t="n">
        <f aca="false">Y4/($O4/100000)</f>
        <v>385.299008084399</v>
      </c>
      <c r="AA4" s="21" t="n">
        <v>771</v>
      </c>
      <c r="AB4" s="14" t="n">
        <f aca="false">AA4/($O4/100000)</f>
        <v>442.061808382547</v>
      </c>
      <c r="AC4" s="21" t="n">
        <v>3451</v>
      </c>
      <c r="AD4" s="14" t="n">
        <f aca="false">AC4/($O4/100000)</f>
        <v>1978.67094776676</v>
      </c>
      <c r="AE4" s="21" t="n">
        <v>381</v>
      </c>
      <c r="AF4" s="14" t="n">
        <f aca="false">AE4/($O4/100000)</f>
        <v>218.450776904994</v>
      </c>
      <c r="AG4" s="23" t="n">
        <v>3122.5</v>
      </c>
      <c r="AH4" s="22" t="n">
        <v>-20</v>
      </c>
      <c r="AI4" s="13" t="n">
        <f aca="false">(AG4-AG3)/AG3*100</f>
        <v>119.430780042164</v>
      </c>
      <c r="AJ4" s="23" t="n">
        <v>48.8</v>
      </c>
      <c r="AS4" s="32"/>
    </row>
    <row r="5" customFormat="false" ht="14.8" hidden="false" customHeight="false" outlineLevel="0" collapsed="false">
      <c r="A5" s="32" t="s">
        <v>124</v>
      </c>
      <c r="B5" s="0" t="s">
        <v>125</v>
      </c>
      <c r="C5" s="0" t="s">
        <v>126</v>
      </c>
      <c r="D5" s="0" t="s">
        <v>26</v>
      </c>
      <c r="E5" s="0" t="n">
        <v>12007</v>
      </c>
      <c r="H5" s="0" t="s">
        <v>130</v>
      </c>
      <c r="I5" s="0" t="n">
        <v>2172</v>
      </c>
      <c r="J5" s="33" t="n">
        <f aca="false">I5/($O5/100000)</f>
        <v>7561.35770234987</v>
      </c>
      <c r="K5" s="0" t="n">
        <v>23</v>
      </c>
      <c r="L5" s="33" t="n">
        <f aca="false">K5/($O5/100000)</f>
        <v>80.0696257615318</v>
      </c>
      <c r="M5" s="19" t="s">
        <v>26</v>
      </c>
      <c r="N5" s="20" t="n">
        <v>2020</v>
      </c>
      <c r="O5" s="21" t="n">
        <v>28725</v>
      </c>
      <c r="P5" s="21" t="n">
        <v>371</v>
      </c>
      <c r="Q5" s="22" t="n">
        <v>-33.2</v>
      </c>
      <c r="R5" s="13" t="n">
        <f aca="false">(P5-P4)/P4*100</f>
        <v>-93.1876606683805</v>
      </c>
      <c r="S5" s="21" t="n">
        <v>2</v>
      </c>
      <c r="T5" s="14" t="n">
        <f aca="false">S5/($O5/100000)</f>
        <v>6.96257615317668</v>
      </c>
      <c r="U5" s="21" t="n">
        <v>8</v>
      </c>
      <c r="V5" s="14" t="n">
        <f aca="false">U5/($O5/100000)</f>
        <v>27.8503046127067</v>
      </c>
      <c r="W5" s="21" t="n">
        <v>13</v>
      </c>
      <c r="X5" s="14" t="n">
        <f aca="false">W5/($O5/100000)</f>
        <v>45.2567449956484</v>
      </c>
      <c r="Y5" s="21" t="n">
        <v>75</v>
      </c>
      <c r="Z5" s="14" t="n">
        <f aca="false">Y5/($O5/100000)</f>
        <v>261.096605744125</v>
      </c>
      <c r="AA5" s="21" t="n">
        <v>41</v>
      </c>
      <c r="AB5" s="14" t="n">
        <f aca="false">AA5/($O5/100000)</f>
        <v>142.732811140122</v>
      </c>
      <c r="AC5" s="21" t="n">
        <v>203</v>
      </c>
      <c r="AD5" s="14" t="n">
        <f aca="false">AC5/($O5/100000)</f>
        <v>706.701479547433</v>
      </c>
      <c r="AE5" s="21" t="n">
        <v>29</v>
      </c>
      <c r="AF5" s="14" t="n">
        <f aca="false">AE5/($O5/100000)</f>
        <v>100.957354221062</v>
      </c>
      <c r="AG5" s="23" t="n">
        <v>1291.6</v>
      </c>
      <c r="AH5" s="22" t="n">
        <v>-33.3</v>
      </c>
      <c r="AI5" s="13" t="n">
        <f aca="false">(AG5-AG4)/AG4*100</f>
        <v>-58.6357085668535</v>
      </c>
      <c r="AJ5" s="23" t="n">
        <v>65</v>
      </c>
      <c r="AS5" s="32"/>
    </row>
    <row r="6" customFormat="false" ht="14.8" hidden="false" customHeight="false" outlineLevel="0" collapsed="false">
      <c r="A6" s="32" t="s">
        <v>124</v>
      </c>
      <c r="B6" s="0" t="s">
        <v>125</v>
      </c>
      <c r="C6" s="0" t="s">
        <v>126</v>
      </c>
      <c r="D6" s="0" t="s">
        <v>27</v>
      </c>
      <c r="E6" s="0" t="n">
        <v>12009</v>
      </c>
      <c r="H6" s="0" t="s">
        <v>131</v>
      </c>
      <c r="I6" s="0" t="n">
        <v>20960</v>
      </c>
      <c r="J6" s="33" t="n">
        <f aca="false">I6/($O6/100000)</f>
        <v>3454.92037694236</v>
      </c>
      <c r="K6" s="0" t="n">
        <v>523</v>
      </c>
      <c r="L6" s="33" t="n">
        <f aca="false">K6/($O6/100000)</f>
        <v>86.2081754361095</v>
      </c>
      <c r="M6" s="25" t="s">
        <v>27</v>
      </c>
      <c r="N6" s="20" t="n">
        <v>2020</v>
      </c>
      <c r="O6" s="21" t="n">
        <v>606671</v>
      </c>
      <c r="P6" s="21" t="n">
        <v>12950</v>
      </c>
      <c r="Q6" s="22" t="n">
        <v>-10.6</v>
      </c>
      <c r="R6" s="13" t="n">
        <f aca="false">(P6-P5)/P5*100</f>
        <v>3390.56603773585</v>
      </c>
      <c r="S6" s="21" t="n">
        <v>30</v>
      </c>
      <c r="T6" s="14" t="n">
        <f aca="false">S6/($O6/100000)</f>
        <v>4.94501962348621</v>
      </c>
      <c r="U6" s="21" t="n">
        <v>225</v>
      </c>
      <c r="V6" s="14" t="n">
        <f aca="false">U6/($O6/100000)</f>
        <v>37.0876471761465</v>
      </c>
      <c r="W6" s="21" t="n">
        <v>298</v>
      </c>
      <c r="X6" s="14" t="n">
        <f aca="false">W6/($O6/100000)</f>
        <v>49.120528259963</v>
      </c>
      <c r="Y6" s="21" t="n">
        <v>1735</v>
      </c>
      <c r="Z6" s="14" t="n">
        <f aca="false">Y6/($O6/100000)</f>
        <v>285.986968224952</v>
      </c>
      <c r="AA6" s="21" t="n">
        <v>1629</v>
      </c>
      <c r="AB6" s="14" t="n">
        <f aca="false">AA6/($O6/100000)</f>
        <v>268.514565555301</v>
      </c>
      <c r="AC6" s="21" t="n">
        <v>8161</v>
      </c>
      <c r="AD6" s="14" t="n">
        <f aca="false">AC6/($O6/100000)</f>
        <v>1345.2101715757</v>
      </c>
      <c r="AE6" s="21" t="n">
        <v>872</v>
      </c>
      <c r="AF6" s="14" t="n">
        <f aca="false">AE6/($O6/100000)</f>
        <v>143.735237055999</v>
      </c>
      <c r="AG6" s="23" t="n">
        <v>2134.6</v>
      </c>
      <c r="AH6" s="22" t="n">
        <v>-12.4</v>
      </c>
      <c r="AI6" s="13" t="n">
        <f aca="false">(AG6-AG5)/AG5*100</f>
        <v>65.2678847940539</v>
      </c>
      <c r="AJ6" s="23" t="n">
        <v>28.4</v>
      </c>
      <c r="AS6" s="32"/>
    </row>
    <row r="7" customFormat="false" ht="14.8" hidden="false" customHeight="false" outlineLevel="0" collapsed="false">
      <c r="A7" s="32" t="s">
        <v>124</v>
      </c>
      <c r="B7" s="0" t="s">
        <v>125</v>
      </c>
      <c r="C7" s="0" t="s">
        <v>126</v>
      </c>
      <c r="D7" s="0" t="s">
        <v>28</v>
      </c>
      <c r="E7" s="0" t="n">
        <v>12011</v>
      </c>
      <c r="H7" s="0" t="s">
        <v>132</v>
      </c>
      <c r="I7" s="0" t="n">
        <v>137033</v>
      </c>
      <c r="J7" s="33" t="n">
        <f aca="false">I7/($O7/100000)</f>
        <v>7092.02716886139</v>
      </c>
      <c r="K7" s="0" t="n">
        <v>1847</v>
      </c>
      <c r="L7" s="33" t="n">
        <f aca="false">K7/($O7/100000)</f>
        <v>95.5899249150714</v>
      </c>
      <c r="M7" s="19" t="s">
        <v>28</v>
      </c>
      <c r="N7" s="20" t="n">
        <v>2020</v>
      </c>
      <c r="O7" s="21" t="n">
        <v>1932212</v>
      </c>
      <c r="P7" s="21" t="n">
        <v>47045</v>
      </c>
      <c r="Q7" s="22" t="n">
        <v>-18</v>
      </c>
      <c r="R7" s="13" t="n">
        <f aca="false">(P7-P6)/P6*100</f>
        <v>263.281853281853</v>
      </c>
      <c r="S7" s="21" t="n">
        <v>149</v>
      </c>
      <c r="T7" s="14" t="n">
        <f aca="false">S7/($O7/100000)</f>
        <v>7.71136914582872</v>
      </c>
      <c r="U7" s="21" t="n">
        <v>592</v>
      </c>
      <c r="V7" s="14" t="n">
        <f aca="false">U7/($O7/100000)</f>
        <v>30.6384599619503</v>
      </c>
      <c r="W7" s="21" t="n">
        <v>1703</v>
      </c>
      <c r="X7" s="14" t="n">
        <f aca="false">W7/($O7/100000)</f>
        <v>88.1373265459484</v>
      </c>
      <c r="Y7" s="21" t="n">
        <v>4578</v>
      </c>
      <c r="Z7" s="14" t="n">
        <f aca="false">Y7/($O7/100000)</f>
        <v>236.930523151704</v>
      </c>
      <c r="AA7" s="21" t="n">
        <v>4373</v>
      </c>
      <c r="AB7" s="14" t="n">
        <f aca="false">AA7/($O7/100000)</f>
        <v>226.320921306772</v>
      </c>
      <c r="AC7" s="21" t="n">
        <v>30673</v>
      </c>
      <c r="AD7" s="14" t="n">
        <f aca="false">AC7/($O7/100000)</f>
        <v>1587.45520677855</v>
      </c>
      <c r="AE7" s="21" t="n">
        <v>4977</v>
      </c>
      <c r="AF7" s="14" t="n">
        <f aca="false">AE7/($O7/100000)</f>
        <v>257.580431132816</v>
      </c>
      <c r="AG7" s="23" t="n">
        <v>2434.8</v>
      </c>
      <c r="AH7" s="22" t="n">
        <v>-18.5</v>
      </c>
      <c r="AI7" s="13" t="n">
        <f aca="false">(AG7-AG6)/AG6*100</f>
        <v>14.0635247821606</v>
      </c>
      <c r="AJ7" s="23" t="n">
        <v>18.9</v>
      </c>
      <c r="AS7" s="32"/>
    </row>
    <row r="8" customFormat="false" ht="14.8" hidden="false" customHeight="false" outlineLevel="0" collapsed="false">
      <c r="A8" s="32" t="s">
        <v>124</v>
      </c>
      <c r="B8" s="0" t="s">
        <v>125</v>
      </c>
      <c r="C8" s="0" t="s">
        <v>126</v>
      </c>
      <c r="D8" s="0" t="s">
        <v>29</v>
      </c>
      <c r="E8" s="0" t="n">
        <v>12013</v>
      </c>
      <c r="H8" s="0" t="s">
        <v>133</v>
      </c>
      <c r="I8" s="0" t="n">
        <v>1232</v>
      </c>
      <c r="J8" s="33" t="n">
        <f aca="false">I8/($O8/100000)</f>
        <v>8503.0022775899</v>
      </c>
      <c r="K8" s="0" t="n">
        <v>28</v>
      </c>
      <c r="L8" s="33" t="n">
        <f aca="false">K8/($O8/100000)</f>
        <v>193.250051763407</v>
      </c>
      <c r="M8" s="24" t="s">
        <v>29</v>
      </c>
      <c r="N8" s="20" t="n">
        <v>2020</v>
      </c>
      <c r="O8" s="21" t="n">
        <v>14489</v>
      </c>
      <c r="P8" s="21" t="n">
        <v>159</v>
      </c>
      <c r="Q8" s="22" t="n">
        <v>6</v>
      </c>
      <c r="R8" s="13" t="n">
        <f aca="false">(P8-P7)/P7*100</f>
        <v>-99.6620257200553</v>
      </c>
      <c r="S8" s="21" t="n">
        <v>3</v>
      </c>
      <c r="T8" s="14" t="n">
        <f aca="false">S8/($O8/100000)</f>
        <v>20.7053626889364</v>
      </c>
      <c r="U8" s="21" t="n">
        <v>1</v>
      </c>
      <c r="V8" s="14" t="n">
        <f aca="false">U8/($O8/100000)</f>
        <v>6.90178756297881</v>
      </c>
      <c r="W8" s="21" t="n">
        <v>2</v>
      </c>
      <c r="X8" s="14" t="n">
        <f aca="false">W8/($O8/100000)</f>
        <v>13.8035751259576</v>
      </c>
      <c r="Y8" s="21" t="n">
        <v>30</v>
      </c>
      <c r="Z8" s="14" t="n">
        <f aca="false">Y8/($O8/100000)</f>
        <v>207.053626889364</v>
      </c>
      <c r="AA8" s="21" t="n">
        <v>27</v>
      </c>
      <c r="AB8" s="14" t="n">
        <f aca="false">AA8/($O8/100000)</f>
        <v>186.348264200428</v>
      </c>
      <c r="AC8" s="21" t="n">
        <v>81</v>
      </c>
      <c r="AD8" s="14" t="n">
        <f aca="false">AC8/($O8/100000)</f>
        <v>559.044792601284</v>
      </c>
      <c r="AE8" s="21" t="n">
        <v>15</v>
      </c>
      <c r="AF8" s="14" t="n">
        <f aca="false">AE8/($O8/100000)</f>
        <v>103.526813444682</v>
      </c>
      <c r="AG8" s="23" t="n">
        <v>1097.4</v>
      </c>
      <c r="AH8" s="22" t="n">
        <v>2.9</v>
      </c>
      <c r="AI8" s="13" t="n">
        <f aca="false">(AG8-AG7)/AG7*100</f>
        <v>-54.9285362247413</v>
      </c>
      <c r="AJ8" s="23" t="n">
        <v>59.7</v>
      </c>
      <c r="AS8" s="32"/>
    </row>
    <row r="9" customFormat="false" ht="14.8" hidden="false" customHeight="false" outlineLevel="0" collapsed="false">
      <c r="A9" s="32" t="s">
        <v>124</v>
      </c>
      <c r="B9" s="0" t="s">
        <v>125</v>
      </c>
      <c r="C9" s="0" t="s">
        <v>126</v>
      </c>
      <c r="D9" s="0" t="s">
        <v>30</v>
      </c>
      <c r="E9" s="0" t="n">
        <v>12015</v>
      </c>
      <c r="H9" s="0" t="s">
        <v>134</v>
      </c>
      <c r="I9" s="0" t="n">
        <v>7392</v>
      </c>
      <c r="J9" s="33" t="n">
        <f aca="false">I9/($O9/100000)</f>
        <v>3933.92370572207</v>
      </c>
      <c r="K9" s="0" t="n">
        <v>231</v>
      </c>
      <c r="L9" s="33" t="n">
        <f aca="false">K9/($O9/100000)</f>
        <v>122.935115803815</v>
      </c>
      <c r="M9" s="19" t="s">
        <v>30</v>
      </c>
      <c r="N9" s="20" t="n">
        <v>2020</v>
      </c>
      <c r="O9" s="21" t="n">
        <v>187904</v>
      </c>
      <c r="P9" s="21" t="n">
        <v>1943</v>
      </c>
      <c r="Q9" s="22" t="n">
        <v>-21.7</v>
      </c>
      <c r="R9" s="13" t="n">
        <f aca="false">(P9-P8)/P8*100</f>
        <v>1122.01257861635</v>
      </c>
      <c r="S9" s="21" t="n">
        <v>1</v>
      </c>
      <c r="T9" s="14" t="n">
        <f aca="false">S9/($O9/100000)</f>
        <v>0.532186648501362</v>
      </c>
      <c r="U9" s="21" t="n">
        <v>32</v>
      </c>
      <c r="V9" s="14" t="n">
        <f aca="false">U9/($O9/100000)</f>
        <v>17.0299727520436</v>
      </c>
      <c r="W9" s="21" t="n">
        <v>21</v>
      </c>
      <c r="X9" s="14" t="n">
        <f aca="false">W9/($O9/100000)</f>
        <v>11.1759196185286</v>
      </c>
      <c r="Y9" s="21" t="n">
        <v>238</v>
      </c>
      <c r="Z9" s="14" t="n">
        <f aca="false">Y9/($O9/100000)</f>
        <v>126.660422343324</v>
      </c>
      <c r="AA9" s="21" t="n">
        <v>221</v>
      </c>
      <c r="AB9" s="14" t="n">
        <f aca="false">AA9/($O9/100000)</f>
        <v>117.613249318801</v>
      </c>
      <c r="AC9" s="21" t="n">
        <v>1302</v>
      </c>
      <c r="AD9" s="14" t="n">
        <f aca="false">AC9/($O9/100000)</f>
        <v>692.907016348774</v>
      </c>
      <c r="AE9" s="21" t="n">
        <v>128</v>
      </c>
      <c r="AF9" s="14" t="n">
        <f aca="false">AE9/($O9/100000)</f>
        <v>68.1198910081744</v>
      </c>
      <c r="AG9" s="23" t="n">
        <v>1034</v>
      </c>
      <c r="AH9" s="22" t="n">
        <v>-24.2</v>
      </c>
      <c r="AI9" s="13" t="n">
        <f aca="false">(AG9-AG8)/AG8*100</f>
        <v>-5.77729178057227</v>
      </c>
      <c r="AJ9" s="23" t="n">
        <v>36.6</v>
      </c>
      <c r="AS9" s="32"/>
    </row>
    <row r="10" customFormat="false" ht="14.8" hidden="false" customHeight="false" outlineLevel="0" collapsed="false">
      <c r="A10" s="32" t="s">
        <v>124</v>
      </c>
      <c r="B10" s="0" t="s">
        <v>125</v>
      </c>
      <c r="C10" s="0" t="s">
        <v>126</v>
      </c>
      <c r="D10" s="0" t="s">
        <v>31</v>
      </c>
      <c r="E10" s="0" t="n">
        <v>12017</v>
      </c>
      <c r="H10" s="0" t="s">
        <v>135</v>
      </c>
      <c r="I10" s="0" t="n">
        <v>6648</v>
      </c>
      <c r="J10" s="33" t="n">
        <f aca="false">I10/($O10/100000)</f>
        <v>4450.30559032822</v>
      </c>
      <c r="K10" s="0" t="n">
        <v>266</v>
      </c>
      <c r="L10" s="33" t="n">
        <f aca="false">K10/($O10/100000)</f>
        <v>178.065777230341</v>
      </c>
      <c r="M10" s="19" t="s">
        <v>31</v>
      </c>
      <c r="N10" s="20" t="n">
        <v>2020</v>
      </c>
      <c r="O10" s="21" t="n">
        <v>149383</v>
      </c>
      <c r="P10" s="21" t="n">
        <v>2333</v>
      </c>
      <c r="Q10" s="22" t="n">
        <v>-3.9</v>
      </c>
      <c r="R10" s="13" t="n">
        <f aca="false">(P10-P9)/P9*100</f>
        <v>20.0720535254761</v>
      </c>
      <c r="S10" s="21" t="n">
        <v>7</v>
      </c>
      <c r="T10" s="14" t="n">
        <f aca="false">S10/($O10/100000)</f>
        <v>4.6859415060616</v>
      </c>
      <c r="U10" s="21" t="n">
        <v>25</v>
      </c>
      <c r="V10" s="14" t="n">
        <f aca="false">U10/($O10/100000)</f>
        <v>16.7355053787914</v>
      </c>
      <c r="W10" s="21" t="n">
        <v>38</v>
      </c>
      <c r="X10" s="14" t="n">
        <f aca="false">W10/($O10/100000)</f>
        <v>25.437968175763</v>
      </c>
      <c r="Y10" s="21" t="n">
        <v>335</v>
      </c>
      <c r="Z10" s="14" t="n">
        <f aca="false">Y10/($O10/100000)</f>
        <v>224.255772075805</v>
      </c>
      <c r="AA10" s="21" t="n">
        <v>334</v>
      </c>
      <c r="AB10" s="14" t="n">
        <f aca="false">AA10/($O10/100000)</f>
        <v>223.586351860653</v>
      </c>
      <c r="AC10" s="21" t="n">
        <v>1403</v>
      </c>
      <c r="AD10" s="14" t="n">
        <f aca="false">AC10/($O10/100000)</f>
        <v>939.196561857775</v>
      </c>
      <c r="AE10" s="21" t="n">
        <v>191</v>
      </c>
      <c r="AF10" s="14" t="n">
        <f aca="false">AE10/($O10/100000)</f>
        <v>127.859261093967</v>
      </c>
      <c r="AG10" s="23" t="n">
        <v>1561.8</v>
      </c>
      <c r="AH10" s="22" t="n">
        <v>-5</v>
      </c>
      <c r="AI10" s="13" t="n">
        <f aca="false">(AG10-AG9)/AG9*100</f>
        <v>51.0444874274661</v>
      </c>
      <c r="AJ10" s="23" t="n">
        <v>34.9</v>
      </c>
      <c r="AS10" s="32"/>
    </row>
    <row r="11" customFormat="false" ht="14.8" hidden="false" customHeight="false" outlineLevel="0" collapsed="false">
      <c r="A11" s="32" t="s">
        <v>124</v>
      </c>
      <c r="B11" s="0" t="s">
        <v>125</v>
      </c>
      <c r="C11" s="0" t="s">
        <v>126</v>
      </c>
      <c r="D11" s="0" t="s">
        <v>32</v>
      </c>
      <c r="E11" s="0" t="n">
        <v>12019</v>
      </c>
      <c r="H11" s="0" t="s">
        <v>136</v>
      </c>
      <c r="I11" s="0" t="n">
        <v>11229</v>
      </c>
      <c r="J11" s="33" t="n">
        <f aca="false">I11/($O11/100000)</f>
        <v>5113.97016964591</v>
      </c>
      <c r="K11" s="0" t="n">
        <v>186</v>
      </c>
      <c r="L11" s="33" t="n">
        <f aca="false">K11/($O11/100000)</f>
        <v>84.7090971194353</v>
      </c>
      <c r="M11" s="25" t="s">
        <v>32</v>
      </c>
      <c r="N11" s="20" t="n">
        <v>2020</v>
      </c>
      <c r="O11" s="21" t="n">
        <v>219575</v>
      </c>
      <c r="P11" s="21" t="n">
        <v>3322</v>
      </c>
      <c r="Q11" s="22" t="n">
        <v>-12.8</v>
      </c>
      <c r="R11" s="13" t="n">
        <f aca="false">(P11-P10)/P10*100</f>
        <v>42.3917702528933</v>
      </c>
      <c r="S11" s="21" t="n">
        <v>6</v>
      </c>
      <c r="T11" s="14" t="n">
        <f aca="false">S11/($O11/100000)</f>
        <v>2.73255151998178</v>
      </c>
      <c r="U11" s="21" t="n">
        <v>99</v>
      </c>
      <c r="V11" s="14" t="n">
        <f aca="false">U11/($O11/100000)</f>
        <v>45.0871000796994</v>
      </c>
      <c r="W11" s="21" t="n">
        <v>80</v>
      </c>
      <c r="X11" s="14" t="n">
        <f aca="false">W11/($O11/100000)</f>
        <v>36.4340202664238</v>
      </c>
      <c r="Y11" s="21" t="n">
        <v>383</v>
      </c>
      <c r="Z11" s="14" t="n">
        <f aca="false">Y11/($O11/100000)</f>
        <v>174.427872025504</v>
      </c>
      <c r="AA11" s="21" t="n">
        <v>351</v>
      </c>
      <c r="AB11" s="14" t="n">
        <f aca="false">AA11/($O11/100000)</f>
        <v>159.854263918934</v>
      </c>
      <c r="AC11" s="21" t="n">
        <v>2197</v>
      </c>
      <c r="AD11" s="14" t="n">
        <f aca="false">AC11/($O11/100000)</f>
        <v>1000.56928156666</v>
      </c>
      <c r="AE11" s="21" t="n">
        <v>206</v>
      </c>
      <c r="AF11" s="14" t="n">
        <f aca="false">AE11/($O11/100000)</f>
        <v>93.8176021860412</v>
      </c>
      <c r="AG11" s="23" t="n">
        <v>1512.9</v>
      </c>
      <c r="AH11" s="22" t="n">
        <v>-14.5</v>
      </c>
      <c r="AI11" s="13" t="n">
        <f aca="false">(AG11-AG10)/AG10*100</f>
        <v>-3.13100268920475</v>
      </c>
      <c r="AJ11" s="23" t="n">
        <v>41.9</v>
      </c>
      <c r="AS11" s="32"/>
    </row>
    <row r="12" customFormat="false" ht="14.8" hidden="false" customHeight="false" outlineLevel="0" collapsed="false">
      <c r="A12" s="32" t="s">
        <v>124</v>
      </c>
      <c r="B12" s="0" t="s">
        <v>125</v>
      </c>
      <c r="C12" s="0" t="s">
        <v>126</v>
      </c>
      <c r="D12" s="0" t="s">
        <v>33</v>
      </c>
      <c r="E12" s="0" t="n">
        <v>12021</v>
      </c>
      <c r="H12" s="0" t="s">
        <v>137</v>
      </c>
      <c r="I12" s="0" t="n">
        <v>22410</v>
      </c>
      <c r="J12" s="33" t="n">
        <f aca="false">I12/($O12/100000)</f>
        <v>5783.97212543554</v>
      </c>
      <c r="K12" s="0" t="n">
        <v>332</v>
      </c>
      <c r="L12" s="33" t="n">
        <f aca="false">K12/($O12/100000)</f>
        <v>85.6884759323784</v>
      </c>
      <c r="M12" s="24" t="s">
        <v>33</v>
      </c>
      <c r="N12" s="20" t="n">
        <v>2020</v>
      </c>
      <c r="O12" s="21" t="n">
        <v>387450</v>
      </c>
      <c r="P12" s="21" t="n">
        <v>4682</v>
      </c>
      <c r="Q12" s="22" t="n">
        <v>-10</v>
      </c>
      <c r="R12" s="13" t="n">
        <f aca="false">(P12-P11)/P11*100</f>
        <v>40.9391932570741</v>
      </c>
      <c r="S12" s="21" t="n">
        <v>6</v>
      </c>
      <c r="T12" s="14" t="n">
        <f aca="false">S12/($O12/100000)</f>
        <v>1.54858691444057</v>
      </c>
      <c r="U12" s="21" t="n">
        <v>68</v>
      </c>
      <c r="V12" s="14" t="n">
        <f aca="false">U12/($O12/100000)</f>
        <v>17.5506516969932</v>
      </c>
      <c r="W12" s="21" t="n">
        <v>122</v>
      </c>
      <c r="X12" s="14" t="n">
        <f aca="false">W12/($O12/100000)</f>
        <v>31.4879339269583</v>
      </c>
      <c r="Y12" s="21" t="n">
        <v>680</v>
      </c>
      <c r="Z12" s="14" t="n">
        <f aca="false">Y12/($O12/100000)</f>
        <v>175.506516969932</v>
      </c>
      <c r="AA12" s="21" t="n">
        <v>416</v>
      </c>
      <c r="AB12" s="14" t="n">
        <f aca="false">AA12/($O12/100000)</f>
        <v>107.368692734546</v>
      </c>
      <c r="AC12" s="21" t="n">
        <v>3039</v>
      </c>
      <c r="AD12" s="14" t="n">
        <f aca="false">AC12/($O12/100000)</f>
        <v>784.35927216415</v>
      </c>
      <c r="AE12" s="21" t="n">
        <v>351</v>
      </c>
      <c r="AF12" s="14" t="n">
        <f aca="false">AE12/($O12/100000)</f>
        <v>90.5923344947735</v>
      </c>
      <c r="AG12" s="23" t="n">
        <v>1208.4</v>
      </c>
      <c r="AH12" s="22" t="n">
        <v>-12.5</v>
      </c>
      <c r="AI12" s="13" t="n">
        <f aca="false">(AG12-AG11)/AG11*100</f>
        <v>-20.126908586159</v>
      </c>
      <c r="AJ12" s="23" t="n">
        <v>19.9</v>
      </c>
      <c r="AS12" s="32"/>
    </row>
    <row r="13" customFormat="false" ht="14.8" hidden="false" customHeight="false" outlineLevel="0" collapsed="false">
      <c r="A13" s="32" t="s">
        <v>124</v>
      </c>
      <c r="B13" s="0" t="s">
        <v>125</v>
      </c>
      <c r="C13" s="0" t="s">
        <v>126</v>
      </c>
      <c r="D13" s="0" t="s">
        <v>34</v>
      </c>
      <c r="E13" s="0" t="n">
        <v>12023</v>
      </c>
      <c r="H13" s="0" t="s">
        <v>138</v>
      </c>
      <c r="I13" s="0" t="n">
        <v>5987</v>
      </c>
      <c r="J13" s="33" t="n">
        <f aca="false">I13/($O13/100000)</f>
        <v>8478.12849597123</v>
      </c>
      <c r="K13" s="0" t="n">
        <v>117</v>
      </c>
      <c r="L13" s="33" t="n">
        <f aca="false">K13/($O13/100000)</f>
        <v>165.682484387612</v>
      </c>
      <c r="M13" s="19" t="s">
        <v>34</v>
      </c>
      <c r="N13" s="20" t="n">
        <v>2020</v>
      </c>
      <c r="O13" s="21" t="n">
        <v>70617</v>
      </c>
      <c r="P13" s="21" t="n">
        <v>1849</v>
      </c>
      <c r="Q13" s="22" t="n">
        <v>-9</v>
      </c>
      <c r="R13" s="13" t="n">
        <f aca="false">(P13-P12)/P12*100</f>
        <v>-60.508329773601</v>
      </c>
      <c r="S13" s="21" t="n">
        <v>4</v>
      </c>
      <c r="T13" s="14" t="n">
        <f aca="false">S13/($O13/100000)</f>
        <v>5.66435844060212</v>
      </c>
      <c r="U13" s="21" t="n">
        <v>26</v>
      </c>
      <c r="V13" s="14" t="n">
        <f aca="false">U13/($O13/100000)</f>
        <v>36.8183298639138</v>
      </c>
      <c r="W13" s="21" t="n">
        <v>48</v>
      </c>
      <c r="X13" s="14" t="n">
        <f aca="false">W13/($O13/100000)</f>
        <v>67.9723012872255</v>
      </c>
      <c r="Y13" s="21" t="n">
        <v>291</v>
      </c>
      <c r="Z13" s="14" t="n">
        <f aca="false">Y13/($O13/100000)</f>
        <v>412.082076553804</v>
      </c>
      <c r="AA13" s="21" t="n">
        <v>436</v>
      </c>
      <c r="AB13" s="14" t="n">
        <f aca="false">AA13/($O13/100000)</f>
        <v>617.415070025631</v>
      </c>
      <c r="AC13" s="21" t="n">
        <v>957</v>
      </c>
      <c r="AD13" s="14" t="n">
        <f aca="false">AC13/($O13/100000)</f>
        <v>1355.19775691406</v>
      </c>
      <c r="AE13" s="21" t="n">
        <v>87</v>
      </c>
      <c r="AF13" s="14" t="n">
        <f aca="false">AE13/($O13/100000)</f>
        <v>123.199796083096</v>
      </c>
      <c r="AG13" s="23" t="n">
        <v>2618.3</v>
      </c>
      <c r="AH13" s="22" t="n">
        <v>-9.2</v>
      </c>
      <c r="AI13" s="13" t="n">
        <f aca="false">(AG13-AG12)/AG12*100</f>
        <v>116.674942072162</v>
      </c>
      <c r="AJ13" s="23" t="n">
        <v>36.8</v>
      </c>
      <c r="AS13" s="32"/>
    </row>
    <row r="14" customFormat="false" ht="14.8" hidden="false" customHeight="false" outlineLevel="0" collapsed="false">
      <c r="A14" s="32" t="s">
        <v>124</v>
      </c>
      <c r="B14" s="0" t="s">
        <v>125</v>
      </c>
      <c r="C14" s="0" t="s">
        <v>126</v>
      </c>
      <c r="D14" s="0" t="s">
        <v>139</v>
      </c>
      <c r="E14" s="0" t="n">
        <v>12027</v>
      </c>
      <c r="H14" s="0" t="s">
        <v>140</v>
      </c>
      <c r="I14" s="0" t="n">
        <v>2896</v>
      </c>
      <c r="J14" s="33" t="n">
        <f aca="false">I14/($O14/100000)</f>
        <v>7809.71900113263</v>
      </c>
      <c r="K14" s="0" t="n">
        <v>56</v>
      </c>
      <c r="L14" s="33" t="n">
        <f aca="false">K14/($O14/100000)</f>
        <v>151.016665767758</v>
      </c>
      <c r="M14" s="25" t="s">
        <v>35</v>
      </c>
      <c r="N14" s="20" t="n">
        <v>2020</v>
      </c>
      <c r="O14" s="21" t="n">
        <v>37082</v>
      </c>
      <c r="P14" s="21" t="n">
        <v>736</v>
      </c>
      <c r="Q14" s="22" t="n">
        <v>-5.3</v>
      </c>
      <c r="R14" s="13" t="n">
        <f aca="false">(P14-P13)/P13*100</f>
        <v>-60.1946998377501</v>
      </c>
      <c r="S14" s="21" t="n">
        <v>3</v>
      </c>
      <c r="T14" s="14" t="n">
        <f aca="false">S14/($O14/100000)</f>
        <v>8.09017852327275</v>
      </c>
      <c r="U14" s="21" t="n">
        <v>22</v>
      </c>
      <c r="V14" s="14" t="n">
        <f aca="false">U14/($O14/100000)</f>
        <v>59.3279758373335</v>
      </c>
      <c r="W14" s="21" t="n">
        <v>13</v>
      </c>
      <c r="X14" s="14" t="n">
        <f aca="false">W14/($O14/100000)</f>
        <v>35.0574402675152</v>
      </c>
      <c r="Y14" s="21" t="n">
        <v>148</v>
      </c>
      <c r="Z14" s="14" t="n">
        <f aca="false">Y14/($O14/100000)</f>
        <v>399.115473814789</v>
      </c>
      <c r="AA14" s="21" t="n">
        <v>170</v>
      </c>
      <c r="AB14" s="14" t="n">
        <f aca="false">AA14/($O14/100000)</f>
        <v>458.443449652122</v>
      </c>
      <c r="AC14" s="21" t="n">
        <v>336</v>
      </c>
      <c r="AD14" s="14" t="n">
        <f aca="false">AC14/($O14/100000)</f>
        <v>906.099994606548</v>
      </c>
      <c r="AE14" s="21" t="n">
        <v>44</v>
      </c>
      <c r="AF14" s="14" t="n">
        <f aca="false">AE14/($O14/100000)</f>
        <v>118.655951674667</v>
      </c>
      <c r="AG14" s="23" t="n">
        <v>1984.8</v>
      </c>
      <c r="AH14" s="22" t="n">
        <v>-7.9</v>
      </c>
      <c r="AI14" s="13" t="n">
        <f aca="false">(AG14-AG13)/AG13*100</f>
        <v>-24.1950884161479</v>
      </c>
      <c r="AJ14" s="23" t="n">
        <v>43.9</v>
      </c>
      <c r="AS14" s="32"/>
    </row>
    <row r="15" customFormat="false" ht="14.8" hidden="false" customHeight="false" outlineLevel="0" collapsed="false">
      <c r="A15" s="32" t="s">
        <v>124</v>
      </c>
      <c r="B15" s="0" t="s">
        <v>125</v>
      </c>
      <c r="C15" s="0" t="s">
        <v>126</v>
      </c>
      <c r="D15" s="0" t="s">
        <v>36</v>
      </c>
      <c r="E15" s="0" t="n">
        <v>12029</v>
      </c>
      <c r="H15" s="0" t="s">
        <v>141</v>
      </c>
      <c r="I15" s="0" t="n">
        <v>1107</v>
      </c>
      <c r="J15" s="33" t="n">
        <f aca="false">I15/($O15/100000)</f>
        <v>6643.46156154354</v>
      </c>
      <c r="K15" s="0" t="n">
        <v>11</v>
      </c>
      <c r="L15" s="33" t="n">
        <f aca="false">K15/($O15/100000)</f>
        <v>66.0145231951029</v>
      </c>
      <c r="M15" s="25" t="s">
        <v>36</v>
      </c>
      <c r="N15" s="20" t="n">
        <v>2020</v>
      </c>
      <c r="O15" s="21" t="n">
        <v>16663</v>
      </c>
      <c r="P15" s="21" t="n">
        <v>262</v>
      </c>
      <c r="Q15" s="22" t="n">
        <v>10.1</v>
      </c>
      <c r="R15" s="13" t="n">
        <f aca="false">(P15-P14)/P14*100</f>
        <v>-64.4021739130435</v>
      </c>
      <c r="S15" s="21" t="n">
        <v>1</v>
      </c>
      <c r="T15" s="14" t="n">
        <f aca="false">S15/($O15/100000)</f>
        <v>6.0013202904639</v>
      </c>
      <c r="U15" s="21" t="n">
        <v>10</v>
      </c>
      <c r="V15" s="14" t="n">
        <f aca="false">U15/($O15/100000)</f>
        <v>60.013202904639</v>
      </c>
      <c r="W15" s="21" t="n">
        <v>4</v>
      </c>
      <c r="X15" s="14" t="n">
        <f aca="false">W15/($O15/100000)</f>
        <v>24.0052811618556</v>
      </c>
      <c r="Y15" s="21" t="n">
        <v>77</v>
      </c>
      <c r="Z15" s="14" t="n">
        <f aca="false">Y15/($O15/100000)</f>
        <v>462.101662365721</v>
      </c>
      <c r="AA15" s="21" t="n">
        <v>86</v>
      </c>
      <c r="AB15" s="14" t="n">
        <f aca="false">AA15/($O15/100000)</f>
        <v>516.113544979896</v>
      </c>
      <c r="AC15" s="21" t="n">
        <v>63</v>
      </c>
      <c r="AD15" s="14" t="n">
        <f aca="false">AC15/($O15/100000)</f>
        <v>378.083178299226</v>
      </c>
      <c r="AE15" s="21" t="n">
        <v>21</v>
      </c>
      <c r="AF15" s="14" t="n">
        <f aca="false">AE15/($O15/100000)</f>
        <v>126.027726099742</v>
      </c>
      <c r="AG15" s="23" t="n">
        <v>1572.3</v>
      </c>
      <c r="AH15" s="22" t="n">
        <v>9.7</v>
      </c>
      <c r="AI15" s="13" t="n">
        <f aca="false">(AG15-AG14)/AG14*100</f>
        <v>-20.7829504232164</v>
      </c>
      <c r="AJ15" s="23" t="n">
        <v>39.7</v>
      </c>
      <c r="AS15" s="32"/>
    </row>
    <row r="16" customFormat="false" ht="14.8" hidden="false" customHeight="false" outlineLevel="0" collapsed="false">
      <c r="A16" s="32" t="s">
        <v>124</v>
      </c>
      <c r="B16" s="0" t="s">
        <v>125</v>
      </c>
      <c r="C16" s="0" t="s">
        <v>126</v>
      </c>
      <c r="D16" s="0" t="s">
        <v>37</v>
      </c>
      <c r="E16" s="0" t="n">
        <v>12031</v>
      </c>
      <c r="H16" s="0" t="s">
        <v>142</v>
      </c>
      <c r="I16" s="0" t="n">
        <v>61207</v>
      </c>
      <c r="J16" s="33" t="n">
        <f aca="false">I16/($O16/100000)</f>
        <v>6232.38432714239</v>
      </c>
      <c r="K16" s="0" t="n">
        <v>725</v>
      </c>
      <c r="L16" s="33" t="n">
        <f aca="false">K16/($O16/100000)</f>
        <v>73.8229064841968</v>
      </c>
      <c r="M16" s="25" t="s">
        <v>37</v>
      </c>
      <c r="N16" s="20" t="n">
        <v>2020</v>
      </c>
      <c r="O16" s="21" t="n">
        <v>982080</v>
      </c>
      <c r="P16" s="21" t="n">
        <v>34452</v>
      </c>
      <c r="Q16" s="22" t="n">
        <v>-8.6</v>
      </c>
      <c r="R16" s="13" t="n">
        <f aca="false">(P16-P15)/P15*100</f>
        <v>13049.6183206107</v>
      </c>
      <c r="S16" s="21" t="n">
        <v>143</v>
      </c>
      <c r="T16" s="14" t="n">
        <f aca="false">S16/($O16/100000)</f>
        <v>14.5609318996416</v>
      </c>
      <c r="U16" s="21" t="n">
        <v>477</v>
      </c>
      <c r="V16" s="14" t="n">
        <f aca="false">U16/($O16/100000)</f>
        <v>48.5703812316716</v>
      </c>
      <c r="W16" s="21" t="n">
        <v>961</v>
      </c>
      <c r="X16" s="14" t="n">
        <f aca="false">W16/($O16/100000)</f>
        <v>97.8535353535353</v>
      </c>
      <c r="Y16" s="21" t="n">
        <v>5074</v>
      </c>
      <c r="Z16" s="14" t="n">
        <f aca="false">Y16/($O16/100000)</f>
        <v>516.658520690779</v>
      </c>
      <c r="AA16" s="21" t="n">
        <v>4021</v>
      </c>
      <c r="AB16" s="14" t="n">
        <f aca="false">AA16/($O16/100000)</f>
        <v>409.437113066145</v>
      </c>
      <c r="AC16" s="21" t="n">
        <v>20655</v>
      </c>
      <c r="AD16" s="14" t="n">
        <f aca="false">AC16/($O16/100000)</f>
        <v>2103.18914956012</v>
      </c>
      <c r="AE16" s="21" t="n">
        <v>3121</v>
      </c>
      <c r="AF16" s="14" t="n">
        <f aca="false">AE16/($O16/100000)</f>
        <v>317.794884327142</v>
      </c>
      <c r="AG16" s="23" t="n">
        <v>3508.1</v>
      </c>
      <c r="AH16" s="22" t="n">
        <v>-9.7</v>
      </c>
      <c r="AI16" s="13" t="n">
        <f aca="false">(AG16-AG15)/AG15*100</f>
        <v>123.11899764676</v>
      </c>
      <c r="AJ16" s="23" t="n">
        <v>18.6</v>
      </c>
      <c r="AS16" s="32"/>
    </row>
    <row r="17" customFormat="false" ht="14.8" hidden="false" customHeight="false" outlineLevel="0" collapsed="false">
      <c r="A17" s="32" t="s">
        <v>124</v>
      </c>
      <c r="B17" s="0" t="s">
        <v>125</v>
      </c>
      <c r="C17" s="0" t="s">
        <v>126</v>
      </c>
      <c r="D17" s="0" t="s">
        <v>38</v>
      </c>
      <c r="E17" s="0" t="n">
        <v>12033</v>
      </c>
      <c r="H17" s="0" t="s">
        <v>143</v>
      </c>
      <c r="I17" s="0" t="n">
        <v>22312</v>
      </c>
      <c r="J17" s="33" t="n">
        <f aca="false">I17/($O17/100000)</f>
        <v>6892.50387687897</v>
      </c>
      <c r="K17" s="0" t="n">
        <v>373</v>
      </c>
      <c r="L17" s="33" t="n">
        <f aca="false">K17/($O17/100000)</f>
        <v>115.225167895117</v>
      </c>
      <c r="M17" s="19" t="s">
        <v>38</v>
      </c>
      <c r="N17" s="20" t="n">
        <v>2020</v>
      </c>
      <c r="O17" s="21" t="n">
        <v>323714</v>
      </c>
      <c r="P17" s="21" t="n">
        <v>10298</v>
      </c>
      <c r="Q17" s="22" t="n">
        <v>-6.2</v>
      </c>
      <c r="R17" s="13" t="n">
        <f aca="false">(P17-P16)/P16*100</f>
        <v>-70.1091373505167</v>
      </c>
      <c r="S17" s="21" t="n">
        <v>32</v>
      </c>
      <c r="T17" s="14" t="n">
        <f aca="false">S17/($O17/100000)</f>
        <v>9.88526909555966</v>
      </c>
      <c r="U17" s="21" t="n">
        <v>225</v>
      </c>
      <c r="V17" s="14" t="n">
        <f aca="false">U17/($O17/100000)</f>
        <v>69.5057983281539</v>
      </c>
      <c r="W17" s="21" t="n">
        <v>376</v>
      </c>
      <c r="X17" s="14" t="n">
        <f aca="false">W17/($O17/100000)</f>
        <v>116.151911872826</v>
      </c>
      <c r="Y17" s="21" t="n">
        <v>1306</v>
      </c>
      <c r="Z17" s="14" t="n">
        <f aca="false">Y17/($O17/100000)</f>
        <v>403.442544962529</v>
      </c>
      <c r="AA17" s="21" t="n">
        <v>1588</v>
      </c>
      <c r="AB17" s="14" t="n">
        <f aca="false">AA17/($O17/100000)</f>
        <v>490.556478867148</v>
      </c>
      <c r="AC17" s="21" t="n">
        <v>6039</v>
      </c>
      <c r="AD17" s="14" t="n">
        <f aca="false">AC17/($O17/100000)</f>
        <v>1865.53562712765</v>
      </c>
      <c r="AE17" s="21" t="n">
        <v>732</v>
      </c>
      <c r="AF17" s="14" t="n">
        <f aca="false">AE17/($O17/100000)</f>
        <v>226.125530560927</v>
      </c>
      <c r="AG17" s="23" t="n">
        <v>3181.2</v>
      </c>
      <c r="AH17" s="22" t="n">
        <v>-7</v>
      </c>
      <c r="AI17" s="13" t="n">
        <f aca="false">(AG17-AG16)/AG16*100</f>
        <v>-9.31843448020296</v>
      </c>
      <c r="AJ17" s="23" t="n">
        <v>32.6</v>
      </c>
      <c r="AS17" s="32"/>
    </row>
    <row r="18" customFormat="false" ht="14.8" hidden="false" customHeight="false" outlineLevel="0" collapsed="false">
      <c r="A18" s="32" t="s">
        <v>124</v>
      </c>
      <c r="B18" s="0" t="s">
        <v>125</v>
      </c>
      <c r="C18" s="0" t="s">
        <v>126</v>
      </c>
      <c r="D18" s="0" t="s">
        <v>39</v>
      </c>
      <c r="E18" s="0" t="n">
        <v>12035</v>
      </c>
      <c r="H18" s="0" t="s">
        <v>144</v>
      </c>
      <c r="I18" s="0" t="n">
        <v>3718</v>
      </c>
      <c r="J18" s="33" t="n">
        <f aca="false">I18/($O18/100000)</f>
        <v>3254.69427058257</v>
      </c>
      <c r="K18" s="0" t="n">
        <v>48</v>
      </c>
      <c r="L18" s="33" t="n">
        <f aca="false">K18/($O18/100000)</f>
        <v>42.0186457740622</v>
      </c>
      <c r="M18" s="24" t="s">
        <v>39</v>
      </c>
      <c r="N18" s="20" t="n">
        <v>2020</v>
      </c>
      <c r="O18" s="21" t="n">
        <v>114235</v>
      </c>
      <c r="P18" s="21" t="n">
        <v>1139</v>
      </c>
      <c r="Q18" s="22" t="n">
        <v>-17.4</v>
      </c>
      <c r="R18" s="13" t="n">
        <f aca="false">(P18-P17)/P17*100</f>
        <v>-88.939599922315</v>
      </c>
      <c r="S18" s="21" t="n">
        <v>0</v>
      </c>
      <c r="T18" s="14" t="n">
        <f aca="false">S18/($O18/100000)</f>
        <v>0</v>
      </c>
      <c r="U18" s="21" t="n">
        <v>32</v>
      </c>
      <c r="V18" s="14" t="n">
        <f aca="false">U18/($O18/100000)</f>
        <v>28.0124305160415</v>
      </c>
      <c r="W18" s="21" t="n">
        <v>10</v>
      </c>
      <c r="X18" s="14" t="n">
        <f aca="false">W18/($O18/100000)</f>
        <v>8.75388453626297</v>
      </c>
      <c r="Y18" s="21" t="n">
        <v>210</v>
      </c>
      <c r="Z18" s="14" t="n">
        <f aca="false">Y18/($O18/100000)</f>
        <v>183.831575261522</v>
      </c>
      <c r="AA18" s="21" t="n">
        <v>99</v>
      </c>
      <c r="AB18" s="14" t="n">
        <f aca="false">AA18/($O18/100000)</f>
        <v>86.6634569090034</v>
      </c>
      <c r="AC18" s="21" t="n">
        <v>725</v>
      </c>
      <c r="AD18" s="14" t="n">
        <f aca="false">AC18/($O18/100000)</f>
        <v>634.656628879065</v>
      </c>
      <c r="AE18" s="21" t="n">
        <v>63</v>
      </c>
      <c r="AF18" s="14" t="n">
        <f aca="false">AE18/($O18/100000)</f>
        <v>55.1494725784567</v>
      </c>
      <c r="AG18" s="23" t="n">
        <v>997.1</v>
      </c>
      <c r="AH18" s="22" t="n">
        <v>-20</v>
      </c>
      <c r="AI18" s="13" t="n">
        <f aca="false">(AG18-AG17)/AG17*100</f>
        <v>-68.6564818307557</v>
      </c>
      <c r="AJ18" s="23" t="n">
        <v>39</v>
      </c>
      <c r="AS18" s="32"/>
    </row>
    <row r="19" customFormat="false" ht="14.8" hidden="false" customHeight="false" outlineLevel="0" collapsed="false">
      <c r="A19" s="32" t="s">
        <v>124</v>
      </c>
      <c r="B19" s="0" t="s">
        <v>125</v>
      </c>
      <c r="C19" s="0" t="s">
        <v>126</v>
      </c>
      <c r="D19" s="0" t="s">
        <v>41</v>
      </c>
      <c r="E19" s="0" t="n">
        <v>12037</v>
      </c>
      <c r="H19" s="0" t="s">
        <v>145</v>
      </c>
      <c r="I19" s="0" t="n">
        <v>897</v>
      </c>
      <c r="J19" s="33" t="n">
        <f aca="false">I19/($O19/100000)</f>
        <v>7560.68779501012</v>
      </c>
      <c r="K19" s="0" t="n">
        <v>4</v>
      </c>
      <c r="L19" s="33" t="n">
        <f aca="false">K19/($O19/100000)</f>
        <v>33.7154416722859</v>
      </c>
      <c r="M19" s="25" t="s">
        <v>41</v>
      </c>
      <c r="N19" s="20" t="n">
        <v>2020</v>
      </c>
      <c r="O19" s="21" t="n">
        <v>11864</v>
      </c>
      <c r="P19" s="21" t="n">
        <v>243</v>
      </c>
      <c r="Q19" s="22" t="n">
        <v>-10</v>
      </c>
      <c r="R19" s="13" t="e">
        <f aca="false">(P19-#REF!)/#REF!*100</f>
        <v>#REF!</v>
      </c>
      <c r="S19" s="21" t="n">
        <v>0</v>
      </c>
      <c r="T19" s="14" t="n">
        <f aca="false">S19/($O19/100000)</f>
        <v>0</v>
      </c>
      <c r="U19" s="21" t="n">
        <v>3</v>
      </c>
      <c r="V19" s="14" t="n">
        <f aca="false">U19/($O19/100000)</f>
        <v>25.2865812542144</v>
      </c>
      <c r="W19" s="21" t="n">
        <v>0</v>
      </c>
      <c r="X19" s="14" t="n">
        <f aca="false">W19/($O19/100000)</f>
        <v>0</v>
      </c>
      <c r="Y19" s="21" t="n">
        <v>29</v>
      </c>
      <c r="Z19" s="14" t="n">
        <f aca="false">Y19/($O19/100000)</f>
        <v>244.436952124073</v>
      </c>
      <c r="AA19" s="21" t="n">
        <v>44</v>
      </c>
      <c r="AB19" s="14" t="n">
        <f aca="false">AA19/($O19/100000)</f>
        <v>370.869858395145</v>
      </c>
      <c r="AC19" s="21" t="n">
        <v>160</v>
      </c>
      <c r="AD19" s="14" t="n">
        <f aca="false">AC19/($O19/100000)</f>
        <v>1348.61766689144</v>
      </c>
      <c r="AE19" s="21" t="n">
        <v>7</v>
      </c>
      <c r="AF19" s="14" t="n">
        <f aca="false">AE19/($O19/100000)</f>
        <v>59.0020229265003</v>
      </c>
      <c r="AG19" s="23" t="n">
        <v>2048.2</v>
      </c>
      <c r="AH19" s="22" t="n">
        <v>-6.9</v>
      </c>
      <c r="AI19" s="13" t="e">
        <f aca="false">(AG19-#REF!)/#REF!*100</f>
        <v>#REF!</v>
      </c>
      <c r="AJ19" s="23" t="n">
        <v>37.4</v>
      </c>
      <c r="AS19" s="32"/>
    </row>
    <row r="20" customFormat="false" ht="14.8" hidden="false" customHeight="false" outlineLevel="0" collapsed="false">
      <c r="A20" s="32" t="s">
        <v>124</v>
      </c>
      <c r="B20" s="0" t="s">
        <v>125</v>
      </c>
      <c r="C20" s="0" t="s">
        <v>126</v>
      </c>
      <c r="D20" s="0" t="s">
        <v>42</v>
      </c>
      <c r="E20" s="0" t="n">
        <v>12039</v>
      </c>
      <c r="H20" s="0" t="s">
        <v>146</v>
      </c>
      <c r="I20" s="0" t="n">
        <v>3968</v>
      </c>
      <c r="J20" s="33" t="n">
        <f aca="false">I20/($O20/100000)</f>
        <v>8583.9138147363</v>
      </c>
      <c r="K20" s="0" t="n">
        <v>59</v>
      </c>
      <c r="L20" s="33" t="n">
        <f aca="false">K20/($O20/100000)</f>
        <v>127.633799160646</v>
      </c>
      <c r="M20" s="25" t="s">
        <v>42</v>
      </c>
      <c r="N20" s="20" t="n">
        <v>2020</v>
      </c>
      <c r="O20" s="21" t="n">
        <v>46226</v>
      </c>
      <c r="P20" s="21" t="n">
        <v>498</v>
      </c>
      <c r="Q20" s="22" t="n">
        <v>-47.1</v>
      </c>
      <c r="R20" s="13" t="n">
        <f aca="false">(P20-P19)/P19*100</f>
        <v>104.938271604938</v>
      </c>
      <c r="S20" s="21" t="n">
        <v>4</v>
      </c>
      <c r="T20" s="14" t="n">
        <f aca="false">S20/($O20/100000)</f>
        <v>8.65313892614546</v>
      </c>
      <c r="U20" s="21" t="n">
        <v>11</v>
      </c>
      <c r="V20" s="14" t="n">
        <f aca="false">U20/($O20/100000)</f>
        <v>23.7961320469</v>
      </c>
      <c r="W20" s="21" t="n">
        <v>8</v>
      </c>
      <c r="X20" s="14" t="n">
        <f aca="false">W20/($O20/100000)</f>
        <v>17.3062778522909</v>
      </c>
      <c r="Y20" s="21" t="n">
        <v>97</v>
      </c>
      <c r="Z20" s="14" t="n">
        <f aca="false">Y20/($O20/100000)</f>
        <v>209.838618959027</v>
      </c>
      <c r="AA20" s="21" t="n">
        <v>142</v>
      </c>
      <c r="AB20" s="14" t="n">
        <f aca="false">AA20/($O20/100000)</f>
        <v>307.186431878164</v>
      </c>
      <c r="AC20" s="21" t="n">
        <v>174</v>
      </c>
      <c r="AD20" s="14" t="n">
        <f aca="false">AC20/($O20/100000)</f>
        <v>376.411543287327</v>
      </c>
      <c r="AE20" s="21" t="n">
        <v>62</v>
      </c>
      <c r="AF20" s="14" t="n">
        <f aca="false">AE20/($O20/100000)</f>
        <v>134.123653355255</v>
      </c>
      <c r="AG20" s="23" t="n">
        <v>1077.3</v>
      </c>
      <c r="AH20" s="22" t="n">
        <v>-47.1</v>
      </c>
      <c r="AI20" s="13" t="n">
        <f aca="false">(AG20-AG19)/AG19*100</f>
        <v>-47.4025974025974</v>
      </c>
      <c r="AJ20" s="23" t="n">
        <v>50.6</v>
      </c>
      <c r="AS20" s="32"/>
    </row>
    <row r="21" customFormat="false" ht="14.8" hidden="false" customHeight="false" outlineLevel="0" collapsed="false">
      <c r="A21" s="32" t="s">
        <v>124</v>
      </c>
      <c r="B21" s="0" t="s">
        <v>125</v>
      </c>
      <c r="C21" s="0" t="s">
        <v>126</v>
      </c>
      <c r="D21" s="0" t="s">
        <v>43</v>
      </c>
      <c r="E21" s="0" t="n">
        <v>12041</v>
      </c>
      <c r="H21" s="0" t="s">
        <v>147</v>
      </c>
      <c r="I21" s="0" t="n">
        <v>1012</v>
      </c>
      <c r="J21" s="33" t="n">
        <f aca="false">I21/($O21/100000)</f>
        <v>5539.43839290602</v>
      </c>
      <c r="K21" s="0" t="n">
        <v>23</v>
      </c>
      <c r="L21" s="33" t="n">
        <f aca="false">K21/($O21/100000)</f>
        <v>125.8963271115</v>
      </c>
      <c r="M21" s="25" t="s">
        <v>43</v>
      </c>
      <c r="N21" s="20" t="n">
        <v>2020</v>
      </c>
      <c r="O21" s="21" t="n">
        <v>18269</v>
      </c>
      <c r="P21" s="21" t="n">
        <v>121</v>
      </c>
      <c r="Q21" s="22" t="n">
        <v>-39.2</v>
      </c>
      <c r="R21" s="13" t="n">
        <f aca="false">(P21-P20)/P20*100</f>
        <v>-75.7028112449799</v>
      </c>
      <c r="S21" s="21" t="n">
        <v>0</v>
      </c>
      <c r="T21" s="14" t="n">
        <f aca="false">S21/($O21/100000)</f>
        <v>0</v>
      </c>
      <c r="U21" s="21" t="n">
        <v>2</v>
      </c>
      <c r="V21" s="14" t="n">
        <f aca="false">U21/($O21/100000)</f>
        <v>10.9475067053479</v>
      </c>
      <c r="W21" s="21" t="n">
        <v>0</v>
      </c>
      <c r="X21" s="14" t="n">
        <f aca="false">W21/($O21/100000)</f>
        <v>0</v>
      </c>
      <c r="Y21" s="21" t="n">
        <v>24</v>
      </c>
      <c r="Z21" s="14" t="n">
        <f aca="false">Y21/($O21/100000)</f>
        <v>131.370080464174</v>
      </c>
      <c r="AA21" s="21" t="n">
        <v>34</v>
      </c>
      <c r="AB21" s="14" t="n">
        <f aca="false">AA21/($O21/100000)</f>
        <v>186.107613990914</v>
      </c>
      <c r="AC21" s="21" t="n">
        <v>52</v>
      </c>
      <c r="AD21" s="14" t="n">
        <f aca="false">AC21/($O21/100000)</f>
        <v>284.635174339044</v>
      </c>
      <c r="AE21" s="21" t="n">
        <v>9</v>
      </c>
      <c r="AF21" s="14" t="n">
        <f aca="false">AE21/($O21/100000)</f>
        <v>49.2637801740654</v>
      </c>
      <c r="AG21" s="23" t="n">
        <v>662.3</v>
      </c>
      <c r="AH21" s="22" t="n">
        <v>-40.9</v>
      </c>
      <c r="AI21" s="13" t="n">
        <f aca="false">(AG21-AG20)/AG20*100</f>
        <v>-38.5222315046876</v>
      </c>
      <c r="AJ21" s="23" t="n">
        <v>29.8</v>
      </c>
      <c r="AS21" s="32"/>
    </row>
    <row r="22" customFormat="false" ht="14.8" hidden="false" customHeight="false" outlineLevel="0" collapsed="false">
      <c r="A22" s="32" t="s">
        <v>124</v>
      </c>
      <c r="B22" s="0" t="s">
        <v>125</v>
      </c>
      <c r="C22" s="0" t="s">
        <v>126</v>
      </c>
      <c r="D22" s="0" t="s">
        <v>44</v>
      </c>
      <c r="E22" s="0" t="n">
        <v>12043</v>
      </c>
      <c r="H22" s="0" t="s">
        <v>148</v>
      </c>
      <c r="I22" s="0" t="n">
        <v>768</v>
      </c>
      <c r="J22" s="33" t="n">
        <f aca="false">I22/($O22/100000)</f>
        <v>5643.32427070321</v>
      </c>
      <c r="K22" s="0" t="n">
        <v>11</v>
      </c>
      <c r="L22" s="33" t="n">
        <f aca="false">K22/($O22/100000)</f>
        <v>80.8288632522595</v>
      </c>
      <c r="M22" s="25" t="s">
        <v>44</v>
      </c>
      <c r="N22" s="20" t="n">
        <v>2020</v>
      </c>
      <c r="O22" s="21" t="n">
        <v>13609</v>
      </c>
      <c r="P22" s="21" t="n">
        <v>128</v>
      </c>
      <c r="Q22" s="22" t="n">
        <v>-14.1</v>
      </c>
      <c r="R22" s="13" t="n">
        <f aca="false">(P22-P21)/P21*100</f>
        <v>5.78512396694215</v>
      </c>
      <c r="S22" s="21" t="n">
        <v>0</v>
      </c>
      <c r="T22" s="14" t="n">
        <f aca="false">S22/($O22/100000)</f>
        <v>0</v>
      </c>
      <c r="U22" s="21" t="n">
        <v>2</v>
      </c>
      <c r="V22" s="14" t="n">
        <f aca="false">U22/($O22/100000)</f>
        <v>14.6961569549563</v>
      </c>
      <c r="W22" s="21" t="n">
        <v>2</v>
      </c>
      <c r="X22" s="14" t="n">
        <f aca="false">W22/($O22/100000)</f>
        <v>14.6961569549563</v>
      </c>
      <c r="Y22" s="21" t="n">
        <v>29</v>
      </c>
      <c r="Z22" s="14" t="n">
        <f aca="false">Y22/($O22/100000)</f>
        <v>213.094275846866</v>
      </c>
      <c r="AA22" s="21" t="n">
        <v>17</v>
      </c>
      <c r="AB22" s="14" t="n">
        <f aca="false">AA22/($O22/100000)</f>
        <v>124.917334117128</v>
      </c>
      <c r="AC22" s="21" t="n">
        <v>64</v>
      </c>
      <c r="AD22" s="14" t="n">
        <f aca="false">AC22/($O22/100000)</f>
        <v>470.277022558601</v>
      </c>
      <c r="AE22" s="21" t="n">
        <v>14</v>
      </c>
      <c r="AF22" s="14" t="n">
        <f aca="false">AE22/($O22/100000)</f>
        <v>102.873098684694</v>
      </c>
      <c r="AG22" s="23" t="n">
        <v>940.6</v>
      </c>
      <c r="AH22" s="22" t="n">
        <v>-17.2</v>
      </c>
      <c r="AI22" s="13" t="n">
        <f aca="false">(AG22-AG21)/AG21*100</f>
        <v>42.0202325230258</v>
      </c>
      <c r="AJ22" s="23" t="n">
        <v>13.3</v>
      </c>
      <c r="AS22" s="32"/>
    </row>
    <row r="23" customFormat="false" ht="14.8" hidden="false" customHeight="false" outlineLevel="0" collapsed="false">
      <c r="A23" s="32" t="s">
        <v>124</v>
      </c>
      <c r="B23" s="0" t="s">
        <v>125</v>
      </c>
      <c r="C23" s="0" t="s">
        <v>126</v>
      </c>
      <c r="D23" s="0" t="s">
        <v>45</v>
      </c>
      <c r="E23" s="0" t="n">
        <v>12045</v>
      </c>
      <c r="H23" s="0" t="s">
        <v>149</v>
      </c>
      <c r="I23" s="0" t="n">
        <v>1331</v>
      </c>
      <c r="J23" s="33" t="n">
        <f aca="false">I23/($O23/100000)</f>
        <v>9039.66313501766</v>
      </c>
      <c r="K23" s="0" t="n">
        <v>27</v>
      </c>
      <c r="L23" s="33" t="n">
        <f aca="false">K23/($O23/100000)</f>
        <v>183.374083129584</v>
      </c>
      <c r="M23" s="25" t="s">
        <v>45</v>
      </c>
      <c r="N23" s="20" t="n">
        <v>2020</v>
      </c>
      <c r="O23" s="21" t="n">
        <v>14724</v>
      </c>
      <c r="P23" s="21" t="n">
        <v>248</v>
      </c>
      <c r="Q23" s="22" t="n">
        <v>6.9</v>
      </c>
      <c r="R23" s="13" t="n">
        <f aca="false">(P23-P22)/P22*100</f>
        <v>93.75</v>
      </c>
      <c r="S23" s="21" t="n">
        <v>0</v>
      </c>
      <c r="T23" s="14" t="n">
        <f aca="false">S23/($O23/100000)</f>
        <v>0</v>
      </c>
      <c r="U23" s="21" t="n">
        <v>8</v>
      </c>
      <c r="V23" s="14" t="n">
        <f aca="false">U23/($O23/100000)</f>
        <v>54.333061668025</v>
      </c>
      <c r="W23" s="21" t="n">
        <v>0</v>
      </c>
      <c r="X23" s="14" t="n">
        <f aca="false">W23/($O23/100000)</f>
        <v>0</v>
      </c>
      <c r="Y23" s="21" t="n">
        <v>63</v>
      </c>
      <c r="Z23" s="14" t="n">
        <f aca="false">Y23/($O23/100000)</f>
        <v>427.872860635697</v>
      </c>
      <c r="AA23" s="21" t="n">
        <v>55</v>
      </c>
      <c r="AB23" s="14" t="n">
        <f aca="false">AA23/($O23/100000)</f>
        <v>373.539798967672</v>
      </c>
      <c r="AC23" s="21" t="n">
        <v>111</v>
      </c>
      <c r="AD23" s="14" t="n">
        <f aca="false">AC23/($O23/100000)</f>
        <v>753.871230643847</v>
      </c>
      <c r="AE23" s="21" t="n">
        <v>11</v>
      </c>
      <c r="AF23" s="14" t="n">
        <f aca="false">AE23/($O23/100000)</f>
        <v>74.7079597935344</v>
      </c>
      <c r="AG23" s="23" t="n">
        <v>1684.3</v>
      </c>
      <c r="AH23" s="22" t="n">
        <v>-5</v>
      </c>
      <c r="AI23" s="13" t="n">
        <f aca="false">(AG23-AG22)/AG22*100</f>
        <v>79.0665532638741</v>
      </c>
      <c r="AJ23" s="23" t="n">
        <v>52.4</v>
      </c>
      <c r="AS23" s="32"/>
    </row>
    <row r="24" customFormat="false" ht="14.8" hidden="false" customHeight="false" outlineLevel="0" collapsed="false">
      <c r="A24" s="32" t="s">
        <v>124</v>
      </c>
      <c r="B24" s="0" t="s">
        <v>125</v>
      </c>
      <c r="C24" s="0" t="s">
        <v>126</v>
      </c>
      <c r="D24" s="0" t="s">
        <v>46</v>
      </c>
      <c r="E24" s="0" t="n">
        <v>12047</v>
      </c>
      <c r="H24" s="0" t="s">
        <v>150</v>
      </c>
      <c r="I24" s="0" t="n">
        <v>1275</v>
      </c>
      <c r="J24" s="33" t="n">
        <f aca="false">I24/($O24/100000)</f>
        <v>8750.85792724777</v>
      </c>
      <c r="K24" s="0" t="n">
        <v>15</v>
      </c>
      <c r="L24" s="33" t="n">
        <f aca="false">K24/($O24/100000)</f>
        <v>102.951269732327</v>
      </c>
      <c r="M24" s="25" t="s">
        <v>46</v>
      </c>
      <c r="N24" s="20" t="n">
        <v>2020</v>
      </c>
      <c r="O24" s="21" t="n">
        <v>14570</v>
      </c>
      <c r="P24" s="21" t="n">
        <v>324</v>
      </c>
      <c r="Q24" s="22" t="n">
        <v>3.8</v>
      </c>
      <c r="R24" s="13" t="n">
        <f aca="false">(P24-P23)/P23*100</f>
        <v>30.6451612903226</v>
      </c>
      <c r="S24" s="21" t="n">
        <v>2</v>
      </c>
      <c r="T24" s="14" t="n">
        <f aca="false">S24/($O24/100000)</f>
        <v>13.7268359643102</v>
      </c>
      <c r="U24" s="21" t="n">
        <v>3</v>
      </c>
      <c r="V24" s="14" t="n">
        <f aca="false">U24/($O24/100000)</f>
        <v>20.5902539464653</v>
      </c>
      <c r="W24" s="21" t="n">
        <v>6</v>
      </c>
      <c r="X24" s="14" t="n">
        <f aca="false">W24/($O24/100000)</f>
        <v>41.1805078929307</v>
      </c>
      <c r="Y24" s="21" t="n">
        <v>53</v>
      </c>
      <c r="Z24" s="14" t="n">
        <f aca="false">Y24/($O24/100000)</f>
        <v>363.761153054221</v>
      </c>
      <c r="AA24" s="21" t="n">
        <v>81</v>
      </c>
      <c r="AB24" s="14" t="n">
        <f aca="false">AA24/($O24/100000)</f>
        <v>555.936856554564</v>
      </c>
      <c r="AC24" s="21" t="n">
        <v>160</v>
      </c>
      <c r="AD24" s="14" t="n">
        <f aca="false">AC24/($O24/100000)</f>
        <v>1098.14687714482</v>
      </c>
      <c r="AE24" s="21" t="n">
        <v>19</v>
      </c>
      <c r="AF24" s="14" t="n">
        <f aca="false">AE24/($O24/100000)</f>
        <v>130.404941660947</v>
      </c>
      <c r="AG24" s="23" t="n">
        <v>2223.7</v>
      </c>
      <c r="AH24" s="22" t="n">
        <v>4.1</v>
      </c>
      <c r="AI24" s="13" t="n">
        <f aca="false">(AG24-AG23)/AG23*100</f>
        <v>32.0251736626492</v>
      </c>
      <c r="AJ24" s="23" t="n">
        <v>25.9</v>
      </c>
      <c r="AS24" s="32"/>
    </row>
    <row r="25" customFormat="false" ht="14.8" hidden="false" customHeight="false" outlineLevel="0" collapsed="false">
      <c r="A25" s="32" t="s">
        <v>124</v>
      </c>
      <c r="B25" s="0" t="s">
        <v>125</v>
      </c>
      <c r="C25" s="0" t="s">
        <v>126</v>
      </c>
      <c r="D25" s="0" t="s">
        <v>47</v>
      </c>
      <c r="E25" s="0" t="n">
        <v>12049</v>
      </c>
      <c r="H25" s="0" t="s">
        <v>151</v>
      </c>
      <c r="I25" s="0" t="n">
        <v>2106</v>
      </c>
      <c r="J25" s="33" t="n">
        <f aca="false">I25/($O25/100000)</f>
        <v>7674.08810990052</v>
      </c>
      <c r="K25" s="0" t="n">
        <v>20</v>
      </c>
      <c r="L25" s="33" t="n">
        <f aca="false">K25/($O25/100000)</f>
        <v>72.8783296286849</v>
      </c>
      <c r="M25" s="25" t="s">
        <v>47</v>
      </c>
      <c r="N25" s="20" t="n">
        <v>2020</v>
      </c>
      <c r="O25" s="21" t="n">
        <v>27443</v>
      </c>
      <c r="P25" s="21" t="n">
        <v>574</v>
      </c>
      <c r="Q25" s="22" t="n">
        <v>2.5</v>
      </c>
      <c r="R25" s="13" t="n">
        <f aca="false">(P25-P24)/P24*100</f>
        <v>77.1604938271605</v>
      </c>
      <c r="S25" s="21" t="n">
        <v>1</v>
      </c>
      <c r="T25" s="14" t="n">
        <f aca="false">S25/($O25/100000)</f>
        <v>3.64391648143425</v>
      </c>
      <c r="U25" s="21" t="n">
        <v>6</v>
      </c>
      <c r="V25" s="14" t="n">
        <f aca="false">U25/($O25/100000)</f>
        <v>21.8634988886055</v>
      </c>
      <c r="W25" s="21" t="n">
        <v>8</v>
      </c>
      <c r="X25" s="14" t="n">
        <f aca="false">W25/($O25/100000)</f>
        <v>29.151331851474</v>
      </c>
      <c r="Y25" s="21" t="n">
        <v>79</v>
      </c>
      <c r="Z25" s="14" t="n">
        <f aca="false">Y25/($O25/100000)</f>
        <v>287.869402033305</v>
      </c>
      <c r="AA25" s="21" t="n">
        <v>152</v>
      </c>
      <c r="AB25" s="14" t="n">
        <f aca="false">AA25/($O25/100000)</f>
        <v>553.875305178005</v>
      </c>
      <c r="AC25" s="21" t="n">
        <v>273</v>
      </c>
      <c r="AD25" s="14" t="n">
        <f aca="false">AC25/($O25/100000)</f>
        <v>994.789199431549</v>
      </c>
      <c r="AE25" s="21" t="n">
        <v>55</v>
      </c>
      <c r="AF25" s="14" t="n">
        <f aca="false">AE25/($O25/100000)</f>
        <v>200.415406478883</v>
      </c>
      <c r="AG25" s="23" t="n">
        <v>2091.6</v>
      </c>
      <c r="AH25" s="22" t="n">
        <v>2.3</v>
      </c>
      <c r="AI25" s="13" t="n">
        <f aca="false">(AG25-AG24)/AG24*100</f>
        <v>-5.94054953455952</v>
      </c>
      <c r="AJ25" s="23" t="n">
        <v>54.4</v>
      </c>
      <c r="AS25" s="32"/>
    </row>
    <row r="26" customFormat="false" ht="14.8" hidden="false" customHeight="false" outlineLevel="0" collapsed="false">
      <c r="A26" s="32" t="s">
        <v>124</v>
      </c>
      <c r="B26" s="0" t="s">
        <v>125</v>
      </c>
      <c r="C26" s="0" t="s">
        <v>126</v>
      </c>
      <c r="D26" s="0" t="s">
        <v>48</v>
      </c>
      <c r="E26" s="0" t="n">
        <v>12051</v>
      </c>
      <c r="H26" s="0" t="s">
        <v>152</v>
      </c>
      <c r="I26" s="0" t="n">
        <v>3289</v>
      </c>
      <c r="J26" s="33" t="n">
        <f aca="false">I26/($O26/100000)</f>
        <v>8031.15766854687</v>
      </c>
      <c r="K26" s="0" t="n">
        <v>49</v>
      </c>
      <c r="L26" s="33" t="n">
        <f aca="false">K26/($O26/100000)</f>
        <v>119.64935413767</v>
      </c>
      <c r="M26" s="25" t="s">
        <v>48</v>
      </c>
      <c r="N26" s="20" t="n">
        <v>2020</v>
      </c>
      <c r="O26" s="21" t="n">
        <v>40953</v>
      </c>
      <c r="P26" s="21" t="n">
        <v>868</v>
      </c>
      <c r="Q26" s="22" t="n">
        <v>-12.6</v>
      </c>
      <c r="R26" s="13" t="n">
        <f aca="false">(P26-P25)/P25*100</f>
        <v>51.219512195122</v>
      </c>
      <c r="S26" s="21" t="n">
        <v>5</v>
      </c>
      <c r="T26" s="14" t="n">
        <f aca="false">S26/($O26/100000)</f>
        <v>12.20911776915</v>
      </c>
      <c r="U26" s="21" t="n">
        <v>6</v>
      </c>
      <c r="V26" s="14" t="n">
        <f aca="false">U26/($O26/100000)</f>
        <v>14.65094132298</v>
      </c>
      <c r="W26" s="21" t="n">
        <v>25</v>
      </c>
      <c r="X26" s="14" t="n">
        <f aca="false">W26/($O26/100000)</f>
        <v>61.04558884575</v>
      </c>
      <c r="Y26" s="21" t="n">
        <v>115</v>
      </c>
      <c r="Z26" s="14" t="n">
        <f aca="false">Y26/($O26/100000)</f>
        <v>280.80970869045</v>
      </c>
      <c r="AA26" s="21" t="n">
        <v>276</v>
      </c>
      <c r="AB26" s="14" t="n">
        <f aca="false">AA26/($O26/100000)</f>
        <v>673.94330085708</v>
      </c>
      <c r="AC26" s="21" t="n">
        <v>365</v>
      </c>
      <c r="AD26" s="14" t="n">
        <f aca="false">AC26/($O26/100000)</f>
        <v>891.26559714795</v>
      </c>
      <c r="AE26" s="21" t="n">
        <v>76</v>
      </c>
      <c r="AF26" s="14" t="n">
        <f aca="false">AE26/($O26/100000)</f>
        <v>185.57859009108</v>
      </c>
      <c r="AG26" s="23" t="n">
        <v>2119.5</v>
      </c>
      <c r="AH26" s="22" t="n">
        <v>-14.4</v>
      </c>
      <c r="AI26" s="13" t="n">
        <f aca="false">(AG26-AG25)/AG25*100</f>
        <v>1.33390705679863</v>
      </c>
      <c r="AJ26" s="23" t="n">
        <v>27.3</v>
      </c>
      <c r="AS26" s="32"/>
    </row>
    <row r="27" customFormat="false" ht="14.8" hidden="false" customHeight="false" outlineLevel="0" collapsed="false">
      <c r="A27" s="32" t="s">
        <v>124</v>
      </c>
      <c r="B27" s="0" t="s">
        <v>125</v>
      </c>
      <c r="C27" s="0" t="s">
        <v>126</v>
      </c>
      <c r="D27" s="0" t="s">
        <v>49</v>
      </c>
      <c r="E27" s="0" t="n">
        <v>12053</v>
      </c>
      <c r="H27" s="0" t="s">
        <v>153</v>
      </c>
      <c r="I27" s="0" t="n">
        <v>7300</v>
      </c>
      <c r="J27" s="33" t="n">
        <f aca="false">I27/($O27/100000)</f>
        <v>3798.40362981695</v>
      </c>
      <c r="K27" s="0" t="n">
        <v>278</v>
      </c>
      <c r="L27" s="33" t="n">
        <f aca="false">K27/($O27/100000)</f>
        <v>144.651535491659</v>
      </c>
      <c r="M27" s="25" t="s">
        <v>49</v>
      </c>
      <c r="N27" s="20" t="n">
        <v>2020</v>
      </c>
      <c r="O27" s="21" t="n">
        <v>192186</v>
      </c>
      <c r="P27" s="21" t="n">
        <v>2785</v>
      </c>
      <c r="Q27" s="22" t="n">
        <v>-10.4</v>
      </c>
      <c r="R27" s="13" t="n">
        <f aca="false">(P27-P26)/P26*100</f>
        <v>220.852534562212</v>
      </c>
      <c r="S27" s="21" t="n">
        <v>7</v>
      </c>
      <c r="T27" s="14" t="n">
        <f aca="false">S27/($O27/100000)</f>
        <v>3.6423048505094</v>
      </c>
      <c r="U27" s="21" t="n">
        <v>58</v>
      </c>
      <c r="V27" s="14" t="n">
        <f aca="false">U27/($O27/100000)</f>
        <v>30.1790973327922</v>
      </c>
      <c r="W27" s="21" t="n">
        <v>53</v>
      </c>
      <c r="X27" s="14" t="n">
        <f aca="false">W27/($O27/100000)</f>
        <v>27.5774510109998</v>
      </c>
      <c r="Y27" s="21" t="n">
        <v>369</v>
      </c>
      <c r="Z27" s="14" t="n">
        <f aca="false">Y27/($O27/100000)</f>
        <v>192.001498548281</v>
      </c>
      <c r="AA27" s="21" t="n">
        <v>365</v>
      </c>
      <c r="AB27" s="14" t="n">
        <f aca="false">AA27/($O27/100000)</f>
        <v>189.920181490847</v>
      </c>
      <c r="AC27" s="21" t="n">
        <v>1764</v>
      </c>
      <c r="AD27" s="14" t="n">
        <f aca="false">AC27/($O27/100000)</f>
        <v>917.860822328369</v>
      </c>
      <c r="AE27" s="21" t="n">
        <v>169</v>
      </c>
      <c r="AF27" s="14" t="n">
        <f aca="false">AE27/($O27/100000)</f>
        <v>87.9356456765841</v>
      </c>
      <c r="AG27" s="23" t="n">
        <v>1449.1</v>
      </c>
      <c r="AH27" s="22" t="n">
        <v>-12.1</v>
      </c>
      <c r="AI27" s="13" t="n">
        <f aca="false">(AG27-AG26)/AG26*100</f>
        <v>-31.6301014390186</v>
      </c>
      <c r="AJ27" s="23" t="n">
        <v>42.2</v>
      </c>
      <c r="AS27" s="32"/>
    </row>
    <row r="28" customFormat="false" ht="14.8" hidden="false" customHeight="false" outlineLevel="0" collapsed="false">
      <c r="A28" s="32" t="s">
        <v>124</v>
      </c>
      <c r="B28" s="0" t="s">
        <v>125</v>
      </c>
      <c r="C28" s="0" t="s">
        <v>126</v>
      </c>
      <c r="D28" s="0" t="s">
        <v>50</v>
      </c>
      <c r="E28" s="0" t="n">
        <v>12055</v>
      </c>
      <c r="H28" s="0" t="s">
        <v>154</v>
      </c>
      <c r="I28" s="0" t="n">
        <v>4967</v>
      </c>
      <c r="J28" s="33" t="n">
        <f aca="false">I28/($O28/100000)</f>
        <v>4737.96669019593</v>
      </c>
      <c r="K28" s="0" t="n">
        <v>204</v>
      </c>
      <c r="L28" s="33" t="n">
        <f aca="false">K28/($O28/100000)</f>
        <v>194.593357116966</v>
      </c>
      <c r="M28" s="25" t="s">
        <v>50</v>
      </c>
      <c r="N28" s="20" t="n">
        <v>2020</v>
      </c>
      <c r="O28" s="21" t="n">
        <v>104834</v>
      </c>
      <c r="P28" s="21" t="n">
        <v>2185</v>
      </c>
      <c r="Q28" s="22" t="n">
        <v>-16.6</v>
      </c>
      <c r="R28" s="13" t="n">
        <f aca="false">(P28-P27)/P27*100</f>
        <v>-21.5439856373429</v>
      </c>
      <c r="S28" s="21" t="n">
        <v>8</v>
      </c>
      <c r="T28" s="14" t="n">
        <f aca="false">S28/($O28/100000)</f>
        <v>7.63111204380258</v>
      </c>
      <c r="U28" s="21" t="n">
        <v>29</v>
      </c>
      <c r="V28" s="14" t="n">
        <f aca="false">U28/($O28/100000)</f>
        <v>27.6627811587844</v>
      </c>
      <c r="W28" s="21" t="n">
        <v>39</v>
      </c>
      <c r="X28" s="14" t="n">
        <f aca="false">W28/($O28/100000)</f>
        <v>37.2016712135376</v>
      </c>
      <c r="Y28" s="21" t="n">
        <v>220</v>
      </c>
      <c r="Z28" s="14" t="n">
        <f aca="false">Y28/($O28/100000)</f>
        <v>209.855581204571</v>
      </c>
      <c r="AA28" s="21" t="n">
        <v>333</v>
      </c>
      <c r="AB28" s="14" t="n">
        <f aca="false">AA28/($O28/100000)</f>
        <v>317.645038823282</v>
      </c>
      <c r="AC28" s="21" t="n">
        <v>1405</v>
      </c>
      <c r="AD28" s="14" t="n">
        <f aca="false">AC28/($O28/100000)</f>
        <v>1340.21405269283</v>
      </c>
      <c r="AE28" s="21" t="n">
        <v>151</v>
      </c>
      <c r="AF28" s="14" t="n">
        <f aca="false">AE28/($O28/100000)</f>
        <v>144.037239826774</v>
      </c>
      <c r="AG28" s="23" t="n">
        <v>2084.2</v>
      </c>
      <c r="AH28" s="22" t="n">
        <v>-17.7</v>
      </c>
      <c r="AI28" s="13" t="n">
        <f aca="false">(AG28-AG27)/AG27*100</f>
        <v>43.8272030915741</v>
      </c>
      <c r="AJ28" s="23" t="n">
        <v>50.8</v>
      </c>
      <c r="AS28" s="32"/>
    </row>
    <row r="29" customFormat="false" ht="14.8" hidden="false" customHeight="false" outlineLevel="0" collapsed="false">
      <c r="A29" s="32" t="s">
        <v>124</v>
      </c>
      <c r="B29" s="0" t="s">
        <v>125</v>
      </c>
      <c r="C29" s="0" t="s">
        <v>126</v>
      </c>
      <c r="D29" s="0" t="s">
        <v>51</v>
      </c>
      <c r="E29" s="0" t="n">
        <v>12057</v>
      </c>
      <c r="H29" s="0" t="s">
        <v>155</v>
      </c>
      <c r="I29" s="0" t="n">
        <v>76953</v>
      </c>
      <c r="J29" s="33" t="n">
        <f aca="false">I29/($O29/100000)</f>
        <v>5203.89055958408</v>
      </c>
      <c r="K29" s="0" t="n">
        <v>1071</v>
      </c>
      <c r="L29" s="33" t="n">
        <f aca="false">K29/($O29/100000)</f>
        <v>72.425594704749</v>
      </c>
      <c r="M29" s="25" t="s">
        <v>51</v>
      </c>
      <c r="N29" s="20" t="n">
        <v>2020</v>
      </c>
      <c r="O29" s="21" t="n">
        <v>1478759</v>
      </c>
      <c r="P29" s="21" t="n">
        <v>20705</v>
      </c>
      <c r="Q29" s="22" t="n">
        <v>-12.3</v>
      </c>
      <c r="R29" s="13" t="n">
        <f aca="false">(P29-P28)/P28*100</f>
        <v>847.597254004577</v>
      </c>
      <c r="S29" s="21" t="n">
        <v>81</v>
      </c>
      <c r="T29" s="14" t="n">
        <f aca="false">S29/($O29/100000)</f>
        <v>5.47756598607346</v>
      </c>
      <c r="U29" s="21" t="n">
        <v>363</v>
      </c>
      <c r="V29" s="14" t="n">
        <f aca="false">U29/($O29/100000)</f>
        <v>24.547610530181</v>
      </c>
      <c r="W29" s="21" t="n">
        <v>650</v>
      </c>
      <c r="X29" s="14" t="n">
        <f aca="false">W29/($O29/100000)</f>
        <v>43.9557764314537</v>
      </c>
      <c r="Y29" s="21" t="n">
        <v>3201</v>
      </c>
      <c r="Z29" s="14" t="n">
        <f aca="false">Y29/($O29/100000)</f>
        <v>216.465292857051</v>
      </c>
      <c r="AA29" s="21" t="n">
        <v>2332</v>
      </c>
      <c r="AB29" s="14" t="n">
        <f aca="false">AA29/($O29/100000)</f>
        <v>157.699800981769</v>
      </c>
      <c r="AC29" s="21" t="n">
        <v>12348</v>
      </c>
      <c r="AD29" s="14" t="n">
        <f aca="false">AC29/($O29/100000)</f>
        <v>835.024503654754</v>
      </c>
      <c r="AE29" s="21" t="n">
        <v>1730</v>
      </c>
      <c r="AF29" s="14" t="n">
        <f aca="false">AE29/($O29/100000)</f>
        <v>116.9899895791</v>
      </c>
      <c r="AG29" s="23" t="n">
        <v>1400.2</v>
      </c>
      <c r="AH29" s="22" t="n">
        <v>-14.3</v>
      </c>
      <c r="AI29" s="13" t="n">
        <f aca="false">(AG29-AG28)/AG28*100</f>
        <v>-32.8183475674119</v>
      </c>
      <c r="AJ29" s="23" t="n">
        <v>33.6</v>
      </c>
      <c r="AS29" s="32"/>
    </row>
    <row r="30" customFormat="false" ht="14.8" hidden="false" customHeight="false" outlineLevel="0" collapsed="false">
      <c r="A30" s="32" t="s">
        <v>124</v>
      </c>
      <c r="B30" s="0" t="s">
        <v>125</v>
      </c>
      <c r="C30" s="0" t="s">
        <v>126</v>
      </c>
      <c r="D30" s="0" t="s">
        <v>52</v>
      </c>
      <c r="E30" s="0" t="n">
        <v>12059</v>
      </c>
      <c r="H30" s="0" t="s">
        <v>156</v>
      </c>
      <c r="I30" s="0" t="n">
        <v>1674</v>
      </c>
      <c r="J30" s="33" t="n">
        <f aca="false">I30/($O30/100000)</f>
        <v>8369.58152092395</v>
      </c>
      <c r="K30" s="0" t="n">
        <v>25</v>
      </c>
      <c r="L30" s="33" t="n">
        <f aca="false">K30/($O30/100000)</f>
        <v>124.993750312484</v>
      </c>
      <c r="M30" s="25" t="s">
        <v>52</v>
      </c>
      <c r="N30" s="20" t="n">
        <v>2020</v>
      </c>
      <c r="O30" s="21" t="n">
        <v>20001</v>
      </c>
      <c r="P30" s="21" t="n">
        <v>248</v>
      </c>
      <c r="Q30" s="22" t="n">
        <v>2.9</v>
      </c>
      <c r="R30" s="13" t="n">
        <f aca="false">(P30-P29)/P29*100</f>
        <v>-98.8022216855832</v>
      </c>
      <c r="S30" s="21" t="n">
        <v>1</v>
      </c>
      <c r="T30" s="14" t="n">
        <f aca="false">S30/($O30/100000)</f>
        <v>4.99975001249938</v>
      </c>
      <c r="U30" s="21" t="n">
        <v>4</v>
      </c>
      <c r="V30" s="14" t="n">
        <f aca="false">U30/($O30/100000)</f>
        <v>19.9990000499975</v>
      </c>
      <c r="W30" s="21" t="n">
        <v>0</v>
      </c>
      <c r="X30" s="14" t="n">
        <f aca="false">W30/($O30/100000)</f>
        <v>0</v>
      </c>
      <c r="Y30" s="21" t="n">
        <v>59</v>
      </c>
      <c r="Z30" s="14" t="n">
        <f aca="false">Y30/($O30/100000)</f>
        <v>294.985250737463</v>
      </c>
      <c r="AA30" s="21" t="n">
        <v>50</v>
      </c>
      <c r="AB30" s="14" t="n">
        <f aca="false">AA30/($O30/100000)</f>
        <v>249.987500624969</v>
      </c>
      <c r="AC30" s="21" t="n">
        <v>113</v>
      </c>
      <c r="AD30" s="14" t="n">
        <f aca="false">AC30/($O30/100000)</f>
        <v>564.971751412429</v>
      </c>
      <c r="AE30" s="21" t="n">
        <v>21</v>
      </c>
      <c r="AF30" s="14" t="n">
        <f aca="false">AE30/($O30/100000)</f>
        <v>104.994750262487</v>
      </c>
      <c r="AG30" s="23" t="n">
        <v>1239.9</v>
      </c>
      <c r="AH30" s="22" t="n">
        <v>3.2</v>
      </c>
      <c r="AI30" s="13" t="n">
        <f aca="false">(AG30-AG29)/AG29*100</f>
        <v>-11.4483645193544</v>
      </c>
      <c r="AJ30" s="23" t="n">
        <v>72.6</v>
      </c>
      <c r="AS30" s="32"/>
    </row>
    <row r="31" customFormat="false" ht="14.8" hidden="false" customHeight="false" outlineLevel="0" collapsed="false">
      <c r="A31" s="32" t="s">
        <v>124</v>
      </c>
      <c r="B31" s="0" t="s">
        <v>125</v>
      </c>
      <c r="C31" s="0" t="s">
        <v>126</v>
      </c>
      <c r="D31" s="0" t="s">
        <v>53</v>
      </c>
      <c r="E31" s="0" t="n">
        <v>12061</v>
      </c>
      <c r="H31" s="0" t="s">
        <v>157</v>
      </c>
      <c r="I31" s="0" t="n">
        <v>6863</v>
      </c>
      <c r="J31" s="33" t="n">
        <f aca="false">I31/($O31/100000)</f>
        <v>4320.86329123487</v>
      </c>
      <c r="K31" s="0" t="n">
        <v>159</v>
      </c>
      <c r="L31" s="33" t="n">
        <f aca="false">K31/($O31/100000)</f>
        <v>100.104511628493</v>
      </c>
      <c r="M31" s="25" t="s">
        <v>53</v>
      </c>
      <c r="N31" s="20" t="n">
        <v>2020</v>
      </c>
      <c r="O31" s="21" t="n">
        <v>158834</v>
      </c>
      <c r="P31" s="21" t="n">
        <v>2099</v>
      </c>
      <c r="Q31" s="22" t="n">
        <v>-14.2</v>
      </c>
      <c r="R31" s="13" t="n">
        <f aca="false">(P31-P30)/P30*100</f>
        <v>746.370967741936</v>
      </c>
      <c r="S31" s="21" t="n">
        <v>3</v>
      </c>
      <c r="T31" s="14" t="n">
        <f aca="false">S31/($O31/100000)</f>
        <v>1.88876437034892</v>
      </c>
      <c r="U31" s="21" t="n">
        <v>14</v>
      </c>
      <c r="V31" s="14" t="n">
        <f aca="false">U31/($O31/100000)</f>
        <v>8.81423372829495</v>
      </c>
      <c r="W31" s="21" t="n">
        <v>28</v>
      </c>
      <c r="X31" s="14" t="n">
        <f aca="false">W31/($O31/100000)</f>
        <v>17.6284674565899</v>
      </c>
      <c r="Y31" s="21" t="n">
        <v>174</v>
      </c>
      <c r="Z31" s="14" t="n">
        <f aca="false">Y31/($O31/100000)</f>
        <v>109.548333480237</v>
      </c>
      <c r="AA31" s="21" t="n">
        <v>187</v>
      </c>
      <c r="AB31" s="14" t="n">
        <f aca="false">AA31/($O31/100000)</f>
        <v>117.732979085083</v>
      </c>
      <c r="AC31" s="21" t="n">
        <v>1513</v>
      </c>
      <c r="AD31" s="14" t="n">
        <f aca="false">AC31/($O31/100000)</f>
        <v>952.566830779304</v>
      </c>
      <c r="AE31" s="21" t="n">
        <v>180</v>
      </c>
      <c r="AF31" s="14" t="n">
        <f aca="false">AE31/($O31/100000)</f>
        <v>113.325862220935</v>
      </c>
      <c r="AG31" s="23" t="n">
        <v>1321.5</v>
      </c>
      <c r="AH31" s="22" t="n">
        <v>-16.3</v>
      </c>
      <c r="AI31" s="13" t="n">
        <f aca="false">(AG31-AG30)/AG30*100</f>
        <v>6.58117590128235</v>
      </c>
      <c r="AJ31" s="23" t="n">
        <v>25.6</v>
      </c>
      <c r="AS31" s="32"/>
    </row>
    <row r="32" customFormat="false" ht="14.8" hidden="false" customHeight="false" outlineLevel="0" collapsed="false">
      <c r="A32" s="32" t="s">
        <v>124</v>
      </c>
      <c r="B32" s="0" t="s">
        <v>125</v>
      </c>
      <c r="C32" s="0" t="s">
        <v>126</v>
      </c>
      <c r="D32" s="0" t="s">
        <v>54</v>
      </c>
      <c r="E32" s="0" t="n">
        <v>12063</v>
      </c>
      <c r="H32" s="0" t="s">
        <v>158</v>
      </c>
      <c r="I32" s="0" t="n">
        <v>4624</v>
      </c>
      <c r="J32" s="33" t="n">
        <f aca="false">I32/($O32/100000)</f>
        <v>9925.51570180522</v>
      </c>
      <c r="K32" s="0" t="n">
        <v>118</v>
      </c>
      <c r="L32" s="33" t="n">
        <f aca="false">K32/($O32/100000)</f>
        <v>253.289544293472</v>
      </c>
      <c r="M32" s="25" t="s">
        <v>54</v>
      </c>
      <c r="N32" s="20" t="n">
        <v>2020</v>
      </c>
      <c r="O32" s="21" t="n">
        <v>46587</v>
      </c>
      <c r="P32" s="21" t="n">
        <v>374</v>
      </c>
      <c r="Q32" s="22" t="n">
        <v>1.6</v>
      </c>
      <c r="R32" s="13" t="n">
        <f aca="false">(P32-P31)/P31*100</f>
        <v>-82.1819914244879</v>
      </c>
      <c r="S32" s="21" t="n">
        <v>1</v>
      </c>
      <c r="T32" s="14" t="n">
        <f aca="false">S32/($O32/100000)</f>
        <v>2.14652156180909</v>
      </c>
      <c r="U32" s="21" t="n">
        <v>7</v>
      </c>
      <c r="V32" s="14" t="n">
        <f aca="false">U32/($O32/100000)</f>
        <v>15.0256509326636</v>
      </c>
      <c r="W32" s="21" t="n">
        <v>4</v>
      </c>
      <c r="X32" s="14" t="n">
        <f aca="false">W32/($O32/100000)</f>
        <v>8.58608624723635</v>
      </c>
      <c r="Y32" s="21" t="n">
        <v>105</v>
      </c>
      <c r="Z32" s="14" t="n">
        <f aca="false">Y32/($O32/100000)</f>
        <v>225.384763989954</v>
      </c>
      <c r="AA32" s="21" t="n">
        <v>103</v>
      </c>
      <c r="AB32" s="14" t="n">
        <f aca="false">AA32/($O32/100000)</f>
        <v>221.091720866336</v>
      </c>
      <c r="AC32" s="21" t="n">
        <v>135</v>
      </c>
      <c r="AD32" s="14" t="n">
        <f aca="false">AC32/($O32/100000)</f>
        <v>289.780410844227</v>
      </c>
      <c r="AE32" s="21" t="n">
        <v>19</v>
      </c>
      <c r="AF32" s="14" t="n">
        <f aca="false">AE32/($O32/100000)</f>
        <v>40.7839096743727</v>
      </c>
      <c r="AG32" s="23" t="n">
        <v>802.8</v>
      </c>
      <c r="AH32" s="22" t="n">
        <v>2.5</v>
      </c>
      <c r="AI32" s="13" t="n">
        <f aca="false">(AG32-AG31)/AG31*100</f>
        <v>-39.2508513053348</v>
      </c>
      <c r="AJ32" s="23" t="n">
        <v>28.1</v>
      </c>
      <c r="AS32" s="32"/>
    </row>
    <row r="33" customFormat="false" ht="14.8" hidden="false" customHeight="false" outlineLevel="0" collapsed="false">
      <c r="A33" s="32" t="s">
        <v>124</v>
      </c>
      <c r="B33" s="0" t="s">
        <v>125</v>
      </c>
      <c r="C33" s="0" t="s">
        <v>126</v>
      </c>
      <c r="D33" s="0" t="s">
        <v>55</v>
      </c>
      <c r="E33" s="0" t="n">
        <v>12065</v>
      </c>
      <c r="H33" s="0" t="s">
        <v>159</v>
      </c>
      <c r="I33" s="0" t="n">
        <v>993</v>
      </c>
      <c r="J33" s="33" t="n">
        <f aca="false">I33/($O33/100000)</f>
        <v>6898.70779491455</v>
      </c>
      <c r="K33" s="0" t="n">
        <v>16</v>
      </c>
      <c r="L33" s="33" t="n">
        <f aca="false">K33/($O33/100000)</f>
        <v>111.157426705572</v>
      </c>
      <c r="M33" s="25" t="s">
        <v>55</v>
      </c>
      <c r="N33" s="20" t="n">
        <v>2020</v>
      </c>
      <c r="O33" s="21" t="n">
        <v>14394</v>
      </c>
      <c r="P33" s="21" t="n">
        <v>346</v>
      </c>
      <c r="Q33" s="22" t="n">
        <v>16.9</v>
      </c>
      <c r="R33" s="13" t="n">
        <f aca="false">(P33-P32)/P32*100</f>
        <v>-7.48663101604278</v>
      </c>
      <c r="S33" s="21" t="n">
        <v>0</v>
      </c>
      <c r="T33" s="14" t="n">
        <f aca="false">S33/($O33/100000)</f>
        <v>0</v>
      </c>
      <c r="U33" s="21" t="n">
        <v>6</v>
      </c>
      <c r="V33" s="14" t="n">
        <f aca="false">U33/($O33/100000)</f>
        <v>41.6840350145894</v>
      </c>
      <c r="W33" s="21" t="n">
        <v>0</v>
      </c>
      <c r="X33" s="14" t="n">
        <f aca="false">W33/($O33/100000)</f>
        <v>0</v>
      </c>
      <c r="Y33" s="21" t="n">
        <v>106</v>
      </c>
      <c r="Z33" s="14" t="n">
        <f aca="false">Y33/($O33/100000)</f>
        <v>736.417951924413</v>
      </c>
      <c r="AA33" s="21" t="n">
        <v>71</v>
      </c>
      <c r="AB33" s="14" t="n">
        <f aca="false">AA33/($O33/100000)</f>
        <v>493.261081005975</v>
      </c>
      <c r="AC33" s="21" t="n">
        <v>145</v>
      </c>
      <c r="AD33" s="14" t="n">
        <f aca="false">AC33/($O33/100000)</f>
        <v>1007.36417951924</v>
      </c>
      <c r="AE33" s="21" t="n">
        <v>18</v>
      </c>
      <c r="AF33" s="14" t="n">
        <f aca="false">AE33/($O33/100000)</f>
        <v>125.052105043768</v>
      </c>
      <c r="AG33" s="23" t="n">
        <v>2403.8</v>
      </c>
      <c r="AH33" s="22" t="n">
        <v>20</v>
      </c>
      <c r="AI33" s="13" t="n">
        <f aca="false">(AG33-AG32)/AG32*100</f>
        <v>199.427005480817</v>
      </c>
      <c r="AJ33" s="23" t="n">
        <v>45.7</v>
      </c>
      <c r="AS33" s="32"/>
    </row>
    <row r="34" customFormat="false" ht="14.8" hidden="false" customHeight="false" outlineLevel="0" collapsed="false">
      <c r="A34" s="32" t="s">
        <v>124</v>
      </c>
      <c r="B34" s="0" t="s">
        <v>125</v>
      </c>
      <c r="C34" s="0" t="s">
        <v>126</v>
      </c>
      <c r="D34" s="0" t="s">
        <v>56</v>
      </c>
      <c r="E34" s="0" t="n">
        <v>12067</v>
      </c>
      <c r="H34" s="0" t="s">
        <v>160</v>
      </c>
      <c r="I34" s="0" t="n">
        <v>1422</v>
      </c>
      <c r="J34" s="33" t="n">
        <f aca="false">I34/($O34/100000)</f>
        <v>16363.6363636364</v>
      </c>
      <c r="K34" s="0" t="n">
        <v>22</v>
      </c>
      <c r="L34" s="33" t="n">
        <f aca="false">K34/($O34/100000)</f>
        <v>253.164556962025</v>
      </c>
      <c r="M34" s="25" t="s">
        <v>56</v>
      </c>
      <c r="N34" s="20" t="n">
        <v>2020</v>
      </c>
      <c r="O34" s="21" t="n">
        <v>8690</v>
      </c>
      <c r="P34" s="21" t="n">
        <v>47</v>
      </c>
      <c r="Q34" s="22" t="n">
        <v>-6</v>
      </c>
      <c r="R34" s="13" t="n">
        <f aca="false">(P34-P33)/P33*100</f>
        <v>-86.4161849710983</v>
      </c>
      <c r="S34" s="21" t="n">
        <v>0</v>
      </c>
      <c r="T34" s="14" t="n">
        <f aca="false">S34/($O34/100000)</f>
        <v>0</v>
      </c>
      <c r="U34" s="21" t="n">
        <v>0</v>
      </c>
      <c r="V34" s="14" t="n">
        <f aca="false">U34/($O34/100000)</f>
        <v>0</v>
      </c>
      <c r="W34" s="21" t="n">
        <v>2</v>
      </c>
      <c r="X34" s="14" t="n">
        <f aca="false">W34/($O34/100000)</f>
        <v>23.0149597238205</v>
      </c>
      <c r="Y34" s="21" t="n">
        <v>24</v>
      </c>
      <c r="Z34" s="14" t="n">
        <f aca="false">Y34/($O34/100000)</f>
        <v>276.179516685846</v>
      </c>
      <c r="AA34" s="21" t="n">
        <v>9</v>
      </c>
      <c r="AB34" s="14" t="n">
        <f aca="false">AA34/($O34/100000)</f>
        <v>103.567318757192</v>
      </c>
      <c r="AC34" s="21" t="n">
        <v>10</v>
      </c>
      <c r="AD34" s="14" t="n">
        <f aca="false">AC34/($O34/100000)</f>
        <v>115.074798619102</v>
      </c>
      <c r="AE34" s="21" t="n">
        <v>2</v>
      </c>
      <c r="AF34" s="14" t="n">
        <f aca="false">AE34/($O34/100000)</f>
        <v>23.0149597238205</v>
      </c>
      <c r="AG34" s="23" t="n">
        <v>540.9</v>
      </c>
      <c r="AH34" s="22" t="n">
        <v>-8.2</v>
      </c>
      <c r="AI34" s="13" t="n">
        <f aca="false">(AG34-AG33)/AG33*100</f>
        <v>-77.4981279640569</v>
      </c>
      <c r="AJ34" s="23" t="n">
        <v>87.2</v>
      </c>
      <c r="AS34" s="32"/>
    </row>
    <row r="35" customFormat="false" ht="14.8" hidden="false" customHeight="false" outlineLevel="0" collapsed="false">
      <c r="A35" s="32" t="s">
        <v>124</v>
      </c>
      <c r="B35" s="0" t="s">
        <v>125</v>
      </c>
      <c r="C35" s="0" t="s">
        <v>126</v>
      </c>
      <c r="D35" s="0" t="s">
        <v>57</v>
      </c>
      <c r="E35" s="0" t="n">
        <v>12069</v>
      </c>
      <c r="H35" s="0" t="s">
        <v>161</v>
      </c>
      <c r="I35" s="0" t="n">
        <v>15486</v>
      </c>
      <c r="J35" s="33" t="n">
        <f aca="false">I35/($O35/100000)</f>
        <v>4222.58699576269</v>
      </c>
      <c r="K35" s="0" t="n">
        <v>295</v>
      </c>
      <c r="L35" s="33" t="n">
        <f aca="false">K35/($O35/100000)</f>
        <v>80.4380190978944</v>
      </c>
      <c r="M35" s="25" t="s">
        <v>57</v>
      </c>
      <c r="N35" s="20" t="n">
        <v>2020</v>
      </c>
      <c r="O35" s="21" t="n">
        <v>366742</v>
      </c>
      <c r="P35" s="21" t="n">
        <v>6341</v>
      </c>
      <c r="Q35" s="22" t="n">
        <v>-15.2</v>
      </c>
      <c r="R35" s="13" t="n">
        <f aca="false">(P35-P34)/P34*100</f>
        <v>13391.4893617021</v>
      </c>
      <c r="S35" s="21" t="n">
        <v>18</v>
      </c>
      <c r="T35" s="14" t="n">
        <f aca="false">S35/($O35/100000)</f>
        <v>4.90808252122746</v>
      </c>
      <c r="U35" s="21" t="n">
        <v>138</v>
      </c>
      <c r="V35" s="14" t="n">
        <f aca="false">U35/($O35/100000)</f>
        <v>37.6286326627438</v>
      </c>
      <c r="W35" s="21" t="n">
        <v>130</v>
      </c>
      <c r="X35" s="14" t="n">
        <f aca="false">W35/($O35/100000)</f>
        <v>35.4472626533094</v>
      </c>
      <c r="Y35" s="21" t="n">
        <v>687</v>
      </c>
      <c r="Z35" s="14" t="n">
        <f aca="false">Y35/($O35/100000)</f>
        <v>187.325149560181</v>
      </c>
      <c r="AA35" s="21" t="n">
        <v>1035</v>
      </c>
      <c r="AB35" s="14" t="n">
        <f aca="false">AA35/($O35/100000)</f>
        <v>282.214744970579</v>
      </c>
      <c r="AC35" s="21" t="n">
        <v>3799</v>
      </c>
      <c r="AD35" s="14" t="n">
        <f aca="false">AC35/($O35/100000)</f>
        <v>1035.87808323017</v>
      </c>
      <c r="AE35" s="21" t="n">
        <v>534</v>
      </c>
      <c r="AF35" s="14" t="n">
        <f aca="false">AE35/($O35/100000)</f>
        <v>145.606448129748</v>
      </c>
      <c r="AG35" s="23" t="n">
        <v>1729</v>
      </c>
      <c r="AH35" s="22" t="n">
        <v>-17.4</v>
      </c>
      <c r="AI35" s="13" t="n">
        <f aca="false">(AG35-AG34)/AG34*100</f>
        <v>219.652431133296</v>
      </c>
      <c r="AJ35" s="23" t="n">
        <v>26.3</v>
      </c>
      <c r="AS35" s="32"/>
    </row>
    <row r="36" customFormat="false" ht="14.8" hidden="false" customHeight="false" outlineLevel="0" collapsed="false">
      <c r="A36" s="32" t="s">
        <v>124</v>
      </c>
      <c r="B36" s="0" t="s">
        <v>125</v>
      </c>
      <c r="C36" s="0" t="s">
        <v>126</v>
      </c>
      <c r="D36" s="0" t="s">
        <v>58</v>
      </c>
      <c r="E36" s="0" t="n">
        <v>12071</v>
      </c>
      <c r="H36" s="0" t="s">
        <v>162</v>
      </c>
      <c r="I36" s="0" t="n">
        <v>40557</v>
      </c>
      <c r="J36" s="33" t="n">
        <f aca="false">I36/($O36/100000)</f>
        <v>5404.04773928604</v>
      </c>
      <c r="K36" s="0" t="n">
        <v>672</v>
      </c>
      <c r="L36" s="33" t="n">
        <f aca="false">K36/($O36/100000)</f>
        <v>89.5411416229065</v>
      </c>
      <c r="M36" s="25" t="s">
        <v>58</v>
      </c>
      <c r="N36" s="20" t="n">
        <v>2020</v>
      </c>
      <c r="O36" s="21" t="n">
        <v>750493</v>
      </c>
      <c r="P36" s="21" t="n">
        <v>10218</v>
      </c>
      <c r="Q36" s="22" t="n">
        <v>-6</v>
      </c>
      <c r="R36" s="13" t="n">
        <f aca="false">(P36-P35)/P35*100</f>
        <v>61.1417757451506</v>
      </c>
      <c r="S36" s="21" t="n">
        <v>32</v>
      </c>
      <c r="T36" s="14" t="n">
        <f aca="false">S36/($O36/100000)</f>
        <v>4.26386388680507</v>
      </c>
      <c r="U36" s="21" t="n">
        <v>239</v>
      </c>
      <c r="V36" s="14" t="n">
        <f aca="false">U36/($O36/100000)</f>
        <v>31.8457334045754</v>
      </c>
      <c r="W36" s="21" t="n">
        <v>304</v>
      </c>
      <c r="X36" s="14" t="n">
        <f aca="false">W36/($O36/100000)</f>
        <v>40.5067069246482</v>
      </c>
      <c r="Y36" s="21" t="n">
        <v>1525</v>
      </c>
      <c r="Z36" s="14" t="n">
        <f aca="false">Y36/($O36/100000)</f>
        <v>203.199763355554</v>
      </c>
      <c r="AA36" s="21" t="n">
        <v>1180</v>
      </c>
      <c r="AB36" s="14" t="n">
        <f aca="false">AA36/($O36/100000)</f>
        <v>157.229980825937</v>
      </c>
      <c r="AC36" s="21" t="n">
        <v>6167</v>
      </c>
      <c r="AD36" s="14" t="n">
        <f aca="false">AC36/($O36/100000)</f>
        <v>821.726518435215</v>
      </c>
      <c r="AE36" s="21" t="n">
        <v>771</v>
      </c>
      <c r="AF36" s="14" t="n">
        <f aca="false">AE36/($O36/100000)</f>
        <v>102.73247052271</v>
      </c>
      <c r="AG36" s="23" t="n">
        <v>1361.5</v>
      </c>
      <c r="AH36" s="22" t="n">
        <v>-7.9</v>
      </c>
      <c r="AI36" s="13" t="n">
        <f aca="false">(AG36-AG35)/AG35*100</f>
        <v>-21.2550607287449</v>
      </c>
      <c r="AJ36" s="23" t="n">
        <v>29</v>
      </c>
      <c r="AS36" s="32"/>
    </row>
    <row r="37" customFormat="false" ht="14.8" hidden="false" customHeight="false" outlineLevel="0" collapsed="false">
      <c r="A37" s="32" t="s">
        <v>124</v>
      </c>
      <c r="B37" s="0" t="s">
        <v>125</v>
      </c>
      <c r="C37" s="0" t="s">
        <v>126</v>
      </c>
      <c r="D37" s="0" t="s">
        <v>59</v>
      </c>
      <c r="E37" s="0" t="n">
        <v>12073</v>
      </c>
      <c r="H37" s="0" t="s">
        <v>163</v>
      </c>
      <c r="I37" s="0" t="n">
        <v>19494</v>
      </c>
      <c r="J37" s="33" t="n">
        <f aca="false">I37/($O37/100000)</f>
        <v>6509.1958168049</v>
      </c>
      <c r="K37" s="0" t="n">
        <v>175</v>
      </c>
      <c r="L37" s="33" t="n">
        <f aca="false">K37/($O37/100000)</f>
        <v>58.4338395373376</v>
      </c>
      <c r="M37" s="25" t="s">
        <v>59</v>
      </c>
      <c r="N37" s="20" t="n">
        <v>2020</v>
      </c>
      <c r="O37" s="21" t="n">
        <v>299484</v>
      </c>
      <c r="P37" s="21" t="n">
        <v>9163</v>
      </c>
      <c r="Q37" s="22" t="n">
        <v>-19.6</v>
      </c>
      <c r="R37" s="13" t="n">
        <f aca="false">(P37-P36)/P36*100</f>
        <v>-10.3249168134664</v>
      </c>
      <c r="S37" s="21" t="n">
        <v>29</v>
      </c>
      <c r="T37" s="14" t="n">
        <f aca="false">S37/($O37/100000)</f>
        <v>9.68332198047308</v>
      </c>
      <c r="U37" s="21" t="n">
        <v>229</v>
      </c>
      <c r="V37" s="14" t="n">
        <f aca="false">U37/($O37/100000)</f>
        <v>76.4648528802874</v>
      </c>
      <c r="W37" s="21" t="n">
        <v>268</v>
      </c>
      <c r="X37" s="14" t="n">
        <f aca="false">W37/($O37/100000)</f>
        <v>89.4872514057512</v>
      </c>
      <c r="Y37" s="21" t="n">
        <v>1279</v>
      </c>
      <c r="Z37" s="14" t="n">
        <f aca="false">Y37/($O37/100000)</f>
        <v>427.067890104313</v>
      </c>
      <c r="AA37" s="21" t="n">
        <v>1359</v>
      </c>
      <c r="AB37" s="14" t="n">
        <f aca="false">AA37/($O37/100000)</f>
        <v>453.780502464238</v>
      </c>
      <c r="AC37" s="21" t="n">
        <v>5288</v>
      </c>
      <c r="AD37" s="14" t="n">
        <f aca="false">AC37/($O37/100000)</f>
        <v>1765.70367699109</v>
      </c>
      <c r="AE37" s="21" t="n">
        <v>711</v>
      </c>
      <c r="AF37" s="14" t="n">
        <f aca="false">AE37/($O37/100000)</f>
        <v>237.40834234884</v>
      </c>
      <c r="AG37" s="23" t="n">
        <v>3059.6</v>
      </c>
      <c r="AH37" s="22" t="n">
        <v>-20.4</v>
      </c>
      <c r="AI37" s="13" t="n">
        <f aca="false">(AG37-AG36)/AG36*100</f>
        <v>124.722732280573</v>
      </c>
      <c r="AJ37" s="23" t="n">
        <v>19.2</v>
      </c>
      <c r="AS37" s="32"/>
    </row>
    <row r="38" customFormat="false" ht="14.8" hidden="false" customHeight="false" outlineLevel="0" collapsed="false">
      <c r="A38" s="32" t="s">
        <v>124</v>
      </c>
      <c r="B38" s="0" t="s">
        <v>125</v>
      </c>
      <c r="C38" s="0" t="s">
        <v>126</v>
      </c>
      <c r="D38" s="0" t="s">
        <v>60</v>
      </c>
      <c r="E38" s="0" t="n">
        <v>12075</v>
      </c>
      <c r="H38" s="0" t="s">
        <v>164</v>
      </c>
      <c r="I38" s="0" t="n">
        <v>1846</v>
      </c>
      <c r="J38" s="33" t="n">
        <f aca="false">I38/($O38/100000)</f>
        <v>4426.96467541188</v>
      </c>
      <c r="K38" s="0" t="n">
        <v>19</v>
      </c>
      <c r="L38" s="33" t="n">
        <f aca="false">K38/($O38/100000)</f>
        <v>45.5646418379338</v>
      </c>
      <c r="M38" s="25" t="s">
        <v>60</v>
      </c>
      <c r="N38" s="20" t="n">
        <v>2020</v>
      </c>
      <c r="O38" s="21" t="n">
        <v>41699</v>
      </c>
      <c r="P38" s="21" t="n">
        <v>1095</v>
      </c>
      <c r="Q38" s="22" t="n">
        <v>-5.9</v>
      </c>
      <c r="R38" s="13" t="n">
        <f aca="false">(P38-P37)/P37*100</f>
        <v>-88.0497653606897</v>
      </c>
      <c r="S38" s="21" t="n">
        <v>1</v>
      </c>
      <c r="T38" s="14" t="n">
        <f aca="false">S38/($O38/100000)</f>
        <v>2.39813904410178</v>
      </c>
      <c r="U38" s="21" t="n">
        <v>33</v>
      </c>
      <c r="V38" s="14" t="n">
        <f aca="false">U38/($O38/100000)</f>
        <v>79.1385884553587</v>
      </c>
      <c r="W38" s="21" t="n">
        <v>6</v>
      </c>
      <c r="X38" s="14" t="n">
        <f aca="false">W38/($O38/100000)</f>
        <v>14.3888342646107</v>
      </c>
      <c r="Y38" s="21" t="n">
        <v>425</v>
      </c>
      <c r="Z38" s="14" t="n">
        <f aca="false">Y38/($O38/100000)</f>
        <v>1019.20909374326</v>
      </c>
      <c r="AA38" s="21" t="n">
        <v>233</v>
      </c>
      <c r="AB38" s="14" t="n">
        <f aca="false">AA38/($O38/100000)</f>
        <v>558.766397275714</v>
      </c>
      <c r="AC38" s="21" t="n">
        <v>340</v>
      </c>
      <c r="AD38" s="14" t="n">
        <f aca="false">AC38/($O38/100000)</f>
        <v>815.367274994604</v>
      </c>
      <c r="AE38" s="21" t="n">
        <v>57</v>
      </c>
      <c r="AF38" s="14" t="n">
        <f aca="false">AE38/($O38/100000)</f>
        <v>136.693925513801</v>
      </c>
      <c r="AG38" s="23" t="n">
        <v>2626</v>
      </c>
      <c r="AH38" s="22" t="n">
        <v>-6.8</v>
      </c>
      <c r="AI38" s="13" t="n">
        <f aca="false">(AG38-AG37)/AG37*100</f>
        <v>-14.1717871617205</v>
      </c>
      <c r="AJ38" s="23" t="n">
        <v>47.3</v>
      </c>
      <c r="AS38" s="32"/>
    </row>
    <row r="39" customFormat="false" ht="14.8" hidden="false" customHeight="false" outlineLevel="0" collapsed="false">
      <c r="A39" s="32" t="s">
        <v>124</v>
      </c>
      <c r="B39" s="0" t="s">
        <v>125</v>
      </c>
      <c r="C39" s="0" t="s">
        <v>126</v>
      </c>
      <c r="D39" s="0" t="s">
        <v>61</v>
      </c>
      <c r="E39" s="0" t="n">
        <v>12077</v>
      </c>
      <c r="H39" s="0" t="s">
        <v>165</v>
      </c>
      <c r="I39" s="0" t="n">
        <v>748</v>
      </c>
      <c r="J39" s="33" t="n">
        <f aca="false">I39/($O39/100000)</f>
        <v>8723.03206997085</v>
      </c>
      <c r="K39" s="0" t="n">
        <v>14</v>
      </c>
      <c r="L39" s="33" t="n">
        <f aca="false">K39/($O39/100000)</f>
        <v>163.265306122449</v>
      </c>
      <c r="M39" s="25" t="s">
        <v>61</v>
      </c>
      <c r="N39" s="20" t="n">
        <v>2020</v>
      </c>
      <c r="O39" s="21" t="n">
        <v>8575</v>
      </c>
      <c r="P39" s="21" t="n">
        <v>60</v>
      </c>
      <c r="Q39" s="22" t="n">
        <v>-29.4</v>
      </c>
      <c r="R39" s="13" t="n">
        <f aca="false">(P39-P38)/P38*100</f>
        <v>-94.5205479452055</v>
      </c>
      <c r="S39" s="21" t="n">
        <v>0</v>
      </c>
      <c r="T39" s="14" t="n">
        <f aca="false">S39/($O39/100000)</f>
        <v>0</v>
      </c>
      <c r="U39" s="21" t="n">
        <v>0</v>
      </c>
      <c r="V39" s="14" t="n">
        <f aca="false">U39/($O39/100000)</f>
        <v>0</v>
      </c>
      <c r="W39" s="21" t="n">
        <v>0</v>
      </c>
      <c r="X39" s="14" t="n">
        <f aca="false">W39/($O39/100000)</f>
        <v>0</v>
      </c>
      <c r="Y39" s="21" t="n">
        <v>6</v>
      </c>
      <c r="Z39" s="14" t="n">
        <f aca="false">Y39/($O39/100000)</f>
        <v>69.9708454810496</v>
      </c>
      <c r="AA39" s="21" t="n">
        <v>6</v>
      </c>
      <c r="AB39" s="14" t="n">
        <f aca="false">AA39/($O39/100000)</f>
        <v>69.9708454810496</v>
      </c>
      <c r="AC39" s="21" t="n">
        <v>48</v>
      </c>
      <c r="AD39" s="14" t="n">
        <f aca="false">AC39/($O39/100000)</f>
        <v>559.766763848396</v>
      </c>
      <c r="AE39" s="21" t="n">
        <v>0</v>
      </c>
      <c r="AF39" s="14" t="n">
        <f aca="false">AE39/($O39/100000)</f>
        <v>0</v>
      </c>
      <c r="AG39" s="23" t="n">
        <v>699.7</v>
      </c>
      <c r="AH39" s="22" t="n">
        <v>-27.8</v>
      </c>
      <c r="AI39" s="13" t="n">
        <f aca="false">(AG39-AG38)/AG38*100</f>
        <v>-73.3549124143184</v>
      </c>
      <c r="AJ39" s="23" t="n">
        <v>33.3</v>
      </c>
      <c r="AS39" s="32"/>
    </row>
    <row r="40" customFormat="false" ht="14.8" hidden="false" customHeight="false" outlineLevel="0" collapsed="false">
      <c r="A40" s="32" t="s">
        <v>124</v>
      </c>
      <c r="B40" s="0" t="s">
        <v>125</v>
      </c>
      <c r="C40" s="0" t="s">
        <v>126</v>
      </c>
      <c r="D40" s="0" t="s">
        <v>63</v>
      </c>
      <c r="E40" s="0" t="n">
        <v>12079</v>
      </c>
      <c r="H40" s="0" t="s">
        <v>166</v>
      </c>
      <c r="I40" s="0" t="n">
        <v>1535</v>
      </c>
      <c r="J40" s="33" t="n">
        <f aca="false">I40/($O40/100000)</f>
        <v>8098.55439485069</v>
      </c>
      <c r="K40" s="0" t="n">
        <v>33</v>
      </c>
      <c r="L40" s="33" t="n">
        <f aca="false">K40/($O40/100000)</f>
        <v>174.105729661285</v>
      </c>
      <c r="M40" s="25" t="s">
        <v>63</v>
      </c>
      <c r="N40" s="20" t="n">
        <v>2020</v>
      </c>
      <c r="O40" s="21" t="n">
        <v>18954</v>
      </c>
      <c r="P40" s="21" t="n">
        <v>294</v>
      </c>
      <c r="Q40" s="22" t="n">
        <v>3.2</v>
      </c>
      <c r="R40" s="13" t="n">
        <f aca="false">(P40-P39)/P39*100</f>
        <v>390</v>
      </c>
      <c r="S40" s="21" t="n">
        <v>1</v>
      </c>
      <c r="T40" s="14" t="n">
        <f aca="false">S40/($O40/100000)</f>
        <v>5.27593120185713</v>
      </c>
      <c r="U40" s="21" t="n">
        <v>5</v>
      </c>
      <c r="V40" s="14" t="n">
        <f aca="false">U40/($O40/100000)</f>
        <v>26.3796560092856</v>
      </c>
      <c r="W40" s="21" t="n">
        <v>3</v>
      </c>
      <c r="X40" s="14" t="n">
        <f aca="false">W40/($O40/100000)</f>
        <v>15.8277936055714</v>
      </c>
      <c r="Y40" s="21" t="n">
        <v>119</v>
      </c>
      <c r="Z40" s="14" t="n">
        <f aca="false">Y40/($O40/100000)</f>
        <v>627.835813020998</v>
      </c>
      <c r="AA40" s="21" t="n">
        <v>46</v>
      </c>
      <c r="AB40" s="14" t="n">
        <f aca="false">AA40/($O40/100000)</f>
        <v>242.692835285428</v>
      </c>
      <c r="AC40" s="21" t="n">
        <v>117</v>
      </c>
      <c r="AD40" s="14" t="n">
        <f aca="false">AC40/($O40/100000)</f>
        <v>617.283950617284</v>
      </c>
      <c r="AE40" s="21" t="n">
        <v>3</v>
      </c>
      <c r="AF40" s="14" t="n">
        <f aca="false">AE40/($O40/100000)</f>
        <v>15.8277936055714</v>
      </c>
      <c r="AG40" s="23" t="n">
        <v>1551.1</v>
      </c>
      <c r="AH40" s="22" t="n">
        <v>6.5</v>
      </c>
      <c r="AI40" s="13" t="n">
        <f aca="false">(AG40-AG39)/AG39*100</f>
        <v>121.680720308704</v>
      </c>
      <c r="AJ40" s="23" t="n">
        <v>52.4</v>
      </c>
      <c r="AS40" s="32"/>
    </row>
    <row r="41" customFormat="false" ht="14.8" hidden="false" customHeight="false" outlineLevel="0" collapsed="false">
      <c r="A41" s="32" t="s">
        <v>124</v>
      </c>
      <c r="B41" s="0" t="s">
        <v>125</v>
      </c>
      <c r="C41" s="0" t="s">
        <v>126</v>
      </c>
      <c r="D41" s="0" t="s">
        <v>64</v>
      </c>
      <c r="E41" s="0" t="n">
        <v>12081</v>
      </c>
      <c r="H41" s="0" t="s">
        <v>167</v>
      </c>
      <c r="I41" s="0" t="n">
        <v>22299</v>
      </c>
      <c r="J41" s="33" t="n">
        <f aca="false">I41/($O41/100000)</f>
        <v>5531.6034927565</v>
      </c>
      <c r="K41" s="0" t="n">
        <v>433</v>
      </c>
      <c r="L41" s="33" t="n">
        <f aca="false">K41/($O41/100000)</f>
        <v>107.412184957333</v>
      </c>
      <c r="M41" s="25" t="s">
        <v>64</v>
      </c>
      <c r="N41" s="20" t="n">
        <v>2020</v>
      </c>
      <c r="O41" s="21" t="n">
        <v>403120</v>
      </c>
      <c r="P41" s="21" t="n">
        <v>8064</v>
      </c>
      <c r="Q41" s="22" t="n">
        <v>-4.3</v>
      </c>
      <c r="R41" s="13" t="n">
        <f aca="false">(P41-P40)/P40*100</f>
        <v>2642.85714285714</v>
      </c>
      <c r="S41" s="21" t="n">
        <v>15</v>
      </c>
      <c r="T41" s="14" t="n">
        <f aca="false">S41/($O41/100000)</f>
        <v>3.72097638420321</v>
      </c>
      <c r="U41" s="21" t="n">
        <v>219</v>
      </c>
      <c r="V41" s="14" t="n">
        <f aca="false">U41/($O41/100000)</f>
        <v>54.3262552093669</v>
      </c>
      <c r="W41" s="21" t="n">
        <v>239</v>
      </c>
      <c r="X41" s="14" t="n">
        <f aca="false">W41/($O41/100000)</f>
        <v>59.2875570549712</v>
      </c>
      <c r="Y41" s="21" t="n">
        <v>1403</v>
      </c>
      <c r="Z41" s="14" t="n">
        <f aca="false">Y41/($O41/100000)</f>
        <v>348.035324469141</v>
      </c>
      <c r="AA41" s="21" t="n">
        <v>779</v>
      </c>
      <c r="AB41" s="14" t="n">
        <f aca="false">AA41/($O41/100000)</f>
        <v>193.242706886287</v>
      </c>
      <c r="AC41" s="21" t="n">
        <v>4884</v>
      </c>
      <c r="AD41" s="14" t="n">
        <f aca="false">AC41/($O41/100000)</f>
        <v>1211.54991069657</v>
      </c>
      <c r="AE41" s="21" t="n">
        <v>525</v>
      </c>
      <c r="AF41" s="14" t="n">
        <f aca="false">AE41/($O41/100000)</f>
        <v>130.234173447113</v>
      </c>
      <c r="AG41" s="23" t="n">
        <v>2000.4</v>
      </c>
      <c r="AH41" s="22" t="n">
        <v>-6.9</v>
      </c>
      <c r="AI41" s="13" t="n">
        <f aca="false">(AG41-AG40)/AG40*100</f>
        <v>28.9665398749275</v>
      </c>
      <c r="AJ41" s="23" t="n">
        <v>30.3</v>
      </c>
      <c r="AS41" s="32"/>
    </row>
    <row r="42" customFormat="false" ht="14.8" hidden="false" customHeight="false" outlineLevel="0" collapsed="false">
      <c r="A42" s="32" t="s">
        <v>124</v>
      </c>
      <c r="B42" s="0" t="s">
        <v>125</v>
      </c>
      <c r="C42" s="0" t="s">
        <v>126</v>
      </c>
      <c r="D42" s="0" t="s">
        <v>65</v>
      </c>
      <c r="E42" s="0" t="n">
        <v>12083</v>
      </c>
      <c r="H42" s="0" t="s">
        <v>168</v>
      </c>
      <c r="I42" s="0" t="n">
        <v>17755</v>
      </c>
      <c r="J42" s="33" t="n">
        <f aca="false">I42/($O42/100000)</f>
        <v>4822.95896885653</v>
      </c>
      <c r="K42" s="0" t="n">
        <v>463</v>
      </c>
      <c r="L42" s="33" t="n">
        <f aca="false">K42/($O42/100000)</f>
        <v>125.769079277982</v>
      </c>
      <c r="M42" s="25" t="s">
        <v>65</v>
      </c>
      <c r="N42" s="20" t="n">
        <v>2020</v>
      </c>
      <c r="O42" s="21" t="n">
        <v>368135</v>
      </c>
      <c r="P42" s="21" t="n">
        <v>7569</v>
      </c>
      <c r="Q42" s="22" t="n">
        <v>-9.9</v>
      </c>
      <c r="R42" s="13" t="n">
        <f aca="false">(P42-P41)/P41*100</f>
        <v>-6.13839285714286</v>
      </c>
      <c r="S42" s="21" t="n">
        <v>19</v>
      </c>
      <c r="T42" s="14" t="n">
        <f aca="false">S42/($O42/100000)</f>
        <v>5.16115012155867</v>
      </c>
      <c r="U42" s="21" t="n">
        <v>184</v>
      </c>
      <c r="V42" s="14" t="n">
        <f aca="false">U42/($O42/100000)</f>
        <v>49.9816643350945</v>
      </c>
      <c r="W42" s="21" t="n">
        <v>136</v>
      </c>
      <c r="X42" s="14" t="n">
        <f aca="false">W42/($O42/100000)</f>
        <v>36.9429692911568</v>
      </c>
      <c r="Y42" s="21" t="n">
        <v>1218</v>
      </c>
      <c r="Z42" s="14" t="n">
        <f aca="false">Y42/($O42/100000)</f>
        <v>330.856886739919</v>
      </c>
      <c r="AA42" s="21" t="n">
        <v>1141</v>
      </c>
      <c r="AB42" s="14" t="n">
        <f aca="false">AA42/($O42/100000)</f>
        <v>309.940646773602</v>
      </c>
      <c r="AC42" s="21" t="n">
        <v>4289</v>
      </c>
      <c r="AD42" s="14" t="n">
        <f aca="false">AC42/($O42/100000)</f>
        <v>1165.06173007185</v>
      </c>
      <c r="AE42" s="21" t="n">
        <v>582</v>
      </c>
      <c r="AF42" s="14" t="n">
        <f aca="false">AE42/($O42/100000)</f>
        <v>158.094177407744</v>
      </c>
      <c r="AG42" s="23" t="n">
        <v>2056</v>
      </c>
      <c r="AH42" s="22" t="n">
        <v>-11.7</v>
      </c>
      <c r="AI42" s="13" t="n">
        <f aca="false">(AG42-AG41)/AG41*100</f>
        <v>2.77944411117776</v>
      </c>
      <c r="AJ42" s="23" t="n">
        <v>43.7</v>
      </c>
      <c r="AS42" s="32"/>
    </row>
    <row r="43" customFormat="false" ht="14.8" hidden="false" customHeight="false" outlineLevel="0" collapsed="false">
      <c r="A43" s="32" t="s">
        <v>124</v>
      </c>
      <c r="B43" s="0" t="s">
        <v>125</v>
      </c>
      <c r="C43" s="0" t="s">
        <v>126</v>
      </c>
      <c r="D43" s="0" t="s">
        <v>66</v>
      </c>
      <c r="E43" s="0" t="n">
        <v>12085</v>
      </c>
      <c r="H43" s="0" t="s">
        <v>169</v>
      </c>
      <c r="I43" s="0" t="n">
        <v>7821</v>
      </c>
      <c r="J43" s="33" t="n">
        <f aca="false">I43/($O43/100000)</f>
        <v>4848.69901612513</v>
      </c>
      <c r="K43" s="0" t="n">
        <v>210</v>
      </c>
      <c r="L43" s="33" t="n">
        <f aca="false">K43/($O43/100000)</f>
        <v>130.191381330556</v>
      </c>
      <c r="M43" s="25" t="s">
        <v>66</v>
      </c>
      <c r="N43" s="20" t="n">
        <v>2020</v>
      </c>
      <c r="O43" s="21" t="n">
        <v>161301</v>
      </c>
      <c r="P43" s="21" t="n">
        <v>2132</v>
      </c>
      <c r="Q43" s="22" t="n">
        <v>-7.3</v>
      </c>
      <c r="R43" s="13" t="n">
        <f aca="false">(P43-P42)/P42*100</f>
        <v>-71.832474567314</v>
      </c>
      <c r="S43" s="21" t="n">
        <v>5</v>
      </c>
      <c r="T43" s="14" t="n">
        <f aca="false">S43/($O43/100000)</f>
        <v>3.09979479358466</v>
      </c>
      <c r="U43" s="21" t="n">
        <v>77</v>
      </c>
      <c r="V43" s="14" t="n">
        <f aca="false">U43/($O43/100000)</f>
        <v>47.7368398212038</v>
      </c>
      <c r="W43" s="21" t="n">
        <v>44</v>
      </c>
      <c r="X43" s="14" t="n">
        <f aca="false">W43/($O43/100000)</f>
        <v>27.278194183545</v>
      </c>
      <c r="Y43" s="21" t="n">
        <v>229</v>
      </c>
      <c r="Z43" s="14" t="n">
        <f aca="false">Y43/($O43/100000)</f>
        <v>141.970601546178</v>
      </c>
      <c r="AA43" s="21" t="n">
        <v>211</v>
      </c>
      <c r="AB43" s="14" t="n">
        <f aca="false">AA43/($O43/100000)</f>
        <v>130.811340289273</v>
      </c>
      <c r="AC43" s="21" t="n">
        <v>1477</v>
      </c>
      <c r="AD43" s="14" t="n">
        <f aca="false">AC43/($O43/100000)</f>
        <v>915.67938202491</v>
      </c>
      <c r="AE43" s="21" t="n">
        <v>89</v>
      </c>
      <c r="AF43" s="14" t="n">
        <f aca="false">AE43/($O43/100000)</f>
        <v>55.176347325807</v>
      </c>
      <c r="AG43" s="23" t="n">
        <v>1321.8</v>
      </c>
      <c r="AH43" s="22" t="n">
        <v>-8.9</v>
      </c>
      <c r="AI43" s="13" t="n">
        <f aca="false">(AG43-AG42)/AG42*100</f>
        <v>-35.7101167315175</v>
      </c>
      <c r="AJ43" s="23" t="n">
        <v>18.2</v>
      </c>
      <c r="AS43" s="32"/>
    </row>
    <row r="44" customFormat="false" ht="14.8" hidden="false" customHeight="false" outlineLevel="0" collapsed="false">
      <c r="A44" s="32" t="s">
        <v>124</v>
      </c>
      <c r="B44" s="0" t="s">
        <v>125</v>
      </c>
      <c r="C44" s="0" t="s">
        <v>126</v>
      </c>
      <c r="D44" s="0" t="s">
        <v>67</v>
      </c>
      <c r="E44" s="0" t="n">
        <v>12086</v>
      </c>
      <c r="H44" s="0" t="s">
        <v>170</v>
      </c>
      <c r="I44" s="0" t="n">
        <v>297769</v>
      </c>
      <c r="J44" s="33" t="n">
        <f aca="false">I44/($O44/100000)</f>
        <v>10511.4950116387</v>
      </c>
      <c r="K44" s="0" t="n">
        <v>4188</v>
      </c>
      <c r="L44" s="33" t="n">
        <f aca="false">K44/($O44/100000)</f>
        <v>147.839906466902</v>
      </c>
      <c r="M44" s="25" t="s">
        <v>67</v>
      </c>
      <c r="N44" s="20" t="n">
        <v>2020</v>
      </c>
      <c r="O44" s="21" t="n">
        <v>2832794</v>
      </c>
      <c r="P44" s="21" t="n">
        <v>79764</v>
      </c>
      <c r="Q44" s="22" t="n">
        <v>-19.6</v>
      </c>
      <c r="R44" s="13" t="n">
        <f aca="false">(P44-P43)/P43*100</f>
        <v>3641.27579737336</v>
      </c>
      <c r="S44" s="21" t="n">
        <v>224</v>
      </c>
      <c r="T44" s="14" t="n">
        <f aca="false">S44/($O44/100000)</f>
        <v>7.90738754741785</v>
      </c>
      <c r="U44" s="21" t="n">
        <v>776</v>
      </c>
      <c r="V44" s="14" t="n">
        <f aca="false">U44/($O44/100000)</f>
        <v>27.3934497178404</v>
      </c>
      <c r="W44" s="21" t="n">
        <v>2687</v>
      </c>
      <c r="X44" s="14" t="n">
        <f aca="false">W44/($O44/100000)</f>
        <v>94.8533497317489</v>
      </c>
      <c r="Y44" s="21" t="n">
        <v>9442</v>
      </c>
      <c r="Z44" s="14" t="n">
        <f aca="false">Y44/($O44/100000)</f>
        <v>333.310505458568</v>
      </c>
      <c r="AA44" s="21" t="n">
        <v>6399</v>
      </c>
      <c r="AB44" s="14" t="n">
        <f aca="false">AA44/($O44/100000)</f>
        <v>225.890057660388</v>
      </c>
      <c r="AC44" s="21" t="n">
        <v>52896</v>
      </c>
      <c r="AD44" s="14" t="n">
        <f aca="false">AC44/($O44/100000)</f>
        <v>1867.2730879831</v>
      </c>
      <c r="AE44" s="21" t="n">
        <v>7340</v>
      </c>
      <c r="AF44" s="14" t="n">
        <f aca="false">AE44/($O44/100000)</f>
        <v>259.108145526996</v>
      </c>
      <c r="AG44" s="23" t="n">
        <v>2815.7</v>
      </c>
      <c r="AH44" s="22" t="n">
        <v>-20.1</v>
      </c>
      <c r="AI44" s="13" t="n">
        <f aca="false">(AG44-AG43)/AG43*100</f>
        <v>113.020124073233</v>
      </c>
      <c r="AJ44" s="23" t="n">
        <v>17.9</v>
      </c>
      <c r="AS44" s="32"/>
    </row>
    <row r="45" customFormat="false" ht="14.8" hidden="false" customHeight="false" outlineLevel="0" collapsed="false">
      <c r="A45" s="32" t="s">
        <v>124</v>
      </c>
      <c r="B45" s="0" t="s">
        <v>125</v>
      </c>
      <c r="C45" s="0" t="s">
        <v>126</v>
      </c>
      <c r="D45" s="0" t="s">
        <v>68</v>
      </c>
      <c r="E45" s="0" t="n">
        <v>12087</v>
      </c>
      <c r="H45" s="0" t="s">
        <v>171</v>
      </c>
      <c r="I45" s="0" t="n">
        <v>4221</v>
      </c>
      <c r="J45" s="33" t="n">
        <f aca="false">I45/($O45/100000)</f>
        <v>5423.84642072395</v>
      </c>
      <c r="K45" s="0" t="n">
        <v>35</v>
      </c>
      <c r="L45" s="33" t="n">
        <f aca="false">K45/($O45/100000)</f>
        <v>44.973850918109</v>
      </c>
      <c r="M45" s="25" t="s">
        <v>68</v>
      </c>
      <c r="N45" s="20" t="n">
        <v>2020</v>
      </c>
      <c r="O45" s="21" t="n">
        <v>77823</v>
      </c>
      <c r="P45" s="21" t="n">
        <v>1277</v>
      </c>
      <c r="Q45" s="22" t="n">
        <v>-25.1</v>
      </c>
      <c r="R45" s="13" t="n">
        <f aca="false">(P45-P44)/P44*100</f>
        <v>-98.3990271300336</v>
      </c>
      <c r="S45" s="21" t="n">
        <v>4</v>
      </c>
      <c r="T45" s="14" t="n">
        <f aca="false">S45/($O45/100000)</f>
        <v>5.13986867635532</v>
      </c>
      <c r="U45" s="21" t="n">
        <v>40</v>
      </c>
      <c r="V45" s="14" t="n">
        <f aca="false">U45/($O45/100000)</f>
        <v>51.3986867635532</v>
      </c>
      <c r="W45" s="21" t="n">
        <v>33</v>
      </c>
      <c r="X45" s="14" t="n">
        <f aca="false">W45/($O45/100000)</f>
        <v>42.4039165799314</v>
      </c>
      <c r="Y45" s="21" t="n">
        <v>220</v>
      </c>
      <c r="Z45" s="14" t="n">
        <f aca="false">Y45/($O45/100000)</f>
        <v>282.692777199543</v>
      </c>
      <c r="AA45" s="21" t="n">
        <v>103</v>
      </c>
      <c r="AB45" s="14" t="n">
        <f aca="false">AA45/($O45/100000)</f>
        <v>132.351618416149</v>
      </c>
      <c r="AC45" s="21" t="n">
        <v>794</v>
      </c>
      <c r="AD45" s="14" t="n">
        <f aca="false">AC45/($O45/100000)</f>
        <v>1020.26393225653</v>
      </c>
      <c r="AE45" s="21" t="n">
        <v>83</v>
      </c>
      <c r="AF45" s="14" t="n">
        <f aca="false">AE45/($O45/100000)</f>
        <v>106.652275034373</v>
      </c>
      <c r="AG45" s="23" t="n">
        <v>1640.9</v>
      </c>
      <c r="AH45" s="22" t="n">
        <v>-26.6</v>
      </c>
      <c r="AI45" s="13" t="n">
        <f aca="false">(AG45-AG44)/AG44*100</f>
        <v>-41.723194942643</v>
      </c>
      <c r="AJ45" s="23" t="n">
        <v>39.8</v>
      </c>
      <c r="AS45" s="32"/>
    </row>
    <row r="46" customFormat="false" ht="14.8" hidden="false" customHeight="false" outlineLevel="0" collapsed="false">
      <c r="A46" s="32" t="s">
        <v>124</v>
      </c>
      <c r="B46" s="0" t="s">
        <v>125</v>
      </c>
      <c r="C46" s="0" t="s">
        <v>126</v>
      </c>
      <c r="D46" s="0" t="s">
        <v>69</v>
      </c>
      <c r="E46" s="0" t="n">
        <v>12089</v>
      </c>
      <c r="H46" s="0" t="s">
        <v>172</v>
      </c>
      <c r="I46" s="0" t="n">
        <v>4763</v>
      </c>
      <c r="J46" s="33" t="n">
        <f aca="false">I46/($O46/100000)</f>
        <v>5336.21636155863</v>
      </c>
      <c r="K46" s="0" t="n">
        <v>66</v>
      </c>
      <c r="L46" s="33" t="n">
        <f aca="false">K46/($O46/100000)</f>
        <v>73.9429518922674</v>
      </c>
      <c r="M46" s="25" t="s">
        <v>69</v>
      </c>
      <c r="N46" s="20" t="n">
        <v>2020</v>
      </c>
      <c r="O46" s="21" t="n">
        <v>89258</v>
      </c>
      <c r="P46" s="21" t="n">
        <v>1192</v>
      </c>
      <c r="Q46" s="22" t="n">
        <v>-6.1</v>
      </c>
      <c r="R46" s="13" t="n">
        <f aca="false">(P46-P45)/P45*100</f>
        <v>-6.65622552858262</v>
      </c>
      <c r="S46" s="21" t="n">
        <v>1</v>
      </c>
      <c r="T46" s="14" t="n">
        <f aca="false">S46/($O46/100000)</f>
        <v>1.12034775594344</v>
      </c>
      <c r="U46" s="21" t="n">
        <v>32</v>
      </c>
      <c r="V46" s="14" t="n">
        <f aca="false">U46/($O46/100000)</f>
        <v>35.8511281901902</v>
      </c>
      <c r="W46" s="21" t="n">
        <v>9</v>
      </c>
      <c r="X46" s="14" t="n">
        <f aca="false">W46/($O46/100000)</f>
        <v>10.083129803491</v>
      </c>
      <c r="Y46" s="21" t="n">
        <v>127</v>
      </c>
      <c r="Z46" s="14" t="n">
        <f aca="false">Y46/($O46/100000)</f>
        <v>142.284165004817</v>
      </c>
      <c r="AA46" s="21" t="n">
        <v>316</v>
      </c>
      <c r="AB46" s="14" t="n">
        <f aca="false">AA46/($O46/100000)</f>
        <v>354.029890878129</v>
      </c>
      <c r="AC46" s="21" t="n">
        <v>595</v>
      </c>
      <c r="AD46" s="14" t="n">
        <f aca="false">AC46/($O46/100000)</f>
        <v>666.60691478635</v>
      </c>
      <c r="AE46" s="21" t="n">
        <v>112</v>
      </c>
      <c r="AF46" s="14" t="n">
        <f aca="false">AE46/($O46/100000)</f>
        <v>125.478948665666</v>
      </c>
      <c r="AG46" s="23" t="n">
        <v>1335.5</v>
      </c>
      <c r="AH46" s="22" t="n">
        <v>-10.5</v>
      </c>
      <c r="AI46" s="13" t="n">
        <f aca="false">(AG46-AG45)/AG45*100</f>
        <v>-18.6117374611494</v>
      </c>
      <c r="AJ46" s="23" t="n">
        <v>25.9</v>
      </c>
      <c r="AS46" s="32"/>
    </row>
    <row r="47" customFormat="false" ht="14.8" hidden="false" customHeight="false" outlineLevel="0" collapsed="false">
      <c r="A47" s="32" t="s">
        <v>124</v>
      </c>
      <c r="B47" s="0" t="s">
        <v>125</v>
      </c>
      <c r="C47" s="0" t="s">
        <v>126</v>
      </c>
      <c r="D47" s="0" t="s">
        <v>70</v>
      </c>
      <c r="E47" s="0" t="n">
        <v>12091</v>
      </c>
      <c r="H47" s="0" t="s">
        <v>173</v>
      </c>
      <c r="I47" s="0" t="n">
        <v>12833</v>
      </c>
      <c r="J47" s="33" t="n">
        <f aca="false">I47/($O47/100000)</f>
        <v>6292.19763570662</v>
      </c>
      <c r="K47" s="0" t="n">
        <v>231</v>
      </c>
      <c r="L47" s="33" t="n">
        <f aca="false">K47/($O47/100000)</f>
        <v>113.262499325818</v>
      </c>
      <c r="M47" s="25" t="s">
        <v>70</v>
      </c>
      <c r="N47" s="20" t="n">
        <v>2020</v>
      </c>
      <c r="O47" s="21" t="n">
        <v>203951</v>
      </c>
      <c r="P47" s="21" t="n">
        <v>3723</v>
      </c>
      <c r="Q47" s="22" t="n">
        <v>-17.2</v>
      </c>
      <c r="R47" s="13" t="n">
        <f aca="false">(P47-P46)/P46*100</f>
        <v>212.332214765101</v>
      </c>
      <c r="S47" s="21" t="n">
        <v>9</v>
      </c>
      <c r="T47" s="14" t="n">
        <f aca="false">S47/($O47/100000)</f>
        <v>4.41282464905786</v>
      </c>
      <c r="U47" s="21" t="n">
        <v>94</v>
      </c>
      <c r="V47" s="14" t="n">
        <f aca="false">U47/($O47/100000)</f>
        <v>46.0895018901599</v>
      </c>
      <c r="W47" s="21" t="n">
        <v>43</v>
      </c>
      <c r="X47" s="14" t="n">
        <f aca="false">W47/($O47/100000)</f>
        <v>21.0834955454987</v>
      </c>
      <c r="Y47" s="21" t="n">
        <v>514</v>
      </c>
      <c r="Z47" s="14" t="n">
        <f aca="false">Y47/($O47/100000)</f>
        <v>252.021318846193</v>
      </c>
      <c r="AA47" s="21" t="n">
        <v>427</v>
      </c>
      <c r="AB47" s="14" t="n">
        <f aca="false">AA47/($O47/100000)</f>
        <v>209.364013905301</v>
      </c>
      <c r="AC47" s="21" t="n">
        <v>2331</v>
      </c>
      <c r="AD47" s="14" t="n">
        <f aca="false">AC47/($O47/100000)</f>
        <v>1142.92158410599</v>
      </c>
      <c r="AE47" s="21" t="n">
        <v>305</v>
      </c>
      <c r="AF47" s="14" t="n">
        <f aca="false">AE47/($O47/100000)</f>
        <v>149.545724218072</v>
      </c>
      <c r="AG47" s="23" t="n">
        <v>1825.4</v>
      </c>
      <c r="AH47" s="22" t="n">
        <v>-18.2</v>
      </c>
      <c r="AI47" s="13" t="n">
        <f aca="false">(AG47-AG46)/AG46*100</f>
        <v>36.6828903032572</v>
      </c>
      <c r="AJ47" s="23" t="n">
        <v>31.5</v>
      </c>
      <c r="AS47" s="32"/>
    </row>
    <row r="48" customFormat="false" ht="14.8" hidden="false" customHeight="false" outlineLevel="0" collapsed="false">
      <c r="A48" s="32" t="s">
        <v>124</v>
      </c>
      <c r="B48" s="0" t="s">
        <v>125</v>
      </c>
      <c r="C48" s="0" t="s">
        <v>126</v>
      </c>
      <c r="D48" s="0" t="s">
        <v>71</v>
      </c>
      <c r="E48" s="0" t="n">
        <v>12093</v>
      </c>
      <c r="H48" s="0" t="s">
        <v>174</v>
      </c>
      <c r="I48" s="0" t="n">
        <v>2427</v>
      </c>
      <c r="J48" s="33" t="n">
        <f aca="false">I48/($O48/100000)</f>
        <v>5763.20288753799</v>
      </c>
      <c r="K48" s="0" t="n">
        <v>51</v>
      </c>
      <c r="L48" s="33" t="n">
        <f aca="false">K48/($O48/100000)</f>
        <v>121.105623100304</v>
      </c>
      <c r="M48" s="25" t="s">
        <v>71</v>
      </c>
      <c r="N48" s="20" t="n">
        <v>2020</v>
      </c>
      <c r="O48" s="21" t="n">
        <v>42112</v>
      </c>
      <c r="P48" s="21" t="n">
        <v>1245</v>
      </c>
      <c r="Q48" s="22" t="n">
        <v>6</v>
      </c>
      <c r="R48" s="13" t="n">
        <f aca="false">(P48-P47)/P47*100</f>
        <v>-66.5592264302981</v>
      </c>
      <c r="S48" s="21" t="n">
        <v>4</v>
      </c>
      <c r="T48" s="14" t="n">
        <f aca="false">S48/($O48/100000)</f>
        <v>9.49848024316109</v>
      </c>
      <c r="U48" s="21" t="n">
        <v>20</v>
      </c>
      <c r="V48" s="14" t="n">
        <f aca="false">U48/($O48/100000)</f>
        <v>47.4924012158055</v>
      </c>
      <c r="W48" s="21" t="n">
        <v>23</v>
      </c>
      <c r="X48" s="14" t="n">
        <f aca="false">W48/($O48/100000)</f>
        <v>54.6162613981763</v>
      </c>
      <c r="Y48" s="21" t="n">
        <v>157</v>
      </c>
      <c r="Z48" s="14" t="n">
        <f aca="false">Y48/($O48/100000)</f>
        <v>372.815349544073</v>
      </c>
      <c r="AA48" s="21" t="n">
        <v>187</v>
      </c>
      <c r="AB48" s="14" t="n">
        <f aca="false">AA48/($O48/100000)</f>
        <v>444.053951367781</v>
      </c>
      <c r="AC48" s="21" t="n">
        <v>757</v>
      </c>
      <c r="AD48" s="14" t="n">
        <f aca="false">AC48/($O48/100000)</f>
        <v>1797.58738601824</v>
      </c>
      <c r="AE48" s="21" t="n">
        <v>97</v>
      </c>
      <c r="AF48" s="14" t="n">
        <f aca="false">AE48/($O48/100000)</f>
        <v>230.338145896656</v>
      </c>
      <c r="AG48" s="23" t="n">
        <v>2956.4</v>
      </c>
      <c r="AH48" s="22" t="n">
        <v>5.2</v>
      </c>
      <c r="AI48" s="13" t="n">
        <f aca="false">(AG48-AG47)/AG47*100</f>
        <v>61.9590226799606</v>
      </c>
      <c r="AJ48" s="23" t="n">
        <v>24.7</v>
      </c>
      <c r="AS48" s="32"/>
    </row>
    <row r="49" customFormat="false" ht="14.8" hidden="false" customHeight="false" outlineLevel="0" collapsed="false">
      <c r="A49" s="32" t="s">
        <v>124</v>
      </c>
      <c r="B49" s="0" t="s">
        <v>125</v>
      </c>
      <c r="C49" s="0" t="s">
        <v>126</v>
      </c>
      <c r="D49" s="0" t="s">
        <v>72</v>
      </c>
      <c r="E49" s="0" t="n">
        <v>12095</v>
      </c>
      <c r="H49" s="0" t="s">
        <v>175</v>
      </c>
      <c r="I49" s="0" t="n">
        <v>76201</v>
      </c>
      <c r="J49" s="33" t="n">
        <f aca="false">I49/($O49/100000)</f>
        <v>5384.24035159617</v>
      </c>
      <c r="K49" s="0" t="n">
        <v>748</v>
      </c>
      <c r="L49" s="33" t="n">
        <f aca="false">K49/($O49/100000)</f>
        <v>52.8524794030779</v>
      </c>
      <c r="M49" s="25" t="s">
        <v>72</v>
      </c>
      <c r="N49" s="20" t="n">
        <v>2020</v>
      </c>
      <c r="O49" s="21" t="n">
        <v>1415260</v>
      </c>
      <c r="P49" s="21" t="n">
        <v>39690</v>
      </c>
      <c r="Q49" s="22" t="n">
        <v>-18.8</v>
      </c>
      <c r="R49" s="13" t="n">
        <f aca="false">(P49-P48)/P48*100</f>
        <v>3087.95180722892</v>
      </c>
      <c r="S49" s="21" t="n">
        <v>111</v>
      </c>
      <c r="T49" s="14" t="n">
        <f aca="false">S49/($O49/100000)</f>
        <v>7.843081836553</v>
      </c>
      <c r="U49" s="21" t="n">
        <v>659</v>
      </c>
      <c r="V49" s="14" t="n">
        <f aca="false">U49/($O49/100000)</f>
        <v>46.5638822548507</v>
      </c>
      <c r="W49" s="21" t="n">
        <v>1438</v>
      </c>
      <c r="X49" s="14" t="n">
        <f aca="false">W49/($O49/100000)</f>
        <v>101.60677190057</v>
      </c>
      <c r="Y49" s="21" t="n">
        <v>5634</v>
      </c>
      <c r="Z49" s="14" t="n">
        <f aca="false">Y49/($O49/100000)</f>
        <v>398.089397001258</v>
      </c>
      <c r="AA49" s="21" t="n">
        <v>4240</v>
      </c>
      <c r="AB49" s="14" t="n">
        <f aca="false">AA49/($O49/100000)</f>
        <v>299.59159447734</v>
      </c>
      <c r="AC49" s="21" t="n">
        <v>24253</v>
      </c>
      <c r="AD49" s="14" t="n">
        <f aca="false">AC49/($O49/100000)</f>
        <v>1713.67805208937</v>
      </c>
      <c r="AE49" s="21" t="n">
        <v>3355</v>
      </c>
      <c r="AF49" s="14" t="n">
        <f aca="false">AE49/($O49/100000)</f>
        <v>237.058914969688</v>
      </c>
      <c r="AG49" s="23" t="n">
        <v>2804.4</v>
      </c>
      <c r="AH49" s="22" t="n">
        <v>-20.4</v>
      </c>
      <c r="AI49" s="13" t="n">
        <f aca="false">(AG49-AG48)/AG48*100</f>
        <v>-5.1413881748072</v>
      </c>
      <c r="AJ49" s="23" t="n">
        <v>25.3</v>
      </c>
      <c r="AS49" s="32"/>
    </row>
    <row r="50" customFormat="false" ht="14.8" hidden="false" customHeight="false" outlineLevel="0" collapsed="false">
      <c r="A50" s="32" t="s">
        <v>124</v>
      </c>
      <c r="B50" s="0" t="s">
        <v>125</v>
      </c>
      <c r="C50" s="0" t="s">
        <v>126</v>
      </c>
      <c r="D50" s="0" t="s">
        <v>176</v>
      </c>
      <c r="E50" s="0" t="n">
        <v>12097</v>
      </c>
      <c r="H50" s="0" t="s">
        <v>177</v>
      </c>
      <c r="I50" s="0" t="n">
        <v>25279</v>
      </c>
      <c r="J50" s="33" t="n">
        <f aca="false">I50/($O50/100000)</f>
        <v>6531.11314929403</v>
      </c>
      <c r="K50" s="0" t="n">
        <v>288</v>
      </c>
      <c r="L50" s="33" t="n">
        <f aca="false">K50/($O50/100000)</f>
        <v>74.4080298665564</v>
      </c>
      <c r="M50" s="25" t="s">
        <v>73</v>
      </c>
      <c r="N50" s="20" t="n">
        <v>2020</v>
      </c>
      <c r="O50" s="21" t="n">
        <v>387055</v>
      </c>
      <c r="P50" s="21" t="n">
        <v>7433</v>
      </c>
      <c r="Q50" s="22" t="n">
        <v>-9.3</v>
      </c>
      <c r="R50" s="13" t="n">
        <f aca="false">(P50-P49)/P49*100</f>
        <v>-81.2723607961703</v>
      </c>
      <c r="S50" s="21" t="n">
        <v>15</v>
      </c>
      <c r="T50" s="14" t="n">
        <f aca="false">S50/($O50/100000)</f>
        <v>3.87541822221648</v>
      </c>
      <c r="U50" s="21" t="n">
        <v>128</v>
      </c>
      <c r="V50" s="14" t="n">
        <f aca="false">U50/($O50/100000)</f>
        <v>33.0702354962473</v>
      </c>
      <c r="W50" s="21" t="n">
        <v>149</v>
      </c>
      <c r="X50" s="14" t="n">
        <f aca="false">W50/($O50/100000)</f>
        <v>38.4958210073504</v>
      </c>
      <c r="Y50" s="21" t="n">
        <v>860</v>
      </c>
      <c r="Z50" s="14" t="n">
        <f aca="false">Y50/($O50/100000)</f>
        <v>222.190644740412</v>
      </c>
      <c r="AA50" s="21" t="n">
        <v>1109</v>
      </c>
      <c r="AB50" s="14" t="n">
        <f aca="false">AA50/($O50/100000)</f>
        <v>286.522587229205</v>
      </c>
      <c r="AC50" s="21" t="n">
        <v>4703</v>
      </c>
      <c r="AD50" s="14" t="n">
        <f aca="false">AC50/($O50/100000)</f>
        <v>1215.07279327227</v>
      </c>
      <c r="AE50" s="21" t="n">
        <v>469</v>
      </c>
      <c r="AF50" s="14" t="n">
        <f aca="false">AE50/($O50/100000)</f>
        <v>121.171409747969</v>
      </c>
      <c r="AG50" s="23" t="n">
        <v>1920.4</v>
      </c>
      <c r="AH50" s="22" t="n">
        <v>-13.2</v>
      </c>
      <c r="AI50" s="13" t="n">
        <f aca="false">(AG50-AG49)/AG49*100</f>
        <v>-31.5218941663101</v>
      </c>
      <c r="AJ50" s="23" t="n">
        <v>26.4</v>
      </c>
      <c r="AS50" s="32"/>
    </row>
    <row r="51" customFormat="false" ht="14.8" hidden="false" customHeight="false" outlineLevel="0" collapsed="false">
      <c r="A51" s="32" t="s">
        <v>124</v>
      </c>
      <c r="B51" s="0" t="s">
        <v>125</v>
      </c>
      <c r="C51" s="0" t="s">
        <v>126</v>
      </c>
      <c r="D51" s="0" t="s">
        <v>74</v>
      </c>
      <c r="E51" s="0" t="n">
        <v>12099</v>
      </c>
      <c r="H51" s="0" t="s">
        <v>178</v>
      </c>
      <c r="I51" s="0" t="n">
        <v>82671</v>
      </c>
      <c r="J51" s="33" t="n">
        <f aca="false">I51/($O51/100000)</f>
        <v>5637.32275754282</v>
      </c>
      <c r="K51" s="0" t="n">
        <v>1895</v>
      </c>
      <c r="L51" s="33" t="n">
        <f aca="false">K51/($O51/100000)</f>
        <v>129.219758144254</v>
      </c>
      <c r="M51" s="25" t="s">
        <v>74</v>
      </c>
      <c r="N51" s="20" t="n">
        <v>2020</v>
      </c>
      <c r="O51" s="21" t="n">
        <v>1466494</v>
      </c>
      <c r="P51" s="21" t="n">
        <v>33719</v>
      </c>
      <c r="Q51" s="22" t="n">
        <v>-10.3</v>
      </c>
      <c r="R51" s="13" t="n">
        <f aca="false">(P51-P50)/P50*100</f>
        <v>353.639176644693</v>
      </c>
      <c r="S51" s="21" t="n">
        <v>89</v>
      </c>
      <c r="T51" s="14" t="n">
        <f aca="false">S51/($O51/100000)</f>
        <v>6.06889629279083</v>
      </c>
      <c r="U51" s="21" t="n">
        <v>537</v>
      </c>
      <c r="V51" s="14" t="n">
        <f aca="false">U51/($O51/100000)</f>
        <v>36.6179472947042</v>
      </c>
      <c r="W51" s="21" t="n">
        <v>1096</v>
      </c>
      <c r="X51" s="14" t="n">
        <f aca="false">W51/($O51/100000)</f>
        <v>74.7360712011096</v>
      </c>
      <c r="Y51" s="21" t="n">
        <v>3839</v>
      </c>
      <c r="Z51" s="14" t="n">
        <f aca="false">Y51/($O51/100000)</f>
        <v>261.780818741843</v>
      </c>
      <c r="AA51" s="21" t="n">
        <v>3156</v>
      </c>
      <c r="AB51" s="14" t="n">
        <f aca="false">AA51/($O51/100000)</f>
        <v>215.207153933122</v>
      </c>
      <c r="AC51" s="21" t="n">
        <v>22227</v>
      </c>
      <c r="AD51" s="14" t="n">
        <f aca="false">AC51/($O51/100000)</f>
        <v>1515.65570674002</v>
      </c>
      <c r="AE51" s="21" t="n">
        <v>2775</v>
      </c>
      <c r="AF51" s="14" t="n">
        <f aca="false">AE51/($O51/100000)</f>
        <v>189.226822612298</v>
      </c>
      <c r="AG51" s="23" t="n">
        <v>2299.3</v>
      </c>
      <c r="AH51" s="22" t="n">
        <v>-11.4</v>
      </c>
      <c r="AI51" s="13" t="n">
        <f aca="false">(AG51-AG50)/AG50*100</f>
        <v>19.7302645282233</v>
      </c>
      <c r="AJ51" s="23" t="n">
        <v>21</v>
      </c>
      <c r="AS51" s="32"/>
    </row>
    <row r="52" customFormat="false" ht="14.8" hidden="false" customHeight="false" outlineLevel="0" collapsed="false">
      <c r="A52" s="32" t="s">
        <v>124</v>
      </c>
      <c r="B52" s="0" t="s">
        <v>125</v>
      </c>
      <c r="C52" s="0" t="s">
        <v>126</v>
      </c>
      <c r="D52" s="0" t="s">
        <v>75</v>
      </c>
      <c r="E52" s="0" t="n">
        <v>12101</v>
      </c>
      <c r="H52" s="0" t="s">
        <v>179</v>
      </c>
      <c r="I52" s="0" t="n">
        <v>21887</v>
      </c>
      <c r="J52" s="33" t="n">
        <f aca="false">I52/($O52/100000)</f>
        <v>4033.44402714148</v>
      </c>
      <c r="K52" s="0" t="n">
        <v>376</v>
      </c>
      <c r="L52" s="33" t="n">
        <f aca="false">K52/($O52/100000)</f>
        <v>69.2911296296979</v>
      </c>
      <c r="M52" s="25" t="s">
        <v>75</v>
      </c>
      <c r="N52" s="20" t="n">
        <v>2020</v>
      </c>
      <c r="O52" s="21" t="n">
        <v>542638</v>
      </c>
      <c r="P52" s="21" t="n">
        <v>8620</v>
      </c>
      <c r="Q52" s="22" t="n">
        <v>-9.9</v>
      </c>
      <c r="R52" s="13" t="n">
        <f aca="false">(P52-P51)/P51*100</f>
        <v>-74.4357780479848</v>
      </c>
      <c r="S52" s="21" t="n">
        <v>15</v>
      </c>
      <c r="T52" s="14" t="n">
        <f aca="false">S52/($O52/100000)</f>
        <v>2.7642737884188</v>
      </c>
      <c r="U52" s="21" t="n">
        <v>205</v>
      </c>
      <c r="V52" s="14" t="n">
        <f aca="false">U52/($O52/100000)</f>
        <v>37.7784084417236</v>
      </c>
      <c r="W52" s="21" t="n">
        <v>231</v>
      </c>
      <c r="X52" s="14" t="n">
        <f aca="false">W52/($O52/100000)</f>
        <v>42.5698163416495</v>
      </c>
      <c r="Y52" s="21" t="n">
        <v>1238</v>
      </c>
      <c r="Z52" s="14" t="n">
        <f aca="false">Y52/($O52/100000)</f>
        <v>228.144730004165</v>
      </c>
      <c r="AA52" s="21" t="n">
        <v>1037</v>
      </c>
      <c r="AB52" s="14" t="n">
        <f aca="false">AA52/($O52/100000)</f>
        <v>191.103461239353</v>
      </c>
      <c r="AC52" s="21" t="n">
        <v>5255</v>
      </c>
      <c r="AD52" s="14" t="n">
        <f aca="false">AC52/($O52/100000)</f>
        <v>968.417250542719</v>
      </c>
      <c r="AE52" s="21" t="n">
        <v>639</v>
      </c>
      <c r="AF52" s="14" t="n">
        <f aca="false">AE52/($O52/100000)</f>
        <v>117.758063386641</v>
      </c>
      <c r="AG52" s="23" t="n">
        <v>1588.5</v>
      </c>
      <c r="AH52" s="22" t="n">
        <v>-12.5</v>
      </c>
      <c r="AI52" s="13" t="n">
        <f aca="false">(AG52-AG51)/AG51*100</f>
        <v>-30.9137563606315</v>
      </c>
      <c r="AJ52" s="23" t="n">
        <v>34.9</v>
      </c>
      <c r="AS52" s="32"/>
    </row>
    <row r="53" customFormat="false" ht="14.8" hidden="false" customHeight="false" outlineLevel="0" collapsed="false">
      <c r="A53" s="32" t="s">
        <v>124</v>
      </c>
      <c r="B53" s="0" t="s">
        <v>125</v>
      </c>
      <c r="C53" s="0" t="s">
        <v>126</v>
      </c>
      <c r="D53" s="0" t="s">
        <v>76</v>
      </c>
      <c r="E53" s="0" t="n">
        <v>12103</v>
      </c>
      <c r="H53" s="0" t="s">
        <v>180</v>
      </c>
      <c r="I53" s="0" t="n">
        <v>44925</v>
      </c>
      <c r="J53" s="33" t="n">
        <f aca="false">I53/($O53/100000)</f>
        <v>4565.29824582797</v>
      </c>
      <c r="K53" s="0" t="n">
        <v>1049</v>
      </c>
      <c r="L53" s="33" t="n">
        <f aca="false">K53/($O53/100000)</f>
        <v>106.599841065633</v>
      </c>
      <c r="M53" s="25" t="s">
        <v>76</v>
      </c>
      <c r="N53" s="20" t="n">
        <v>2020</v>
      </c>
      <c r="O53" s="21" t="n">
        <v>984054</v>
      </c>
      <c r="P53" s="21" t="n">
        <v>22163</v>
      </c>
      <c r="Q53" s="22" t="n">
        <v>-15.7</v>
      </c>
      <c r="R53" s="13" t="n">
        <f aca="false">(P53-P52)/P52*100</f>
        <v>157.111368909513</v>
      </c>
      <c r="S53" s="21" t="n">
        <v>27</v>
      </c>
      <c r="T53" s="14" t="n">
        <f aca="false">S53/($O53/100000)</f>
        <v>2.74375186727558</v>
      </c>
      <c r="U53" s="21" t="n">
        <v>450</v>
      </c>
      <c r="V53" s="14" t="n">
        <f aca="false">U53/($O53/100000)</f>
        <v>45.7291977879263</v>
      </c>
      <c r="W53" s="21" t="n">
        <v>591</v>
      </c>
      <c r="X53" s="14" t="n">
        <f aca="false">W53/($O53/100000)</f>
        <v>60.0576797614765</v>
      </c>
      <c r="Y53" s="21" t="n">
        <v>2620</v>
      </c>
      <c r="Z53" s="14" t="n">
        <f aca="false">Y53/($O53/100000)</f>
        <v>266.24555156526</v>
      </c>
      <c r="AA53" s="21" t="n">
        <v>2180</v>
      </c>
      <c r="AB53" s="14" t="n">
        <f aca="false">AA53/($O53/100000)</f>
        <v>221.532558172621</v>
      </c>
      <c r="AC53" s="21" t="n">
        <v>14836</v>
      </c>
      <c r="AD53" s="14" t="n">
        <f aca="false">AC53/($O53/100000)</f>
        <v>1507.64084084816</v>
      </c>
      <c r="AE53" s="21" t="n">
        <v>1459</v>
      </c>
      <c r="AF53" s="14" t="n">
        <f aca="false">AE53/($O53/100000)</f>
        <v>148.26422127241</v>
      </c>
      <c r="AG53" s="23" t="n">
        <v>2252.2</v>
      </c>
      <c r="AH53" s="22" t="n">
        <v>-16.3</v>
      </c>
      <c r="AI53" s="13" t="n">
        <f aca="false">(AG53-AG52)/AG52*100</f>
        <v>41.7815549260308</v>
      </c>
      <c r="AJ53" s="23" t="n">
        <v>24.1</v>
      </c>
      <c r="AS53" s="32"/>
    </row>
    <row r="54" customFormat="false" ht="14.8" hidden="false" customHeight="false" outlineLevel="0" collapsed="false">
      <c r="A54" s="32" t="s">
        <v>124</v>
      </c>
      <c r="B54" s="0" t="s">
        <v>125</v>
      </c>
      <c r="C54" s="0" t="s">
        <v>126</v>
      </c>
      <c r="D54" s="0" t="s">
        <v>77</v>
      </c>
      <c r="E54" s="0" t="n">
        <v>12105</v>
      </c>
      <c r="H54" s="0" t="s">
        <v>181</v>
      </c>
      <c r="I54" s="0" t="n">
        <v>37327</v>
      </c>
      <c r="J54" s="33" t="n">
        <f aca="false">I54/($O54/100000)</f>
        <v>5219.90238990896</v>
      </c>
      <c r="K54" s="0" t="n">
        <v>790</v>
      </c>
      <c r="L54" s="33" t="n">
        <f aca="false">K54/($O54/100000)</f>
        <v>110.475604469368</v>
      </c>
      <c r="M54" s="25" t="s">
        <v>77</v>
      </c>
      <c r="N54" s="20" t="n">
        <v>2020</v>
      </c>
      <c r="O54" s="21" t="n">
        <v>715090</v>
      </c>
      <c r="P54" s="21" t="n">
        <v>12117</v>
      </c>
      <c r="Q54" s="22" t="n">
        <v>-12.1</v>
      </c>
      <c r="R54" s="13" t="n">
        <f aca="false">(P54-P53)/P53*100</f>
        <v>-45.3277985832243</v>
      </c>
      <c r="S54" s="21" t="n">
        <v>40</v>
      </c>
      <c r="T54" s="14" t="n">
        <f aca="false">S54/($O54/100000)</f>
        <v>5.59370149211987</v>
      </c>
      <c r="U54" s="21" t="n">
        <v>171</v>
      </c>
      <c r="V54" s="14" t="n">
        <f aca="false">U54/($O54/100000)</f>
        <v>23.9130738788125</v>
      </c>
      <c r="W54" s="21" t="n">
        <v>209</v>
      </c>
      <c r="X54" s="14" t="n">
        <f aca="false">W54/($O54/100000)</f>
        <v>29.2270902963263</v>
      </c>
      <c r="Y54" s="21" t="n">
        <v>1695</v>
      </c>
      <c r="Z54" s="14" t="n">
        <f aca="false">Y54/($O54/100000)</f>
        <v>237.03310072858</v>
      </c>
      <c r="AA54" s="21" t="n">
        <v>1576</v>
      </c>
      <c r="AB54" s="14" t="n">
        <f aca="false">AA54/($O54/100000)</f>
        <v>220.391838789523</v>
      </c>
      <c r="AC54" s="21" t="n">
        <v>7471</v>
      </c>
      <c r="AD54" s="14" t="n">
        <f aca="false">AC54/($O54/100000)</f>
        <v>1044.76359619069</v>
      </c>
      <c r="AE54" s="21" t="n">
        <v>955</v>
      </c>
      <c r="AF54" s="14" t="n">
        <f aca="false">AE54/($O54/100000)</f>
        <v>133.549623124362</v>
      </c>
      <c r="AG54" s="23" t="n">
        <v>1694.5</v>
      </c>
      <c r="AH54" s="22" t="n">
        <v>-15.1</v>
      </c>
      <c r="AI54" s="13" t="n">
        <f aca="false">(AG54-AG53)/AG53*100</f>
        <v>-24.7624544889441</v>
      </c>
      <c r="AJ54" s="23" t="n">
        <v>26.3</v>
      </c>
      <c r="AS54" s="32"/>
    </row>
    <row r="55" customFormat="false" ht="14.8" hidden="false" customHeight="false" outlineLevel="0" collapsed="false">
      <c r="A55" s="32" t="s">
        <v>124</v>
      </c>
      <c r="B55" s="0" t="s">
        <v>125</v>
      </c>
      <c r="C55" s="0" t="s">
        <v>126</v>
      </c>
      <c r="D55" s="0" t="s">
        <v>78</v>
      </c>
      <c r="E55" s="0" t="n">
        <v>12107</v>
      </c>
      <c r="H55" s="0" t="s">
        <v>182</v>
      </c>
      <c r="I55" s="0" t="n">
        <v>3985</v>
      </c>
      <c r="J55" s="33" t="n">
        <f aca="false">I55/($O55/100000)</f>
        <v>5405.36874516772</v>
      </c>
      <c r="K55" s="0" t="n">
        <v>72</v>
      </c>
      <c r="L55" s="33" t="n">
        <f aca="false">K55/($O55/100000)</f>
        <v>97.662873187472</v>
      </c>
      <c r="M55" s="25" t="s">
        <v>78</v>
      </c>
      <c r="N55" s="20" t="n">
        <v>2020</v>
      </c>
      <c r="O55" s="21" t="n">
        <v>73723</v>
      </c>
      <c r="P55" s="21" t="n">
        <v>1498</v>
      </c>
      <c r="Q55" s="22" t="n">
        <v>-2.4</v>
      </c>
      <c r="R55" s="13" t="n">
        <f aca="false">(P55-P54)/P54*100</f>
        <v>-87.6372039283651</v>
      </c>
      <c r="S55" s="21" t="n">
        <v>10</v>
      </c>
      <c r="T55" s="14" t="n">
        <f aca="false">S55/($O55/100000)</f>
        <v>13.5642879427044</v>
      </c>
      <c r="U55" s="21" t="n">
        <v>15</v>
      </c>
      <c r="V55" s="14" t="n">
        <f aca="false">U55/($O55/100000)</f>
        <v>20.3464319140567</v>
      </c>
      <c r="W55" s="21" t="n">
        <v>30</v>
      </c>
      <c r="X55" s="14" t="n">
        <f aca="false">W55/($O55/100000)</f>
        <v>40.6928638281133</v>
      </c>
      <c r="Y55" s="21" t="n">
        <v>96</v>
      </c>
      <c r="Z55" s="14" t="n">
        <f aca="false">Y55/($O55/100000)</f>
        <v>130.217164249963</v>
      </c>
      <c r="AA55" s="21" t="n">
        <v>264</v>
      </c>
      <c r="AB55" s="14" t="n">
        <f aca="false">AA55/($O55/100000)</f>
        <v>358.097201687397</v>
      </c>
      <c r="AC55" s="21" t="n">
        <v>997</v>
      </c>
      <c r="AD55" s="14" t="n">
        <f aca="false">AC55/($O55/100000)</f>
        <v>1352.35950788763</v>
      </c>
      <c r="AE55" s="21" t="n">
        <v>86</v>
      </c>
      <c r="AF55" s="14" t="n">
        <f aca="false">AE55/($O55/100000)</f>
        <v>116.652876307258</v>
      </c>
      <c r="AG55" s="23" t="n">
        <v>2031.9</v>
      </c>
      <c r="AH55" s="22" t="n">
        <v>-3</v>
      </c>
      <c r="AI55" s="13" t="n">
        <f aca="false">(AG55-AG54)/AG54*100</f>
        <v>19.9114783121865</v>
      </c>
      <c r="AJ55" s="23" t="n">
        <v>42.1</v>
      </c>
      <c r="AS55" s="32"/>
    </row>
    <row r="56" customFormat="false" ht="14.8" hidden="false" customHeight="false" outlineLevel="0" collapsed="false">
      <c r="A56" s="32" t="s">
        <v>124</v>
      </c>
      <c r="B56" s="0" t="s">
        <v>125</v>
      </c>
      <c r="C56" s="0" t="s">
        <v>126</v>
      </c>
      <c r="D56" s="0" t="s">
        <v>82</v>
      </c>
      <c r="E56" s="0" t="n">
        <v>12109</v>
      </c>
      <c r="H56" s="0" t="s">
        <v>183</v>
      </c>
      <c r="I56" s="0" t="n">
        <v>13043</v>
      </c>
      <c r="J56" s="33" t="n">
        <f aca="false">I56/($O56/100000)</f>
        <v>7063.51914130829</v>
      </c>
      <c r="K56" s="0" t="n">
        <v>113</v>
      </c>
      <c r="L56" s="33" t="n">
        <f aca="false">K56/($O56/100000)</f>
        <v>61.1958646759056</v>
      </c>
      <c r="M56" s="25" t="s">
        <v>79</v>
      </c>
      <c r="N56" s="20" t="n">
        <v>2020</v>
      </c>
      <c r="O56" s="21" t="n">
        <v>184653</v>
      </c>
      <c r="P56" s="21" t="n">
        <v>1731</v>
      </c>
      <c r="Q56" s="22" t="n">
        <v>-8.2</v>
      </c>
      <c r="R56" s="13" t="n">
        <f aca="false">(P56-P55)/P55*100</f>
        <v>15.5540720961282</v>
      </c>
      <c r="S56" s="21" t="n">
        <v>6</v>
      </c>
      <c r="T56" s="14" t="n">
        <f aca="false">S56/($O56/100000)</f>
        <v>3.24933794739322</v>
      </c>
      <c r="U56" s="21" t="n">
        <v>46</v>
      </c>
      <c r="V56" s="14" t="n">
        <f aca="false">U56/($O56/100000)</f>
        <v>24.9115909300147</v>
      </c>
      <c r="W56" s="21" t="n">
        <v>19</v>
      </c>
      <c r="X56" s="14" t="n">
        <f aca="false">W56/($O56/100000)</f>
        <v>10.2895701667452</v>
      </c>
      <c r="Y56" s="21" t="n">
        <v>170</v>
      </c>
      <c r="Z56" s="14" t="n">
        <f aca="false">Y56/($O56/100000)</f>
        <v>92.0645751761412</v>
      </c>
      <c r="AA56" s="21" t="n">
        <v>323</v>
      </c>
      <c r="AB56" s="14" t="n">
        <f aca="false">AA56/($O56/100000)</f>
        <v>174.922692834668</v>
      </c>
      <c r="AC56" s="21" t="n">
        <v>1045</v>
      </c>
      <c r="AD56" s="14" t="n">
        <f aca="false">AC56/($O56/100000)</f>
        <v>565.926359170986</v>
      </c>
      <c r="AE56" s="21" t="n">
        <v>122</v>
      </c>
      <c r="AF56" s="14" t="n">
        <f aca="false">AE56/($O56/100000)</f>
        <v>66.0698715969954</v>
      </c>
      <c r="AG56" s="23" t="n">
        <v>937.4</v>
      </c>
      <c r="AH56" s="22" t="n">
        <v>-11</v>
      </c>
      <c r="AI56" s="13" t="n">
        <f aca="false">(AG56-AG55)/AG55*100</f>
        <v>-53.8658398543235</v>
      </c>
      <c r="AJ56" s="23" t="n">
        <v>45.4</v>
      </c>
      <c r="AS56" s="32"/>
    </row>
    <row r="57" customFormat="false" ht="14.8" hidden="false" customHeight="false" outlineLevel="0" collapsed="false">
      <c r="A57" s="32" t="s">
        <v>124</v>
      </c>
      <c r="B57" s="0" t="s">
        <v>125</v>
      </c>
      <c r="C57" s="0" t="s">
        <v>126</v>
      </c>
      <c r="D57" s="0" t="s">
        <v>83</v>
      </c>
      <c r="E57" s="0" t="n">
        <v>12111</v>
      </c>
      <c r="H57" s="0" t="s">
        <v>184</v>
      </c>
      <c r="I57" s="0" t="n">
        <v>14212</v>
      </c>
      <c r="J57" s="33" t="n">
        <f aca="false">I57/($O57/100000)</f>
        <v>3273.15355401555</v>
      </c>
      <c r="K57" s="0" t="n">
        <v>405</v>
      </c>
      <c r="L57" s="33" t="n">
        <f aca="false">K57/($O57/100000)</f>
        <v>93.2752033053968</v>
      </c>
      <c r="M57" s="25" t="s">
        <v>80</v>
      </c>
      <c r="N57" s="20" t="n">
        <v>2020</v>
      </c>
      <c r="O57" s="21" t="n">
        <v>434199</v>
      </c>
      <c r="P57" s="21" t="n">
        <v>7621</v>
      </c>
      <c r="Q57" s="22" t="n">
        <v>-7.8</v>
      </c>
      <c r="R57" s="13" t="n">
        <f aca="false">(P57-P56)/P56*100</f>
        <v>340.265742345465</v>
      </c>
      <c r="S57" s="21" t="n">
        <v>7</v>
      </c>
      <c r="T57" s="14" t="n">
        <f aca="false">S57/($O57/100000)</f>
        <v>1.6121640077476</v>
      </c>
      <c r="U57" s="21" t="n">
        <v>102</v>
      </c>
      <c r="V57" s="14" t="n">
        <f aca="false">U57/($O57/100000)</f>
        <v>23.4915326843222</v>
      </c>
      <c r="W57" s="21" t="n">
        <v>134</v>
      </c>
      <c r="X57" s="14" t="n">
        <f aca="false">W57/($O57/100000)</f>
        <v>30.8614252911683</v>
      </c>
      <c r="Y57" s="21" t="n">
        <v>735</v>
      </c>
      <c r="Z57" s="14" t="n">
        <f aca="false">Y57/($O57/100000)</f>
        <v>169.277220813498</v>
      </c>
      <c r="AA57" s="21" t="n">
        <v>932</v>
      </c>
      <c r="AB57" s="14" t="n">
        <f aca="false">AA57/($O57/100000)</f>
        <v>214.648122174395</v>
      </c>
      <c r="AC57" s="21" t="n">
        <v>5310</v>
      </c>
      <c r="AD57" s="14" t="n">
        <f aca="false">AC57/($O57/100000)</f>
        <v>1222.94155444854</v>
      </c>
      <c r="AE57" s="21" t="n">
        <v>401</v>
      </c>
      <c r="AF57" s="14" t="n">
        <f aca="false">AE57/($O57/100000)</f>
        <v>92.3539667295411</v>
      </c>
      <c r="AG57" s="23" t="n">
        <v>1755.2</v>
      </c>
      <c r="AH57" s="22" t="n">
        <v>-10.5</v>
      </c>
      <c r="AI57" s="13" t="n">
        <f aca="false">(AG57-AG56)/AG56*100</f>
        <v>87.2413057392789</v>
      </c>
      <c r="AJ57" s="23" t="n">
        <v>26.5</v>
      </c>
      <c r="AS57" s="32"/>
    </row>
    <row r="58" customFormat="false" ht="14.8" hidden="false" customHeight="false" outlineLevel="0" collapsed="false">
      <c r="A58" s="32" t="s">
        <v>124</v>
      </c>
      <c r="B58" s="0" t="s">
        <v>125</v>
      </c>
      <c r="C58" s="0" t="s">
        <v>126</v>
      </c>
      <c r="D58" s="0" t="s">
        <v>79</v>
      </c>
      <c r="E58" s="0" t="n">
        <v>12113</v>
      </c>
      <c r="H58" s="0" t="s">
        <v>185</v>
      </c>
      <c r="I58" s="0" t="n">
        <v>11158</v>
      </c>
      <c r="J58" s="33" t="n">
        <f aca="false">I58/($O58/100000)</f>
        <v>2340.54291030296</v>
      </c>
      <c r="K58" s="0" t="n">
        <v>128</v>
      </c>
      <c r="L58" s="33" t="n">
        <f aca="false">K58/($O58/100000)</f>
        <v>26.8497483884907</v>
      </c>
      <c r="M58" s="25" t="s">
        <v>81</v>
      </c>
      <c r="N58" s="20" t="n">
        <v>2020</v>
      </c>
      <c r="O58" s="21" t="n">
        <v>476727</v>
      </c>
      <c r="P58" s="21" t="n">
        <v>7397</v>
      </c>
      <c r="Q58" s="22" t="n">
        <v>-21.9</v>
      </c>
      <c r="R58" s="13" t="n">
        <f aca="false">(P58-P57)/P57*100</f>
        <v>-2.93924681800289</v>
      </c>
      <c r="S58" s="21" t="n">
        <v>14</v>
      </c>
      <c r="T58" s="14" t="n">
        <f aca="false">S58/($O58/100000)</f>
        <v>2.93669122999117</v>
      </c>
      <c r="U58" s="21" t="n">
        <v>193</v>
      </c>
      <c r="V58" s="14" t="n">
        <f aca="false">U58/($O58/100000)</f>
        <v>40.4843862420211</v>
      </c>
      <c r="W58" s="21" t="n">
        <v>202</v>
      </c>
      <c r="X58" s="14" t="n">
        <f aca="false">W58/($O58/100000)</f>
        <v>42.3722591755869</v>
      </c>
      <c r="Y58" s="21" t="n">
        <v>971</v>
      </c>
      <c r="Z58" s="14" t="n">
        <f aca="false">Y58/($O58/100000)</f>
        <v>203.680513165816</v>
      </c>
      <c r="AA58" s="21" t="n">
        <v>754</v>
      </c>
      <c r="AB58" s="14" t="n">
        <f aca="false">AA58/($O58/100000)</f>
        <v>158.161799100953</v>
      </c>
      <c r="AC58" s="21" t="n">
        <v>4851</v>
      </c>
      <c r="AD58" s="14" t="n">
        <f aca="false">AC58/($O58/100000)</f>
        <v>1017.56351119194</v>
      </c>
      <c r="AE58" s="21" t="n">
        <v>412</v>
      </c>
      <c r="AF58" s="14" t="n">
        <f aca="false">AE58/($O58/100000)</f>
        <v>86.4226276254544</v>
      </c>
      <c r="AG58" s="23" t="n">
        <v>1551.6</v>
      </c>
      <c r="AH58" s="22" t="n">
        <v>-22.7</v>
      </c>
      <c r="AI58" s="13" t="n">
        <f aca="false">(AG58-AG57)/AG57*100</f>
        <v>-11.5998176845944</v>
      </c>
      <c r="AJ58" s="23" t="n">
        <v>22.8</v>
      </c>
      <c r="AS58" s="32"/>
    </row>
    <row r="59" customFormat="false" ht="14.8" hidden="false" customHeight="false" outlineLevel="0" collapsed="false">
      <c r="A59" s="32" t="s">
        <v>124</v>
      </c>
      <c r="B59" s="0" t="s">
        <v>125</v>
      </c>
      <c r="C59" s="0" t="s">
        <v>126</v>
      </c>
      <c r="D59" s="0" t="s">
        <v>80</v>
      </c>
      <c r="E59" s="0" t="n">
        <v>12115</v>
      </c>
      <c r="H59" s="0" t="s">
        <v>186</v>
      </c>
      <c r="I59" s="0" t="n">
        <v>18591</v>
      </c>
      <c r="J59" s="33" t="n">
        <f aca="false">I59/($O59/100000)</f>
        <v>7098.56509022597</v>
      </c>
      <c r="K59" s="0" t="n">
        <v>509</v>
      </c>
      <c r="L59" s="33" t="n">
        <f aca="false">K59/($O59/100000)</f>
        <v>194.350472321285</v>
      </c>
      <c r="M59" s="25" t="s">
        <v>82</v>
      </c>
      <c r="N59" s="20" t="n">
        <v>2020</v>
      </c>
      <c r="O59" s="21" t="n">
        <v>261898</v>
      </c>
      <c r="P59" s="21" t="n">
        <v>2566</v>
      </c>
      <c r="Q59" s="22" t="n">
        <v>-15.1</v>
      </c>
      <c r="R59" s="13" t="n">
        <f aca="false">(P59-P58)/P58*100</f>
        <v>-65.3102609165878</v>
      </c>
      <c r="S59" s="21" t="n">
        <v>4</v>
      </c>
      <c r="T59" s="14" t="n">
        <f aca="false">S59/($O59/100000)</f>
        <v>1.52731215969576</v>
      </c>
      <c r="U59" s="21" t="n">
        <v>22</v>
      </c>
      <c r="V59" s="14" t="n">
        <f aca="false">U59/($O59/100000)</f>
        <v>8.40021687832668</v>
      </c>
      <c r="W59" s="21" t="n">
        <v>32</v>
      </c>
      <c r="X59" s="14" t="n">
        <f aca="false">W59/($O59/100000)</f>
        <v>12.2184972775661</v>
      </c>
      <c r="Y59" s="21" t="n">
        <v>319</v>
      </c>
      <c r="Z59" s="14" t="n">
        <f aca="false">Y59/($O59/100000)</f>
        <v>121.803144735737</v>
      </c>
      <c r="AA59" s="21" t="n">
        <v>275</v>
      </c>
      <c r="AB59" s="14" t="n">
        <f aca="false">AA59/($O59/100000)</f>
        <v>105.002710979083</v>
      </c>
      <c r="AC59" s="21" t="n">
        <v>1755</v>
      </c>
      <c r="AD59" s="14" t="n">
        <f aca="false">AC59/($O59/100000)</f>
        <v>670.108210066514</v>
      </c>
      <c r="AE59" s="21" t="n">
        <v>159</v>
      </c>
      <c r="AF59" s="14" t="n">
        <f aca="false">AE59/($O59/100000)</f>
        <v>60.7106583479064</v>
      </c>
      <c r="AG59" s="23" t="n">
        <v>979.8</v>
      </c>
      <c r="AH59" s="22" t="n">
        <v>-17.5</v>
      </c>
      <c r="AI59" s="13" t="n">
        <f aca="false">(AG59-AG58)/AG58*100</f>
        <v>-36.8522815158546</v>
      </c>
      <c r="AJ59" s="23" t="n">
        <v>25.6</v>
      </c>
      <c r="AS59" s="32"/>
    </row>
    <row r="60" customFormat="false" ht="14.8" hidden="false" customHeight="false" outlineLevel="0" collapsed="false">
      <c r="A60" s="32" t="s">
        <v>124</v>
      </c>
      <c r="B60" s="0" t="s">
        <v>125</v>
      </c>
      <c r="C60" s="0" t="s">
        <v>126</v>
      </c>
      <c r="D60" s="0" t="s">
        <v>81</v>
      </c>
      <c r="E60" s="0" t="n">
        <v>12117</v>
      </c>
      <c r="H60" s="0" t="s">
        <v>187</v>
      </c>
      <c r="I60" s="0" t="n">
        <v>18009</v>
      </c>
      <c r="J60" s="33" t="n">
        <f aca="false">I60/($O60/100000)</f>
        <v>5588.25811056118</v>
      </c>
      <c r="K60" s="0" t="n">
        <v>314</v>
      </c>
      <c r="L60" s="33" t="n">
        <f aca="false">K60/($O60/100000)</f>
        <v>97.4353404806603</v>
      </c>
      <c r="M60" s="25" t="s">
        <v>83</v>
      </c>
      <c r="N60" s="20" t="n">
        <v>2020</v>
      </c>
      <c r="O60" s="21" t="n">
        <v>322265</v>
      </c>
      <c r="P60" s="21" t="n">
        <v>4497</v>
      </c>
      <c r="Q60" s="22" t="n">
        <v>-10.9</v>
      </c>
      <c r="R60" s="13" t="n">
        <f aca="false">(P60-P59)/P59*100</f>
        <v>75.2533125487139</v>
      </c>
      <c r="S60" s="21" t="n">
        <v>18</v>
      </c>
      <c r="T60" s="14" t="n">
        <f aca="false">S60/($O60/100000)</f>
        <v>5.58546537787225</v>
      </c>
      <c r="U60" s="21" t="n">
        <v>93</v>
      </c>
      <c r="V60" s="14" t="n">
        <f aca="false">U60/($O60/100000)</f>
        <v>28.8582377856733</v>
      </c>
      <c r="W60" s="21" t="n">
        <v>123</v>
      </c>
      <c r="X60" s="14" t="n">
        <f aca="false">W60/($O60/100000)</f>
        <v>38.1673467487937</v>
      </c>
      <c r="Y60" s="21" t="n">
        <v>581</v>
      </c>
      <c r="Z60" s="14" t="n">
        <f aca="false">Y60/($O60/100000)</f>
        <v>180.286410252432</v>
      </c>
      <c r="AA60" s="21" t="n">
        <v>468</v>
      </c>
      <c r="AB60" s="14" t="n">
        <f aca="false">AA60/($O60/100000)</f>
        <v>145.222099824678</v>
      </c>
      <c r="AC60" s="21" t="n">
        <v>2885</v>
      </c>
      <c r="AD60" s="14" t="n">
        <f aca="false">AC60/($O60/100000)</f>
        <v>895.22597862008</v>
      </c>
      <c r="AE60" s="21" t="n">
        <v>329</v>
      </c>
      <c r="AF60" s="14" t="n">
        <f aca="false">AE60/($O60/100000)</f>
        <v>102.089894962221</v>
      </c>
      <c r="AG60" s="23" t="n">
        <v>1395.4</v>
      </c>
      <c r="AH60" s="22" t="n">
        <v>-14.4</v>
      </c>
      <c r="AI60" s="13" t="n">
        <f aca="false">(AG60-AG59)/AG59*100</f>
        <v>42.4168197591345</v>
      </c>
      <c r="AJ60" s="23" t="n">
        <v>33.9</v>
      </c>
      <c r="AS60" s="32"/>
    </row>
    <row r="61" customFormat="false" ht="14.8" hidden="false" customHeight="false" outlineLevel="0" collapsed="false">
      <c r="A61" s="32" t="s">
        <v>124</v>
      </c>
      <c r="B61" s="0" t="s">
        <v>125</v>
      </c>
      <c r="C61" s="0" t="s">
        <v>126</v>
      </c>
      <c r="D61" s="0" t="s">
        <v>84</v>
      </c>
      <c r="E61" s="0" t="n">
        <v>12119</v>
      </c>
      <c r="H61" s="0" t="s">
        <v>188</v>
      </c>
      <c r="I61" s="0" t="n">
        <v>5070</v>
      </c>
      <c r="J61" s="33" t="n">
        <f aca="false">I61/($O61/100000)</f>
        <v>3585.01506130588</v>
      </c>
      <c r="K61" s="0" t="n">
        <v>120</v>
      </c>
      <c r="L61" s="33" t="n">
        <f aca="false">K61/($O61/100000)</f>
        <v>84.8524274865297</v>
      </c>
      <c r="M61" s="25" t="s">
        <v>84</v>
      </c>
      <c r="N61" s="20" t="n">
        <v>2020</v>
      </c>
      <c r="O61" s="21" t="n">
        <v>141422</v>
      </c>
      <c r="P61" s="21" t="n">
        <v>1246</v>
      </c>
      <c r="Q61" s="22" t="n">
        <v>-10.2</v>
      </c>
      <c r="R61" s="13" t="n">
        <f aca="false">(P61-P60)/P60*100</f>
        <v>-72.2926395374694</v>
      </c>
      <c r="S61" s="21" t="n">
        <v>3</v>
      </c>
      <c r="T61" s="14" t="n">
        <f aca="false">S61/($O61/100000)</f>
        <v>2.12131068716324</v>
      </c>
      <c r="U61" s="21" t="n">
        <v>22</v>
      </c>
      <c r="V61" s="14" t="n">
        <f aca="false">U61/($O61/100000)</f>
        <v>15.5562783725304</v>
      </c>
      <c r="W61" s="21" t="n">
        <v>20</v>
      </c>
      <c r="X61" s="14" t="n">
        <f aca="false">W61/($O61/100000)</f>
        <v>14.1420712477549</v>
      </c>
      <c r="Y61" s="21" t="n">
        <v>234</v>
      </c>
      <c r="Z61" s="14" t="n">
        <f aca="false">Y61/($O61/100000)</f>
        <v>165.462233598733</v>
      </c>
      <c r="AA61" s="21" t="n">
        <v>191</v>
      </c>
      <c r="AB61" s="14" t="n">
        <f aca="false">AA61/($O61/100000)</f>
        <v>135.05678041606</v>
      </c>
      <c r="AC61" s="21" t="n">
        <v>666</v>
      </c>
      <c r="AD61" s="14" t="n">
        <f aca="false">AC61/($O61/100000)</f>
        <v>470.93097255024</v>
      </c>
      <c r="AE61" s="21" t="n">
        <v>110</v>
      </c>
      <c r="AF61" s="14" t="n">
        <f aca="false">AE61/($O61/100000)</f>
        <v>77.7813918626522</v>
      </c>
      <c r="AG61" s="23" t="n">
        <v>881.1</v>
      </c>
      <c r="AH61" s="22" t="n">
        <v>-18.3</v>
      </c>
      <c r="AI61" s="13" t="n">
        <f aca="false">(AG61-AG60)/AG60*100</f>
        <v>-36.8568152501075</v>
      </c>
      <c r="AJ61" s="23" t="n">
        <v>69.3</v>
      </c>
      <c r="AS61" s="32"/>
    </row>
    <row r="62" customFormat="false" ht="14.8" hidden="false" customHeight="false" outlineLevel="0" collapsed="false">
      <c r="A62" s="32" t="s">
        <v>124</v>
      </c>
      <c r="B62" s="0" t="s">
        <v>125</v>
      </c>
      <c r="C62" s="0" t="s">
        <v>126</v>
      </c>
      <c r="D62" s="0" t="s">
        <v>85</v>
      </c>
      <c r="E62" s="0" t="n">
        <v>12121</v>
      </c>
      <c r="H62" s="0" t="s">
        <v>189</v>
      </c>
      <c r="I62" s="0" t="n">
        <v>4007</v>
      </c>
      <c r="J62" s="33" t="n">
        <f aca="false">I62/($O62/100000)</f>
        <v>8813.76064052087</v>
      </c>
      <c r="K62" s="0" t="n">
        <v>97</v>
      </c>
      <c r="L62" s="33" t="n">
        <f aca="false">K62/($O62/100000)</f>
        <v>213.360314981413</v>
      </c>
      <c r="M62" s="25" t="s">
        <v>85</v>
      </c>
      <c r="N62" s="20" t="n">
        <v>2020</v>
      </c>
      <c r="O62" s="21" t="n">
        <v>45463</v>
      </c>
      <c r="P62" s="21" t="n">
        <v>913</v>
      </c>
      <c r="Q62" s="22" t="n">
        <v>13.6</v>
      </c>
      <c r="R62" s="13" t="n">
        <f aca="false">(P62-P61)/P61*100</f>
        <v>-26.7255216693419</v>
      </c>
      <c r="S62" s="21" t="n">
        <v>1</v>
      </c>
      <c r="T62" s="14" t="n">
        <f aca="false">S62/($O62/100000)</f>
        <v>2.19959087609705</v>
      </c>
      <c r="U62" s="21" t="n">
        <v>13</v>
      </c>
      <c r="V62" s="14" t="n">
        <f aca="false">U62/($O62/100000)</f>
        <v>28.5946813892616</v>
      </c>
      <c r="W62" s="21" t="n">
        <v>19</v>
      </c>
      <c r="X62" s="14" t="n">
        <f aca="false">W62/($O62/100000)</f>
        <v>41.7922266458439</v>
      </c>
      <c r="Y62" s="21" t="n">
        <v>183</v>
      </c>
      <c r="Z62" s="14" t="n">
        <f aca="false">Y62/($O62/100000)</f>
        <v>402.525130325759</v>
      </c>
      <c r="AA62" s="21" t="n">
        <v>260</v>
      </c>
      <c r="AB62" s="14" t="n">
        <f aca="false">AA62/($O62/100000)</f>
        <v>571.893627785232</v>
      </c>
      <c r="AC62" s="21" t="n">
        <v>378</v>
      </c>
      <c r="AD62" s="14" t="n">
        <f aca="false">AC62/($O62/100000)</f>
        <v>831.445351164683</v>
      </c>
      <c r="AE62" s="21" t="n">
        <v>59</v>
      </c>
      <c r="AF62" s="14" t="n">
        <f aca="false">AE62/($O62/100000)</f>
        <v>129.775861689726</v>
      </c>
      <c r="AG62" s="23" t="n">
        <v>2008.2</v>
      </c>
      <c r="AH62" s="22" t="n">
        <v>13.5</v>
      </c>
      <c r="AI62" s="13" t="n">
        <f aca="false">(AG62-AG61)/AG61*100</f>
        <v>127.919645897174</v>
      </c>
      <c r="AJ62" s="23" t="n">
        <v>39.8</v>
      </c>
      <c r="AS62" s="32"/>
    </row>
    <row r="63" customFormat="false" ht="14.8" hidden="false" customHeight="false" outlineLevel="0" collapsed="false">
      <c r="A63" s="32" t="s">
        <v>124</v>
      </c>
      <c r="B63" s="0" t="s">
        <v>125</v>
      </c>
      <c r="C63" s="0" t="s">
        <v>126</v>
      </c>
      <c r="D63" s="0" t="s">
        <v>86</v>
      </c>
      <c r="E63" s="0" t="n">
        <v>12123</v>
      </c>
      <c r="H63" s="0" t="s">
        <v>190</v>
      </c>
      <c r="I63" s="0" t="n">
        <v>1963</v>
      </c>
      <c r="J63" s="33" t="n">
        <f aca="false">I63/($O63/100000)</f>
        <v>8749.33143162774</v>
      </c>
      <c r="K63" s="0" t="n">
        <v>25</v>
      </c>
      <c r="L63" s="33" t="n">
        <f aca="false">K63/($O63/100000)</f>
        <v>111.428062043145</v>
      </c>
      <c r="M63" s="25" t="s">
        <v>86</v>
      </c>
      <c r="N63" s="20" t="n">
        <v>2020</v>
      </c>
      <c r="O63" s="21" t="n">
        <v>22436</v>
      </c>
      <c r="P63" s="21" t="n">
        <v>689</v>
      </c>
      <c r="Q63" s="22" t="n">
        <v>0.9</v>
      </c>
      <c r="R63" s="13" t="n">
        <f aca="false">(P63-P62)/P62*100</f>
        <v>-24.5345016429354</v>
      </c>
      <c r="S63" s="21" t="n">
        <v>3</v>
      </c>
      <c r="T63" s="14" t="n">
        <f aca="false">S63/($O63/100000)</f>
        <v>13.3713674451774</v>
      </c>
      <c r="U63" s="21" t="n">
        <v>8</v>
      </c>
      <c r="V63" s="14" t="n">
        <f aca="false">U63/($O63/100000)</f>
        <v>35.6569798538064</v>
      </c>
      <c r="W63" s="21" t="n">
        <v>9</v>
      </c>
      <c r="X63" s="14" t="n">
        <f aca="false">W63/($O63/100000)</f>
        <v>40.1141023355322</v>
      </c>
      <c r="Y63" s="21" t="n">
        <v>118</v>
      </c>
      <c r="Z63" s="14" t="n">
        <f aca="false">Y63/($O63/100000)</f>
        <v>525.940452843644</v>
      </c>
      <c r="AA63" s="21" t="n">
        <v>240</v>
      </c>
      <c r="AB63" s="14" t="n">
        <f aca="false">AA63/($O63/100000)</f>
        <v>1069.70939561419</v>
      </c>
      <c r="AC63" s="21" t="n">
        <v>256</v>
      </c>
      <c r="AD63" s="14" t="n">
        <f aca="false">AC63/($O63/100000)</f>
        <v>1141.0233553218</v>
      </c>
      <c r="AE63" s="21" t="n">
        <v>55</v>
      </c>
      <c r="AF63" s="14" t="n">
        <f aca="false">AE63/($O63/100000)</f>
        <v>245.141736494919</v>
      </c>
      <c r="AG63" s="23" t="n">
        <v>3071</v>
      </c>
      <c r="AH63" s="22" t="n">
        <v>1</v>
      </c>
      <c r="AI63" s="13" t="n">
        <f aca="false">(AG63-AG62)/AG62*100</f>
        <v>52.9230156358928</v>
      </c>
      <c r="AJ63" s="23" t="n">
        <v>44.3</v>
      </c>
      <c r="AS63" s="32"/>
    </row>
    <row r="64" customFormat="false" ht="14.8" hidden="false" customHeight="false" outlineLevel="0" collapsed="false">
      <c r="A64" s="32" t="s">
        <v>124</v>
      </c>
      <c r="B64" s="0" t="s">
        <v>125</v>
      </c>
      <c r="C64" s="0" t="s">
        <v>126</v>
      </c>
      <c r="D64" s="0" t="s">
        <v>87</v>
      </c>
      <c r="E64" s="0" t="n">
        <v>12125</v>
      </c>
      <c r="H64" s="0" t="s">
        <v>191</v>
      </c>
      <c r="I64" s="0" t="n">
        <v>1434</v>
      </c>
      <c r="J64" s="33" t="n">
        <f aca="false">I64/($O64/100000)</f>
        <v>9305.64568462038</v>
      </c>
      <c r="K64" s="0" t="n">
        <v>65</v>
      </c>
      <c r="L64" s="33" t="n">
        <f aca="false">K64/($O64/100000)</f>
        <v>421.804023361454</v>
      </c>
      <c r="M64" s="25" t="s">
        <v>87</v>
      </c>
      <c r="N64" s="20" t="n">
        <v>2020</v>
      </c>
      <c r="O64" s="21" t="n">
        <v>15410</v>
      </c>
      <c r="P64" s="21" t="n">
        <v>134</v>
      </c>
      <c r="Q64" s="22" t="n">
        <v>3.1</v>
      </c>
      <c r="R64" s="13" t="n">
        <f aca="false">(P64-P63)/P63*100</f>
        <v>-80.5515239477504</v>
      </c>
      <c r="S64" s="21" t="n">
        <v>1</v>
      </c>
      <c r="T64" s="14" t="n">
        <f aca="false">S64/($O64/100000)</f>
        <v>6.48929266709929</v>
      </c>
      <c r="U64" s="21" t="n">
        <v>3</v>
      </c>
      <c r="V64" s="14" t="n">
        <f aca="false">U64/($O64/100000)</f>
        <v>19.4678780012979</v>
      </c>
      <c r="W64" s="21" t="n">
        <v>2</v>
      </c>
      <c r="X64" s="14" t="n">
        <f aca="false">W64/($O64/100000)</f>
        <v>12.9785853341986</v>
      </c>
      <c r="Y64" s="21" t="n">
        <v>31</v>
      </c>
      <c r="Z64" s="14" t="n">
        <f aca="false">Y64/($O64/100000)</f>
        <v>201.168072680078</v>
      </c>
      <c r="AA64" s="21" t="n">
        <v>41</v>
      </c>
      <c r="AB64" s="14" t="n">
        <f aca="false">AA64/($O64/100000)</f>
        <v>266.060999351071</v>
      </c>
      <c r="AC64" s="21" t="n">
        <v>45</v>
      </c>
      <c r="AD64" s="14" t="n">
        <f aca="false">AC64/($O64/100000)</f>
        <v>292.018170019468</v>
      </c>
      <c r="AE64" s="21" t="n">
        <v>11</v>
      </c>
      <c r="AF64" s="14" t="n">
        <f aca="false">AE64/($O64/100000)</f>
        <v>71.3822193380922</v>
      </c>
      <c r="AG64" s="23" t="n">
        <v>869.6</v>
      </c>
      <c r="AH64" s="22" t="n">
        <v>3.7</v>
      </c>
      <c r="AI64" s="13" t="n">
        <f aca="false">(AG64-AG63)/AG63*100</f>
        <v>-71.6834907196353</v>
      </c>
      <c r="AJ64" s="23" t="n">
        <v>92.5</v>
      </c>
      <c r="AS64" s="32"/>
    </row>
    <row r="65" customFormat="false" ht="14.8" hidden="false" customHeight="false" outlineLevel="0" collapsed="false">
      <c r="A65" s="32" t="s">
        <v>124</v>
      </c>
      <c r="B65" s="0" t="s">
        <v>125</v>
      </c>
      <c r="C65" s="0" t="s">
        <v>126</v>
      </c>
      <c r="D65" s="0" t="s">
        <v>88</v>
      </c>
      <c r="E65" s="0" t="n">
        <v>12127</v>
      </c>
      <c r="H65" s="0" t="s">
        <v>192</v>
      </c>
      <c r="I65" s="0" t="n">
        <v>22222</v>
      </c>
      <c r="J65" s="33" t="n">
        <f aca="false">I65/($O65/100000)</f>
        <v>4029.16986988875</v>
      </c>
      <c r="K65" s="0" t="n">
        <v>449</v>
      </c>
      <c r="L65" s="33" t="n">
        <f aca="false">K65/($O65/100000)</f>
        <v>81.4101913230153</v>
      </c>
      <c r="M65" s="25" t="s">
        <v>88</v>
      </c>
      <c r="N65" s="20" t="n">
        <v>2020</v>
      </c>
      <c r="O65" s="21" t="n">
        <v>551528</v>
      </c>
      <c r="P65" s="21" t="n">
        <v>10956</v>
      </c>
      <c r="Q65" s="22" t="n">
        <v>-13.9</v>
      </c>
      <c r="R65" s="13" t="n">
        <f aca="false">(P65-P64)/P64*100</f>
        <v>8076.11940298507</v>
      </c>
      <c r="S65" s="21" t="n">
        <v>26</v>
      </c>
      <c r="T65" s="14" t="n">
        <f aca="false">S65/($O65/100000)</f>
        <v>4.71417588952873</v>
      </c>
      <c r="U65" s="21" t="n">
        <v>160</v>
      </c>
      <c r="V65" s="14" t="n">
        <f aca="false">U65/($O65/100000)</f>
        <v>29.0103131663306</v>
      </c>
      <c r="W65" s="21" t="n">
        <v>264</v>
      </c>
      <c r="X65" s="14" t="n">
        <f aca="false">W65/($O65/100000)</f>
        <v>47.8670167244455</v>
      </c>
      <c r="Y65" s="21" t="n">
        <v>1578</v>
      </c>
      <c r="Z65" s="14" t="n">
        <f aca="false">Y65/($O65/100000)</f>
        <v>286.114213602936</v>
      </c>
      <c r="AA65" s="21" t="n">
        <v>1429</v>
      </c>
      <c r="AB65" s="14" t="n">
        <f aca="false">AA65/($O65/100000)</f>
        <v>259.09835946679</v>
      </c>
      <c r="AC65" s="21" t="n">
        <v>6727</v>
      </c>
      <c r="AD65" s="14" t="n">
        <f aca="false">AC65/($O65/100000)</f>
        <v>1219.70235418691</v>
      </c>
      <c r="AE65" s="21" t="n">
        <v>772</v>
      </c>
      <c r="AF65" s="14" t="n">
        <f aca="false">AE65/($O65/100000)</f>
        <v>139.974761027545</v>
      </c>
      <c r="AG65" s="23" t="n">
        <v>1986.5</v>
      </c>
      <c r="AH65" s="22" t="n">
        <v>-15.9</v>
      </c>
      <c r="AI65" s="13" t="n">
        <f aca="false">(AG65-AG64)/AG64*100</f>
        <v>128.438362465501</v>
      </c>
      <c r="AJ65" s="23" t="n">
        <v>36.6</v>
      </c>
      <c r="AS65" s="32"/>
    </row>
    <row r="66" customFormat="false" ht="14.8" hidden="false" customHeight="false" outlineLevel="0" collapsed="false">
      <c r="A66" s="32" t="s">
        <v>124</v>
      </c>
      <c r="B66" s="0" t="s">
        <v>125</v>
      </c>
      <c r="C66" s="0" t="s">
        <v>126</v>
      </c>
      <c r="D66" s="0" t="s">
        <v>89</v>
      </c>
      <c r="E66" s="0" t="n">
        <v>12129</v>
      </c>
      <c r="H66" s="0" t="s">
        <v>193</v>
      </c>
      <c r="I66" s="0" t="n">
        <v>2102</v>
      </c>
      <c r="J66" s="33" t="n">
        <f aca="false">I66/($O66/100000)</f>
        <v>6185.8097171949</v>
      </c>
      <c r="K66" s="0" t="n">
        <v>25</v>
      </c>
      <c r="L66" s="33" t="n">
        <f aca="false">K66/($O66/100000)</f>
        <v>73.5705247049822</v>
      </c>
      <c r="M66" s="25" t="s">
        <v>89</v>
      </c>
      <c r="N66" s="20" t="n">
        <v>2020</v>
      </c>
      <c r="O66" s="21" t="n">
        <v>33981</v>
      </c>
      <c r="P66" s="21" t="n">
        <v>503</v>
      </c>
      <c r="Q66" s="22" t="n">
        <v>-13.1</v>
      </c>
      <c r="R66" s="13" t="n">
        <f aca="false">(P66-P65)/P65*100</f>
        <v>-95.4089083607156</v>
      </c>
      <c r="S66" s="21" t="n">
        <v>2</v>
      </c>
      <c r="T66" s="14" t="n">
        <f aca="false">S66/($O66/100000)</f>
        <v>5.88564197639858</v>
      </c>
      <c r="U66" s="21" t="n">
        <v>7</v>
      </c>
      <c r="V66" s="14" t="n">
        <f aca="false">U66/($O66/100000)</f>
        <v>20.599746917395</v>
      </c>
      <c r="W66" s="21" t="n">
        <v>4</v>
      </c>
      <c r="X66" s="14" t="n">
        <f aca="false">W66/($O66/100000)</f>
        <v>11.7712839527972</v>
      </c>
      <c r="Y66" s="21" t="n">
        <v>69</v>
      </c>
      <c r="Z66" s="14" t="n">
        <f aca="false">Y66/($O66/100000)</f>
        <v>203.054648185751</v>
      </c>
      <c r="AA66" s="21" t="n">
        <v>112</v>
      </c>
      <c r="AB66" s="14" t="n">
        <f aca="false">AA66/($O66/100000)</f>
        <v>329.59595067832</v>
      </c>
      <c r="AC66" s="21" t="n">
        <v>282</v>
      </c>
      <c r="AD66" s="14" t="n">
        <f aca="false">AC66/($O66/100000)</f>
        <v>829.875518672199</v>
      </c>
      <c r="AE66" s="21" t="n">
        <v>27</v>
      </c>
      <c r="AF66" s="14" t="n">
        <f aca="false">AE66/($O66/100000)</f>
        <v>79.4561666813808</v>
      </c>
      <c r="AG66" s="23" t="n">
        <v>1480.2</v>
      </c>
      <c r="AH66" s="22" t="n">
        <v>-15.7</v>
      </c>
      <c r="AI66" s="13" t="n">
        <f aca="false">(AG66-AG65)/AG65*100</f>
        <v>-25.4870375031462</v>
      </c>
      <c r="AJ66" s="23" t="n">
        <v>83.9</v>
      </c>
      <c r="AS66" s="32"/>
    </row>
    <row r="67" customFormat="false" ht="14.8" hidden="false" customHeight="false" outlineLevel="0" collapsed="false">
      <c r="A67" s="32" t="s">
        <v>124</v>
      </c>
      <c r="B67" s="0" t="s">
        <v>125</v>
      </c>
      <c r="C67" s="0" t="s">
        <v>126</v>
      </c>
      <c r="D67" s="0" t="s">
        <v>90</v>
      </c>
      <c r="E67" s="0" t="n">
        <v>12131</v>
      </c>
      <c r="H67" s="0" t="s">
        <v>194</v>
      </c>
      <c r="I67" s="0" t="n">
        <v>4879</v>
      </c>
      <c r="J67" s="33" t="n">
        <f aca="false">I67/($O67/100000)</f>
        <v>6529.3613832236</v>
      </c>
      <c r="K67" s="0" t="n">
        <v>48</v>
      </c>
      <c r="L67" s="33" t="n">
        <f aca="false">K67/($O67/100000)</f>
        <v>64.2363899148868</v>
      </c>
      <c r="M67" s="25" t="s">
        <v>90</v>
      </c>
      <c r="N67" s="20" t="n">
        <v>2020</v>
      </c>
      <c r="O67" s="21" t="n">
        <v>74724</v>
      </c>
      <c r="P67" s="21" t="n">
        <v>984</v>
      </c>
      <c r="Q67" s="26" t="n">
        <v>-9.4</v>
      </c>
      <c r="R67" s="13" t="n">
        <f aca="false">(P67-P66)/P66*100</f>
        <v>95.6262425447316</v>
      </c>
      <c r="S67" s="21" t="n">
        <v>1</v>
      </c>
      <c r="T67" s="14" t="n">
        <f aca="false">S67/($O67/100000)</f>
        <v>1.33825812322681</v>
      </c>
      <c r="U67" s="21" t="n">
        <v>23</v>
      </c>
      <c r="V67" s="14" t="n">
        <f aca="false">U67/($O67/100000)</f>
        <v>30.7799368342166</v>
      </c>
      <c r="W67" s="21" t="n">
        <v>7</v>
      </c>
      <c r="X67" s="14" t="n">
        <f aca="false">W67/($O67/100000)</f>
        <v>9.36780686258766</v>
      </c>
      <c r="Y67" s="21" t="n">
        <v>89</v>
      </c>
      <c r="Z67" s="14" t="n">
        <f aca="false">Y67/($O67/100000)</f>
        <v>119.104972967186</v>
      </c>
      <c r="AA67" s="21" t="n">
        <v>174</v>
      </c>
      <c r="AB67" s="14" t="n">
        <f aca="false">AA67/($O67/100000)</f>
        <v>232.856913441465</v>
      </c>
      <c r="AC67" s="21" t="n">
        <v>616</v>
      </c>
      <c r="AD67" s="14" t="n">
        <f aca="false">AC67/($O67/100000)</f>
        <v>824.367003907714</v>
      </c>
      <c r="AE67" s="21" t="n">
        <v>74</v>
      </c>
      <c r="AF67" s="14" t="n">
        <f aca="false">AE67/($O67/100000)</f>
        <v>99.0311011187838</v>
      </c>
      <c r="AG67" s="23" t="n">
        <v>1316.8</v>
      </c>
      <c r="AH67" s="22" t="n">
        <v>-15</v>
      </c>
      <c r="AI67" s="13" t="n">
        <f aca="false">(AG67-AG66)/AG66*100</f>
        <v>-11.0390487771923</v>
      </c>
      <c r="AJ67" s="23" t="n">
        <v>29.1</v>
      </c>
      <c r="AS67" s="32"/>
    </row>
    <row r="68" customFormat="false" ht="14.8" hidden="false" customHeight="false" outlineLevel="0" collapsed="false">
      <c r="A68" s="32" t="s">
        <v>124</v>
      </c>
      <c r="B68" s="0" t="s">
        <v>125</v>
      </c>
      <c r="C68" s="0" t="s">
        <v>126</v>
      </c>
      <c r="D68" s="0" t="s">
        <v>91</v>
      </c>
      <c r="E68" s="0" t="n">
        <v>12133</v>
      </c>
      <c r="H68" s="0" t="s">
        <v>195</v>
      </c>
      <c r="I68" s="0" t="n">
        <v>1969</v>
      </c>
      <c r="J68" s="33" t="n">
        <f aca="false">I68/($O68/100000)</f>
        <v>7772.16389042394</v>
      </c>
      <c r="K68" s="0" t="n">
        <v>30</v>
      </c>
      <c r="L68" s="33" t="n">
        <f aca="false">K68/($O68/100000)</f>
        <v>118.417936370096</v>
      </c>
      <c r="M68" s="25" t="s">
        <v>91</v>
      </c>
      <c r="N68" s="20" t="n">
        <v>2020</v>
      </c>
      <c r="O68" s="21" t="n">
        <v>25334</v>
      </c>
      <c r="P68" s="21" t="n">
        <v>291</v>
      </c>
      <c r="Q68" s="22" t="n">
        <v>-5.5</v>
      </c>
      <c r="R68" s="13" t="n">
        <f aca="false">(P68-P67)/P67*100</f>
        <v>-70.4268292682927</v>
      </c>
      <c r="S68" s="21" t="n">
        <v>1</v>
      </c>
      <c r="T68" s="14" t="n">
        <f aca="false">S68/($O68/100000)</f>
        <v>3.94726454566985</v>
      </c>
      <c r="U68" s="21" t="n">
        <v>3</v>
      </c>
      <c r="V68" s="14" t="n">
        <f aca="false">U68/($O68/100000)</f>
        <v>11.8417936370096</v>
      </c>
      <c r="W68" s="21" t="n">
        <v>1</v>
      </c>
      <c r="X68" s="14" t="n">
        <f aca="false">W68/($O68/100000)</f>
        <v>3.94726454566985</v>
      </c>
      <c r="Y68" s="21" t="n">
        <v>38</v>
      </c>
      <c r="Z68" s="14" t="n">
        <f aca="false">Y68/($O68/100000)</f>
        <v>149.996052735454</v>
      </c>
      <c r="AA68" s="21" t="n">
        <v>45</v>
      </c>
      <c r="AB68" s="14" t="n">
        <f aca="false">AA68/($O68/100000)</f>
        <v>177.626904555143</v>
      </c>
      <c r="AC68" s="21" t="n">
        <v>173</v>
      </c>
      <c r="AD68" s="14" t="n">
        <f aca="false">AC68/($O68/100000)</f>
        <v>682.876766400884</v>
      </c>
      <c r="AE68" s="21" t="n">
        <v>30</v>
      </c>
      <c r="AF68" s="14" t="n">
        <f aca="false">AE68/($O68/100000)</f>
        <v>118.417936370096</v>
      </c>
      <c r="AG68" s="23" t="n">
        <v>1148.7</v>
      </c>
      <c r="AH68" s="22" t="n">
        <v>-5.3</v>
      </c>
      <c r="AI68" s="13" t="n">
        <f aca="false">(AG68-AG67)/AG67*100</f>
        <v>-12.7657958687728</v>
      </c>
      <c r="AJ68" s="23" t="n">
        <v>54.6</v>
      </c>
      <c r="AS68" s="32"/>
    </row>
    <row r="69" customFormat="false" ht="13.8" hidden="false" customHeight="false" outlineLevel="0" collapsed="false">
      <c r="AS69" s="32"/>
    </row>
  </sheetData>
  <conditionalFormatting sqref="Q12:Q68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R2:R68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AI2:AI68">
    <cfRule type="colorScale" priority="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I2:AI68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Q2:Q68">
    <cfRule type="colorScale" priority="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AG2:AG68">
    <cfRule type="colorScale" priority="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T2:T68">
    <cfRule type="colorScale" priority="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2:V68">
    <cfRule type="colorScale" priority="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X2:X68">
    <cfRule type="colorScale" priority="1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Z2:Z68">
    <cfRule type="colorScale" priority="1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2:AB68">
    <cfRule type="colorScale" priority="1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D2:AD68">
    <cfRule type="colorScale" priority="1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F2:AF68">
    <cfRule type="colorScale" priority="1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Q1">
    <cfRule type="colorScale" priority="1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Q1">
    <cfRule type="colorScale" priority="1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R1">
    <cfRule type="colorScale" priority="1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R1">
    <cfRule type="colorScale" priority="1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T1">
    <cfRule type="colorScale" priority="1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1">
    <cfRule type="colorScale" priority="2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X1">
    <cfRule type="colorScale" priority="2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Z1">
    <cfRule type="colorScale" priority="2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1">
    <cfRule type="colorScale" priority="2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D1">
    <cfRule type="colorScale" priority="2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F1">
    <cfRule type="colorScale" priority="2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G1">
    <cfRule type="colorScale" priority="2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L2:L68">
    <cfRule type="colorScale" priority="2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95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3336" topLeftCell="A724" activePane="bottomLeft" state="split"/>
      <selection pane="topLeft" activeCell="A1" activeCellId="0" sqref="A1"/>
      <selection pane="bottomLeft" activeCell="L753" activeCellId="0" sqref="L753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19.72"/>
    <col collapsed="false" customWidth="false" hidden="false" outlineLevel="0" max="2" min="2" style="2" width="9.13"/>
    <col collapsed="false" customWidth="true" hidden="false" outlineLevel="0" max="3" min="3" style="3" width="11.52"/>
    <col collapsed="false" customWidth="true" hidden="false" outlineLevel="0" max="5" min="4" style="3" width="16.67"/>
    <col collapsed="false" customWidth="true" hidden="false" outlineLevel="0" max="6" min="6" style="3" width="11.8"/>
    <col collapsed="false" customWidth="false" hidden="false" outlineLevel="0" max="7" min="7" style="34" width="9.13"/>
    <col collapsed="false" customWidth="true" hidden="false" outlineLevel="0" max="8" min="8" style="34" width="12.23"/>
    <col collapsed="false" customWidth="true" hidden="false" outlineLevel="0" max="9" min="9" style="4" width="11.8"/>
    <col collapsed="false" customWidth="false" hidden="false" outlineLevel="0" max="11" min="10" style="4" width="9.13"/>
    <col collapsed="false" customWidth="false" hidden="false" outlineLevel="0" max="15" min="12" style="3" width="9.13"/>
    <col collapsed="false" customWidth="false" hidden="false" outlineLevel="0" max="17" min="16" style="4" width="9.13"/>
    <col collapsed="false" customWidth="false" hidden="false" outlineLevel="0" max="20" min="18" style="3" width="9.13"/>
    <col collapsed="false" customWidth="true" hidden="false" outlineLevel="0" max="21" min="21" style="3" width="11.3"/>
    <col collapsed="false" customWidth="false" hidden="false" outlineLevel="0" max="23" min="22" style="4" width="9.13"/>
    <col collapsed="false" customWidth="false" hidden="false" outlineLevel="0" max="24" min="24" style="3" width="9.13"/>
    <col collapsed="false" customWidth="true" hidden="false" outlineLevel="0" max="26" min="25" style="3" width="11.3"/>
    <col collapsed="false" customWidth="false" hidden="false" outlineLevel="0" max="27" min="27" style="3" width="9.13"/>
    <col collapsed="false" customWidth="true" hidden="false" outlineLevel="0" max="29" min="28" style="4" width="11.3"/>
    <col collapsed="false" customWidth="true" hidden="false" outlineLevel="0" max="30" min="30" style="3" width="11.3"/>
    <col collapsed="false" customWidth="false" hidden="false" outlineLevel="0" max="33" min="31" style="3" width="9.13"/>
    <col collapsed="false" customWidth="false" hidden="false" outlineLevel="0" max="35" min="34" style="4" width="9.13"/>
    <col collapsed="false" customWidth="false" hidden="false" outlineLevel="0" max="38" min="36" style="3" width="9.13"/>
    <col collapsed="false" customWidth="true" hidden="false" outlineLevel="0" max="39" min="39" style="3" width="11.42"/>
    <col collapsed="false" customWidth="false" hidden="false" outlineLevel="0" max="41" min="40" style="4" width="9.13"/>
    <col collapsed="false" customWidth="false" hidden="false" outlineLevel="0" max="42" min="42" style="3" width="9.13"/>
    <col collapsed="false" customWidth="true" hidden="false" outlineLevel="0" max="44" min="43" style="3" width="11.42"/>
    <col collapsed="false" customWidth="true" hidden="false" outlineLevel="0" max="45" min="45" style="3" width="14.62"/>
    <col collapsed="false" customWidth="true" hidden="false" outlineLevel="0" max="47" min="46" style="4" width="11.42"/>
    <col collapsed="false" customWidth="true" hidden="false" outlineLevel="0" max="48" min="48" style="3" width="11.42"/>
    <col collapsed="false" customWidth="true" hidden="false" outlineLevel="0" max="49" min="49" style="3" width="14.62"/>
    <col collapsed="false" customWidth="true" hidden="false" outlineLevel="0" max="50" min="50" style="3" width="19.16"/>
    <col collapsed="false" customWidth="true" hidden="false" outlineLevel="0" max="51" min="51" style="3" width="11.42"/>
    <col collapsed="false" customWidth="true" hidden="false" outlineLevel="0" max="52" min="52" style="4" width="14.62"/>
    <col collapsed="false" customWidth="true" hidden="false" outlineLevel="0" max="53" min="53" style="5" width="19.16"/>
    <col collapsed="false" customWidth="true" hidden="false" outlineLevel="0" max="54" min="54" style="4" width="11.42"/>
    <col collapsed="false" customWidth="true" hidden="false" outlineLevel="0" max="55" min="55" style="4" width="12.42"/>
    <col collapsed="false" customWidth="true" hidden="false" outlineLevel="0" max="56" min="56" style="5" width="12.42"/>
    <col collapsed="false" customWidth="false" hidden="false" outlineLevel="0" max="1024" min="57" style="1" width="9.13"/>
  </cols>
  <sheetData>
    <row r="1" customFormat="false" ht="49.35" hidden="false" customHeight="false" outlineLevel="0" collapsed="false">
      <c r="A1" s="6" t="s">
        <v>196</v>
      </c>
      <c r="B1" s="7" t="s">
        <v>1</v>
      </c>
      <c r="C1" s="8" t="s">
        <v>2</v>
      </c>
      <c r="D1" s="8" t="s">
        <v>197</v>
      </c>
      <c r="E1" s="8" t="s">
        <v>3</v>
      </c>
      <c r="F1" s="8" t="s">
        <v>198</v>
      </c>
      <c r="G1" s="35" t="s">
        <v>199</v>
      </c>
      <c r="H1" s="35" t="s">
        <v>200</v>
      </c>
      <c r="I1" s="9" t="s">
        <v>4</v>
      </c>
      <c r="J1" s="9"/>
      <c r="K1" s="9" t="s">
        <v>201</v>
      </c>
      <c r="L1" s="8" t="s">
        <v>5</v>
      </c>
      <c r="M1" s="8" t="s">
        <v>202</v>
      </c>
      <c r="N1" s="35" t="s">
        <v>199</v>
      </c>
      <c r="O1" s="35" t="s">
        <v>203</v>
      </c>
      <c r="P1" s="9" t="s">
        <v>6</v>
      </c>
      <c r="Q1" s="9" t="s">
        <v>204</v>
      </c>
      <c r="R1" s="8" t="s">
        <v>7</v>
      </c>
      <c r="S1" s="8" t="s">
        <v>205</v>
      </c>
      <c r="T1" s="35" t="s">
        <v>199</v>
      </c>
      <c r="U1" s="35" t="s">
        <v>206</v>
      </c>
      <c r="V1" s="9" t="s">
        <v>8</v>
      </c>
      <c r="W1" s="9" t="s">
        <v>204</v>
      </c>
      <c r="X1" s="8" t="s">
        <v>9</v>
      </c>
      <c r="Y1" s="8" t="s">
        <v>207</v>
      </c>
      <c r="Z1" s="35" t="s">
        <v>199</v>
      </c>
      <c r="AA1" s="35" t="s">
        <v>208</v>
      </c>
      <c r="AB1" s="9" t="s">
        <v>10</v>
      </c>
      <c r="AC1" s="9" t="s">
        <v>209</v>
      </c>
      <c r="AD1" s="8" t="s">
        <v>11</v>
      </c>
      <c r="AE1" s="8" t="s">
        <v>210</v>
      </c>
      <c r="AF1" s="35" t="s">
        <v>199</v>
      </c>
      <c r="AG1" s="35" t="s">
        <v>211</v>
      </c>
      <c r="AH1" s="9" t="s">
        <v>12</v>
      </c>
      <c r="AI1" s="9" t="s">
        <v>212</v>
      </c>
      <c r="AJ1" s="8" t="s">
        <v>13</v>
      </c>
      <c r="AK1" s="8" t="s">
        <v>213</v>
      </c>
      <c r="AL1" s="35" t="s">
        <v>199</v>
      </c>
      <c r="AM1" s="35" t="s">
        <v>214</v>
      </c>
      <c r="AN1" s="9" t="s">
        <v>14</v>
      </c>
      <c r="AO1" s="9" t="s">
        <v>215</v>
      </c>
      <c r="AP1" s="8" t="s">
        <v>15</v>
      </c>
      <c r="AQ1" s="8" t="s">
        <v>216</v>
      </c>
      <c r="AR1" s="35" t="s">
        <v>199</v>
      </c>
      <c r="AS1" s="35" t="s">
        <v>217</v>
      </c>
      <c r="AT1" s="9" t="s">
        <v>16</v>
      </c>
      <c r="AU1" s="9" t="s">
        <v>218</v>
      </c>
      <c r="AV1" s="8" t="s">
        <v>17</v>
      </c>
      <c r="AW1" s="8" t="s">
        <v>219</v>
      </c>
      <c r="AX1" s="35" t="s">
        <v>199</v>
      </c>
      <c r="AY1" s="35" t="s">
        <v>220</v>
      </c>
      <c r="AZ1" s="9" t="s">
        <v>18</v>
      </c>
      <c r="BA1" s="10" t="s">
        <v>19</v>
      </c>
      <c r="BB1" s="9" t="s">
        <v>20</v>
      </c>
      <c r="BC1" s="9"/>
      <c r="BD1" s="10" t="s">
        <v>21</v>
      </c>
    </row>
    <row r="2" customFormat="false" ht="12.75" hidden="false" customHeight="true" outlineLevel="0" collapsed="false">
      <c r="A2" s="19" t="s">
        <v>23</v>
      </c>
      <c r="B2" s="12" t="n">
        <v>2011</v>
      </c>
      <c r="C2" s="12" t="n">
        <v>247337</v>
      </c>
      <c r="D2" s="12"/>
      <c r="E2" s="12" t="n">
        <v>10482</v>
      </c>
      <c r="F2" s="12"/>
      <c r="G2" s="36"/>
      <c r="H2" s="36"/>
      <c r="I2" s="12" t="n">
        <v>-2.3</v>
      </c>
      <c r="J2" s="12"/>
      <c r="K2" s="12"/>
      <c r="L2" s="12" t="n">
        <v>12</v>
      </c>
      <c r="M2" s="12"/>
      <c r="N2" s="12"/>
      <c r="O2" s="12"/>
      <c r="P2" s="14" t="n">
        <f aca="false">L2/($C2/100000)</f>
        <v>4.85168009638671</v>
      </c>
      <c r="Q2" s="14"/>
      <c r="R2" s="12" t="n">
        <v>156</v>
      </c>
      <c r="S2" s="12"/>
      <c r="T2" s="12"/>
      <c r="U2" s="12"/>
      <c r="V2" s="14" t="n">
        <f aca="false">R2/($C2/100000)</f>
        <v>63.0718412530272</v>
      </c>
      <c r="W2" s="14"/>
      <c r="X2" s="12" t="n">
        <v>281</v>
      </c>
      <c r="Y2" s="12"/>
      <c r="Z2" s="12"/>
      <c r="AA2" s="12"/>
      <c r="AB2" s="14" t="n">
        <f aca="false">X2/($C2/100000)</f>
        <v>113.610175590389</v>
      </c>
      <c r="AC2" s="14"/>
      <c r="AD2" s="12" t="n">
        <v>1090</v>
      </c>
      <c r="AE2" s="12"/>
      <c r="AF2" s="12"/>
      <c r="AG2" s="12"/>
      <c r="AH2" s="14" t="n">
        <f aca="false">AD2/($C2/100000)</f>
        <v>440.694275421793</v>
      </c>
      <c r="AI2" s="14"/>
      <c r="AJ2" s="12" t="n">
        <v>2023</v>
      </c>
      <c r="AK2" s="12"/>
      <c r="AL2" s="12"/>
      <c r="AM2" s="12"/>
      <c r="AN2" s="14" t="n">
        <f aca="false">AJ2/($C2/100000)</f>
        <v>817.91240291586</v>
      </c>
      <c r="AO2" s="14"/>
      <c r="AP2" s="12" t="n">
        <v>6485</v>
      </c>
      <c r="AQ2" s="12"/>
      <c r="AR2" s="12"/>
      <c r="AS2" s="12"/>
      <c r="AT2" s="14" t="n">
        <f aca="false">AP2/($C2/100000)</f>
        <v>2621.92878542232</v>
      </c>
      <c r="AU2" s="14"/>
      <c r="AV2" s="12" t="n">
        <v>435</v>
      </c>
      <c r="AW2" s="12"/>
      <c r="AX2" s="12"/>
      <c r="AY2" s="12"/>
      <c r="AZ2" s="14" t="n">
        <f aca="false">AV2/($C2/100000)</f>
        <v>175.873403494018</v>
      </c>
      <c r="BA2" s="12" t="n">
        <v>4237.9</v>
      </c>
      <c r="BB2" s="14" t="n">
        <v>1</v>
      </c>
      <c r="BC2" s="12"/>
      <c r="BD2" s="12" t="n">
        <v>31.3</v>
      </c>
    </row>
    <row r="3" customFormat="false" ht="13.35" hidden="false" customHeight="true" outlineLevel="0" collapsed="false">
      <c r="A3" s="19" t="s">
        <v>23</v>
      </c>
      <c r="B3" s="12" t="n">
        <v>2012</v>
      </c>
      <c r="C3" s="12" t="n">
        <v>246770</v>
      </c>
      <c r="D3" s="12" t="n">
        <f aca="false">E2</f>
        <v>10482</v>
      </c>
      <c r="E3" s="12" t="n">
        <v>10136</v>
      </c>
      <c r="F3" s="12"/>
      <c r="G3" s="36"/>
      <c r="H3" s="36"/>
      <c r="I3" s="12" t="n">
        <v>-3.3</v>
      </c>
      <c r="J3" s="13" t="n">
        <f aca="false">(E3-E2)/E2*100</f>
        <v>-3.30089677542454</v>
      </c>
      <c r="K3" s="13" t="n">
        <f aca="false">L2</f>
        <v>12</v>
      </c>
      <c r="L3" s="12" t="n">
        <v>10</v>
      </c>
      <c r="M3" s="12"/>
      <c r="N3" s="12"/>
      <c r="O3" s="12"/>
      <c r="P3" s="14" t="n">
        <f aca="false">L3/($C3/100000)</f>
        <v>4.05235644527293</v>
      </c>
      <c r="Q3" s="14"/>
      <c r="R3" s="12" t="n">
        <v>168</v>
      </c>
      <c r="S3" s="12"/>
      <c r="T3" s="12"/>
      <c r="U3" s="12"/>
      <c r="V3" s="14" t="n">
        <f aca="false">R3/($C3/100000)</f>
        <v>68.0795882805852</v>
      </c>
      <c r="W3" s="14"/>
      <c r="X3" s="12" t="n">
        <v>253</v>
      </c>
      <c r="Y3" s="12"/>
      <c r="Z3" s="12"/>
      <c r="AA3" s="12"/>
      <c r="AB3" s="14" t="n">
        <f aca="false">X3/($C3/100000)</f>
        <v>102.524618065405</v>
      </c>
      <c r="AC3" s="14"/>
      <c r="AD3" s="12" t="n">
        <v>1057</v>
      </c>
      <c r="AE3" s="12"/>
      <c r="AF3" s="12"/>
      <c r="AG3" s="12"/>
      <c r="AH3" s="14" t="n">
        <f aca="false">AD3/($C3/100000)</f>
        <v>428.334076265348</v>
      </c>
      <c r="AI3" s="14"/>
      <c r="AJ3" s="12" t="n">
        <v>1919</v>
      </c>
      <c r="AK3" s="12"/>
      <c r="AL3" s="12"/>
      <c r="AM3" s="12"/>
      <c r="AN3" s="14" t="n">
        <f aca="false">AJ3/($C3/100000)</f>
        <v>777.647201847875</v>
      </c>
      <c r="AO3" s="14"/>
      <c r="AP3" s="12" t="n">
        <v>6372</v>
      </c>
      <c r="AQ3" s="12"/>
      <c r="AR3" s="12"/>
      <c r="AS3" s="12"/>
      <c r="AT3" s="14" t="n">
        <f aca="false">AP3/($C3/100000)</f>
        <v>2582.16152692791</v>
      </c>
      <c r="AU3" s="14"/>
      <c r="AV3" s="12" t="n">
        <v>357</v>
      </c>
      <c r="AW3" s="12"/>
      <c r="AX3" s="12"/>
      <c r="AY3" s="12"/>
      <c r="AZ3" s="14" t="n">
        <f aca="false">AV3/($C3/100000)</f>
        <v>144.669125096243</v>
      </c>
      <c r="BA3" s="12" t="n">
        <v>4107.5</v>
      </c>
      <c r="BB3" s="14" t="n">
        <v>-3.1</v>
      </c>
      <c r="BC3" s="13" t="n">
        <f aca="false">(BA3-BA2)/BA2*100</f>
        <v>-3.07699568182354</v>
      </c>
      <c r="BD3" s="12" t="n">
        <v>31.5</v>
      </c>
    </row>
    <row r="4" customFormat="false" ht="13.35" hidden="false" customHeight="true" outlineLevel="0" collapsed="false">
      <c r="A4" s="19" t="s">
        <v>23</v>
      </c>
      <c r="B4" s="12" t="n">
        <v>2013</v>
      </c>
      <c r="C4" s="12" t="n">
        <v>248002</v>
      </c>
      <c r="D4" s="12" t="n">
        <f aca="false">E3</f>
        <v>10136</v>
      </c>
      <c r="E4" s="12" t="n">
        <v>9226</v>
      </c>
      <c r="F4" s="12"/>
      <c r="G4" s="36"/>
      <c r="H4" s="36"/>
      <c r="I4" s="12" t="n">
        <v>-9</v>
      </c>
      <c r="J4" s="13" t="n">
        <f aca="false">(E4-E3)/E3*100</f>
        <v>-8.97790055248619</v>
      </c>
      <c r="K4" s="13" t="n">
        <f aca="false">L3</f>
        <v>10</v>
      </c>
      <c r="L4" s="12" t="n">
        <v>9</v>
      </c>
      <c r="M4" s="12"/>
      <c r="N4" s="12"/>
      <c r="O4" s="12"/>
      <c r="P4" s="14" t="n">
        <f aca="false">L4/($C4/100000)</f>
        <v>3.62900299191136</v>
      </c>
      <c r="Q4" s="14"/>
      <c r="R4" s="12" t="n">
        <v>114</v>
      </c>
      <c r="S4" s="12"/>
      <c r="T4" s="12"/>
      <c r="U4" s="12"/>
      <c r="V4" s="14" t="n">
        <f aca="false">R4/($C4/100000)</f>
        <v>45.9673712308772</v>
      </c>
      <c r="W4" s="14"/>
      <c r="X4" s="12" t="n">
        <v>236</v>
      </c>
      <c r="Y4" s="12"/>
      <c r="Z4" s="12"/>
      <c r="AA4" s="12"/>
      <c r="AB4" s="14" t="n">
        <f aca="false">X4/($C4/100000)</f>
        <v>95.1605228990089</v>
      </c>
      <c r="AC4" s="14"/>
      <c r="AD4" s="12" t="n">
        <v>1023</v>
      </c>
      <c r="AE4" s="12"/>
      <c r="AF4" s="12"/>
      <c r="AG4" s="12"/>
      <c r="AH4" s="14" t="n">
        <f aca="false">AD4/($C4/100000)</f>
        <v>412.496673413924</v>
      </c>
      <c r="AI4" s="14"/>
      <c r="AJ4" s="12" t="n">
        <v>1486</v>
      </c>
      <c r="AK4" s="12"/>
      <c r="AL4" s="12"/>
      <c r="AM4" s="12"/>
      <c r="AN4" s="14" t="n">
        <f aca="false">AJ4/($C4/100000)</f>
        <v>599.18871622003</v>
      </c>
      <c r="AO4" s="14"/>
      <c r="AP4" s="12" t="n">
        <v>5996</v>
      </c>
      <c r="AQ4" s="12"/>
      <c r="AR4" s="12"/>
      <c r="AS4" s="12"/>
      <c r="AT4" s="14" t="n">
        <f aca="false">AP4/($C4/100000)</f>
        <v>2417.72243772228</v>
      </c>
      <c r="AU4" s="14"/>
      <c r="AV4" s="12" t="n">
        <v>362</v>
      </c>
      <c r="AW4" s="12"/>
      <c r="AX4" s="12"/>
      <c r="AY4" s="12"/>
      <c r="AZ4" s="14" t="n">
        <f aca="false">AV4/($C4/100000)</f>
        <v>145.966564785768</v>
      </c>
      <c r="BA4" s="12" t="n">
        <v>3720.1</v>
      </c>
      <c r="BB4" s="14" t="n">
        <v>-9.4</v>
      </c>
      <c r="BC4" s="13" t="n">
        <f aca="false">(BA4-BA3)/BA3*100</f>
        <v>-9.43152769324407</v>
      </c>
      <c r="BD4" s="12" t="n">
        <v>32.4</v>
      </c>
    </row>
    <row r="5" customFormat="false" ht="13.35" hidden="false" customHeight="true" outlineLevel="0" collapsed="false">
      <c r="A5" s="19" t="s">
        <v>23</v>
      </c>
      <c r="B5" s="15" t="n">
        <v>2014</v>
      </c>
      <c r="C5" s="12" t="n">
        <v>250730</v>
      </c>
      <c r="D5" s="12" t="n">
        <f aca="false">E4</f>
        <v>9226</v>
      </c>
      <c r="E5" s="12" t="n">
        <v>9045</v>
      </c>
      <c r="F5" s="12"/>
      <c r="G5" s="36"/>
      <c r="H5" s="36"/>
      <c r="I5" s="16" t="n">
        <v>-2</v>
      </c>
      <c r="J5" s="13" t="n">
        <f aca="false">(E5-E4)/E4*100</f>
        <v>-1.9618469542597</v>
      </c>
      <c r="K5" s="13" t="n">
        <f aca="false">L4</f>
        <v>9</v>
      </c>
      <c r="L5" s="12" t="n">
        <v>3</v>
      </c>
      <c r="M5" s="12"/>
      <c r="N5" s="12"/>
      <c r="O5" s="12"/>
      <c r="P5" s="14" t="n">
        <f aca="false">L5/($C5/100000)</f>
        <v>1.19650620189048</v>
      </c>
      <c r="Q5" s="14"/>
      <c r="R5" s="12" t="n">
        <v>164</v>
      </c>
      <c r="S5" s="12"/>
      <c r="T5" s="12"/>
      <c r="U5" s="12"/>
      <c r="V5" s="14" t="n">
        <f aca="false">R5/($C5/100000)</f>
        <v>65.4090057033462</v>
      </c>
      <c r="W5" s="14"/>
      <c r="X5" s="12" t="n">
        <v>236</v>
      </c>
      <c r="Y5" s="12"/>
      <c r="Z5" s="12"/>
      <c r="AA5" s="12"/>
      <c r="AB5" s="14" t="n">
        <f aca="false">X5/($C5/100000)</f>
        <v>94.1251545487178</v>
      </c>
      <c r="AC5" s="14"/>
      <c r="AD5" s="12" t="n">
        <v>1003</v>
      </c>
      <c r="AE5" s="12"/>
      <c r="AF5" s="12"/>
      <c r="AG5" s="12"/>
      <c r="AH5" s="14" t="n">
        <f aca="false">AD5/($C5/100000)</f>
        <v>400.03190683205</v>
      </c>
      <c r="AI5" s="14"/>
      <c r="AJ5" s="12" t="n">
        <v>1339</v>
      </c>
      <c r="AK5" s="12"/>
      <c r="AL5" s="12"/>
      <c r="AM5" s="12"/>
      <c r="AN5" s="14" t="n">
        <f aca="false">AJ5/($C5/100000)</f>
        <v>534.040601443784</v>
      </c>
      <c r="AO5" s="14"/>
      <c r="AP5" s="12" t="n">
        <v>5879</v>
      </c>
      <c r="AQ5" s="12"/>
      <c r="AR5" s="12"/>
      <c r="AS5" s="12"/>
      <c r="AT5" s="14" t="n">
        <f aca="false">AP5/($C5/100000)</f>
        <v>2344.75332030471</v>
      </c>
      <c r="AU5" s="14"/>
      <c r="AV5" s="12" t="n">
        <v>421</v>
      </c>
      <c r="AW5" s="12"/>
      <c r="AX5" s="12"/>
      <c r="AY5" s="12"/>
      <c r="AZ5" s="14" t="n">
        <f aca="false">AV5/($C5/100000)</f>
        <v>167.909703665297</v>
      </c>
      <c r="BA5" s="12" t="n">
        <v>3607.5</v>
      </c>
      <c r="BB5" s="4" t="n">
        <v>-3</v>
      </c>
      <c r="BC5" s="13" t="n">
        <f aca="false">(BA5-BA4)/BA4*100</f>
        <v>-3.02680035482917</v>
      </c>
      <c r="BD5" s="12" t="n">
        <v>30.3</v>
      </c>
    </row>
    <row r="6" customFormat="false" ht="13.35" hidden="false" customHeight="true" outlineLevel="0" collapsed="false">
      <c r="A6" s="19" t="s">
        <v>23</v>
      </c>
      <c r="B6" s="15" t="n">
        <v>2015</v>
      </c>
      <c r="C6" s="12" t="n">
        <v>254893</v>
      </c>
      <c r="D6" s="12" t="n">
        <f aca="false">E5</f>
        <v>9045</v>
      </c>
      <c r="E6" s="12" t="n">
        <v>8866</v>
      </c>
      <c r="F6" s="12"/>
      <c r="G6" s="36"/>
      <c r="H6" s="36"/>
      <c r="I6" s="12" t="n">
        <v>-2</v>
      </c>
      <c r="J6" s="13" t="n">
        <f aca="false">(E6-E5)/E5*100</f>
        <v>-1.97899391929243</v>
      </c>
      <c r="K6" s="13" t="n">
        <f aca="false">L5</f>
        <v>3</v>
      </c>
      <c r="L6" s="12" t="n">
        <v>3</v>
      </c>
      <c r="M6" s="12"/>
      <c r="N6" s="12"/>
      <c r="O6" s="12"/>
      <c r="P6" s="14" t="n">
        <f aca="false">L6/($C6/100000)</f>
        <v>1.17696445175034</v>
      </c>
      <c r="Q6" s="14"/>
      <c r="R6" s="12" t="n">
        <v>183</v>
      </c>
      <c r="S6" s="12"/>
      <c r="T6" s="12"/>
      <c r="U6" s="12"/>
      <c r="V6" s="14" t="n">
        <f aca="false">R6/($C6/100000)</f>
        <v>71.7948315567709</v>
      </c>
      <c r="W6" s="14"/>
      <c r="X6" s="12" t="n">
        <v>312</v>
      </c>
      <c r="Y6" s="12"/>
      <c r="Z6" s="12"/>
      <c r="AA6" s="12"/>
      <c r="AB6" s="14" t="n">
        <f aca="false">X6/($C6/100000)</f>
        <v>122.404302982036</v>
      </c>
      <c r="AC6" s="14"/>
      <c r="AD6" s="12" t="n">
        <v>999</v>
      </c>
      <c r="AE6" s="12"/>
      <c r="AF6" s="12"/>
      <c r="AG6" s="12"/>
      <c r="AH6" s="14" t="n">
        <f aca="false">AD6/($C6/100000)</f>
        <v>391.929162432864</v>
      </c>
      <c r="AI6" s="14"/>
      <c r="AJ6" s="12" t="n">
        <v>1236</v>
      </c>
      <c r="AK6" s="12"/>
      <c r="AL6" s="12"/>
      <c r="AM6" s="12"/>
      <c r="AN6" s="14" t="n">
        <f aca="false">AJ6/($C6/100000)</f>
        <v>484.909354121141</v>
      </c>
      <c r="AO6" s="14"/>
      <c r="AP6" s="12" t="n">
        <v>5722</v>
      </c>
      <c r="AQ6" s="12"/>
      <c r="AR6" s="12"/>
      <c r="AS6" s="12"/>
      <c r="AT6" s="14" t="n">
        <f aca="false">AP6/($C6/100000)</f>
        <v>2244.86353097182</v>
      </c>
      <c r="AU6" s="14"/>
      <c r="AV6" s="12" t="n">
        <v>411</v>
      </c>
      <c r="AW6" s="12"/>
      <c r="AX6" s="12"/>
      <c r="AY6" s="12"/>
      <c r="AZ6" s="14" t="n">
        <f aca="false">AV6/($C6/100000)</f>
        <v>161.244129889797</v>
      </c>
      <c r="BA6" s="12" t="n">
        <v>3478.3</v>
      </c>
      <c r="BB6" s="14" t="n">
        <v>-3.6</v>
      </c>
      <c r="BC6" s="13" t="n">
        <f aca="false">(BA6-BA5)/BA5*100</f>
        <v>-3.58142758142758</v>
      </c>
      <c r="BD6" s="12" t="n">
        <v>32</v>
      </c>
    </row>
    <row r="7" customFormat="false" ht="13.35" hidden="false" customHeight="true" outlineLevel="0" collapsed="false">
      <c r="A7" s="19" t="s">
        <v>23</v>
      </c>
      <c r="B7" s="15" t="n">
        <v>2016</v>
      </c>
      <c r="C7" s="12" t="n">
        <v>257062</v>
      </c>
      <c r="D7" s="12" t="n">
        <f aca="false">E6</f>
        <v>8866</v>
      </c>
      <c r="E7" s="12" t="n">
        <v>9210</v>
      </c>
      <c r="F7" s="12"/>
      <c r="G7" s="36"/>
      <c r="H7" s="36"/>
      <c r="I7" s="12" t="n">
        <v>3.9</v>
      </c>
      <c r="J7" s="13" t="n">
        <f aca="false">(E7-E6)/E6*100</f>
        <v>3.87999097676517</v>
      </c>
      <c r="K7" s="13" t="n">
        <f aca="false">L6</f>
        <v>3</v>
      </c>
      <c r="L7" s="12" t="n">
        <v>4</v>
      </c>
      <c r="M7" s="12"/>
      <c r="N7" s="12"/>
      <c r="O7" s="12"/>
      <c r="P7" s="14" t="n">
        <f aca="false">L7/($C7/100000)</f>
        <v>1.55604484521244</v>
      </c>
      <c r="Q7" s="14"/>
      <c r="R7" s="12" t="n">
        <v>216</v>
      </c>
      <c r="S7" s="12"/>
      <c r="T7" s="12"/>
      <c r="U7" s="12"/>
      <c r="V7" s="14" t="n">
        <f aca="false">R7/($C7/100000)</f>
        <v>84.0264216414717</v>
      </c>
      <c r="W7" s="14"/>
      <c r="X7" s="12" t="n">
        <v>271</v>
      </c>
      <c r="Y7" s="12"/>
      <c r="Z7" s="12"/>
      <c r="AA7" s="12"/>
      <c r="AB7" s="14" t="n">
        <f aca="false">X7/($C7/100000)</f>
        <v>105.422038263143</v>
      </c>
      <c r="AC7" s="14"/>
      <c r="AD7" s="12" t="n">
        <v>966</v>
      </c>
      <c r="AE7" s="12"/>
      <c r="AF7" s="12"/>
      <c r="AG7" s="12"/>
      <c r="AH7" s="14" t="n">
        <f aca="false">AD7/($C7/100000)</f>
        <v>375.784830118804</v>
      </c>
      <c r="AI7" s="14"/>
      <c r="AJ7" s="12" t="n">
        <v>1256</v>
      </c>
      <c r="AK7" s="12"/>
      <c r="AL7" s="12"/>
      <c r="AM7" s="12"/>
      <c r="AN7" s="14" t="n">
        <f aca="false">AJ7/($C7/100000)</f>
        <v>488.598081396706</v>
      </c>
      <c r="AO7" s="14"/>
      <c r="AP7" s="12" t="n">
        <v>5963</v>
      </c>
      <c r="AQ7" s="12"/>
      <c r="AR7" s="12"/>
      <c r="AS7" s="12"/>
      <c r="AT7" s="14" t="n">
        <f aca="false">AP7/($C7/100000)</f>
        <v>2319.67385300044</v>
      </c>
      <c r="AU7" s="14"/>
      <c r="AV7" s="12" t="n">
        <v>534</v>
      </c>
      <c r="AW7" s="12"/>
      <c r="AX7" s="12"/>
      <c r="AY7" s="12"/>
      <c r="AZ7" s="14" t="n">
        <f aca="false">AV7/($C7/100000)</f>
        <v>207.731986835861</v>
      </c>
      <c r="BA7" s="12" t="n">
        <v>3582.8</v>
      </c>
      <c r="BB7" s="14" t="n">
        <v>3</v>
      </c>
      <c r="BC7" s="13" t="n">
        <f aca="false">(BA7-BA6)/BA6*100</f>
        <v>3.00434120116149</v>
      </c>
      <c r="BD7" s="12" t="n">
        <v>27.3</v>
      </c>
    </row>
    <row r="8" customFormat="false" ht="13.35" hidden="false" customHeight="true" outlineLevel="0" collapsed="false">
      <c r="A8" s="19" t="s">
        <v>23</v>
      </c>
      <c r="B8" s="15" t="n">
        <v>2017</v>
      </c>
      <c r="C8" s="12" t="n">
        <v>260003</v>
      </c>
      <c r="D8" s="12" t="n">
        <f aca="false">E7</f>
        <v>9210</v>
      </c>
      <c r="E8" s="12" t="n">
        <v>9040</v>
      </c>
      <c r="F8" s="12"/>
      <c r="G8" s="36"/>
      <c r="H8" s="36"/>
      <c r="I8" s="12" t="n">
        <v>-1.8</v>
      </c>
      <c r="J8" s="13" t="n">
        <f aca="false">(E8-E7)/E7*100</f>
        <v>-1.84581976112921</v>
      </c>
      <c r="K8" s="13" t="n">
        <f aca="false">L7</f>
        <v>4</v>
      </c>
      <c r="L8" s="12" t="n">
        <v>9</v>
      </c>
      <c r="M8" s="12"/>
      <c r="N8" s="12"/>
      <c r="O8" s="12"/>
      <c r="P8" s="14" t="n">
        <f aca="false">L8/($C8/100000)</f>
        <v>3.46149852117091</v>
      </c>
      <c r="Q8" s="14"/>
      <c r="R8" s="12" t="n">
        <v>249</v>
      </c>
      <c r="S8" s="12"/>
      <c r="T8" s="12"/>
      <c r="U8" s="12"/>
      <c r="V8" s="14" t="n">
        <f aca="false">R8/($C8/100000)</f>
        <v>95.7681257523952</v>
      </c>
      <c r="W8" s="14"/>
      <c r="X8" s="12" t="n">
        <v>290</v>
      </c>
      <c r="Y8" s="12"/>
      <c r="Z8" s="12"/>
      <c r="AA8" s="12"/>
      <c r="AB8" s="14" t="n">
        <f aca="false">X8/($C8/100000)</f>
        <v>111.537174571063</v>
      </c>
      <c r="AC8" s="14"/>
      <c r="AD8" s="12" t="n">
        <v>1097</v>
      </c>
      <c r="AE8" s="12"/>
      <c r="AF8" s="12"/>
      <c r="AG8" s="12"/>
      <c r="AH8" s="14" t="n">
        <f aca="false">AD8/($C8/100000)</f>
        <v>421.918208636054</v>
      </c>
      <c r="AI8" s="14"/>
      <c r="AJ8" s="12" t="n">
        <v>1120</v>
      </c>
      <c r="AK8" s="12"/>
      <c r="AL8" s="12"/>
      <c r="AM8" s="12"/>
      <c r="AN8" s="14" t="n">
        <f aca="false">AJ8/($C8/100000)</f>
        <v>430.76426041238</v>
      </c>
      <c r="AO8" s="14"/>
      <c r="AP8" s="12" t="n">
        <v>5751</v>
      </c>
      <c r="AQ8" s="12"/>
      <c r="AR8" s="12"/>
      <c r="AS8" s="12"/>
      <c r="AT8" s="14" t="n">
        <f aca="false">AP8/($C8/100000)</f>
        <v>2211.89755502821</v>
      </c>
      <c r="AU8" s="14"/>
      <c r="AV8" s="12" t="n">
        <v>524</v>
      </c>
      <c r="AW8" s="12"/>
      <c r="AX8" s="12"/>
      <c r="AY8" s="12"/>
      <c r="AZ8" s="14" t="n">
        <f aca="false">AV8/($C8/100000)</f>
        <v>201.536136121506</v>
      </c>
      <c r="BA8" s="12" t="n">
        <v>3476.9</v>
      </c>
      <c r="BB8" s="14" t="n">
        <v>-3</v>
      </c>
      <c r="BC8" s="13" t="n">
        <f aca="false">(BA8-BA7)/BA7*100</f>
        <v>-2.9557887685609</v>
      </c>
      <c r="BD8" s="12" t="n">
        <v>28.7</v>
      </c>
    </row>
    <row r="9" customFormat="false" ht="13.35" hidden="false" customHeight="true" outlineLevel="0" collapsed="false">
      <c r="A9" s="19" t="s">
        <v>23</v>
      </c>
      <c r="B9" s="15" t="n">
        <v>2018</v>
      </c>
      <c r="C9" s="12" t="n">
        <v>263291</v>
      </c>
      <c r="D9" s="12" t="n">
        <f aca="false">E8</f>
        <v>9040</v>
      </c>
      <c r="E9" s="12" t="n">
        <v>9758</v>
      </c>
      <c r="F9" s="12"/>
      <c r="G9" s="36"/>
      <c r="H9" s="36"/>
      <c r="I9" s="12" t="n">
        <v>7.9</v>
      </c>
      <c r="J9" s="13" t="n">
        <f aca="false">(E9-E8)/E8*100</f>
        <v>7.9424778761062</v>
      </c>
      <c r="K9" s="13" t="n">
        <f aca="false">L8</f>
        <v>9</v>
      </c>
      <c r="L9" s="12" t="n">
        <v>14</v>
      </c>
      <c r="M9" s="12"/>
      <c r="N9" s="12"/>
      <c r="O9" s="12"/>
      <c r="P9" s="14" t="n">
        <f aca="false">L9/($C9/100000)</f>
        <v>5.3173105043469</v>
      </c>
      <c r="Q9" s="14"/>
      <c r="R9" s="12" t="n">
        <v>285</v>
      </c>
      <c r="S9" s="12"/>
      <c r="T9" s="12"/>
      <c r="U9" s="12"/>
      <c r="V9" s="14" t="n">
        <f aca="false">R9/($C9/100000)</f>
        <v>108.245249552776</v>
      </c>
      <c r="W9" s="14"/>
      <c r="X9" s="12" t="n">
        <v>337</v>
      </c>
      <c r="Y9" s="12"/>
      <c r="Z9" s="12"/>
      <c r="AA9" s="12"/>
      <c r="AB9" s="14" t="n">
        <f aca="false">X9/($C9/100000)</f>
        <v>127.995259997493</v>
      </c>
      <c r="AC9" s="14"/>
      <c r="AD9" s="12" t="n">
        <v>1175</v>
      </c>
      <c r="AE9" s="12"/>
      <c r="AF9" s="12"/>
      <c r="AG9" s="12"/>
      <c r="AH9" s="14" t="n">
        <f aca="false">AD9/($C9/100000)</f>
        <v>446.274274471972</v>
      </c>
      <c r="AI9" s="14"/>
      <c r="AJ9" s="12" t="n">
        <v>1144</v>
      </c>
      <c r="AK9" s="12"/>
      <c r="AL9" s="12"/>
      <c r="AM9" s="12"/>
      <c r="AN9" s="14" t="n">
        <f aca="false">AJ9/($C9/100000)</f>
        <v>434.500229783775</v>
      </c>
      <c r="AO9" s="14"/>
      <c r="AP9" s="12" t="n">
        <v>6170</v>
      </c>
      <c r="AQ9" s="12"/>
      <c r="AR9" s="12"/>
      <c r="AS9" s="12"/>
      <c r="AT9" s="14" t="n">
        <f aca="false">AP9/($C9/100000)</f>
        <v>2343.41470084431</v>
      </c>
      <c r="AU9" s="14"/>
      <c r="AV9" s="12" t="n">
        <v>633</v>
      </c>
      <c r="AW9" s="12"/>
      <c r="AX9" s="12"/>
      <c r="AY9" s="12"/>
      <c r="AZ9" s="14" t="n">
        <f aca="false">AV9/($C9/100000)</f>
        <v>240.418396375113</v>
      </c>
      <c r="BA9" s="12" t="n">
        <v>3706.2</v>
      </c>
      <c r="BB9" s="14" t="n">
        <v>6.6</v>
      </c>
      <c r="BC9" s="13" t="n">
        <f aca="false">(BA9-BA8)/BA8*100</f>
        <v>6.59495527625183</v>
      </c>
      <c r="BD9" s="12" t="n">
        <v>27.5</v>
      </c>
    </row>
    <row r="10" customFormat="false" ht="13.35" hidden="false" customHeight="true" outlineLevel="0" collapsed="false">
      <c r="A10" s="19" t="s">
        <v>23</v>
      </c>
      <c r="B10" s="15" t="n">
        <v>2019</v>
      </c>
      <c r="C10" s="17" t="n">
        <v>267306</v>
      </c>
      <c r="D10" s="12" t="n">
        <f aca="false">E9</f>
        <v>9758</v>
      </c>
      <c r="E10" s="17" t="n">
        <v>9010</v>
      </c>
      <c r="F10" s="17"/>
      <c r="G10" s="36"/>
      <c r="H10" s="36"/>
      <c r="I10" s="12" t="n">
        <v>-7.7</v>
      </c>
      <c r="J10" s="13" t="n">
        <f aca="false">(E10-E9)/E9*100</f>
        <v>-7.66550522648084</v>
      </c>
      <c r="K10" s="13" t="n">
        <f aca="false">L9</f>
        <v>14</v>
      </c>
      <c r="L10" s="12" t="n">
        <v>6</v>
      </c>
      <c r="M10" s="12"/>
      <c r="N10" s="12"/>
      <c r="O10" s="12"/>
      <c r="P10" s="14" t="n">
        <f aca="false">L10/($C10/100000)</f>
        <v>2.24461852708132</v>
      </c>
      <c r="Q10" s="14"/>
      <c r="R10" s="12" t="n">
        <v>282</v>
      </c>
      <c r="S10" s="12"/>
      <c r="T10" s="12"/>
      <c r="U10" s="12"/>
      <c r="V10" s="14" t="n">
        <f aca="false">R10/($C10/100000)</f>
        <v>105.497070772822</v>
      </c>
      <c r="W10" s="14"/>
      <c r="X10" s="12" t="n">
        <v>293</v>
      </c>
      <c r="Y10" s="12"/>
      <c r="Z10" s="12"/>
      <c r="AA10" s="12"/>
      <c r="AB10" s="14" t="n">
        <f aca="false">X10/($C10/100000)</f>
        <v>109.612204739138</v>
      </c>
      <c r="AC10" s="14"/>
      <c r="AD10" s="12" t="n">
        <v>1184</v>
      </c>
      <c r="AE10" s="12"/>
      <c r="AF10" s="12"/>
      <c r="AG10" s="12"/>
      <c r="AH10" s="14" t="n">
        <f aca="false">AD10/($C10/100000)</f>
        <v>442.938056010714</v>
      </c>
      <c r="AI10" s="14"/>
      <c r="AJ10" s="12" t="n">
        <v>1008</v>
      </c>
      <c r="AK10" s="12"/>
      <c r="AL10" s="12"/>
      <c r="AM10" s="12"/>
      <c r="AN10" s="14" t="n">
        <f aca="false">AJ10/($C10/100000)</f>
        <v>377.095912549662</v>
      </c>
      <c r="AO10" s="14"/>
      <c r="AP10" s="12" t="n">
        <v>5643</v>
      </c>
      <c r="AQ10" s="12"/>
      <c r="AR10" s="12"/>
      <c r="AS10" s="12"/>
      <c r="AT10" s="14" t="n">
        <f aca="false">AP10/($C10/100000)</f>
        <v>2111.06372471998</v>
      </c>
      <c r="AU10" s="14"/>
      <c r="AV10" s="12" t="n">
        <v>594</v>
      </c>
      <c r="AW10" s="12"/>
      <c r="AX10" s="12"/>
      <c r="AY10" s="12"/>
      <c r="AZ10" s="14" t="n">
        <f aca="false">AV10/($C10/100000)</f>
        <v>222.217234181051</v>
      </c>
      <c r="BA10" s="12" t="n">
        <v>3370.7</v>
      </c>
      <c r="BB10" s="14" t="n">
        <v>-9.1</v>
      </c>
      <c r="BC10" s="13" t="n">
        <f aca="false">(BA10-BA9)/BA9*100</f>
        <v>-9.05239868328746</v>
      </c>
      <c r="BD10" s="12" t="n">
        <v>25.3</v>
      </c>
    </row>
    <row r="11" customFormat="false" ht="13.35" hidden="false" customHeight="true" outlineLevel="0" collapsed="false">
      <c r="A11" s="19" t="s">
        <v>23</v>
      </c>
      <c r="B11" s="20" t="n">
        <v>2020</v>
      </c>
      <c r="C11" s="21" t="n">
        <v>271588</v>
      </c>
      <c r="D11" s="12" t="n">
        <f aca="false">E10</f>
        <v>9010</v>
      </c>
      <c r="E11" s="21" t="n">
        <v>8714</v>
      </c>
      <c r="F11" s="21" t="n">
        <f aca="false">FORECAST($B11,E2:E10,$B2:$B10)</f>
        <v>8816.80555555556</v>
      </c>
      <c r="G11" s="37" t="n">
        <f aca="false">(E11-F11)^2/F11</f>
        <v>1.19873146645805</v>
      </c>
      <c r="H11" s="37" t="n">
        <f aca="false">IF(G11&lt;5,0,(E11-D11)/D11*100)</f>
        <v>0</v>
      </c>
      <c r="I11" s="22" t="n">
        <v>-3.3</v>
      </c>
      <c r="J11" s="13" t="n">
        <f aca="false">(E11-E10)/E10*100</f>
        <v>-3.28523862375139</v>
      </c>
      <c r="K11" s="13" t="n">
        <f aca="false">L10</f>
        <v>6</v>
      </c>
      <c r="L11" s="21" t="n">
        <v>16</v>
      </c>
      <c r="M11" s="21" t="n">
        <f aca="false">FORECAST($B11,L2:L10,$B2:$B10)</f>
        <v>6.86111111111111</v>
      </c>
      <c r="N11" s="37" t="n">
        <f aca="false">(L11-M11)^2/M11</f>
        <v>12.1728520017994</v>
      </c>
      <c r="O11" s="37" t="n">
        <f aca="false">IF(N11&lt;5,0,(L11-K11)/K11*100)</f>
        <v>166.666666666667</v>
      </c>
      <c r="P11" s="14" t="n">
        <f aca="false">L11/($C11/100000)</f>
        <v>5.89127649233398</v>
      </c>
      <c r="Q11" s="13" t="n">
        <f aca="false">R10</f>
        <v>282</v>
      </c>
      <c r="R11" s="21" t="n">
        <v>236</v>
      </c>
      <c r="S11" s="21" t="n">
        <f aca="false">FORECAST($B11,R2:R10,$B2:$B10)</f>
        <v>299.972222222222</v>
      </c>
      <c r="T11" s="37" t="n">
        <f aca="false">(R11-S11)^2/S11</f>
        <v>13.6427472708378</v>
      </c>
      <c r="U11" s="37" t="n">
        <f aca="false">IF(T11&lt;5,0,(R11-Q11)/Q11*100)</f>
        <v>-16.3120567375887</v>
      </c>
      <c r="V11" s="14" t="n">
        <f aca="false">R11/($C11/100000)</f>
        <v>86.8963282619262</v>
      </c>
      <c r="W11" s="13" t="n">
        <f aca="false">X10</f>
        <v>293</v>
      </c>
      <c r="X11" s="21" t="n">
        <v>350</v>
      </c>
      <c r="Y11" s="21" t="n">
        <f aca="false">FORECAST($B11,X2:X10,$B2:$B10)</f>
        <v>315.694444444444</v>
      </c>
      <c r="Z11" s="37" t="n">
        <f aca="false">(X11-Y11)^2/Y11</f>
        <v>3.72788043212592</v>
      </c>
      <c r="AA11" s="37" t="n">
        <f aca="false">IF(Z11&lt;5,0,(X11-W11)/W11*100)</f>
        <v>0</v>
      </c>
      <c r="AB11" s="14" t="n">
        <f aca="false">X11/($C11/100000)</f>
        <v>128.871673269806</v>
      </c>
      <c r="AC11" s="13" t="n">
        <f aca="false">AD10</f>
        <v>1184</v>
      </c>
      <c r="AD11" s="21" t="n">
        <v>1423</v>
      </c>
      <c r="AE11" s="21" t="n">
        <f aca="false">FORECAST($B11,AD2:AD10,$B2:$B10)</f>
        <v>1136.08333333333</v>
      </c>
      <c r="AF11" s="37" t="n">
        <f aca="false">(AD11-AE11)^2/AE11</f>
        <v>72.4605063693489</v>
      </c>
      <c r="AG11" s="37" t="n">
        <f aca="false">IF(AF11&lt;5,0,(AD11-AC11)/AC11*100)</f>
        <v>20.1858108108108</v>
      </c>
      <c r="AH11" s="14" t="n">
        <f aca="false">AD11/($C11/100000)</f>
        <v>523.955403036953</v>
      </c>
      <c r="AI11" s="13" t="n">
        <f aca="false">AJ10</f>
        <v>1008</v>
      </c>
      <c r="AJ11" s="21" t="n">
        <v>853</v>
      </c>
      <c r="AK11" s="21" t="n">
        <f aca="false">FORECAST($B11,AJ2:AJ10,$B2:$B10)</f>
        <v>792.333333333333</v>
      </c>
      <c r="AL11" s="37" t="n">
        <f aca="false">(AJ11-AK11)^2/AK11</f>
        <v>4.64507081755714</v>
      </c>
      <c r="AM11" s="37" t="n">
        <f aca="false">IF(AL11&lt;5,0,(AJ11-AI11)/AI11*100)</f>
        <v>0</v>
      </c>
      <c r="AN11" s="14" t="n">
        <f aca="false">AJ11/($C11/100000)</f>
        <v>314.078677997555</v>
      </c>
      <c r="AO11" s="13" t="n">
        <f aca="false">AP10</f>
        <v>5643</v>
      </c>
      <c r="AP11" s="21" t="n">
        <v>5121</v>
      </c>
      <c r="AQ11" s="21" t="n">
        <f aca="false">FORECAST($B11,AP2:AP10,$B2:$B10)</f>
        <v>5632.88888888889</v>
      </c>
      <c r="AR11" s="37" t="n">
        <f aca="false">(AP11-AQ11)^2/AQ11</f>
        <v>46.5179128750022</v>
      </c>
      <c r="AS11" s="37" t="n">
        <f aca="false">IF(AR11&lt;5,0,(AP11-AO11)/AO11*100)</f>
        <v>-9.25039872408293</v>
      </c>
      <c r="AT11" s="14" t="n">
        <f aca="false">AP11/($C11/100000)</f>
        <v>1885.57668232764</v>
      </c>
      <c r="AU11" s="13" t="n">
        <f aca="false">AV10</f>
        <v>594</v>
      </c>
      <c r="AV11" s="21" t="n">
        <v>715</v>
      </c>
      <c r="AW11" s="21" t="n">
        <f aca="false">FORECAST($B11,AV2:AV10,$B2:$B10)</f>
        <v>632.972222222222</v>
      </c>
      <c r="AX11" s="37" t="n">
        <f aca="false">(AV11-AW11)^2/AW11</f>
        <v>10.6300973264483</v>
      </c>
      <c r="AY11" s="37" t="n">
        <f aca="false">IF(AX11&lt;5,0,(AV11-AU11)/AU11*100)</f>
        <v>20.3703703703704</v>
      </c>
      <c r="AZ11" s="14" t="n">
        <f aca="false">AV11/($C11/100000)</f>
        <v>263.266418251175</v>
      </c>
      <c r="BA11" s="23" t="n">
        <v>3208.5</v>
      </c>
      <c r="BB11" s="22" t="n">
        <v>-4.8</v>
      </c>
      <c r="BC11" s="13" t="n">
        <f aca="false">(BA11-BA9)/BA9*100</f>
        <v>-13.4288489558038</v>
      </c>
      <c r="BD11" s="23" t="n">
        <v>24.2</v>
      </c>
    </row>
    <row r="12" customFormat="false" ht="13.35" hidden="false" customHeight="true" outlineLevel="0" collapsed="false">
      <c r="A12" s="19" t="s">
        <v>221</v>
      </c>
      <c r="B12" s="15" t="n">
        <v>2020</v>
      </c>
      <c r="C12" s="38" t="n">
        <f aca="false">FORECAST($B12,C2:C10,$B2:$B10)</f>
        <v>268358.194444444</v>
      </c>
      <c r="D12" s="12" t="n">
        <f aca="false">E11</f>
        <v>8714</v>
      </c>
      <c r="E12" s="38" t="n">
        <f aca="false">FORECAST($B12,E2:E10,$B2:$B10)</f>
        <v>8816.80555555556</v>
      </c>
      <c r="F12" s="21" t="n">
        <f aca="false">FORECAST($B12,E3:E11,$B3:$B11)</f>
        <v>8907.04444444444</v>
      </c>
      <c r="G12" s="37" t="n">
        <f aca="false">(E12-F12)^2/F12</f>
        <v>0.914226612283267</v>
      </c>
      <c r="H12" s="37" t="n">
        <f aca="false">IF(G12&lt;5,0,(E12-D12)/D12*100)</f>
        <v>0</v>
      </c>
      <c r="I12" s="12"/>
      <c r="J12" s="13" t="n">
        <f aca="false">(E12-E10)/E10*100</f>
        <v>-2.14422246886175</v>
      </c>
      <c r="K12" s="13" t="n">
        <f aca="false">L11</f>
        <v>16</v>
      </c>
      <c r="L12" s="38" t="n">
        <f aca="false">FORECAST($B12,L2:L10,$B2:$B10)</f>
        <v>6.86111111111111</v>
      </c>
      <c r="M12" s="21" t="n">
        <f aca="false">FORECAST($B12,L3:L11,$B3:$B11)</f>
        <v>11.0888888888889</v>
      </c>
      <c r="N12" s="37" t="n">
        <f aca="false">(L12-M12)^2/M12</f>
        <v>1.61189323090626</v>
      </c>
      <c r="O12" s="37" t="n">
        <f aca="false">IF(N12&lt;5,0,(L12-K12)/K12*100)</f>
        <v>0</v>
      </c>
      <c r="P12" s="38" t="n">
        <f aca="false">FORECAST($B12,P2:P10,$B2:$B10)</f>
        <v>2.50326019848939</v>
      </c>
      <c r="Q12" s="13" t="n">
        <f aca="false">R11</f>
        <v>236</v>
      </c>
      <c r="R12" s="38" t="n">
        <f aca="false">FORECAST($B12,R2:R10,$B2:$B10)</f>
        <v>299.972222222222</v>
      </c>
      <c r="S12" s="21" t="n">
        <f aca="false">FORECAST($B12,R3:R11,$B3:$B11)</f>
        <v>283.044444444444</v>
      </c>
      <c r="T12" s="37" t="n">
        <f aca="false">(R12-S12)^2/S12</f>
        <v>1.01238397756318</v>
      </c>
      <c r="U12" s="37" t="n">
        <f aca="false">IF(T12&lt;5,0,(R12-Q12)/Q12*100)</f>
        <v>0</v>
      </c>
      <c r="V12" s="38" t="n">
        <f aca="false">FORECAST($B12,V2:V10,$B2:$B10)</f>
        <v>112.685791766862</v>
      </c>
      <c r="W12" s="13" t="n">
        <f aca="false">X11</f>
        <v>350</v>
      </c>
      <c r="X12" s="38" t="n">
        <f aca="false">FORECAST($B12,X2:X10,$B2:$B10)</f>
        <v>315.694444444444</v>
      </c>
      <c r="Y12" s="21" t="n">
        <f aca="false">FORECAST($B12,X3:X11,$B3:$B11)</f>
        <v>335.711111111111</v>
      </c>
      <c r="Z12" s="37" t="n">
        <f aca="false">(X12-Y12)^2/Y12</f>
        <v>1.19348729065996</v>
      </c>
      <c r="AA12" s="37" t="n">
        <f aca="false">IF(Z12&lt;5,0,(X12-W12)/W12*100)</f>
        <v>0</v>
      </c>
      <c r="AB12" s="38" t="n">
        <f aca="false">FORECAST($B12,AB2:AB10,$B2:$B10)</f>
        <v>117.860458193749</v>
      </c>
      <c r="AC12" s="13" t="n">
        <f aca="false">AD11</f>
        <v>1423</v>
      </c>
      <c r="AD12" s="38" t="n">
        <f aca="false">FORECAST($B12,AD2:AD10,$B2:$B10)</f>
        <v>1136.08333333333</v>
      </c>
      <c r="AE12" s="21" t="n">
        <f aca="false">FORECAST($B12,AD3:AD11,$B3:$B11)</f>
        <v>1262.26666666667</v>
      </c>
      <c r="AF12" s="37" t="n">
        <f aca="false">(AD12-AE12)^2/AE12</f>
        <v>12.6140014876237</v>
      </c>
      <c r="AG12" s="37" t="n">
        <f aca="false">IF(AF12&lt;5,0,(AD12-AC12)/AC12*100)</f>
        <v>-20.1628015928789</v>
      </c>
      <c r="AH12" s="38" t="n">
        <f aca="false">FORECAST($B12,AH2:AH10,$B2:$B10)</f>
        <v>422.605027403717</v>
      </c>
      <c r="AI12" s="13" t="n">
        <f aca="false">AJ11</f>
        <v>853</v>
      </c>
      <c r="AJ12" s="38" t="n">
        <f aca="false">FORECAST($B12,AJ2:AJ10,$B2:$B10)</f>
        <v>792.333333333333</v>
      </c>
      <c r="AK12" s="21" t="n">
        <f aca="false">FORECAST($B12,AJ3:AJ11,$B3:$B11)</f>
        <v>848.733333333333</v>
      </c>
      <c r="AL12" s="37" t="n">
        <f aca="false">(AJ12-AK12)^2/AK12</f>
        <v>3.74789097478595</v>
      </c>
      <c r="AM12" s="37" t="n">
        <f aca="false">IF(AL12&lt;5,0,(AJ12-AI12)/AI12*100)</f>
        <v>0</v>
      </c>
      <c r="AN12" s="38" t="n">
        <f aca="false">FORECAST($B12,AN2:AN10,$B2:$B10)</f>
        <v>284.823114300179</v>
      </c>
      <c r="AO12" s="13" t="n">
        <f aca="false">AP11</f>
        <v>5121</v>
      </c>
      <c r="AP12" s="38" t="n">
        <f aca="false">FORECAST($B12,AP2:AP10,$B2:$B10)</f>
        <v>5632.88888888889</v>
      </c>
      <c r="AQ12" s="21" t="n">
        <f aca="false">FORECAST($B12,AP3:AP11,$B3:$B11)</f>
        <v>5482.86666666667</v>
      </c>
      <c r="AR12" s="37" t="n">
        <f aca="false">(AP12-AQ12)^2/AQ12</f>
        <v>4.10490871450951</v>
      </c>
      <c r="AS12" s="37" t="n">
        <f aca="false">IF(AR12&lt;5,0,(AP12-AO12)/AO12*100)</f>
        <v>0</v>
      </c>
      <c r="AT12" s="38" t="n">
        <f aca="false">FORECAST($B12,AT2:AT10,$B2:$B10)</f>
        <v>2088.90632995862</v>
      </c>
      <c r="AU12" s="13" t="n">
        <f aca="false">AV11</f>
        <v>715</v>
      </c>
      <c r="AV12" s="38" t="n">
        <f aca="false">FORECAST($B12,AV2:AV10,$B2:$B10)</f>
        <v>632.972222222222</v>
      </c>
      <c r="AW12" s="21" t="n">
        <f aca="false">FORECAST($B12,AV3:AV11,$B3:$B11)</f>
        <v>683.333333333333</v>
      </c>
      <c r="AX12" s="37" t="n">
        <f aca="false">(AV12-AW12)^2/AW12</f>
        <v>3.71157294489613</v>
      </c>
      <c r="AY12" s="37" t="n">
        <f aca="false">IF(AX12&lt;5,0,(AV12-AU12)/AU12*100)</f>
        <v>0</v>
      </c>
      <c r="AZ12" s="38" t="n">
        <f aca="false">FORECAST($B12,AZ2:AZ10,$B2:$B10)</f>
        <v>237.250566918305</v>
      </c>
      <c r="BA12" s="38" t="n">
        <f aca="false">FORECAST($B12,BA2:BA10,$B2:$B10)</f>
        <v>3266.67222222222</v>
      </c>
      <c r="BB12" s="14"/>
      <c r="BC12" s="13"/>
      <c r="BD12" s="12"/>
    </row>
    <row r="13" customFormat="false" ht="13.35" hidden="false" customHeight="true" outlineLevel="0" collapsed="false">
      <c r="A13" s="19" t="s">
        <v>199</v>
      </c>
      <c r="B13" s="20"/>
      <c r="C13" s="21"/>
      <c r="D13" s="12" t="n">
        <f aca="false">E12</f>
        <v>8816.80555555556</v>
      </c>
      <c r="E13" s="39" t="n">
        <f aca="false">(E12-E11)^2/E12</f>
        <v>1.19873146645805</v>
      </c>
      <c r="F13" s="21" t="n">
        <f aca="false">FORECAST($B13,E4:E12,$B4:$B12)</f>
        <v>67589.0473856208</v>
      </c>
      <c r="G13" s="37" t="n">
        <f aca="false">(E13-F13)^2/F13</f>
        <v>67586.6499439481</v>
      </c>
      <c r="H13" s="37" t="n">
        <f aca="false">IF(G13&lt;5,0,(E13-D13)/D13*100)</f>
        <v>-99.9864040160702</v>
      </c>
      <c r="I13" s="22"/>
      <c r="J13" s="13"/>
      <c r="K13" s="13" t="n">
        <f aca="false">L12</f>
        <v>6.86111111111111</v>
      </c>
      <c r="L13" s="39" t="n">
        <f aca="false">(L12-L11)^2/L12</f>
        <v>12.1728520017994</v>
      </c>
      <c r="M13" s="21" t="n">
        <f aca="false">FORECAST($B13,L4:L12,$B4:$B12)</f>
        <v>-1801.86531279178</v>
      </c>
      <c r="N13" s="37" t="n">
        <f aca="false">(L13-M13)^2/M13</f>
        <v>-1826.29325286753</v>
      </c>
      <c r="O13" s="37" t="n">
        <f aca="false">IF(N13&lt;5,0,(L13-K13)/K13*100)</f>
        <v>0</v>
      </c>
      <c r="P13" s="39" t="n">
        <f aca="false">(P12-P11)^2/P12</f>
        <v>4.58548193043749</v>
      </c>
      <c r="Q13" s="13" t="n">
        <f aca="false">R12</f>
        <v>299.972222222222</v>
      </c>
      <c r="R13" s="39" t="n">
        <f aca="false">(R12-R11)^2/R12</f>
        <v>13.6427472708378</v>
      </c>
      <c r="S13" s="21" t="n">
        <f aca="false">FORECAST($B13,R4:R12,$B4:$B12)</f>
        <v>-43719.1024743231</v>
      </c>
      <c r="T13" s="37" t="n">
        <f aca="false">(R13-S13)^2/S13</f>
        <v>-43746.3922261469</v>
      </c>
      <c r="U13" s="37" t="n">
        <f aca="false">IF(T13&lt;5,0,(R13-Q13)/Q13*100)</f>
        <v>0</v>
      </c>
      <c r="V13" s="39" t="n">
        <f aca="false">(V12-V11)^2/V12</f>
        <v>5.90222083409102</v>
      </c>
      <c r="W13" s="13" t="n">
        <f aca="false">X12</f>
        <v>315.694444444444</v>
      </c>
      <c r="X13" s="39" t="n">
        <f aca="false">(X12-X11)^2/X12</f>
        <v>3.72788043212592</v>
      </c>
      <c r="Y13" s="21" t="n">
        <f aca="false">FORECAST($B13,X4:X12,$B4:$B12)</f>
        <v>-25122.9675536881</v>
      </c>
      <c r="Z13" s="37" t="n">
        <f aca="false">(X13-Y13)^2/Y13</f>
        <v>-25130.4238677152</v>
      </c>
      <c r="AA13" s="37" t="n">
        <f aca="false">IF(Z13&lt;5,0,(X13-W13)/W13*100)</f>
        <v>0</v>
      </c>
      <c r="AB13" s="39" t="n">
        <f aca="false">(AB12-AB11)^2/AB12</f>
        <v>1.02873227636593</v>
      </c>
      <c r="AC13" s="13" t="n">
        <f aca="false">AD12</f>
        <v>1136.08333333333</v>
      </c>
      <c r="AD13" s="39" t="n">
        <f aca="false">(AD12-AD11)^2/AD12</f>
        <v>72.4605063693489</v>
      </c>
      <c r="AE13" s="21" t="n">
        <f aca="false">FORECAST($B13,AD4:AD12,$B4:$B12)</f>
        <v>-85340.4320728291</v>
      </c>
      <c r="AF13" s="37" t="n">
        <f aca="false">(AD13-AE13)^2/AE13</f>
        <v>-85485.4146100393</v>
      </c>
      <c r="AG13" s="37" t="n">
        <f aca="false">IF(AF13&lt;5,0,(AD13-AC13)/AC13*100)</f>
        <v>0</v>
      </c>
      <c r="AH13" s="39" t="n">
        <f aca="false">(AH12-AH11)^2/AH12</f>
        <v>24.3061439758625</v>
      </c>
      <c r="AI13" s="13" t="n">
        <f aca="false">AJ12</f>
        <v>792.333333333333</v>
      </c>
      <c r="AJ13" s="39" t="n">
        <f aca="false">(AJ12-AJ11)^2/AJ12</f>
        <v>4.64507081755714</v>
      </c>
      <c r="AK13" s="21" t="n">
        <f aca="false">FORECAST($B13,AJ4:AJ12,$B4:$B12)</f>
        <v>171058.62464986</v>
      </c>
      <c r="AL13" s="37" t="n">
        <f aca="false">(AJ13-AK13)^2/AK13</f>
        <v>171049.334634361</v>
      </c>
      <c r="AM13" s="37" t="n">
        <f aca="false">IF(AL13&lt;5,0,(AJ13-AI13)/AI13*100)</f>
        <v>-99.4137478984993</v>
      </c>
      <c r="AN13" s="39" t="n">
        <f aca="false">(AN12-AN11)^2/AN12</f>
        <v>3.00498086103078</v>
      </c>
      <c r="AO13" s="13" t="n">
        <f aca="false">AP12</f>
        <v>5632.88888888889</v>
      </c>
      <c r="AP13" s="39" t="n">
        <f aca="false">(AP12-AP11)^2/AP12</f>
        <v>46.5179128750022</v>
      </c>
      <c r="AQ13" s="21" t="n">
        <f aca="false">FORECAST($B13,AP4:AP12,$B4:$B12)</f>
        <v>140993.690943044</v>
      </c>
      <c r="AR13" s="37" t="n">
        <f aca="false">(AP13-AQ13)^2/AQ13</f>
        <v>140900.670464904</v>
      </c>
      <c r="AS13" s="37" t="n">
        <f aca="false">IF(AR13&lt;5,0,(AP13-AO13)/AO13*100)</f>
        <v>-99.1741730789904</v>
      </c>
      <c r="AT13" s="39" t="n">
        <f aca="false">(AT12-AT11)^2/AT12</f>
        <v>19.7916704127928</v>
      </c>
      <c r="AU13" s="13" t="n">
        <f aca="false">AV12</f>
        <v>632.972222222222</v>
      </c>
      <c r="AV13" s="39" t="n">
        <f aca="false">(AV12-AV11)^2/AV12</f>
        <v>10.6300973264483</v>
      </c>
      <c r="AW13" s="21" t="n">
        <f aca="false">FORECAST($B13,AV4:AV12,$B4:$B12)</f>
        <v>-88478.9007936508</v>
      </c>
      <c r="AX13" s="37" t="n">
        <f aca="false">(AV13-AW13)^2/AW13</f>
        <v>-88500.1622654327</v>
      </c>
      <c r="AY13" s="37" t="n">
        <f aca="false">IF(AX13&lt;5,0,(AV13-AU13)/AU13*100)</f>
        <v>0</v>
      </c>
      <c r="AZ13" s="39" t="n">
        <f aca="false">(AZ12-AZ11)^2/AZ12</f>
        <v>2.85278357546372</v>
      </c>
      <c r="BA13" s="39" t="n">
        <f aca="false">(BA12-BA11)^2/BA12</f>
        <v>1.03591888260206</v>
      </c>
      <c r="BB13" s="22"/>
      <c r="BC13" s="13"/>
      <c r="BD13" s="23"/>
    </row>
    <row r="14" customFormat="false" ht="13.35" hidden="false" customHeight="true" outlineLevel="0" collapsed="false">
      <c r="A14" s="19" t="s">
        <v>222</v>
      </c>
      <c r="B14" s="20" t="n">
        <v>5</v>
      </c>
      <c r="C14" s="21"/>
      <c r="D14" s="12" t="n">
        <f aca="false">E13</f>
        <v>1.19873146645805</v>
      </c>
      <c r="E14" s="39" t="n">
        <f aca="false">IF(E13&lt;$B14,0,(E11-E10)/E10*100)</f>
        <v>0</v>
      </c>
      <c r="F14" s="21" t="n">
        <f aca="false">FORECAST($B14,E5:E13,$B5:$B13)</f>
        <v>58364.7533875337</v>
      </c>
      <c r="G14" s="37" t="n">
        <f aca="false">(E14-F14)^2/F14</f>
        <v>58364.7533875337</v>
      </c>
      <c r="H14" s="37" t="n">
        <f aca="false">IF(G14&lt;5,0,(E14-D14)/D14*100)</f>
        <v>-100</v>
      </c>
      <c r="I14" s="22"/>
      <c r="J14" s="13"/>
      <c r="K14" s="13" t="n">
        <f aca="false">L13</f>
        <v>12.1728520017994</v>
      </c>
      <c r="L14" s="39" t="n">
        <f aca="false">IF(L13&lt;$B14,0,(L11-L10)/L10*100)</f>
        <v>166.666666666667</v>
      </c>
      <c r="M14" s="21" t="n">
        <f aca="false">FORECAST($B14,L5:L13,$B5:$B13)</f>
        <v>-2930.77893921796</v>
      </c>
      <c r="N14" s="37" t="n">
        <f aca="false">(L14-M14)^2/M14</f>
        <v>-3273.59022307362</v>
      </c>
      <c r="O14" s="37" t="n">
        <f aca="false">IF(N14&lt;5,0,(L14-K14)/K14*100)</f>
        <v>0</v>
      </c>
      <c r="P14" s="39" t="n">
        <f aca="false">IF(P13&lt;$B14,0,(P11-P10)/P10*100)</f>
        <v>0</v>
      </c>
      <c r="Q14" s="13" t="n">
        <f aca="false">R13</f>
        <v>13.6427472708378</v>
      </c>
      <c r="R14" s="39" t="n">
        <f aca="false">IF(R13&lt;$B14,0,(R11-R10)/R10*100)</f>
        <v>-16.3120567375887</v>
      </c>
      <c r="S14" s="21" t="n">
        <f aca="false">FORECAST($B14,R5:R13,$B5:$B13)</f>
        <v>-37052.0874951607</v>
      </c>
      <c r="T14" s="37" t="n">
        <f aca="false">(R14-S14)^2/S14</f>
        <v>-37019.4705630135</v>
      </c>
      <c r="U14" s="37" t="n">
        <f aca="false">IF(T14&lt;5,0,(R14-Q14)/Q14*100)</f>
        <v>0</v>
      </c>
      <c r="V14" s="39" t="n">
        <f aca="false">IF(V13&lt;$B14,0,(V11-V10)/V10*100)</f>
        <v>-17.6315250979346</v>
      </c>
      <c r="W14" s="13" t="n">
        <f aca="false">X13</f>
        <v>3.72788043212592</v>
      </c>
      <c r="X14" s="39" t="n">
        <f aca="false">IF(X13&lt;$B14,0,(X11-X10)/X10*100)</f>
        <v>0</v>
      </c>
      <c r="Y14" s="21" t="n">
        <f aca="false">FORECAST($B14,X5:X13,$B5:$B13)</f>
        <v>-22996.5687185443</v>
      </c>
      <c r="Z14" s="37" t="n">
        <f aca="false">(X14-Y14)^2/Y14</f>
        <v>-22996.5687185443</v>
      </c>
      <c r="AA14" s="37" t="n">
        <f aca="false">IF(Z14&lt;5,0,(X14-W14)/W14*100)</f>
        <v>0</v>
      </c>
      <c r="AB14" s="39" t="n">
        <f aca="false">IF(AB13&lt;$B14,0,(AB11-AB10)/AB10*100)</f>
        <v>0</v>
      </c>
      <c r="AC14" s="13" t="n">
        <f aca="false">AD13</f>
        <v>72.4605063693489</v>
      </c>
      <c r="AD14" s="39" t="n">
        <f aca="false">IF(AD13&lt;$B14,0,(AD11-AD10)/AD10*100)</f>
        <v>20.1858108108108</v>
      </c>
      <c r="AE14" s="21" t="n">
        <f aca="false">FORECAST($B14,AD5:AD13,$B5:$B13)</f>
        <v>-104255.096399535</v>
      </c>
      <c r="AF14" s="37" t="n">
        <f aca="false">(AD14-AE14)^2/AE14</f>
        <v>-104295.471929522</v>
      </c>
      <c r="AG14" s="37" t="n">
        <f aca="false">IF(AF14&lt;5,0,(AD14-AC14)/AC14*100)</f>
        <v>0</v>
      </c>
      <c r="AH14" s="39" t="n">
        <f aca="false">IF(AH13&lt;$B14,0,(AH11-AH10)/AH10*100)</f>
        <v>18.290897773814</v>
      </c>
      <c r="AI14" s="13" t="n">
        <f aca="false">AJ13</f>
        <v>4.64507081755714</v>
      </c>
      <c r="AJ14" s="39" t="n">
        <f aca="false">IF(AJ13&lt;$B14,0,(AJ11-AJ10)/AJ10*100)</f>
        <v>0</v>
      </c>
      <c r="AK14" s="21" t="n">
        <f aca="false">FORECAST($B14,AJ5:AJ13,$B5:$B13)</f>
        <v>165428.150987224</v>
      </c>
      <c r="AL14" s="37" t="n">
        <f aca="false">(AJ14-AK14)^2/AK14</f>
        <v>165428.150987224</v>
      </c>
      <c r="AM14" s="37" t="n">
        <f aca="false">IF(AL14&lt;5,0,(AJ14-AI14)/AI14*100)</f>
        <v>-100</v>
      </c>
      <c r="AN14" s="39" t="n">
        <f aca="false">IF(AN13&lt;$B14,0,(AN11-AN10)/AN10*100)</f>
        <v>0</v>
      </c>
      <c r="AO14" s="13" t="n">
        <f aca="false">AP13</f>
        <v>46.5179128750022</v>
      </c>
      <c r="AP14" s="39" t="n">
        <f aca="false">IF(AP13&lt;$B14,0,(AP11-AP10)/AP10*100)</f>
        <v>-9.25039872408293</v>
      </c>
      <c r="AQ14" s="21" t="n">
        <f aca="false">FORECAST($B14,AP5:AP13,$B5:$B13)</f>
        <v>147767.775454897</v>
      </c>
      <c r="AR14" s="37" t="n">
        <f aca="false">(AP14-AQ14)^2/AQ14</f>
        <v>147786.276831429</v>
      </c>
      <c r="AS14" s="37" t="n">
        <f aca="false">IF(AR14&lt;5,0,(AP14-AO14)/AO14*100)</f>
        <v>-119.885670169553</v>
      </c>
      <c r="AT14" s="39" t="n">
        <f aca="false">IF(AT13&lt;$B14,0,(AT11-AT10)/AT10*100)</f>
        <v>-10.6812049182575</v>
      </c>
      <c r="AU14" s="13" t="n">
        <f aca="false">AV13</f>
        <v>10.6300973264483</v>
      </c>
      <c r="AV14" s="39" t="n">
        <f aca="false">IF(AV13&lt;$B14,0,(AV11-AV10)/AV10*100)</f>
        <v>20.3703703703704</v>
      </c>
      <c r="AW14" s="21" t="n">
        <f aca="false">FORECAST($B14,AV5:AV13,$B5:$B13)</f>
        <v>-87596.6415021293</v>
      </c>
      <c r="AX14" s="37" t="n">
        <f aca="false">(AV14-AW14)^2/AW14</f>
        <v>-87637.3869799465</v>
      </c>
      <c r="AY14" s="37" t="n">
        <f aca="false">IF(AX14&lt;5,0,(AV14-AU14)/AU14*100)</f>
        <v>0</v>
      </c>
      <c r="AZ14" s="39" t="n">
        <f aca="false">IF(AZ13&lt;$B14,0,(AZ11-AZ10)/AZ10*100)</f>
        <v>0</v>
      </c>
      <c r="BA14" s="39" t="n">
        <f aca="false">IF(BA13&lt;$B14,0,(BA11-BA10)/BA10*100)</f>
        <v>0</v>
      </c>
      <c r="BB14" s="22"/>
      <c r="BC14" s="13"/>
      <c r="BD14" s="23"/>
    </row>
    <row r="15" customFormat="false" ht="13.35" hidden="false" customHeight="true" outlineLevel="0" collapsed="false">
      <c r="A15" s="19"/>
      <c r="B15" s="20"/>
      <c r="C15" s="21"/>
      <c r="D15" s="12" t="n">
        <f aca="false">E14</f>
        <v>0</v>
      </c>
      <c r="E15" s="39"/>
      <c r="F15" s="21" t="n">
        <f aca="false">FORECAST($B15,E6:E14,$B6:$B14)</f>
        <v>-21.9903178058576</v>
      </c>
      <c r="G15" s="37" t="n">
        <f aca="false">(E15-F15)^2/F15</f>
        <v>-21.9903178058576</v>
      </c>
      <c r="H15" s="37" t="n">
        <f aca="false">IF(G15&lt;5,0,(E15-D15)/D15*100)</f>
        <v>0</v>
      </c>
      <c r="I15" s="22"/>
      <c r="J15" s="13"/>
      <c r="K15" s="13" t="n">
        <f aca="false">L14</f>
        <v>166.666666666667</v>
      </c>
      <c r="L15" s="39"/>
      <c r="M15" s="21" t="n">
        <f aca="false">FORECAST($B15,L6:L14,$B6:$B14)</f>
        <v>167.041884480776</v>
      </c>
      <c r="N15" s="37" t="n">
        <f aca="false">(L15-M15)^2/M15</f>
        <v>167.041884480776</v>
      </c>
      <c r="O15" s="37" t="n">
        <f aca="false">IF(N15&lt;5,0,(L15-K15)/K15*100)</f>
        <v>-100</v>
      </c>
      <c r="P15" s="14"/>
      <c r="Q15" s="13" t="n">
        <f aca="false">R14</f>
        <v>-16.3120567375887</v>
      </c>
      <c r="R15" s="39"/>
      <c r="S15" s="21" t="n">
        <f aca="false">FORECAST($B15,R6:R14,$B6:$B14)</f>
        <v>-17.1587950957934</v>
      </c>
      <c r="T15" s="37" t="n">
        <f aca="false">(R15-S15)^2/S15</f>
        <v>-17.1587950957934</v>
      </c>
      <c r="U15" s="37" t="n">
        <f aca="false">IF(T15&lt;5,0,(R15-Q15)/Q15*100)</f>
        <v>0</v>
      </c>
      <c r="V15" s="14"/>
      <c r="W15" s="13" t="n">
        <f aca="false">X14</f>
        <v>0</v>
      </c>
      <c r="X15" s="39"/>
      <c r="Y15" s="21" t="n">
        <f aca="false">FORECAST($B15,X6:X14,$B6:$B14)</f>
        <v>-0.850637875361315</v>
      </c>
      <c r="Z15" s="37" t="n">
        <f aca="false">(X15-Y15)^2/Y15</f>
        <v>-0.850637875361315</v>
      </c>
      <c r="AA15" s="37" t="n">
        <f aca="false">IF(Z15&lt;5,0,(X15-W15)/W15*100)</f>
        <v>0</v>
      </c>
      <c r="AB15" s="14"/>
      <c r="AC15" s="13" t="n">
        <f aca="false">AD14</f>
        <v>20.1858108108108</v>
      </c>
      <c r="AD15" s="39"/>
      <c r="AE15" s="21" t="n">
        <f aca="false">FORECAST($B15,AD6:AD14,$B6:$B14)</f>
        <v>16.7049040779799</v>
      </c>
      <c r="AF15" s="37" t="n">
        <f aca="false">(AD15-AE15)^2/AE15</f>
        <v>16.7049040779799</v>
      </c>
      <c r="AG15" s="37" t="n">
        <f aca="false">IF(AF15&lt;5,0,(AD15-AC15)/AC15*100)</f>
        <v>-100</v>
      </c>
      <c r="AH15" s="14"/>
      <c r="AI15" s="13" t="n">
        <f aca="false">AJ14</f>
        <v>0</v>
      </c>
      <c r="AJ15" s="39"/>
      <c r="AK15" s="21" t="n">
        <f aca="false">FORECAST($B15,AJ6:AJ14,$B6:$B14)</f>
        <v>-1.63541355944392</v>
      </c>
      <c r="AL15" s="37" t="n">
        <f aca="false">(AJ15-AK15)^2/AK15</f>
        <v>-1.63541355944392</v>
      </c>
      <c r="AM15" s="37" t="n">
        <f aca="false">IF(AL15&lt;5,0,(AJ15-AI15)/AI15*100)</f>
        <v>0</v>
      </c>
      <c r="AN15" s="14"/>
      <c r="AO15" s="13" t="n">
        <f aca="false">AP14</f>
        <v>-9.25039872408293</v>
      </c>
      <c r="AP15" s="39"/>
      <c r="AQ15" s="21" t="n">
        <f aca="false">FORECAST($B15,AP6:AP14,$B6:$B14)</f>
        <v>-22.4512542029252</v>
      </c>
      <c r="AR15" s="37" t="n">
        <f aca="false">(AP15-AQ15)^2/AQ15</f>
        <v>-22.4512542029252</v>
      </c>
      <c r="AS15" s="37" t="n">
        <f aca="false">IF(AR15&lt;5,0,(AP15-AO15)/AO15*100)</f>
        <v>0</v>
      </c>
      <c r="AT15" s="14"/>
      <c r="AU15" s="13" t="n">
        <f aca="false">AV14</f>
        <v>20.3703703703704</v>
      </c>
      <c r="AV15" s="39"/>
      <c r="AW15" s="21" t="n">
        <f aca="false">FORECAST($B15,AV6:AV14,$B6:$B14)</f>
        <v>18.4696090993351</v>
      </c>
      <c r="AX15" s="37" t="n">
        <f aca="false">(AV15-AW15)^2/AW15</f>
        <v>18.4696090993351</v>
      </c>
      <c r="AY15" s="37" t="n">
        <f aca="false">IF(AX15&lt;5,0,(AV15-AU15)/AU15*100)</f>
        <v>-100</v>
      </c>
      <c r="AZ15" s="14"/>
      <c r="BA15" s="39"/>
      <c r="BB15" s="22"/>
      <c r="BC15" s="13"/>
      <c r="BD15" s="23"/>
    </row>
    <row r="16" customFormat="false" ht="13.35" hidden="false" customHeight="true" outlineLevel="0" collapsed="false">
      <c r="A16" s="19" t="s">
        <v>24</v>
      </c>
      <c r="B16" s="12" t="n">
        <v>2011</v>
      </c>
      <c r="C16" s="12" t="n">
        <v>26927</v>
      </c>
      <c r="D16" s="12" t="n">
        <f aca="false">E15</f>
        <v>0</v>
      </c>
      <c r="E16" s="12" t="n">
        <v>355</v>
      </c>
      <c r="F16" s="21" t="n">
        <f aca="false">FORECAST($B16,E7:E15,$B7:$B15)</f>
        <v>9058.2213590027</v>
      </c>
      <c r="G16" s="37" t="n">
        <f aca="false">(E16-F16)^2/F16</f>
        <v>8362.13413448095</v>
      </c>
      <c r="H16" s="37" t="e">
        <f aca="false">IF(G16&lt;5,0,(E16-D16)/D16*100)</f>
        <v>#DIV/0!</v>
      </c>
      <c r="I16" s="12" t="n">
        <v>-7.3</v>
      </c>
      <c r="J16" s="12"/>
      <c r="K16" s="13" t="n">
        <f aca="false">L15</f>
        <v>0</v>
      </c>
      <c r="L16" s="12" t="n">
        <v>0</v>
      </c>
      <c r="M16" s="21" t="n">
        <f aca="false">FORECAST($B16,L7:L15,$B7:$B15)</f>
        <v>9.88472094304347</v>
      </c>
      <c r="N16" s="37" t="n">
        <f aca="false">(L16-M16)^2/M16</f>
        <v>9.88472094304347</v>
      </c>
      <c r="O16" s="37" t="e">
        <f aca="false">IF(N16&lt;5,0,(L16-K16)/K16*100)</f>
        <v>#DIV/0!</v>
      </c>
      <c r="P16" s="14" t="n">
        <f aca="false">L16/($C16/100000)</f>
        <v>0</v>
      </c>
      <c r="Q16" s="13" t="n">
        <f aca="false">R15</f>
        <v>0</v>
      </c>
      <c r="R16" s="12" t="n">
        <v>4</v>
      </c>
      <c r="S16" s="21" t="n">
        <f aca="false">FORECAST($B16,R7:R15,$B7:$B15)</f>
        <v>260.329404813008</v>
      </c>
      <c r="T16" s="37" t="n">
        <f aca="false">(R16-S16)^2/S16</f>
        <v>252.390865407563</v>
      </c>
      <c r="U16" s="37" t="e">
        <f aca="false">IF(T16&lt;5,0,(R16-Q16)/Q16*100)</f>
        <v>#DIV/0!</v>
      </c>
      <c r="V16" s="14" t="n">
        <f aca="false">R16/($C16/100000)</f>
        <v>14.8549782745943</v>
      </c>
      <c r="W16" s="13" t="n">
        <f aca="false">X15</f>
        <v>0</v>
      </c>
      <c r="X16" s="12" t="n">
        <v>6</v>
      </c>
      <c r="Y16" s="21" t="n">
        <f aca="false">FORECAST($B16,X7:X15,$B7:$B15)</f>
        <v>308.335771948286</v>
      </c>
      <c r="Z16" s="37" t="n">
        <f aca="false">(X16-Y16)^2/Y16</f>
        <v>296.452527781618</v>
      </c>
      <c r="AA16" s="37" t="e">
        <f aca="false">IF(Z16&lt;5,0,(X16-W16)/W16*100)</f>
        <v>#DIV/0!</v>
      </c>
      <c r="AB16" s="14" t="n">
        <f aca="false">X16/($C16/100000)</f>
        <v>22.2824674118914</v>
      </c>
      <c r="AC16" s="13" t="n">
        <f aca="false">AD15</f>
        <v>0</v>
      </c>
      <c r="AD16" s="12" t="n">
        <v>32</v>
      </c>
      <c r="AE16" s="21" t="n">
        <f aca="false">FORECAST($B16,AD7:AD15,$B7:$B15)</f>
        <v>1159.42516354776</v>
      </c>
      <c r="AF16" s="37" t="n">
        <f aca="false">(AD16-AE16)^2/AE16</f>
        <v>1096.30835983519</v>
      </c>
      <c r="AG16" s="37" t="e">
        <f aca="false">IF(AF16&lt;5,0,(AD16-AC16)/AC16*100)</f>
        <v>#DIV/0!</v>
      </c>
      <c r="AH16" s="14" t="n">
        <f aca="false">AD16/($C16/100000)</f>
        <v>118.839826196754</v>
      </c>
      <c r="AI16" s="13" t="n">
        <f aca="false">AJ15</f>
        <v>0</v>
      </c>
      <c r="AJ16" s="12" t="n">
        <v>43</v>
      </c>
      <c r="AK16" s="21" t="n">
        <f aca="false">FORECAST($B16,AJ7:AJ15,$B7:$B15)</f>
        <v>1025.02850905686</v>
      </c>
      <c r="AL16" s="37" t="n">
        <f aca="false">(AJ16-AK16)^2/AK16</f>
        <v>940.832361324053</v>
      </c>
      <c r="AM16" s="37" t="e">
        <f aca="false">IF(AL16&lt;5,0,(AJ16-AI16)/AI16*100)</f>
        <v>#DIV/0!</v>
      </c>
      <c r="AN16" s="14" t="n">
        <f aca="false">AJ16/($C16/100000)</f>
        <v>159.691016451888</v>
      </c>
      <c r="AO16" s="13" t="n">
        <f aca="false">AP15</f>
        <v>0</v>
      </c>
      <c r="AP16" s="12" t="n">
        <v>259</v>
      </c>
      <c r="AQ16" s="21" t="n">
        <f aca="false">FORECAST($B16,AP7:AP15,$B7:$B15)</f>
        <v>5692.47647210201</v>
      </c>
      <c r="AR16" s="37" t="n">
        <f aca="false">(AP16-AQ16)^2/AQ16</f>
        <v>5186.260622696</v>
      </c>
      <c r="AS16" s="37" t="e">
        <f aca="false">IF(AR16&lt;5,0,(AP16-AO16)/AO16*100)</f>
        <v>#DIV/0!</v>
      </c>
      <c r="AT16" s="14" t="n">
        <f aca="false">AP16/($C16/100000)</f>
        <v>961.859843279979</v>
      </c>
      <c r="AU16" s="13" t="n">
        <f aca="false">AV15</f>
        <v>0</v>
      </c>
      <c r="AV16" s="12" t="n">
        <v>11</v>
      </c>
      <c r="AW16" s="21" t="n">
        <f aca="false">FORECAST($B16,AV7:AV15,$B7:$B15)</f>
        <v>603.403090568201</v>
      </c>
      <c r="AX16" s="37" t="n">
        <f aca="false">(AV16-AW16)^2/AW16</f>
        <v>581.603619869246</v>
      </c>
      <c r="AY16" s="37" t="e">
        <f aca="false">IF(AX16&lt;5,0,(AV16-AU16)/AU16*100)</f>
        <v>#DIV/0!</v>
      </c>
      <c r="AZ16" s="14" t="n">
        <f aca="false">AV16/($C16/100000)</f>
        <v>40.8511902551343</v>
      </c>
      <c r="BA16" s="12" t="n">
        <v>1318.4</v>
      </c>
      <c r="BB16" s="14" t="n">
        <v>-10.7</v>
      </c>
      <c r="BC16" s="13" t="e">
        <f aca="false">(BA16-#REF!)/#REF!*100</f>
        <v>#REF!</v>
      </c>
      <c r="BD16" s="12" t="n">
        <v>56.3</v>
      </c>
    </row>
    <row r="17" customFormat="false" ht="13.35" hidden="false" customHeight="true" outlineLevel="0" collapsed="false">
      <c r="A17" s="19" t="s">
        <v>24</v>
      </c>
      <c r="B17" s="12" t="n">
        <v>2012</v>
      </c>
      <c r="C17" s="12" t="n">
        <v>26938</v>
      </c>
      <c r="D17" s="12" t="n">
        <f aca="false">E16</f>
        <v>355</v>
      </c>
      <c r="E17" s="12" t="n">
        <v>349</v>
      </c>
      <c r="F17" s="21" t="n">
        <f aca="false">FORECAST($B17,E8:E16,$B8:$B16)</f>
        <v>7599.30329097536</v>
      </c>
      <c r="G17" s="37" t="n">
        <f aca="false">(E17-F17)^2/F17</f>
        <v>6917.33120765881</v>
      </c>
      <c r="H17" s="37" t="n">
        <f aca="false">IF(G17&lt;5,0,(E17-D17)/D17*100)</f>
        <v>-1.69014084507042</v>
      </c>
      <c r="I17" s="12" t="n">
        <v>-1.7</v>
      </c>
      <c r="J17" s="13" t="n">
        <f aca="false">(E17-E16)/E16*100</f>
        <v>-1.69014084507042</v>
      </c>
      <c r="K17" s="13" t="n">
        <f aca="false">L16</f>
        <v>0</v>
      </c>
      <c r="L17" s="12" t="n">
        <v>0</v>
      </c>
      <c r="M17" s="21" t="n">
        <f aca="false">FORECAST($B17,L8:L16,$B8:$B16)</f>
        <v>9.08132644354408</v>
      </c>
      <c r="N17" s="37" t="n">
        <f aca="false">(L17-M17)^2/M17</f>
        <v>9.08132644354408</v>
      </c>
      <c r="O17" s="37" t="e">
        <f aca="false">IF(N17&lt;5,0,(L17-K17)/K17*100)</f>
        <v>#DIV/0!</v>
      </c>
      <c r="P17" s="14" t="n">
        <f aca="false">L17/($C17/100000)</f>
        <v>0</v>
      </c>
      <c r="Q17" s="13" t="n">
        <f aca="false">R16</f>
        <v>4</v>
      </c>
      <c r="R17" s="12" t="n">
        <v>4</v>
      </c>
      <c r="S17" s="21" t="n">
        <f aca="false">FORECAST($B17,R8:R16,$B8:$B16)</f>
        <v>225.475154540165</v>
      </c>
      <c r="T17" s="37" t="n">
        <f aca="false">(R17-S17)^2/S17</f>
        <v>217.546115795442</v>
      </c>
      <c r="U17" s="37" t="n">
        <f aca="false">IF(T17&lt;5,0,(R17-Q17)/Q17*100)</f>
        <v>0</v>
      </c>
      <c r="V17" s="14" t="n">
        <f aca="false">R17/($C17/100000)</f>
        <v>14.8489123171728</v>
      </c>
      <c r="W17" s="13" t="n">
        <f aca="false">X16</f>
        <v>6</v>
      </c>
      <c r="X17" s="12" t="n">
        <v>9</v>
      </c>
      <c r="Y17" s="21" t="n">
        <f aca="false">FORECAST($B17,X8:X16,$B8:$B16)</f>
        <v>264.726423929252</v>
      </c>
      <c r="Z17" s="37" t="n">
        <f aca="false">(X17-Y17)^2/Y17</f>
        <v>247.032400185032</v>
      </c>
      <c r="AA17" s="37" t="n">
        <f aca="false">IF(Z17&lt;5,0,(X17-W17)/W17*100)</f>
        <v>50</v>
      </c>
      <c r="AB17" s="14" t="n">
        <f aca="false">X17/($C17/100000)</f>
        <v>33.4100527136387</v>
      </c>
      <c r="AC17" s="13" t="n">
        <f aca="false">AD16</f>
        <v>32</v>
      </c>
      <c r="AD17" s="12" t="n">
        <v>39</v>
      </c>
      <c r="AE17" s="21" t="n">
        <f aca="false">FORECAST($B17,AD8:AD16,$B8:$B16)</f>
        <v>1005.79595427706</v>
      </c>
      <c r="AF17" s="37" t="n">
        <f aca="false">(AD17-AE17)^2/AE17</f>
        <v>929.308189431249</v>
      </c>
      <c r="AG17" s="37" t="n">
        <f aca="false">IF(AF17&lt;5,0,(AD17-AC17)/AC17*100)</f>
        <v>21.875</v>
      </c>
      <c r="AH17" s="14" t="n">
        <f aca="false">AD17/($C17/100000)</f>
        <v>144.776895092434</v>
      </c>
      <c r="AI17" s="13" t="n">
        <f aca="false">AJ16</f>
        <v>43</v>
      </c>
      <c r="AJ17" s="12" t="n">
        <v>51</v>
      </c>
      <c r="AK17" s="21" t="n">
        <f aca="false">FORECAST($B17,AJ8:AJ16,$B8:$B16)</f>
        <v>824.896155712675</v>
      </c>
      <c r="AL17" s="37" t="n">
        <f aca="false">(AJ17-AK17)^2/AK17</f>
        <v>726.049279875017</v>
      </c>
      <c r="AM17" s="37" t="n">
        <f aca="false">IF(AL17&lt;5,0,(AJ17-AI17)/AI17*100)</f>
        <v>18.6046511627907</v>
      </c>
      <c r="AN17" s="14" t="n">
        <f aca="false">AJ17/($C17/100000)</f>
        <v>189.323632043953</v>
      </c>
      <c r="AO17" s="13" t="n">
        <f aca="false">AP16</f>
        <v>259</v>
      </c>
      <c r="AP17" s="12" t="n">
        <v>230</v>
      </c>
      <c r="AQ17" s="21" t="n">
        <f aca="false">FORECAST($B17,AP8:AP16,$B8:$B16)</f>
        <v>4752.51375791519</v>
      </c>
      <c r="AR17" s="37" t="n">
        <f aca="false">(AP17-AQ17)^2/AQ17</f>
        <v>4303.64470938521</v>
      </c>
      <c r="AS17" s="37" t="n">
        <f aca="false">IF(AR17&lt;5,0,(AP17-AO17)/AO17*100)</f>
        <v>-11.1969111969112</v>
      </c>
      <c r="AT17" s="14" t="n">
        <f aca="false">AP17/($C17/100000)</f>
        <v>853.812458237434</v>
      </c>
      <c r="AU17" s="13" t="n">
        <f aca="false">AV16</f>
        <v>11</v>
      </c>
      <c r="AV17" s="12" t="n">
        <v>16</v>
      </c>
      <c r="AW17" s="21" t="n">
        <f aca="false">FORECAST($B17,AV8:AV16,$B8:$B16)</f>
        <v>517.311402949918</v>
      </c>
      <c r="AX17" s="37" t="n">
        <f aca="false">(AV17-AW17)^2/AW17</f>
        <v>485.806269288723</v>
      </c>
      <c r="AY17" s="37" t="n">
        <f aca="false">IF(AX17&lt;5,0,(AV17-AU17)/AU17*100)</f>
        <v>45.4545454545455</v>
      </c>
      <c r="AZ17" s="14" t="n">
        <f aca="false">AV17/($C17/100000)</f>
        <v>59.3956492686911</v>
      </c>
      <c r="BA17" s="12" t="n">
        <v>1295.6</v>
      </c>
      <c r="BB17" s="14" t="n">
        <v>-1.7</v>
      </c>
      <c r="BC17" s="13" t="n">
        <f aca="false">(BA17-BA16)/BA16*100</f>
        <v>-1.72936893203885</v>
      </c>
      <c r="BD17" s="12" t="n">
        <v>52.7</v>
      </c>
    </row>
    <row r="18" customFormat="false" ht="13.35" hidden="false" customHeight="true" outlineLevel="0" collapsed="false">
      <c r="A18" s="19" t="s">
        <v>24</v>
      </c>
      <c r="B18" s="12" t="n">
        <v>2013</v>
      </c>
      <c r="C18" s="12" t="n">
        <v>26881</v>
      </c>
      <c r="D18" s="12" t="n">
        <f aca="false">E17</f>
        <v>349</v>
      </c>
      <c r="E18" s="12" t="n">
        <v>456</v>
      </c>
      <c r="F18" s="21" t="n">
        <f aca="false">FORECAST($B18,E9:E17,$B9:$B17)</f>
        <v>6163.13799140494</v>
      </c>
      <c r="G18" s="37" t="n">
        <f aca="false">(E18-F18)^2/F18</f>
        <v>5284.87664861009</v>
      </c>
      <c r="H18" s="37" t="n">
        <f aca="false">IF(G18&lt;5,0,(E18-D18)/D18*100)</f>
        <v>30.6590257879656</v>
      </c>
      <c r="I18" s="12" t="n">
        <v>30.7</v>
      </c>
      <c r="J18" s="13" t="n">
        <f aca="false">(E18-E17)/E17*100</f>
        <v>30.6590257879656</v>
      </c>
      <c r="K18" s="13" t="n">
        <f aca="false">L17</f>
        <v>0</v>
      </c>
      <c r="L18" s="12" t="n">
        <v>0</v>
      </c>
      <c r="M18" s="21" t="n">
        <f aca="false">FORECAST($B18,L9:L17,$B9:$B17)</f>
        <v>7.44372661790506</v>
      </c>
      <c r="N18" s="37" t="n">
        <f aca="false">(L18-M18)^2/M18</f>
        <v>7.44372661790506</v>
      </c>
      <c r="O18" s="37" t="e">
        <f aca="false">IF(N18&lt;5,0,(L18-K18)/K18*100)</f>
        <v>#DIV/0!</v>
      </c>
      <c r="P18" s="14" t="n">
        <f aca="false">L18/($C18/100000)</f>
        <v>0</v>
      </c>
      <c r="Q18" s="13" t="n">
        <f aca="false">R17</f>
        <v>4</v>
      </c>
      <c r="R18" s="12" t="n">
        <v>0</v>
      </c>
      <c r="S18" s="21" t="n">
        <f aca="false">FORECAST($B18,R9:R17,$B9:$B17)</f>
        <v>185.021771434277</v>
      </c>
      <c r="T18" s="37" t="n">
        <f aca="false">(R18-S18)^2/S18</f>
        <v>185.021771434277</v>
      </c>
      <c r="U18" s="37" t="n">
        <f aca="false">IF(T18&lt;5,0,(R18-Q18)/Q18*100)</f>
        <v>-100</v>
      </c>
      <c r="V18" s="14" t="n">
        <f aca="false">R18/($C18/100000)</f>
        <v>0</v>
      </c>
      <c r="W18" s="13" t="n">
        <f aca="false">X17</f>
        <v>9</v>
      </c>
      <c r="X18" s="12" t="n">
        <v>4</v>
      </c>
      <c r="Y18" s="21" t="n">
        <f aca="false">FORECAST($B18,X9:X17,$B9:$B17)</f>
        <v>218.318112402909</v>
      </c>
      <c r="Z18" s="37" t="n">
        <f aca="false">(X18-Y18)^2/Y18</f>
        <v>210.391399954839</v>
      </c>
      <c r="AA18" s="37" t="n">
        <f aca="false">IF(Z18&lt;5,0,(X18-W18)/W18*100)</f>
        <v>-55.5555555555556</v>
      </c>
      <c r="AB18" s="14" t="n">
        <f aca="false">X18/($C18/100000)</f>
        <v>14.8803987946877</v>
      </c>
      <c r="AC18" s="13" t="n">
        <f aca="false">AD17</f>
        <v>39</v>
      </c>
      <c r="AD18" s="12" t="n">
        <v>82</v>
      </c>
      <c r="AE18" s="21" t="n">
        <f aca="false">FORECAST($B18,AD9:AD17,$B9:$B17)</f>
        <v>831.054414586941</v>
      </c>
      <c r="AF18" s="37" t="n">
        <f aca="false">(AD18-AE18)^2/AE18</f>
        <v>675.145340863221</v>
      </c>
      <c r="AG18" s="37" t="n">
        <f aca="false">IF(AF18&lt;5,0,(AD18-AC18)/AC18*100)</f>
        <v>110.25641025641</v>
      </c>
      <c r="AH18" s="14" t="n">
        <f aca="false">AD18/($C18/100000)</f>
        <v>305.048175291098</v>
      </c>
      <c r="AI18" s="13" t="n">
        <f aca="false">AJ17</f>
        <v>51</v>
      </c>
      <c r="AJ18" s="12" t="n">
        <v>98</v>
      </c>
      <c r="AK18" s="21" t="n">
        <f aca="false">FORECAST($B18,AJ9:AJ17,$B9:$B17)</f>
        <v>648.097548493909</v>
      </c>
      <c r="AL18" s="37" t="n">
        <f aca="false">(AJ18-AK18)^2/AK18</f>
        <v>466.916305365183</v>
      </c>
      <c r="AM18" s="37" t="n">
        <f aca="false">IF(AL18&lt;5,0,(AJ18-AI18)/AI18*100)</f>
        <v>92.156862745098</v>
      </c>
      <c r="AN18" s="14" t="n">
        <f aca="false">AJ18/($C18/100000)</f>
        <v>364.569770469849</v>
      </c>
      <c r="AO18" s="13" t="n">
        <f aca="false">AP17</f>
        <v>230</v>
      </c>
      <c r="AP18" s="12" t="n">
        <v>257</v>
      </c>
      <c r="AQ18" s="21" t="n">
        <f aca="false">FORECAST($B18,AP9:AP17,$B9:$B17)</f>
        <v>3840.0881210853</v>
      </c>
      <c r="AR18" s="37" t="n">
        <f aca="false">(AP18-AQ18)^2/AQ18</f>
        <v>3343.28798679602</v>
      </c>
      <c r="AS18" s="37" t="n">
        <f aca="false">IF(AR18&lt;5,0,(AP18-AO18)/AO18*100)</f>
        <v>11.7391304347826</v>
      </c>
      <c r="AT18" s="14" t="n">
        <f aca="false">AP18/($C18/100000)</f>
        <v>956.065622558685</v>
      </c>
      <c r="AU18" s="13" t="n">
        <f aca="false">AV17</f>
        <v>16</v>
      </c>
      <c r="AV18" s="12" t="n">
        <v>15</v>
      </c>
      <c r="AW18" s="21" t="n">
        <f aca="false">FORECAST($B18,AV9:AV17,$B9:$B17)</f>
        <v>433.446024847094</v>
      </c>
      <c r="AX18" s="37" t="n">
        <f aca="false">(AV18-AW18)^2/AW18</f>
        <v>403.965120621659</v>
      </c>
      <c r="AY18" s="37" t="n">
        <f aca="false">IF(AX18&lt;5,0,(AV18-AU18)/AU18*100)</f>
        <v>-6.25</v>
      </c>
      <c r="AZ18" s="14" t="n">
        <f aca="false">AV18/($C18/100000)</f>
        <v>55.8014954800789</v>
      </c>
      <c r="BA18" s="12" t="n">
        <v>1696.4</v>
      </c>
      <c r="BB18" s="14" t="n">
        <v>30.9</v>
      </c>
      <c r="BC18" s="13" t="n">
        <f aca="false">(BA18-BA17)/BA17*100</f>
        <v>30.9354739117012</v>
      </c>
      <c r="BD18" s="12" t="n">
        <v>41.9</v>
      </c>
    </row>
    <row r="19" customFormat="false" ht="13.35" hidden="false" customHeight="true" outlineLevel="0" collapsed="false">
      <c r="A19" s="19" t="s">
        <v>24</v>
      </c>
      <c r="B19" s="15" t="n">
        <v>2014</v>
      </c>
      <c r="C19" s="12" t="n">
        <v>26991</v>
      </c>
      <c r="D19" s="12" t="n">
        <f aca="false">E18</f>
        <v>456</v>
      </c>
      <c r="E19" s="12" t="n">
        <v>438</v>
      </c>
      <c r="F19" s="21" t="n">
        <f aca="false">FORECAST($B19,E10:E18,$B10:$B18)</f>
        <v>4620.58177379687</v>
      </c>
      <c r="G19" s="37" t="n">
        <f aca="false">(E19-F19)^2/F19</f>
        <v>3786.10122078251</v>
      </c>
      <c r="H19" s="37" t="n">
        <f aca="false">IF(G19&lt;5,0,(E19-D19)/D19*100)</f>
        <v>-3.94736842105263</v>
      </c>
      <c r="I19" s="16" t="n">
        <v>-4</v>
      </c>
      <c r="J19" s="13" t="n">
        <f aca="false">(E19-E18)/E18*100</f>
        <v>-3.94736842105263</v>
      </c>
      <c r="K19" s="13" t="n">
        <f aca="false">L18</f>
        <v>0</v>
      </c>
      <c r="L19" s="12" t="n">
        <v>0</v>
      </c>
      <c r="M19" s="21" t="n">
        <f aca="false">FORECAST($B19,L10:L18,$B10:$B18)</f>
        <v>4.96776564874178</v>
      </c>
      <c r="N19" s="37" t="n">
        <f aca="false">(L19-M19)^2/M19</f>
        <v>4.96776564874178</v>
      </c>
      <c r="O19" s="37" t="n">
        <f aca="false">IF(N19&lt;5,0,(L19-K19)/K19*100)</f>
        <v>0</v>
      </c>
      <c r="P19" s="14" t="n">
        <f aca="false">L19/($C19/100000)</f>
        <v>0</v>
      </c>
      <c r="Q19" s="13" t="n">
        <f aca="false">R18</f>
        <v>0</v>
      </c>
      <c r="R19" s="12" t="n">
        <v>1</v>
      </c>
      <c r="S19" s="21" t="n">
        <f aca="false">FORECAST($B19,R10:R18,$B10:$B18)</f>
        <v>137.775680971266</v>
      </c>
      <c r="T19" s="37" t="n">
        <f aca="false">(R19-S19)^2/S19</f>
        <v>135.782939146242</v>
      </c>
      <c r="U19" s="37" t="e">
        <f aca="false">IF(T19&lt;5,0,(R19-Q19)/Q19*100)</f>
        <v>#DIV/0!</v>
      </c>
      <c r="V19" s="14" t="n">
        <f aca="false">R19/($C19/100000)</f>
        <v>3.70493868326479</v>
      </c>
      <c r="W19" s="13" t="n">
        <f aca="false">X18</f>
        <v>4</v>
      </c>
      <c r="X19" s="12" t="n">
        <v>6</v>
      </c>
      <c r="Y19" s="21" t="n">
        <f aca="false">FORECAST($B19,X10:X18,$B10:$B18)</f>
        <v>163.098575351201</v>
      </c>
      <c r="Z19" s="37" t="n">
        <f aca="false">(X19-Y19)^2/Y19</f>
        <v>151.319300761724</v>
      </c>
      <c r="AA19" s="37" t="n">
        <f aca="false">IF(Z19&lt;5,0,(X19-W19)/W19*100)</f>
        <v>50</v>
      </c>
      <c r="AB19" s="14" t="n">
        <f aca="false">X19/($C19/100000)</f>
        <v>22.2296320995888</v>
      </c>
      <c r="AC19" s="13" t="n">
        <f aca="false">AD18</f>
        <v>82</v>
      </c>
      <c r="AD19" s="12" t="n">
        <v>114</v>
      </c>
      <c r="AE19" s="21" t="n">
        <f aca="false">FORECAST($B19,AD10:AD18,$B10:$B18)</f>
        <v>649.913964817749</v>
      </c>
      <c r="AF19" s="37" t="n">
        <f aca="false">(AD19-AE19)^2/AE19</f>
        <v>441.910457743769</v>
      </c>
      <c r="AG19" s="37" t="n">
        <f aca="false">IF(AF19&lt;5,0,(AD19-AC19)/AC19*100)</f>
        <v>39.0243902439024</v>
      </c>
      <c r="AH19" s="14" t="n">
        <f aca="false">AD19/($C19/100000)</f>
        <v>422.363009892186</v>
      </c>
      <c r="AI19" s="13" t="n">
        <f aca="false">AJ18</f>
        <v>98</v>
      </c>
      <c r="AJ19" s="12" t="n">
        <v>70</v>
      </c>
      <c r="AK19" s="21" t="n">
        <f aca="false">FORECAST($B19,AJ10:AJ18,$B10:$B18)</f>
        <v>474.559462557853</v>
      </c>
      <c r="AL19" s="37" t="n">
        <f aca="false">(AJ19-AK19)^2/AK19</f>
        <v>344.884828263531</v>
      </c>
      <c r="AM19" s="37" t="n">
        <f aca="false">IF(AL19&lt;5,0,(AJ19-AI19)/AI19*100)</f>
        <v>-28.5714285714286</v>
      </c>
      <c r="AN19" s="14" t="n">
        <f aca="false">AJ19/($C19/100000)</f>
        <v>259.345707828535</v>
      </c>
      <c r="AO19" s="13" t="n">
        <f aca="false">AP18</f>
        <v>257</v>
      </c>
      <c r="AP19" s="12" t="n">
        <v>237</v>
      </c>
      <c r="AQ19" s="21" t="n">
        <f aca="false">FORECAST($B19,AP10:AP18,$B10:$B18)</f>
        <v>2859.45012587378</v>
      </c>
      <c r="AR19" s="37" t="n">
        <f aca="false">(AP19-AQ19)^2/AQ19</f>
        <v>2405.09341305398</v>
      </c>
      <c r="AS19" s="37" t="n">
        <f aca="false">IF(AR19&lt;5,0,(AP19-AO19)/AO19*100)</f>
        <v>-7.78210116731518</v>
      </c>
      <c r="AT19" s="14" t="n">
        <f aca="false">AP19/($C19/100000)</f>
        <v>878.070467933756</v>
      </c>
      <c r="AU19" s="13" t="n">
        <f aca="false">AV18</f>
        <v>15</v>
      </c>
      <c r="AV19" s="12" t="n">
        <v>10</v>
      </c>
      <c r="AW19" s="21" t="n">
        <f aca="false">FORECAST($B19,AV10:AV18,$B10:$B18)</f>
        <v>330.982499255255</v>
      </c>
      <c r="AX19" s="37" t="n">
        <f aca="false">(AV19-AW19)^2/AW19</f>
        <v>311.284630033242</v>
      </c>
      <c r="AY19" s="37" t="n">
        <f aca="false">IF(AX19&lt;5,0,(AV19-AU19)/AU19*100)</f>
        <v>-33.3333333333333</v>
      </c>
      <c r="AZ19" s="14" t="n">
        <f aca="false">AV19/($C19/100000)</f>
        <v>37.0493868326479</v>
      </c>
      <c r="BA19" s="12" t="n">
        <v>1622.8</v>
      </c>
      <c r="BB19" s="4" t="n">
        <v>-4.3</v>
      </c>
      <c r="BC19" s="13" t="n">
        <f aca="false">(BA19-BA18)/BA18*100</f>
        <v>-4.33859938693705</v>
      </c>
      <c r="BD19" s="12" t="n">
        <v>40</v>
      </c>
    </row>
    <row r="20" customFormat="false" ht="13.35" hidden="false" customHeight="true" outlineLevel="0" collapsed="false">
      <c r="A20" s="19" t="s">
        <v>24</v>
      </c>
      <c r="B20" s="15" t="n">
        <v>2015</v>
      </c>
      <c r="C20" s="12" t="n">
        <v>27017</v>
      </c>
      <c r="D20" s="12" t="n">
        <f aca="false">E19</f>
        <v>438</v>
      </c>
      <c r="E20" s="12" t="n">
        <v>485</v>
      </c>
      <c r="F20" s="21" t="n">
        <f aca="false">FORECAST($B20,E11:E19,$B11:$B19)</f>
        <v>3195.07523795387</v>
      </c>
      <c r="G20" s="37" t="n">
        <f aca="false">(E20-F20)^2/F20</f>
        <v>2298.69635247593</v>
      </c>
      <c r="H20" s="37" t="n">
        <f aca="false">IF(G20&lt;5,0,(E20-D20)/D20*100)</f>
        <v>10.7305936073059</v>
      </c>
      <c r="I20" s="12" t="n">
        <v>10.7</v>
      </c>
      <c r="J20" s="13" t="n">
        <f aca="false">(E20-E19)/E19*100</f>
        <v>10.7305936073059</v>
      </c>
      <c r="K20" s="13" t="n">
        <f aca="false">L19</f>
        <v>0</v>
      </c>
      <c r="L20" s="12" t="n">
        <v>0</v>
      </c>
      <c r="M20" s="21" t="n">
        <f aca="false">FORECAST($B20,L11:L19,$B11:$B19)</f>
        <v>3.8202004932474</v>
      </c>
      <c r="N20" s="37" t="n">
        <f aca="false">(L20-M20)^2/M20</f>
        <v>3.8202004932474</v>
      </c>
      <c r="O20" s="37" t="n">
        <f aca="false">IF(N20&lt;5,0,(L20-K20)/K20*100)</f>
        <v>0</v>
      </c>
      <c r="P20" s="14" t="n">
        <f aca="false">L20/($C20/100000)</f>
        <v>0</v>
      </c>
      <c r="Q20" s="13" t="n">
        <f aca="false">R19</f>
        <v>1</v>
      </c>
      <c r="R20" s="12" t="n">
        <v>1</v>
      </c>
      <c r="S20" s="21" t="n">
        <f aca="false">FORECAST($B20,R11:R19,$B11:$B19)</f>
        <v>91.0481511052512</v>
      </c>
      <c r="T20" s="37" t="n">
        <f aca="false">(R20-S20)^2/S20</f>
        <v>89.0591343046667</v>
      </c>
      <c r="U20" s="37" t="n">
        <f aca="false">IF(T20&lt;5,0,(R20-Q20)/Q20*100)</f>
        <v>0</v>
      </c>
      <c r="V20" s="14" t="n">
        <f aca="false">R20/($C20/100000)</f>
        <v>3.70137320946071</v>
      </c>
      <c r="W20" s="13" t="n">
        <f aca="false">X19</f>
        <v>6</v>
      </c>
      <c r="X20" s="12" t="n">
        <v>8</v>
      </c>
      <c r="Y20" s="21" t="n">
        <f aca="false">FORECAST($B20,X11:X19,$B11:$B19)</f>
        <v>115.38595759123</v>
      </c>
      <c r="Z20" s="37" t="n">
        <f aca="false">(X20-Y20)^2/Y20</f>
        <v>99.9406178058355</v>
      </c>
      <c r="AA20" s="37" t="n">
        <f aca="false">IF(Z20&lt;5,0,(X20-W20)/W20*100)</f>
        <v>33.3333333333333</v>
      </c>
      <c r="AB20" s="14" t="n">
        <f aca="false">X20/($C20/100000)</f>
        <v>29.6109856756857</v>
      </c>
      <c r="AC20" s="13" t="n">
        <f aca="false">AD19</f>
        <v>114</v>
      </c>
      <c r="AD20" s="12" t="n">
        <v>102</v>
      </c>
      <c r="AE20" s="21" t="n">
        <f aca="false">FORECAST($B20,AD11:AD19,$B11:$B19)</f>
        <v>472.029990892826</v>
      </c>
      <c r="AF20" s="37" t="n">
        <f aca="false">(AD20-AE20)^2/AE20</f>
        <v>290.070963290196</v>
      </c>
      <c r="AG20" s="37" t="n">
        <f aca="false">IF(AF20&lt;5,0,(AD20-AC20)/AC20*100)</f>
        <v>-10.5263157894737</v>
      </c>
      <c r="AH20" s="14" t="n">
        <f aca="false">AD20/($C20/100000)</f>
        <v>377.540067364992</v>
      </c>
      <c r="AI20" s="13" t="n">
        <f aca="false">AJ19</f>
        <v>70</v>
      </c>
      <c r="AJ20" s="12" t="n">
        <v>106</v>
      </c>
      <c r="AK20" s="21" t="n">
        <f aca="false">FORECAST($B20,AJ11:AJ19,$B11:$B19)</f>
        <v>318.520965030826</v>
      </c>
      <c r="AL20" s="37" t="n">
        <f aca="false">(AJ20-AK20)^2/AK20</f>
        <v>141.796508036018</v>
      </c>
      <c r="AM20" s="37" t="n">
        <f aca="false">IF(AL20&lt;5,0,(AJ20-AI20)/AI20*100)</f>
        <v>51.4285714285714</v>
      </c>
      <c r="AN20" s="14" t="n">
        <f aca="false">AJ20/($C20/100000)</f>
        <v>392.345560202835</v>
      </c>
      <c r="AO20" s="13" t="n">
        <f aca="false">AP19</f>
        <v>237</v>
      </c>
      <c r="AP20" s="12" t="n">
        <v>256</v>
      </c>
      <c r="AQ20" s="21" t="n">
        <f aca="false">FORECAST($B20,AP11:AP19,$B11:$B19)</f>
        <v>1960.39466858898</v>
      </c>
      <c r="AR20" s="37" t="n">
        <f aca="false">(AP20-AQ20)^2/AQ20</f>
        <v>1481.82467176644</v>
      </c>
      <c r="AS20" s="37" t="n">
        <f aca="false">IF(AR20&lt;5,0,(AP20-AO20)/AO20*100)</f>
        <v>8.0168776371308</v>
      </c>
      <c r="AT20" s="14" t="n">
        <f aca="false">AP20/($C20/100000)</f>
        <v>947.551541621942</v>
      </c>
      <c r="AU20" s="13" t="n">
        <f aca="false">AV19</f>
        <v>10</v>
      </c>
      <c r="AV20" s="12" t="n">
        <v>12</v>
      </c>
      <c r="AW20" s="21" t="n">
        <f aca="false">FORECAST($B20,AV11:AV19,$B11:$B19)</f>
        <v>233.875903762062</v>
      </c>
      <c r="AX20" s="37" t="n">
        <f aca="false">(AV20-AW20)^2/AW20</f>
        <v>210.491614904953</v>
      </c>
      <c r="AY20" s="37" t="n">
        <f aca="false">IF(AX20&lt;5,0,(AV20-AU20)/AU20*100)</f>
        <v>20</v>
      </c>
      <c r="AZ20" s="14" t="n">
        <f aca="false">AV20/($C20/100000)</f>
        <v>44.4164785135285</v>
      </c>
      <c r="BA20" s="12" t="n">
        <v>1795.2</v>
      </c>
      <c r="BB20" s="14" t="n">
        <v>10.6</v>
      </c>
      <c r="BC20" s="13" t="n">
        <f aca="false">(BA20-BA19)/BA19*100</f>
        <v>10.6236135075179</v>
      </c>
      <c r="BD20" s="12" t="n">
        <v>39.8</v>
      </c>
    </row>
    <row r="21" customFormat="false" ht="13.35" hidden="false" customHeight="true" outlineLevel="0" collapsed="false">
      <c r="A21" s="19" t="s">
        <v>24</v>
      </c>
      <c r="B21" s="15" t="n">
        <v>2016</v>
      </c>
      <c r="C21" s="12" t="n">
        <v>26965</v>
      </c>
      <c r="D21" s="12" t="n">
        <f aca="false">E20</f>
        <v>485</v>
      </c>
      <c r="E21" s="12" t="n">
        <v>434</v>
      </c>
      <c r="F21" s="21" t="n">
        <f aca="false">FORECAST($B21,E12:E20,$B12:$B20)</f>
        <v>1822.40791419738</v>
      </c>
      <c r="G21" s="37" t="n">
        <f aca="false">(E21-F21)^2/F21</f>
        <v>1057.76347939912</v>
      </c>
      <c r="H21" s="37" t="n">
        <f aca="false">IF(G21&lt;5,0,(E21-D21)/D21*100)</f>
        <v>-10.5154639175258</v>
      </c>
      <c r="I21" s="12" t="n">
        <v>-10.5</v>
      </c>
      <c r="J21" s="13" t="n">
        <f aca="false">(E21-E20)/E20*100</f>
        <v>-10.5154639175258</v>
      </c>
      <c r="K21" s="13" t="n">
        <f aca="false">L20</f>
        <v>0</v>
      </c>
      <c r="L21" s="12" t="n">
        <v>1</v>
      </c>
      <c r="M21" s="21" t="n">
        <f aca="false">FORECAST($B21,L12:L20,$B12:$B20)</f>
        <v>0.99617203242714</v>
      </c>
      <c r="N21" s="37" t="n">
        <f aca="false">(L21-M21)^2/M21</f>
        <v>1.47096437782615E-005</v>
      </c>
      <c r="O21" s="37" t="n">
        <f aca="false">IF(N21&lt;5,0,(L21-K21)/K21*100)</f>
        <v>0</v>
      </c>
      <c r="P21" s="14" t="n">
        <f aca="false">L21/($C21/100000)</f>
        <v>3.70851103282032</v>
      </c>
      <c r="Q21" s="13" t="n">
        <f aca="false">R20</f>
        <v>1</v>
      </c>
      <c r="R21" s="12" t="n">
        <v>4</v>
      </c>
      <c r="S21" s="21" t="n">
        <f aca="false">FORECAST($B21,R12:R20,$B12:$B20)</f>
        <v>51.868273030674</v>
      </c>
      <c r="T21" s="37" t="n">
        <f aca="false">(R21-S21)^2/S21</f>
        <v>44.1767467674136</v>
      </c>
      <c r="U21" s="37" t="n">
        <f aca="false">IF(T21&lt;5,0,(R21-Q21)/Q21*100)</f>
        <v>300</v>
      </c>
      <c r="V21" s="14" t="n">
        <f aca="false">R21/($C21/100000)</f>
        <v>14.8340441312813</v>
      </c>
      <c r="W21" s="13" t="n">
        <f aca="false">X20</f>
        <v>8</v>
      </c>
      <c r="X21" s="12" t="n">
        <v>8</v>
      </c>
      <c r="Y21" s="21" t="n">
        <f aca="false">FORECAST($B21,X12:X20,$B12:$B20)</f>
        <v>58.3192530460658</v>
      </c>
      <c r="Z21" s="37" t="n">
        <f aca="false">(X21-Y21)^2/Y21</f>
        <v>43.4166607914882</v>
      </c>
      <c r="AA21" s="37" t="n">
        <f aca="false">IF(Z21&lt;5,0,(X21-W21)/W21*100)</f>
        <v>0</v>
      </c>
      <c r="AB21" s="14" t="n">
        <f aca="false">X21/($C21/100000)</f>
        <v>29.6680882625626</v>
      </c>
      <c r="AC21" s="13" t="n">
        <f aca="false">AD20</f>
        <v>102</v>
      </c>
      <c r="AD21" s="12" t="n">
        <v>105</v>
      </c>
      <c r="AE21" s="21" t="n">
        <f aca="false">FORECAST($B21,AD12:AD20,$B12:$B20)</f>
        <v>251.592466034304</v>
      </c>
      <c r="AF21" s="37" t="n">
        <f aca="false">(AD21-AE21)^2/AE21</f>
        <v>85.4133330649434</v>
      </c>
      <c r="AG21" s="37" t="n">
        <f aca="false">IF(AF21&lt;5,0,(AD21-AC21)/AC21*100)</f>
        <v>2.94117647058823</v>
      </c>
      <c r="AH21" s="14" t="n">
        <f aca="false">AD21/($C21/100000)</f>
        <v>389.393658446134</v>
      </c>
      <c r="AI21" s="13" t="n">
        <f aca="false">AJ20</f>
        <v>106</v>
      </c>
      <c r="AJ21" s="12" t="n">
        <v>103</v>
      </c>
      <c r="AK21" s="21" t="n">
        <f aca="false">FORECAST($B21,AJ12:AJ20,$B12:$B20)</f>
        <v>193.92705618215</v>
      </c>
      <c r="AL21" s="37" t="n">
        <f aca="false">(AJ21-AK21)^2/AK21</f>
        <v>42.6331926484064</v>
      </c>
      <c r="AM21" s="37" t="n">
        <f aca="false">IF(AL21&lt;5,0,(AJ21-AI21)/AI21*100)</f>
        <v>-2.83018867924528</v>
      </c>
      <c r="AN21" s="14" t="n">
        <f aca="false">AJ21/($C21/100000)</f>
        <v>381.976636380493</v>
      </c>
      <c r="AO21" s="13" t="n">
        <f aca="false">AP20</f>
        <v>256</v>
      </c>
      <c r="AP21" s="12" t="n">
        <v>194</v>
      </c>
      <c r="AQ21" s="21" t="n">
        <f aca="false">FORECAST($B21,AP12:AP20,$B12:$B20)</f>
        <v>1148.98839652921</v>
      </c>
      <c r="AR21" s="37" t="n">
        <f aca="false">(AP21-AQ21)^2/AQ21</f>
        <v>793.744166834368</v>
      </c>
      <c r="AS21" s="37" t="n">
        <f aca="false">IF(AR21&lt;5,0,(AP21-AO21)/AO21*100)</f>
        <v>-24.21875</v>
      </c>
      <c r="AT21" s="14" t="n">
        <f aca="false">AP21/($C21/100000)</f>
        <v>719.451140367143</v>
      </c>
      <c r="AU21" s="13" t="n">
        <f aca="false">AV20</f>
        <v>12</v>
      </c>
      <c r="AV21" s="12" t="n">
        <v>19</v>
      </c>
      <c r="AW21" s="21" t="n">
        <f aca="false">FORECAST($B21,AV12:AV20,$B12:$B20)</f>
        <v>116.550918753504</v>
      </c>
      <c r="AX21" s="37" t="n">
        <f aca="false">(AV21-AW21)^2/AW21</f>
        <v>81.6482774346784</v>
      </c>
      <c r="AY21" s="37" t="n">
        <f aca="false">IF(AX21&lt;5,0,(AV21-AU21)/AU21*100)</f>
        <v>58.3333333333333</v>
      </c>
      <c r="AZ21" s="14" t="n">
        <f aca="false">AV21/($C21/100000)</f>
        <v>70.4617096235861</v>
      </c>
      <c r="BA21" s="12" t="n">
        <v>1609.5</v>
      </c>
      <c r="BB21" s="14" t="n">
        <v>-10.3</v>
      </c>
      <c r="BC21" s="13" t="n">
        <f aca="false">(BA21-BA20)/BA20*100</f>
        <v>-10.3442513368984</v>
      </c>
      <c r="BD21" s="12" t="n">
        <v>36.6</v>
      </c>
    </row>
    <row r="22" customFormat="false" ht="13.35" hidden="false" customHeight="true" outlineLevel="0" collapsed="false">
      <c r="A22" s="19" t="s">
        <v>24</v>
      </c>
      <c r="B22" s="15" t="n">
        <v>2017</v>
      </c>
      <c r="C22" s="12" t="n">
        <v>27191</v>
      </c>
      <c r="D22" s="12" t="n">
        <f aca="false">E21</f>
        <v>434</v>
      </c>
      <c r="E22" s="12" t="n">
        <v>422</v>
      </c>
      <c r="F22" s="21" t="n">
        <f aca="false">FORECAST($B22,E13:E21,$B13:$B21)</f>
        <v>420.263678210003</v>
      </c>
      <c r="G22" s="37" t="n">
        <f aca="false">(E22-F22)^2/F22</f>
        <v>0.00717362340533169</v>
      </c>
      <c r="H22" s="37" t="n">
        <f aca="false">IF(G22&lt;5,0,(E22-D22)/D22*100)</f>
        <v>0</v>
      </c>
      <c r="I22" s="12" t="n">
        <v>-2.8</v>
      </c>
      <c r="J22" s="13" t="n">
        <f aca="false">(E22-E21)/E21*100</f>
        <v>-2.76497695852535</v>
      </c>
      <c r="K22" s="13" t="n">
        <f aca="false">L21</f>
        <v>1</v>
      </c>
      <c r="L22" s="12" t="n">
        <v>2</v>
      </c>
      <c r="M22" s="21" t="n">
        <f aca="false">FORECAST($B22,L13:L21,$B13:$B21)</f>
        <v>-0.123143400495881</v>
      </c>
      <c r="N22" s="37" t="n">
        <f aca="false">(L22-M22)^2/M22</f>
        <v>-36.6055986834634</v>
      </c>
      <c r="O22" s="37" t="n">
        <f aca="false">IF(N22&lt;5,0,(L22-K22)/K22*100)</f>
        <v>0</v>
      </c>
      <c r="P22" s="14" t="n">
        <f aca="false">L22/($C22/100000)</f>
        <v>7.35537494023758</v>
      </c>
      <c r="Q22" s="13" t="n">
        <f aca="false">R21</f>
        <v>4</v>
      </c>
      <c r="R22" s="12" t="n">
        <v>5</v>
      </c>
      <c r="S22" s="21" t="n">
        <f aca="false">FORECAST($B22,R13:R21,$B13:$B21)</f>
        <v>2.36547506279865</v>
      </c>
      <c r="T22" s="37" t="n">
        <f aca="false">(R22-S22)^2/S22</f>
        <v>2.93417662857288</v>
      </c>
      <c r="U22" s="37" t="n">
        <f aca="false">IF(T22&lt;5,0,(R22-Q22)/Q22*100)</f>
        <v>0</v>
      </c>
      <c r="V22" s="14" t="n">
        <f aca="false">R22/($C22/100000)</f>
        <v>18.3884373505939</v>
      </c>
      <c r="W22" s="13" t="n">
        <f aca="false">X21</f>
        <v>8</v>
      </c>
      <c r="X22" s="12" t="n">
        <v>5</v>
      </c>
      <c r="Y22" s="21" t="n">
        <f aca="false">FORECAST($B22,X13:X21,$B13:$B21)</f>
        <v>6.84561402407051</v>
      </c>
      <c r="Z22" s="37" t="n">
        <f aca="false">(X22-Y22)^2/Y22</f>
        <v>0.497587376949468</v>
      </c>
      <c r="AA22" s="37" t="n">
        <f aca="false">IF(Z22&lt;5,0,(X22-W22)/W22*100)</f>
        <v>0</v>
      </c>
      <c r="AB22" s="14" t="n">
        <f aca="false">X22/($C22/100000)</f>
        <v>18.3884373505939</v>
      </c>
      <c r="AC22" s="13" t="n">
        <f aca="false">AD21</f>
        <v>105</v>
      </c>
      <c r="AD22" s="12" t="n">
        <v>79</v>
      </c>
      <c r="AE22" s="21" t="n">
        <f aca="false">FORECAST($B22,AD13:AD21,$B13:$B21)</f>
        <v>79.1270559984825</v>
      </c>
      <c r="AF22" s="37" t="n">
        <f aca="false">(AD22-AE22)^2/AE22</f>
        <v>0.000204016521866959</v>
      </c>
      <c r="AG22" s="37" t="n">
        <f aca="false">IF(AF22&lt;5,0,(AD22-AC22)/AC22*100)</f>
        <v>0</v>
      </c>
      <c r="AH22" s="14" t="n">
        <f aca="false">AD22/($C22/100000)</f>
        <v>290.537310139384</v>
      </c>
      <c r="AI22" s="13" t="n">
        <f aca="false">AJ21</f>
        <v>103</v>
      </c>
      <c r="AJ22" s="12" t="n">
        <v>101</v>
      </c>
      <c r="AK22" s="21" t="n">
        <f aca="false">FORECAST($B22,AJ13:AJ21,$B13:$B21)</f>
        <v>78.655088529614</v>
      </c>
      <c r="AL22" s="37" t="n">
        <f aca="false">(AJ22-AK22)^2/AK22</f>
        <v>6.34790549414231</v>
      </c>
      <c r="AM22" s="37" t="n">
        <f aca="false">IF(AL22&lt;5,0,(AJ22-AI22)/AI22*100)</f>
        <v>-1.94174757281553</v>
      </c>
      <c r="AN22" s="14" t="n">
        <f aca="false">AJ22/($C22/100000)</f>
        <v>371.446434481998</v>
      </c>
      <c r="AO22" s="13" t="n">
        <f aca="false">AP21</f>
        <v>194</v>
      </c>
      <c r="AP22" s="12" t="n">
        <v>208</v>
      </c>
      <c r="AQ22" s="21" t="n">
        <f aca="false">FORECAST($B22,AP13:AP21,$B13:$B21)</f>
        <v>239.254248004409</v>
      </c>
      <c r="AR22" s="37" t="n">
        <f aca="false">(AP22-AQ22)^2/AQ22</f>
        <v>4.08280323742926</v>
      </c>
      <c r="AS22" s="37" t="n">
        <f aca="false">IF(AR22&lt;5,0,(AP22-AO22)/AO22*100)</f>
        <v>0</v>
      </c>
      <c r="AT22" s="14" t="n">
        <f aca="false">AP22/($C22/100000)</f>
        <v>764.958993784708</v>
      </c>
      <c r="AU22" s="13" t="n">
        <f aca="false">AV21</f>
        <v>19</v>
      </c>
      <c r="AV22" s="12" t="n">
        <v>22</v>
      </c>
      <c r="AW22" s="21" t="n">
        <f aca="false">FORECAST($B22,AV13:AV21,$B13:$B21)</f>
        <v>13.8229126291271</v>
      </c>
      <c r="AX22" s="37" t="n">
        <f aca="false">(AV22-AW22)^2/AW22</f>
        <v>4.83724086702202</v>
      </c>
      <c r="AY22" s="37" t="n">
        <f aca="false">IF(AX22&lt;5,0,(AV22-AU22)/AU22*100)</f>
        <v>0</v>
      </c>
      <c r="AZ22" s="14" t="n">
        <f aca="false">AV22/($C22/100000)</f>
        <v>80.9091243426134</v>
      </c>
      <c r="BA22" s="12" t="n">
        <v>1552</v>
      </c>
      <c r="BB22" s="14" t="n">
        <v>-3.6</v>
      </c>
      <c r="BC22" s="13" t="n">
        <f aca="false">(BA22-BA21)/BA21*100</f>
        <v>-3.57253805529668</v>
      </c>
      <c r="BD22" s="12" t="n">
        <v>62.6</v>
      </c>
    </row>
    <row r="23" customFormat="false" ht="13.35" hidden="false" customHeight="true" outlineLevel="0" collapsed="false">
      <c r="A23" s="19" t="s">
        <v>24</v>
      </c>
      <c r="B23" s="15" t="n">
        <v>2018</v>
      </c>
      <c r="C23" s="12" t="n">
        <v>27652</v>
      </c>
      <c r="D23" s="12" t="n">
        <f aca="false">E22</f>
        <v>422</v>
      </c>
      <c r="E23" s="12" t="n">
        <v>383</v>
      </c>
      <c r="F23" s="21" t="n">
        <f aca="false">FORECAST($B23,E14:E22,$B14:$B22)</f>
        <v>420.721568888539</v>
      </c>
      <c r="G23" s="37" t="n">
        <f aca="false">(E23-F23)^2/F23</f>
        <v>3.38208654995242</v>
      </c>
      <c r="H23" s="37" t="n">
        <f aca="false">IF(G23&lt;5,0,(E23-D23)/D23*100)</f>
        <v>0</v>
      </c>
      <c r="I23" s="12" t="n">
        <v>-9.2</v>
      </c>
      <c r="J23" s="13" t="n">
        <f aca="false">(E23-E22)/E22*100</f>
        <v>-9.24170616113744</v>
      </c>
      <c r="K23" s="13" t="n">
        <f aca="false">L22</f>
        <v>2</v>
      </c>
      <c r="L23" s="12" t="n">
        <v>2</v>
      </c>
      <c r="M23" s="21" t="n">
        <f aca="false">FORECAST($B23,L14:L22,$B14:$B22)</f>
        <v>0.0983299785615301</v>
      </c>
      <c r="N23" s="37" t="n">
        <f aca="false">(L23-M23)^2/M23</f>
        <v>36.7776839102518</v>
      </c>
      <c r="O23" s="37" t="n">
        <f aca="false">IF(N23&lt;5,0,(L23-K23)/K23*100)</f>
        <v>0</v>
      </c>
      <c r="P23" s="14" t="n">
        <f aca="false">L23/($C23/100000)</f>
        <v>7.23274989150875</v>
      </c>
      <c r="Q23" s="13" t="n">
        <f aca="false">R22</f>
        <v>5</v>
      </c>
      <c r="R23" s="12" t="n">
        <v>5</v>
      </c>
      <c r="S23" s="21" t="n">
        <f aca="false">FORECAST($B23,R14:R22,$B14:$B22)</f>
        <v>2.75243773537327</v>
      </c>
      <c r="T23" s="37" t="n">
        <f aca="false">(R23-S23)^2/S23</f>
        <v>1.83529533418819</v>
      </c>
      <c r="U23" s="37" t="n">
        <f aca="false">IF(T23&lt;5,0,(R23-Q23)/Q23*100)</f>
        <v>0</v>
      </c>
      <c r="V23" s="14" t="n">
        <f aca="false">R23/($C23/100000)</f>
        <v>18.0818747287719</v>
      </c>
      <c r="W23" s="13" t="n">
        <f aca="false">X22</f>
        <v>5</v>
      </c>
      <c r="X23" s="12" t="n">
        <v>7</v>
      </c>
      <c r="Y23" s="21" t="n">
        <f aca="false">FORECAST($B23,X14:X22,$B14:$B22)</f>
        <v>6.58443369364818</v>
      </c>
      <c r="Z23" s="37" t="n">
        <f aca="false">(X23-Y23)^2/Y23</f>
        <v>0.0262278220132266</v>
      </c>
      <c r="AA23" s="37" t="n">
        <f aca="false">IF(Z23&lt;5,0,(X23-W23)/W23*100)</f>
        <v>0</v>
      </c>
      <c r="AB23" s="14" t="n">
        <f aca="false">X23/($C23/100000)</f>
        <v>25.3146246202806</v>
      </c>
      <c r="AC23" s="13" t="n">
        <f aca="false">AD22</f>
        <v>79</v>
      </c>
      <c r="AD23" s="12" t="n">
        <v>81</v>
      </c>
      <c r="AE23" s="21" t="n">
        <f aca="false">FORECAST($B23,AD14:AD22,$B14:$B22)</f>
        <v>79.1382087161928</v>
      </c>
      <c r="AF23" s="37" t="n">
        <f aca="false">(AD23-AE23)^2/AE23</f>
        <v>0.0438001673362521</v>
      </c>
      <c r="AG23" s="37" t="n">
        <f aca="false">IF(AF23&lt;5,0,(AD23-AC23)/AC23*100)</f>
        <v>0</v>
      </c>
      <c r="AH23" s="14" t="n">
        <f aca="false">AD23/($C23/100000)</f>
        <v>292.926370606104</v>
      </c>
      <c r="AI23" s="13" t="n">
        <f aca="false">AJ22</f>
        <v>101</v>
      </c>
      <c r="AJ23" s="12" t="n">
        <v>49</v>
      </c>
      <c r="AK23" s="21" t="n">
        <f aca="false">FORECAST($B23,AJ14:AJ22,$B14:$B22)</f>
        <v>81.8975607047106</v>
      </c>
      <c r="AL23" s="37" t="n">
        <f aca="false">(AJ23-AK23)^2/AK23</f>
        <v>13.2146731967057</v>
      </c>
      <c r="AM23" s="37" t="n">
        <f aca="false">IF(AL23&lt;5,0,(AJ23-AI23)/AI23*100)</f>
        <v>-51.4851485148515</v>
      </c>
      <c r="AN23" s="14" t="n">
        <f aca="false">AJ23/($C23/100000)</f>
        <v>177.202372341964</v>
      </c>
      <c r="AO23" s="13" t="n">
        <f aca="false">AP22</f>
        <v>208</v>
      </c>
      <c r="AP23" s="12" t="n">
        <v>215</v>
      </c>
      <c r="AQ23" s="21" t="n">
        <f aca="false">FORECAST($B23,AP14:AP22,$B14:$B22)</f>
        <v>234.897174350593</v>
      </c>
      <c r="AR23" s="37" t="n">
        <f aca="false">(AP23-AQ23)^2/AQ23</f>
        <v>1.68540787360431</v>
      </c>
      <c r="AS23" s="37" t="n">
        <f aca="false">IF(AR23&lt;5,0,(AP23-AO23)/AO23*100)</f>
        <v>0</v>
      </c>
      <c r="AT23" s="14" t="n">
        <f aca="false">AP23/($C23/100000)</f>
        <v>777.520613337191</v>
      </c>
      <c r="AU23" s="13" t="n">
        <f aca="false">AV22</f>
        <v>22</v>
      </c>
      <c r="AV23" s="12" t="n">
        <v>24</v>
      </c>
      <c r="AW23" s="21" t="n">
        <f aca="false">FORECAST($B23,AV14:AV22,$B14:$B22)</f>
        <v>14.9919134465794</v>
      </c>
      <c r="AX23" s="37" t="n">
        <f aca="false">(AV23-AW23)^2/AW23</f>
        <v>5.41262618964976</v>
      </c>
      <c r="AY23" s="37" t="n">
        <f aca="false">IF(AX23&lt;5,0,(AV23-AU23)/AU23*100)</f>
        <v>9.09090909090909</v>
      </c>
      <c r="AZ23" s="14" t="n">
        <f aca="false">AV23/($C23/100000)</f>
        <v>86.792998698105</v>
      </c>
      <c r="BA23" s="12" t="n">
        <v>1385.1</v>
      </c>
      <c r="BB23" s="14" t="n">
        <v>-10.8</v>
      </c>
      <c r="BC23" s="13" t="n">
        <f aca="false">(BA23-BA22)/BA22*100</f>
        <v>-10.7538659793815</v>
      </c>
      <c r="BD23" s="12" t="n">
        <v>53.3</v>
      </c>
    </row>
    <row r="24" customFormat="false" ht="13.35" hidden="false" customHeight="true" outlineLevel="0" collapsed="false">
      <c r="A24" s="19" t="s">
        <v>24</v>
      </c>
      <c r="B24" s="15" t="n">
        <v>2019</v>
      </c>
      <c r="C24" s="17" t="n">
        <v>28249</v>
      </c>
      <c r="D24" s="12" t="n">
        <f aca="false">E23</f>
        <v>383</v>
      </c>
      <c r="E24" s="17" t="n">
        <v>396</v>
      </c>
      <c r="F24" s="21" t="n">
        <f aca="false">FORECAST($B24,E15:E23,$B15:$B23)</f>
        <v>444.285714285714</v>
      </c>
      <c r="G24" s="37" t="n">
        <f aca="false">(E24-F24)^2/F24</f>
        <v>5.24777216352779</v>
      </c>
      <c r="H24" s="37" t="n">
        <f aca="false">IF(G24&lt;5,0,(E24-D24)/D24*100)</f>
        <v>3.39425587467363</v>
      </c>
      <c r="I24" s="12" t="n">
        <v>3.4</v>
      </c>
      <c r="J24" s="13" t="n">
        <f aca="false">(E24-E23)/E23*100</f>
        <v>3.39425587467363</v>
      </c>
      <c r="K24" s="13" t="n">
        <f aca="false">L23</f>
        <v>2</v>
      </c>
      <c r="L24" s="12" t="n">
        <v>0</v>
      </c>
      <c r="M24" s="21" t="n">
        <f aca="false">FORECAST($B24,L15:L23,$B15:$B23)</f>
        <v>2.07142857142857</v>
      </c>
      <c r="N24" s="37" t="n">
        <f aca="false">(L24-M24)^2/M24</f>
        <v>2.07142857142857</v>
      </c>
      <c r="O24" s="37" t="n">
        <f aca="false">IF(N24&lt;5,0,(L24-K24)/K24*100)</f>
        <v>0</v>
      </c>
      <c r="P24" s="14" t="n">
        <f aca="false">L24/($C24/100000)</f>
        <v>0</v>
      </c>
      <c r="Q24" s="13" t="n">
        <f aca="false">R23</f>
        <v>5</v>
      </c>
      <c r="R24" s="12" t="n">
        <v>14</v>
      </c>
      <c r="S24" s="21" t="n">
        <f aca="false">FORECAST($B24,R15:R23,$B15:$B23)</f>
        <v>4.28571428571429</v>
      </c>
      <c r="T24" s="37" t="n">
        <f aca="false">(R24-S24)^2/S24</f>
        <v>22.0190476190476</v>
      </c>
      <c r="U24" s="37" t="n">
        <f aca="false">IF(T24&lt;5,0,(R24-Q24)/Q24*100)</f>
        <v>180</v>
      </c>
      <c r="V24" s="14" t="n">
        <f aca="false">R24/($C24/100000)</f>
        <v>49.5592764345641</v>
      </c>
      <c r="W24" s="13" t="n">
        <f aca="false">X23</f>
        <v>7</v>
      </c>
      <c r="X24" s="12" t="n">
        <v>7</v>
      </c>
      <c r="Y24" s="21" t="n">
        <f aca="false">FORECAST($B24,X15:X23,$B15:$B23)</f>
        <v>6.67857142857143</v>
      </c>
      <c r="Z24" s="37" t="n">
        <f aca="false">(X24-Y24)^2/Y24</f>
        <v>0.0154698242933537</v>
      </c>
      <c r="AA24" s="37" t="n">
        <f aca="false">IF(Z24&lt;5,0,(X24-W24)/W24*100)</f>
        <v>0</v>
      </c>
      <c r="AB24" s="14" t="n">
        <f aca="false">X24/($C24/100000)</f>
        <v>24.779638217282</v>
      </c>
      <c r="AC24" s="13" t="n">
        <f aca="false">AD23</f>
        <v>81</v>
      </c>
      <c r="AD24" s="12" t="n">
        <v>100</v>
      </c>
      <c r="AE24" s="21" t="n">
        <f aca="false">FORECAST($B24,AD15:AD23,$B15:$B23)</f>
        <v>111.392857142857</v>
      </c>
      <c r="AF24" s="37" t="n">
        <f aca="false">(AD24-AE24)^2/AE24</f>
        <v>1.16522007969587</v>
      </c>
      <c r="AG24" s="37" t="n">
        <f aca="false">IF(AF24&lt;5,0,(AD24-AC24)/AC24*100)</f>
        <v>0</v>
      </c>
      <c r="AH24" s="14" t="n">
        <f aca="false">AD24/($C24/100000)</f>
        <v>353.994831675458</v>
      </c>
      <c r="AI24" s="13" t="n">
        <f aca="false">AJ23</f>
        <v>49</v>
      </c>
      <c r="AJ24" s="12" t="n">
        <v>63</v>
      </c>
      <c r="AK24" s="21" t="n">
        <f aca="false">FORECAST($B24,AJ15:AJ23,$B15:$B23)</f>
        <v>96</v>
      </c>
      <c r="AL24" s="37" t="n">
        <f aca="false">(AJ24-AK24)^2/AK24</f>
        <v>11.34375</v>
      </c>
      <c r="AM24" s="37" t="n">
        <f aca="false">IF(AL24&lt;5,0,(AJ24-AI24)/AI24*100)</f>
        <v>28.5714285714286</v>
      </c>
      <c r="AN24" s="14" t="n">
        <f aca="false">AJ24/($C24/100000)</f>
        <v>223.016743955538</v>
      </c>
      <c r="AO24" s="13" t="n">
        <f aca="false">AP23</f>
        <v>215</v>
      </c>
      <c r="AP24" s="12" t="n">
        <v>181</v>
      </c>
      <c r="AQ24" s="21" t="n">
        <f aca="false">FORECAST($B24,AP15:AP23,$B15:$B23)</f>
        <v>200.5</v>
      </c>
      <c r="AR24" s="37" t="n">
        <f aca="false">(AP24-AQ24)^2/AQ24</f>
        <v>1.89650872817955</v>
      </c>
      <c r="AS24" s="37" t="n">
        <f aca="false">IF(AR24&lt;5,0,(AP24-AO24)/AO24*100)</f>
        <v>0</v>
      </c>
      <c r="AT24" s="14" t="n">
        <f aca="false">AP24/($C24/100000)</f>
        <v>640.730645332578</v>
      </c>
      <c r="AU24" s="13" t="n">
        <f aca="false">AV23</f>
        <v>24</v>
      </c>
      <c r="AV24" s="12" t="n">
        <v>31</v>
      </c>
      <c r="AW24" s="21" t="n">
        <f aca="false">FORECAST($B24,AV15:AV23,$B15:$B23)</f>
        <v>23.3571428571429</v>
      </c>
      <c r="AX24" s="37" t="n">
        <f aca="false">(AV24-AW24)^2/AW24</f>
        <v>2.50087374399301</v>
      </c>
      <c r="AY24" s="37" t="n">
        <f aca="false">IF(AX24&lt;5,0,(AV24-AU24)/AU24*100)</f>
        <v>0</v>
      </c>
      <c r="AZ24" s="14" t="n">
        <f aca="false">AV24/($C24/100000)</f>
        <v>109.738397819392</v>
      </c>
      <c r="BA24" s="12" t="n">
        <v>1401.8</v>
      </c>
      <c r="BB24" s="14" t="n">
        <v>1.2</v>
      </c>
      <c r="BC24" s="13" t="n">
        <f aca="false">(BA24-BA23)/BA23*100</f>
        <v>1.20568911991914</v>
      </c>
      <c r="BD24" s="12" t="n">
        <v>54</v>
      </c>
    </row>
    <row r="25" customFormat="false" ht="13.35" hidden="false" customHeight="true" outlineLevel="0" collapsed="false">
      <c r="A25" s="19" t="s">
        <v>24</v>
      </c>
      <c r="B25" s="20" t="n">
        <v>2020</v>
      </c>
      <c r="C25" s="21" t="n">
        <v>28532</v>
      </c>
      <c r="D25" s="12" t="n">
        <f aca="false">E24</f>
        <v>396</v>
      </c>
      <c r="E25" s="21" t="n">
        <v>406</v>
      </c>
      <c r="F25" s="21" t="n">
        <f aca="false">FORECAST($B25,E16:E24,$B16:$B24)</f>
        <v>429.277777777778</v>
      </c>
      <c r="G25" s="37" t="n">
        <f aca="false">(E25-F25)^2/F25</f>
        <v>1.26224781789684</v>
      </c>
      <c r="H25" s="37" t="n">
        <f aca="false">IF(G25&lt;5,0,(E25-D25)/D25*100)</f>
        <v>0</v>
      </c>
      <c r="I25" s="22" t="n">
        <v>2.5</v>
      </c>
      <c r="J25" s="13" t="n">
        <f aca="false">(E25-E24)/E24*100</f>
        <v>2.52525252525252</v>
      </c>
      <c r="K25" s="13" t="n">
        <f aca="false">L24</f>
        <v>0</v>
      </c>
      <c r="L25" s="21" t="n">
        <v>2</v>
      </c>
      <c r="M25" s="21" t="n">
        <f aca="false">FORECAST($B25,L16:L24,$B16:$B24)</f>
        <v>1.47222222222222</v>
      </c>
      <c r="N25" s="37" t="n">
        <f aca="false">(L25-M25)^2/M25</f>
        <v>0.189203354297694</v>
      </c>
      <c r="O25" s="37" t="n">
        <f aca="false">IF(N25&lt;5,0,(L25-K25)/K25*100)</f>
        <v>0</v>
      </c>
      <c r="P25" s="14" t="n">
        <f aca="false">L25/($C25/100000)</f>
        <v>7.00967334922193</v>
      </c>
      <c r="Q25" s="13" t="n">
        <f aca="false">R24</f>
        <v>14</v>
      </c>
      <c r="R25" s="21" t="n">
        <v>11</v>
      </c>
      <c r="S25" s="21" t="n">
        <f aca="false">FORECAST($B25,R16:R24,$B16:$B24)</f>
        <v>8.88888888888889</v>
      </c>
      <c r="T25" s="37" t="n">
        <f aca="false">(R25-S25)^2/S25</f>
        <v>0.501388888888889</v>
      </c>
      <c r="U25" s="37" t="n">
        <f aca="false">IF(T25&lt;5,0,(R25-Q25)/Q25*100)</f>
        <v>0</v>
      </c>
      <c r="V25" s="14" t="n">
        <f aca="false">R25/($C25/100000)</f>
        <v>38.5532034207206</v>
      </c>
      <c r="W25" s="13" t="n">
        <f aca="false">X24</f>
        <v>7</v>
      </c>
      <c r="X25" s="21" t="n">
        <v>3</v>
      </c>
      <c r="Y25" s="21" t="n">
        <f aca="false">FORECAST($B25,X16:X24,$B16:$B24)</f>
        <v>6.83333333333333</v>
      </c>
      <c r="Z25" s="37" t="n">
        <f aca="false">(X25-Y25)^2/Y25</f>
        <v>2.15040650406504</v>
      </c>
      <c r="AA25" s="37" t="n">
        <f aca="false">IF(Z25&lt;5,0,(X25-W25)/W25*100)</f>
        <v>0</v>
      </c>
      <c r="AB25" s="14" t="n">
        <f aca="false">X25/($C25/100000)</f>
        <v>10.5145100238329</v>
      </c>
      <c r="AC25" s="13" t="n">
        <f aca="false">AD24</f>
        <v>100</v>
      </c>
      <c r="AD25" s="21" t="n">
        <v>116</v>
      </c>
      <c r="AE25" s="21" t="n">
        <f aca="false">FORECAST($B25,AD16:AD24,$B16:$B24)</f>
        <v>113.472222222222</v>
      </c>
      <c r="AF25" s="37" t="n">
        <f aca="false">(AD25-AE25)^2/AE25</f>
        <v>0.0563103495172036</v>
      </c>
      <c r="AG25" s="37" t="n">
        <f aca="false">IF(AF25&lt;5,0,(AD25-AC25)/AC25*100)</f>
        <v>0</v>
      </c>
      <c r="AH25" s="14" t="n">
        <f aca="false">AD25/($C25/100000)</f>
        <v>406.561054254872</v>
      </c>
      <c r="AI25" s="13" t="n">
        <f aca="false">AJ24</f>
        <v>63</v>
      </c>
      <c r="AJ25" s="21" t="n">
        <v>33</v>
      </c>
      <c r="AK25" s="21" t="n">
        <f aca="false">FORECAST($B25,AJ16:AJ24,$B16:$B24)</f>
        <v>85.4166666666667</v>
      </c>
      <c r="AL25" s="37" t="n">
        <f aca="false">(AJ25-AK25)^2/AK25</f>
        <v>32.1659349593496</v>
      </c>
      <c r="AM25" s="37" t="n">
        <f aca="false">IF(AL25&lt;5,0,(AJ25-AI25)/AI25*100)</f>
        <v>-47.6190476190476</v>
      </c>
      <c r="AN25" s="14" t="n">
        <f aca="false">AJ25/($C25/100000)</f>
        <v>115.659610262162</v>
      </c>
      <c r="AO25" s="13" t="n">
        <f aca="false">AP24</f>
        <v>181</v>
      </c>
      <c r="AP25" s="21" t="n">
        <v>212</v>
      </c>
      <c r="AQ25" s="21" t="n">
        <f aca="false">FORECAST($B25,AP16:AP24,$B16:$B24)</f>
        <v>184.833333333333</v>
      </c>
      <c r="AR25" s="37" t="n">
        <f aca="false">(AP25-AQ25)^2/AQ25</f>
        <v>3.99293657950105</v>
      </c>
      <c r="AS25" s="37" t="n">
        <f aca="false">IF(AR25&lt;5,0,(AP25-AO25)/AO25*100)</f>
        <v>0</v>
      </c>
      <c r="AT25" s="14" t="n">
        <f aca="false">AP25/($C25/100000)</f>
        <v>743.025375017524</v>
      </c>
      <c r="AU25" s="13" t="n">
        <f aca="false">AV24</f>
        <v>31</v>
      </c>
      <c r="AV25" s="21" t="n">
        <v>29</v>
      </c>
      <c r="AW25" s="21" t="n">
        <f aca="false">FORECAST($B25,AV16:AV24,$B16:$B24)</f>
        <v>28.3611111111111</v>
      </c>
      <c r="AX25" s="37" t="n">
        <f aca="false">(AV25-AW25)^2/AW25</f>
        <v>0.014392208074872</v>
      </c>
      <c r="AY25" s="37" t="n">
        <f aca="false">IF(AX25&lt;5,0,(AV25-AU25)/AU25*100)</f>
        <v>0</v>
      </c>
      <c r="AZ25" s="14" t="n">
        <f aca="false">AV25/($C25/100000)</f>
        <v>101.640263563718</v>
      </c>
      <c r="BA25" s="23" t="n">
        <v>1423</v>
      </c>
      <c r="BB25" s="22" t="n">
        <v>1.5</v>
      </c>
      <c r="BC25" s="13" t="n">
        <f aca="false">(BA25-BA24)/BA24*100</f>
        <v>1.51234127550293</v>
      </c>
      <c r="BD25" s="23" t="n">
        <v>49</v>
      </c>
    </row>
    <row r="26" customFormat="false" ht="13.35" hidden="false" customHeight="true" outlineLevel="0" collapsed="false">
      <c r="A26" s="19" t="s">
        <v>223</v>
      </c>
      <c r="B26" s="15" t="n">
        <v>2020</v>
      </c>
      <c r="C26" s="38" t="n">
        <f aca="false">FORECAST($B26,C16:C24,$B16:$B24)</f>
        <v>27869.8888888889</v>
      </c>
      <c r="D26" s="12" t="n">
        <f aca="false">E25</f>
        <v>406</v>
      </c>
      <c r="E26" s="38" t="n">
        <f aca="false">FORECAST($B26,E16:E24,$B16:$B24)</f>
        <v>429.277777777778</v>
      </c>
      <c r="F26" s="21" t="n">
        <f aca="false">FORECAST($B26,E17:E25,$B17:$B25)</f>
        <v>410.444444444445</v>
      </c>
      <c r="G26" s="37" t="n">
        <f aca="false">(E26-F26)^2/F26</f>
        <v>0.864171629669733</v>
      </c>
      <c r="H26" s="37" t="n">
        <f aca="false">IF(G26&lt;5,0,(E26-D26)/D26*100)</f>
        <v>0</v>
      </c>
      <c r="I26" s="12"/>
      <c r="J26" s="13" t="n">
        <f aca="false">(E26-E24)/E24*100</f>
        <v>8.40347923681257</v>
      </c>
      <c r="K26" s="13" t="n">
        <f aca="false">L25</f>
        <v>2</v>
      </c>
      <c r="L26" s="38" t="n">
        <f aca="false">FORECAST($B26,L16:L24,$B16:$B24)</f>
        <v>1.47222222222222</v>
      </c>
      <c r="M26" s="21" t="n">
        <f aca="false">FORECAST($B26,L17:L25,$B17:$B25)</f>
        <v>1.71111111111111</v>
      </c>
      <c r="N26" s="37" t="n">
        <f aca="false">(L26-M26)^2/M26</f>
        <v>0.0333513708513709</v>
      </c>
      <c r="O26" s="37" t="n">
        <f aca="false">IF(N26&lt;5,0,(L26-K26)/K26*100)</f>
        <v>0</v>
      </c>
      <c r="P26" s="38" t="n">
        <f aca="false">FORECAST($B26,P16:P24,$B16:$B24)</f>
        <v>5.37608542282588</v>
      </c>
      <c r="Q26" s="13" t="n">
        <f aca="false">R25</f>
        <v>11</v>
      </c>
      <c r="R26" s="38" t="n">
        <f aca="false">FORECAST($B26,R16:R24,$B16:$B24)</f>
        <v>8.88888888888889</v>
      </c>
      <c r="S26" s="21" t="n">
        <f aca="false">FORECAST($B26,R17:R25,$B17:$B25)</f>
        <v>10.4666666666667</v>
      </c>
      <c r="T26" s="37" t="n">
        <f aca="false">(R26-S26)^2/S26</f>
        <v>0.237839112998349</v>
      </c>
      <c r="U26" s="37" t="n">
        <f aca="false">IF(T26&lt;5,0,(R26-Q26)/Q26*100)</f>
        <v>0</v>
      </c>
      <c r="V26" s="38" t="n">
        <f aca="false">FORECAST($B26,V16:V24,$B16:$B24)</f>
        <v>31.6989311275127</v>
      </c>
      <c r="W26" s="13" t="n">
        <f aca="false">X25</f>
        <v>3</v>
      </c>
      <c r="X26" s="38" t="n">
        <f aca="false">FORECAST($B26,X16:X24,$B16:$B24)</f>
        <v>6.83333333333333</v>
      </c>
      <c r="Y26" s="21" t="n">
        <f aca="false">FORECAST($B26,X17:X25,$B17:$B25)</f>
        <v>5.26666666666667</v>
      </c>
      <c r="Z26" s="37" t="n">
        <f aca="false">(X26-Y26)^2/Y26</f>
        <v>0.466033755274262</v>
      </c>
      <c r="AA26" s="37" t="n">
        <f aca="false">IF(Z26&lt;5,0,(X26-W26)/W26*100)</f>
        <v>0</v>
      </c>
      <c r="AB26" s="38" t="n">
        <f aca="false">FORECAST($B26,AB16:AB24,$B16:$B24)</f>
        <v>24.5202249231575</v>
      </c>
      <c r="AC26" s="13" t="n">
        <f aca="false">AD25</f>
        <v>116</v>
      </c>
      <c r="AD26" s="38" t="n">
        <f aca="false">FORECAST($B26,AD16:AD24,$B16:$B24)</f>
        <v>113.472222222222</v>
      </c>
      <c r="AE26" s="21" t="n">
        <f aca="false">FORECAST($B26,AD17:AD25,$B17:$B25)</f>
        <v>109.088888888889</v>
      </c>
      <c r="AF26" s="37" t="n">
        <f aca="false">(AD26-AE26)^2/AE26</f>
        <v>0.176128030148707</v>
      </c>
      <c r="AG26" s="37" t="n">
        <f aca="false">IF(AF26&lt;5,0,(AD26-AC26)/AC26*100)</f>
        <v>0</v>
      </c>
      <c r="AH26" s="38" t="n">
        <f aca="false">FORECAST($B26,AH16:AH24,$B16:$B24)</f>
        <v>409.747574414923</v>
      </c>
      <c r="AI26" s="13" t="n">
        <f aca="false">AJ25</f>
        <v>33</v>
      </c>
      <c r="AJ26" s="38" t="n">
        <f aca="false">FORECAST($B26,AJ16:AJ24,$B16:$B24)</f>
        <v>85.4166666666667</v>
      </c>
      <c r="AK26" s="21" t="n">
        <f aca="false">FORECAST($B26,AJ17:AJ25,$B17:$B25)</f>
        <v>59.9555555555556</v>
      </c>
      <c r="AL26" s="37" t="n">
        <f aca="false">(AJ26-AK26)^2/AK26</f>
        <v>10.8124788938308</v>
      </c>
      <c r="AM26" s="37" t="n">
        <f aca="false">IF(AL26&lt;5,0,(AJ26-AI26)/AI26*100)</f>
        <v>158.838383838384</v>
      </c>
      <c r="AN26" s="38" t="n">
        <f aca="false">FORECAST($B26,AN16:AN24,$B16:$B24)</f>
        <v>309.323379418969</v>
      </c>
      <c r="AO26" s="13" t="n">
        <f aca="false">AP25</f>
        <v>212</v>
      </c>
      <c r="AP26" s="38" t="n">
        <f aca="false">FORECAST($B26,AP16:AP24,$B16:$B24)</f>
        <v>184.833333333333</v>
      </c>
      <c r="AQ26" s="21" t="n">
        <f aca="false">FORECAST($B26,AP17:AP25,$B17:$B25)</f>
        <v>194.977777777778</v>
      </c>
      <c r="AR26" s="37" t="n">
        <f aca="false">(AP26-AQ26)^2/AQ26</f>
        <v>0.527802471949953</v>
      </c>
      <c r="AS26" s="37" t="n">
        <f aca="false">IF(AR26&lt;5,0,(AP26-AO26)/AO26*100)</f>
        <v>0</v>
      </c>
      <c r="AT26" s="38" t="n">
        <f aca="false">FORECAST($B26,AT16:AT24,$B16:$B24)</f>
        <v>662.15029363886</v>
      </c>
      <c r="AU26" s="13" t="n">
        <f aca="false">AV25</f>
        <v>29</v>
      </c>
      <c r="AV26" s="38" t="n">
        <f aca="false">FORECAST($B26,AV16:AV24,$B16:$B24)</f>
        <v>28.3611111111111</v>
      </c>
      <c r="AW26" s="21" t="n">
        <f aca="false">FORECAST($B26,AV17:AV25,$B17:$B25)</f>
        <v>28.9777777777778</v>
      </c>
      <c r="AX26" s="37" t="n">
        <f aca="false">(AV26-AW26)^2/AW26</f>
        <v>0.0131230828220858</v>
      </c>
      <c r="AY26" s="37" t="n">
        <f aca="false">IF(AX26&lt;5,0,(AV26-AU26)/AU26*100)</f>
        <v>0</v>
      </c>
      <c r="AZ26" s="38" t="n">
        <f aca="false">FORECAST($B26,AZ16:AZ24,$B16:$B24)</f>
        <v>101.826975014415</v>
      </c>
      <c r="BA26" s="38" t="n">
        <f aca="false">FORECAST($B26,BA16:BA24,$B16:$B24)</f>
        <v>1544.64444444444</v>
      </c>
      <c r="BB26" s="22"/>
      <c r="BC26" s="13"/>
      <c r="BD26" s="23"/>
    </row>
    <row r="27" customFormat="false" ht="13.35" hidden="false" customHeight="true" outlineLevel="0" collapsed="false">
      <c r="A27" s="19" t="s">
        <v>199</v>
      </c>
      <c r="B27" s="20"/>
      <c r="C27" s="21"/>
      <c r="D27" s="12" t="n">
        <f aca="false">E26</f>
        <v>429.277777777778</v>
      </c>
      <c r="E27" s="39" t="n">
        <f aca="false">(E26-E25)^2/E26</f>
        <v>1.26224781789684</v>
      </c>
      <c r="F27" s="21" t="n">
        <f aca="false">FORECAST($B27,E18:E26,$B18:$B26)</f>
        <v>16957.8062558357</v>
      </c>
      <c r="G27" s="37" t="n">
        <f aca="false">(E27-F27)^2/F27</f>
        <v>16955.2818541548</v>
      </c>
      <c r="H27" s="37" t="n">
        <f aca="false">IF(G27&lt;5,0,(E27-D27)/D27*100)</f>
        <v>-99.7059601304239</v>
      </c>
      <c r="I27" s="22"/>
      <c r="J27" s="12"/>
      <c r="K27" s="13" t="n">
        <f aca="false">L26</f>
        <v>1.47222222222222</v>
      </c>
      <c r="L27" s="39" t="n">
        <f aca="false">(L26-L25)^2/L26</f>
        <v>0.189203354297694</v>
      </c>
      <c r="M27" s="21" t="n">
        <f aca="false">FORECAST($B27,L18:L26,$B18:$B26)</f>
        <v>-470.325163398693</v>
      </c>
      <c r="N27" s="37" t="n">
        <f aca="false">(L27-M27)^2/M27</f>
        <v>-470.703646220395</v>
      </c>
      <c r="O27" s="37" t="n">
        <f aca="false">IF(N27&lt;5,0,(L27-K27)/K27*100)</f>
        <v>0</v>
      </c>
      <c r="P27" s="39" t="n">
        <f aca="false">(P26-P25)^2/P26</f>
        <v>0.496385251234381</v>
      </c>
      <c r="Q27" s="13" t="n">
        <f aca="false">R26</f>
        <v>8.88888888888889</v>
      </c>
      <c r="R27" s="39" t="n">
        <f aca="false">(R26-R25)^2/R26</f>
        <v>0.501388888888889</v>
      </c>
      <c r="S27" s="21" t="n">
        <f aca="false">FORECAST($B27,R18:R26,$B18:$B26)</f>
        <v>-3396.42670401494</v>
      </c>
      <c r="T27" s="37" t="n">
        <f aca="false">(R27-S27)^2/S27</f>
        <v>-3397.42955580898</v>
      </c>
      <c r="U27" s="37" t="n">
        <f aca="false">IF(T27&lt;5,0,(R27-Q27)/Q27*100)</f>
        <v>0</v>
      </c>
      <c r="V27" s="39" t="n">
        <f aca="false">(V26-V25)^2/V26</f>
        <v>1.48210198257003</v>
      </c>
      <c r="W27" s="13" t="n">
        <f aca="false">X26</f>
        <v>6.83333333333333</v>
      </c>
      <c r="X27" s="39" t="n">
        <f aca="false">(X26-X25)^2/X26</f>
        <v>2.15040650406504</v>
      </c>
      <c r="Y27" s="21" t="n">
        <f aca="false">FORECAST($B27,X18:X26,$B18:$B26)</f>
        <v>59.7633053221288</v>
      </c>
      <c r="Z27" s="37" t="n">
        <f aca="false">(X27-Y27)^2/Y27</f>
        <v>55.5398683578403</v>
      </c>
      <c r="AA27" s="37" t="n">
        <f aca="false">IF(Z27&lt;5,0,(X27-W27)/W27*100)</f>
        <v>-68.5306365258775</v>
      </c>
      <c r="AB27" s="39" t="n">
        <f aca="false">(AB26-AB25)^2/AB26</f>
        <v>7.99992864893766</v>
      </c>
      <c r="AC27" s="13" t="n">
        <f aca="false">AD26</f>
        <v>113.472222222222</v>
      </c>
      <c r="AD27" s="39" t="n">
        <f aca="false">(AD26-AD25)^2/AD26</f>
        <v>0.0563103495172036</v>
      </c>
      <c r="AE27" s="21" t="n">
        <f aca="false">FORECAST($B27,AD18:AD26,$B18:$B26)</f>
        <v>-3316.9302054155</v>
      </c>
      <c r="AF27" s="37" t="n">
        <f aca="false">(AD27-AE27)^2/AE27</f>
        <v>-3317.0428270705</v>
      </c>
      <c r="AG27" s="37" t="n">
        <f aca="false">IF(AF27&lt;5,0,(AD27-AC27)/AC27*100)</f>
        <v>0</v>
      </c>
      <c r="AH27" s="39" t="n">
        <f aca="false">(AH26-AH25)^2/AH26</f>
        <v>0.0247808928336175</v>
      </c>
      <c r="AI27" s="13" t="n">
        <f aca="false">AJ26</f>
        <v>85.4166666666667</v>
      </c>
      <c r="AJ27" s="39" t="n">
        <f aca="false">(AJ26-AJ25)^2/AJ26</f>
        <v>32.1659349593496</v>
      </c>
      <c r="AK27" s="21" t="n">
        <f aca="false">FORECAST($B27,AJ18:AJ26,$B18:$B26)</f>
        <v>11825.5371148459</v>
      </c>
      <c r="AL27" s="37" t="n">
        <f aca="false">(AJ27-AK27)^2/AK27</f>
        <v>11761.2927375596</v>
      </c>
      <c r="AM27" s="37" t="n">
        <f aca="false">IF(AL27&lt;5,0,(AJ27-AI27)/AI27*100)</f>
        <v>-62.3423200475907</v>
      </c>
      <c r="AN27" s="39" t="n">
        <f aca="false">(AN26-AN25)^2/AN26</f>
        <v>121.250632766497</v>
      </c>
      <c r="AO27" s="13" t="n">
        <f aca="false">AP26</f>
        <v>184.833333333333</v>
      </c>
      <c r="AP27" s="39" t="n">
        <f aca="false">(AP26-AP25)^2/AP26</f>
        <v>3.99293657950105</v>
      </c>
      <c r="AQ27" s="21" t="n">
        <f aca="false">FORECAST($B27,AP18:AP26,$B18:$B26)</f>
        <v>17811.6120448179</v>
      </c>
      <c r="AR27" s="37" t="n">
        <f aca="false">(AP27-AQ27)^2/AQ27</f>
        <v>17803.6270667796</v>
      </c>
      <c r="AS27" s="37" t="n">
        <f aca="false">IF(AR27&lt;5,0,(AP27-AO27)/AO27*100)</f>
        <v>-97.8397096954909</v>
      </c>
      <c r="AT27" s="39" t="n">
        <f aca="false">(AT26-AT25)^2/AT26</f>
        <v>9.8780878764858</v>
      </c>
      <c r="AU27" s="13" t="n">
        <f aca="false">AV26</f>
        <v>28.3611111111111</v>
      </c>
      <c r="AV27" s="39" t="n">
        <f aca="false">(AV26-AV25)^2/AV26</f>
        <v>0.014392208074872</v>
      </c>
      <c r="AW27" s="21" t="n">
        <f aca="false">FORECAST($B27,AV18:AV26,$B18:$B26)</f>
        <v>-5555.4241363212</v>
      </c>
      <c r="AX27" s="37" t="n">
        <f aca="false">(AV27-AW27)^2/AW27</f>
        <v>-5555.45292077463</v>
      </c>
      <c r="AY27" s="37" t="n">
        <f aca="false">IF(AX27&lt;5,0,(AV27-AU27)/AU27*100)</f>
        <v>0</v>
      </c>
      <c r="AZ27" s="39" t="n">
        <f aca="false">(AZ26-AZ25)^2/AZ26</f>
        <v>0.000342356883493201</v>
      </c>
      <c r="BA27" s="39" t="n">
        <f aca="false">(BA26-BA25)^2/BA26</f>
        <v>9.57979094633628</v>
      </c>
      <c r="BB27" s="22"/>
      <c r="BC27" s="13"/>
      <c r="BD27" s="23"/>
    </row>
    <row r="28" customFormat="false" ht="13.35" hidden="false" customHeight="true" outlineLevel="0" collapsed="false">
      <c r="A28" s="19" t="s">
        <v>224</v>
      </c>
      <c r="B28" s="20" t="n">
        <v>5</v>
      </c>
      <c r="C28" s="21"/>
      <c r="D28" s="12" t="n">
        <f aca="false">E27</f>
        <v>1.26224781789684</v>
      </c>
      <c r="E28" s="39" t="n">
        <f aca="false">IF(E27&lt;$B28,0,(E25-E24)/E24*100)</f>
        <v>0</v>
      </c>
      <c r="F28" s="21" t="n">
        <f aca="false">FORECAST($B28,E19:E27,$B19:$B27)</f>
        <v>17793.4568331398</v>
      </c>
      <c r="G28" s="37" t="n">
        <f aca="false">(E28-F28)^2/F28</f>
        <v>17793.4568331398</v>
      </c>
      <c r="H28" s="37" t="n">
        <f aca="false">IF(G28&lt;5,0,(E28-D28)/D28*100)</f>
        <v>-100</v>
      </c>
      <c r="I28" s="22"/>
      <c r="J28" s="12"/>
      <c r="K28" s="13" t="n">
        <f aca="false">L27</f>
        <v>0.189203354297694</v>
      </c>
      <c r="L28" s="39" t="n">
        <f aca="false">IF(L27&lt;$B28,0,(L25-L24)/L24*100)</f>
        <v>0</v>
      </c>
      <c r="M28" s="21" t="n">
        <f aca="false">FORECAST($B28,L19:L27,$B19:$B27)</f>
        <v>-461.132791327913</v>
      </c>
      <c r="N28" s="37" t="n">
        <f aca="false">(L28-M28)^2/M28</f>
        <v>-461.132791327913</v>
      </c>
      <c r="O28" s="37" t="n">
        <f aca="false">IF(N28&lt;5,0,(L28-K28)/K28*100)</f>
        <v>0</v>
      </c>
      <c r="P28" s="39" t="n">
        <f aca="false">IF(P27&lt;$B28,0,(P25-P24)/P24*100)</f>
        <v>0</v>
      </c>
      <c r="Q28" s="13" t="n">
        <f aca="false">R27</f>
        <v>0.501388888888889</v>
      </c>
      <c r="R28" s="39" t="n">
        <f aca="false">IF(R27&lt;$B28,0,(R25-R24)/R24*100)</f>
        <v>0</v>
      </c>
      <c r="S28" s="21" t="n">
        <f aca="false">FORECAST($B28,R19:R27,$B19:$B27)</f>
        <v>-3637.54161827332</v>
      </c>
      <c r="T28" s="37" t="n">
        <f aca="false">(R28-S28)^2/S28</f>
        <v>-3637.54161827333</v>
      </c>
      <c r="U28" s="37" t="n">
        <f aca="false">IF(T28&lt;5,0,(R28-Q28)/Q28*100)</f>
        <v>0</v>
      </c>
      <c r="V28" s="39" t="n">
        <f aca="false">IF(V27&lt;$B28,0,(V25-V24)/V24*100)</f>
        <v>0</v>
      </c>
      <c r="W28" s="13" t="n">
        <f aca="false">X27</f>
        <v>2.15040650406504</v>
      </c>
      <c r="X28" s="39" t="n">
        <f aca="false">IF(X27&lt;$B28,0,(X25-X24)/X24*100)</f>
        <v>0</v>
      </c>
      <c r="Y28" s="21" t="n">
        <f aca="false">FORECAST($B28,X19:X27,$B19:$B27)</f>
        <v>598.847851335656</v>
      </c>
      <c r="Z28" s="37" t="n">
        <f aca="false">(X28-Y28)^2/Y28</f>
        <v>598.847851335656</v>
      </c>
      <c r="AA28" s="37" t="n">
        <f aca="false">IF(Z28&lt;5,0,(X28-W28)/W28*100)</f>
        <v>-100</v>
      </c>
      <c r="AB28" s="39" t="n">
        <f aca="false">IF(AB27&lt;$B28,0,(AB25-AB24)/AB24*100)</f>
        <v>-57.5679437623921</v>
      </c>
      <c r="AC28" s="13" t="n">
        <f aca="false">AD27</f>
        <v>0.0563103495172036</v>
      </c>
      <c r="AD28" s="39" t="n">
        <f aca="false">IF(AD27&lt;$B28,0,(AD25-AD24)/AD24*100)</f>
        <v>0</v>
      </c>
      <c r="AE28" s="21" t="n">
        <f aca="false">FORECAST($B28,AD19:AD27,$B19:$B27)</f>
        <v>-711.470770421991</v>
      </c>
      <c r="AF28" s="37" t="n">
        <f aca="false">(AD28-AE28)^2/AE28</f>
        <v>-711.470770421991</v>
      </c>
      <c r="AG28" s="37" t="n">
        <f aca="false">IF(AF28&lt;5,0,(AD28-AC28)/AC28*100)</f>
        <v>0</v>
      </c>
      <c r="AH28" s="39" t="n">
        <f aca="false">IF(AH27&lt;$B28,0,(AH25-AH24)/AH24*100)</f>
        <v>0</v>
      </c>
      <c r="AI28" s="13" t="n">
        <f aca="false">AJ27</f>
        <v>32.1659349593496</v>
      </c>
      <c r="AJ28" s="39" t="n">
        <f aca="false">IF(AJ27&lt;$B28,0,(AJ25-AJ24)/AJ24*100)</f>
        <v>-47.6190476190476</v>
      </c>
      <c r="AK28" s="21" t="n">
        <f aca="false">FORECAST($B28,AJ19:AJ27,$B19:$B27)</f>
        <v>12622.0929152149</v>
      </c>
      <c r="AL28" s="37" t="n">
        <f aca="false">(AJ28-AK28)^2/AK28</f>
        <v>12717.5106616179</v>
      </c>
      <c r="AM28" s="37" t="n">
        <f aca="false">IF(AL28&lt;5,0,(AJ28-AI28)/AI28*100)</f>
        <v>-248.041857571456</v>
      </c>
      <c r="AN28" s="39" t="n">
        <f aca="false">IF(AN27&lt;$B28,0,(AN25-AN24)/AN24*100)</f>
        <v>-48.1385979318126</v>
      </c>
      <c r="AO28" s="13" t="n">
        <f aca="false">AP27</f>
        <v>3.99293657950105</v>
      </c>
      <c r="AP28" s="39" t="n">
        <f aca="false">IF(AP27&lt;$B28,0,(AP25-AP24)/AP24*100)</f>
        <v>0</v>
      </c>
      <c r="AQ28" s="21" t="n">
        <f aca="false">FORECAST($B28,AP19:AP27,$B19:$B27)</f>
        <v>16054.049941928</v>
      </c>
      <c r="AR28" s="37" t="n">
        <f aca="false">(AP28-AQ28)^2/AQ28</f>
        <v>16054.049941928</v>
      </c>
      <c r="AS28" s="37" t="n">
        <f aca="false">IF(AR28&lt;5,0,(AP28-AO28)/AO28*100)</f>
        <v>-100</v>
      </c>
      <c r="AT28" s="39" t="n">
        <f aca="false">IF(AT27&lt;$B28,0,(AT25-AT24)/AT24*100)</f>
        <v>15.9653249661328</v>
      </c>
      <c r="AU28" s="13" t="n">
        <f aca="false">AV27</f>
        <v>0.014392208074872</v>
      </c>
      <c r="AV28" s="39" t="n">
        <f aca="false">IF(AV27&lt;$B28,0,(AV25-AV24)/AV24*100)</f>
        <v>0</v>
      </c>
      <c r="AW28" s="21" t="n">
        <f aca="false">FORECAST($B28,AV19:AV27,$B19:$B27)</f>
        <v>-6671.38869531553</v>
      </c>
      <c r="AX28" s="37" t="n">
        <f aca="false">(AV28-AW28)^2/AW28</f>
        <v>-6671.38869531553</v>
      </c>
      <c r="AY28" s="37" t="n">
        <f aca="false">IF(AX28&lt;5,0,(AV28-AU28)/AU28*100)</f>
        <v>0</v>
      </c>
      <c r="AZ28" s="39" t="n">
        <f aca="false">IF(AZ27&lt;$B28,0,(AZ25-AZ24)/AZ24*100)</f>
        <v>0</v>
      </c>
      <c r="BA28" s="39" t="n">
        <f aca="false">IF(BA27&lt;$B28,0,(BA25-BA24)/BA24*100)</f>
        <v>1.51234127550293</v>
      </c>
      <c r="BB28" s="22"/>
      <c r="BC28" s="13"/>
      <c r="BD28" s="23"/>
    </row>
    <row r="29" customFormat="false" ht="13.35" hidden="false" customHeight="true" outlineLevel="0" collapsed="false">
      <c r="A29" s="19"/>
      <c r="B29" s="20"/>
      <c r="C29" s="21"/>
      <c r="D29" s="12" t="n">
        <f aca="false">E28</f>
        <v>0</v>
      </c>
      <c r="E29" s="21"/>
      <c r="F29" s="21" t="n">
        <f aca="false">FORECAST($B29,E20:E28,$B20:$B28)</f>
        <v>-0.918652997354855</v>
      </c>
      <c r="G29" s="37" t="n">
        <f aca="false">(E29-F29)^2/F29</f>
        <v>-0.918652997354855</v>
      </c>
      <c r="H29" s="37" t="n">
        <f aca="false">IF(G29&lt;5,0,(E29-D29)/D29*100)</f>
        <v>0</v>
      </c>
      <c r="I29" s="22"/>
      <c r="J29" s="13"/>
      <c r="K29" s="13" t="n">
        <f aca="false">L28</f>
        <v>0</v>
      </c>
      <c r="L29" s="21"/>
      <c r="M29" s="21" t="n">
        <f aca="false">FORECAST($B29,L20:L28,$B20:$B28)</f>
        <v>-0.00506957710742872</v>
      </c>
      <c r="N29" s="37" t="n">
        <f aca="false">(L29-M29)^2/M29</f>
        <v>-0.00506957710742872</v>
      </c>
      <c r="O29" s="37" t="n">
        <f aca="false">IF(N29&lt;5,0,(L29-K29)/K29*100)</f>
        <v>0</v>
      </c>
      <c r="P29" s="14"/>
      <c r="Q29" s="13" t="n">
        <f aca="false">R28</f>
        <v>0</v>
      </c>
      <c r="R29" s="21"/>
      <c r="S29" s="21" t="n">
        <f aca="false">FORECAST($B29,R20:R28,$B20:$B28)</f>
        <v>-0.0396102581894935</v>
      </c>
      <c r="T29" s="37" t="n">
        <f aca="false">(R29-S29)^2/S29</f>
        <v>-0.0396102581894935</v>
      </c>
      <c r="U29" s="37" t="n">
        <f aca="false">IF(T29&lt;5,0,(R29-Q29)/Q29*100)</f>
        <v>0</v>
      </c>
      <c r="V29" s="14"/>
      <c r="W29" s="13" t="n">
        <f aca="false">X28</f>
        <v>0</v>
      </c>
      <c r="X29" s="21"/>
      <c r="Y29" s="21" t="n">
        <f aca="false">FORECAST($B29,X20:X28,$B20:$B28)</f>
        <v>-0.00993041936664518</v>
      </c>
      <c r="Z29" s="37" t="n">
        <f aca="false">(X29-Y29)^2/Y29</f>
        <v>-0.00993041936664518</v>
      </c>
      <c r="AA29" s="37" t="n">
        <f aca="false">IF(Z29&lt;5,0,(X29-W29)/W29*100)</f>
        <v>0</v>
      </c>
      <c r="AB29" s="14"/>
      <c r="AC29" s="13" t="n">
        <f aca="false">AD28</f>
        <v>0</v>
      </c>
      <c r="AD29" s="21"/>
      <c r="AE29" s="21" t="n">
        <f aca="false">FORECAST($B29,AD20:AD28,$B20:$B28)</f>
        <v>-0.278195247474201</v>
      </c>
      <c r="AF29" s="37" t="n">
        <f aca="false">(AD29-AE29)^2/AE29</f>
        <v>-0.278195247474201</v>
      </c>
      <c r="AG29" s="37" t="n">
        <f aca="false">IF(AF29&lt;5,0,(AD29-AC29)/AC29*100)</f>
        <v>0</v>
      </c>
      <c r="AH29" s="14"/>
      <c r="AI29" s="13" t="n">
        <f aca="false">AJ28</f>
        <v>-47.6190476190476</v>
      </c>
      <c r="AJ29" s="21"/>
      <c r="AK29" s="21" t="n">
        <f aca="false">FORECAST($B29,AJ20:AJ28,$B20:$B28)</f>
        <v>-47.8048626354447</v>
      </c>
      <c r="AL29" s="37" t="n">
        <f aca="false">(AJ29-AK29)^2/AK29</f>
        <v>-47.8048626354447</v>
      </c>
      <c r="AM29" s="37" t="n">
        <f aca="false">IF(AL29&lt;5,0,(AJ29-AI29)/AI29*100)</f>
        <v>0</v>
      </c>
      <c r="AN29" s="14"/>
      <c r="AO29" s="13" t="n">
        <f aca="false">AP28</f>
        <v>0</v>
      </c>
      <c r="AP29" s="21"/>
      <c r="AQ29" s="21" t="n">
        <f aca="false">FORECAST($B29,AP20:AP28,$B20:$B28)</f>
        <v>-0.422962032118363</v>
      </c>
      <c r="AR29" s="37" t="n">
        <f aca="false">(AP29-AQ29)^2/AQ29</f>
        <v>-0.422962032118363</v>
      </c>
      <c r="AS29" s="37" t="n">
        <f aca="false">IF(AR29&lt;5,0,(AP29-AO29)/AO29*100)</f>
        <v>0</v>
      </c>
      <c r="AT29" s="14"/>
      <c r="AU29" s="13" t="n">
        <f aca="false">AV28</f>
        <v>0</v>
      </c>
      <c r="AV29" s="21"/>
      <c r="AW29" s="21" t="n">
        <f aca="false">FORECAST($B29,AV20:AV28,$B20:$B28)</f>
        <v>-0.0950882433622695</v>
      </c>
      <c r="AX29" s="37" t="n">
        <f aca="false">(AV29-AW29)^2/AW29</f>
        <v>-0.0950882433622695</v>
      </c>
      <c r="AY29" s="37" t="n">
        <f aca="false">IF(AX29&lt;5,0,(AV29-AU29)/AU29*100)</f>
        <v>0</v>
      </c>
      <c r="AZ29" s="14"/>
      <c r="BA29" s="23"/>
      <c r="BB29" s="22"/>
      <c r="BC29" s="13"/>
      <c r="BD29" s="23"/>
    </row>
    <row r="30" customFormat="false" ht="13.35" hidden="false" customHeight="true" outlineLevel="0" collapsed="false">
      <c r="A30" s="19" t="s">
        <v>25</v>
      </c>
      <c r="B30" s="12" t="n">
        <v>2011</v>
      </c>
      <c r="C30" s="12" t="n">
        <v>169278</v>
      </c>
      <c r="D30" s="12" t="n">
        <f aca="false">E29</f>
        <v>0</v>
      </c>
      <c r="E30" s="12" t="n">
        <v>8307</v>
      </c>
      <c r="F30" s="21" t="n">
        <f aca="false">FORECAST($B30,E21:E29,$B21:$B29)</f>
        <v>410.209345200275</v>
      </c>
      <c r="G30" s="37" t="n">
        <f aca="false">(E30-F30)^2/F30</f>
        <v>152018.239894771</v>
      </c>
      <c r="H30" s="37" t="e">
        <f aca="false">IF(G30&lt;5,0,(E30-D30)/D30*100)</f>
        <v>#DIV/0!</v>
      </c>
      <c r="I30" s="12" t="n">
        <v>-1</v>
      </c>
      <c r="J30" s="13"/>
      <c r="K30" s="13" t="n">
        <f aca="false">L29</f>
        <v>0</v>
      </c>
      <c r="L30" s="12" t="n">
        <v>12</v>
      </c>
      <c r="M30" s="21" t="n">
        <f aca="false">FORECAST($B30,L21:L29,$B21:$B29)</f>
        <v>1.40690281174454</v>
      </c>
      <c r="N30" s="37" t="n">
        <f aca="false">(L30-M30)^2/M30</f>
        <v>79.7593885683419</v>
      </c>
      <c r="O30" s="37" t="e">
        <f aca="false">IF(N30&lt;5,0,(L30-K30)/K30*100)</f>
        <v>#DIV/0!</v>
      </c>
      <c r="P30" s="14" t="n">
        <f aca="false">L30/($C30/100000)</f>
        <v>7.08893063481374</v>
      </c>
      <c r="Q30" s="13" t="n">
        <f aca="false">R29</f>
        <v>0</v>
      </c>
      <c r="R30" s="12" t="n">
        <v>62</v>
      </c>
      <c r="S30" s="21" t="n">
        <f aca="false">FORECAST($B30,R21:R29,$B21:$B29)</f>
        <v>7.95440741952915</v>
      </c>
      <c r="T30" s="37" t="n">
        <f aca="false">(R30-S30)^2/S30</f>
        <v>367.208507600827</v>
      </c>
      <c r="U30" s="37" t="e">
        <f aca="false">IF(T30&lt;5,0,(R30-Q30)/Q30*100)</f>
        <v>#DIV/0!</v>
      </c>
      <c r="V30" s="14" t="n">
        <f aca="false">R30/($C30/100000)</f>
        <v>36.6261416132043</v>
      </c>
      <c r="W30" s="13" t="n">
        <f aca="false">X29</f>
        <v>0</v>
      </c>
      <c r="X30" s="12" t="n">
        <v>173</v>
      </c>
      <c r="Y30" s="21" t="n">
        <f aca="false">FORECAST($B30,X21:X29,$B21:$B29)</f>
        <v>6.11599209631997</v>
      </c>
      <c r="Z30" s="37" t="n">
        <f aca="false">(X30-Y30)^2/Y30</f>
        <v>4553.68019699588</v>
      </c>
      <c r="AA30" s="37" t="e">
        <f aca="false">IF(Z30&lt;5,0,(X30-W30)/W30*100)</f>
        <v>#DIV/0!</v>
      </c>
      <c r="AB30" s="14" t="n">
        <f aca="false">X30/($C30/100000)</f>
        <v>102.198749985231</v>
      </c>
      <c r="AC30" s="13" t="n">
        <f aca="false">AD29</f>
        <v>0</v>
      </c>
      <c r="AD30" s="12" t="n">
        <v>636</v>
      </c>
      <c r="AE30" s="21" t="n">
        <f aca="false">FORECAST($B30,AD21:AD29,$B21:$B29)</f>
        <v>98.7235591718853</v>
      </c>
      <c r="AF30" s="37" t="n">
        <f aca="false">(AD30-AE30)^2/AE30</f>
        <v>2923.9826470026</v>
      </c>
      <c r="AG30" s="37" t="e">
        <f aca="false">IF(AF30&lt;5,0,(AD30-AC30)/AC30*100)</f>
        <v>#DIV/0!</v>
      </c>
      <c r="AH30" s="14" t="n">
        <f aca="false">AD30/($C30/100000)</f>
        <v>375.713323645128</v>
      </c>
      <c r="AI30" s="13" t="n">
        <f aca="false">AJ29</f>
        <v>0</v>
      </c>
      <c r="AJ30" s="12" t="n">
        <v>1628</v>
      </c>
      <c r="AK30" s="21" t="n">
        <f aca="false">FORECAST($B30,AJ21:AJ29,$B21:$B29)</f>
        <v>71.95328839363</v>
      </c>
      <c r="AL30" s="37" t="n">
        <f aca="false">(AJ30-AK30)^2/AK30</f>
        <v>33650.7395666902</v>
      </c>
      <c r="AM30" s="37" t="e">
        <f aca="false">IF(AL30&lt;5,0,(AJ30-AI30)/AI30*100)</f>
        <v>#DIV/0!</v>
      </c>
      <c r="AN30" s="14" t="n">
        <f aca="false">AJ30/($C30/100000)</f>
        <v>961.731589456397</v>
      </c>
      <c r="AO30" s="13" t="n">
        <f aca="false">AP29</f>
        <v>0</v>
      </c>
      <c r="AP30" s="12" t="n">
        <v>5472</v>
      </c>
      <c r="AQ30" s="21" t="n">
        <f aca="false">FORECAST($B30,AP21:AP29,$B21:$B29)</f>
        <v>198.411860138798</v>
      </c>
      <c r="AR30" s="37" t="n">
        <f aca="false">(AP30-AQ30)^2/AQ30</f>
        <v>140166.680809453</v>
      </c>
      <c r="AS30" s="37" t="e">
        <f aca="false">IF(AR30&lt;5,0,(AP30-AO30)/AO30*100)</f>
        <v>#DIV/0!</v>
      </c>
      <c r="AT30" s="14" t="n">
        <f aca="false">AP30/($C30/100000)</f>
        <v>3232.55236947506</v>
      </c>
      <c r="AU30" s="13" t="n">
        <f aca="false">AV29</f>
        <v>0</v>
      </c>
      <c r="AV30" s="12" t="n">
        <v>324</v>
      </c>
      <c r="AW30" s="21" t="n">
        <f aca="false">FORECAST($B30,AV21:AV29,$B21:$B29)</f>
        <v>25.4698628660987</v>
      </c>
      <c r="AX30" s="37" t="n">
        <f aca="false">(AV30-AW30)^2/AW30</f>
        <v>3499.04682430812</v>
      </c>
      <c r="AY30" s="37" t="e">
        <f aca="false">IF(AX30&lt;5,0,(AV30-AU30)/AU30*100)</f>
        <v>#DIV/0!</v>
      </c>
      <c r="AZ30" s="14" t="n">
        <f aca="false">AV30/($C30/100000)</f>
        <v>191.401127139971</v>
      </c>
      <c r="BA30" s="12" t="n">
        <v>4907.3</v>
      </c>
      <c r="BB30" s="14" t="n">
        <v>-0.3</v>
      </c>
      <c r="BC30" s="13" t="n">
        <f aca="false">(BA30-BA25)/BA25*100</f>
        <v>244.855938158819</v>
      </c>
      <c r="BD30" s="12" t="n">
        <v>46.6</v>
      </c>
    </row>
    <row r="31" customFormat="false" ht="13.35" hidden="false" customHeight="true" outlineLevel="0" collapsed="false">
      <c r="A31" s="19" t="s">
        <v>25</v>
      </c>
      <c r="B31" s="12" t="n">
        <v>2012</v>
      </c>
      <c r="C31" s="12" t="n">
        <v>169392</v>
      </c>
      <c r="D31" s="12" t="n">
        <f aca="false">E30</f>
        <v>8307</v>
      </c>
      <c r="E31" s="12" t="n">
        <v>8233</v>
      </c>
      <c r="F31" s="21" t="n">
        <f aca="false">FORECAST($B31,E22:E30,$B22:$B30)</f>
        <v>1714.99463657377</v>
      </c>
      <c r="G31" s="37" t="n">
        <f aca="false">(E31-F31)^2/F31</f>
        <v>24772.3188234156</v>
      </c>
      <c r="H31" s="37" t="n">
        <f aca="false">IF(G31&lt;5,0,(E31-D31)/D31*100)</f>
        <v>-0.890814975322018</v>
      </c>
      <c r="I31" s="12" t="n">
        <v>-0.9</v>
      </c>
      <c r="J31" s="13" t="n">
        <f aca="false">(E31-E30)/E30*100</f>
        <v>-0.890814975322018</v>
      </c>
      <c r="K31" s="13" t="n">
        <f aca="false">L30</f>
        <v>12</v>
      </c>
      <c r="L31" s="12" t="n">
        <v>9</v>
      </c>
      <c r="M31" s="21" t="n">
        <f aca="false">FORECAST($B31,L22:L30,$B22:$B30)</f>
        <v>3.23086267853725</v>
      </c>
      <c r="N31" s="37" t="n">
        <f aca="false">(L31-M31)^2/M31</f>
        <v>10.3015660971896</v>
      </c>
      <c r="O31" s="37" t="n">
        <f aca="false">IF(N31&lt;5,0,(L31-K31)/K31*100)</f>
        <v>-25</v>
      </c>
      <c r="P31" s="14" t="n">
        <f aca="false">L31/($C31/100000)</f>
        <v>5.31311986398413</v>
      </c>
      <c r="Q31" s="13" t="n">
        <f aca="false">R30</f>
        <v>62</v>
      </c>
      <c r="R31" s="12" t="n">
        <v>70</v>
      </c>
      <c r="S31" s="21" t="n">
        <f aca="false">FORECAST($B31,R22:R30,$B22:$B30)</f>
        <v>17.5728852720787</v>
      </c>
      <c r="T31" s="37" t="n">
        <f aca="false">(R31-S31)^2/S31</f>
        <v>156.411557700307</v>
      </c>
      <c r="U31" s="37" t="n">
        <f aca="false">IF(T31&lt;5,0,(R31-Q31)/Q31*100)</f>
        <v>12.9032258064516</v>
      </c>
      <c r="V31" s="14" t="n">
        <f aca="false">R31/($C31/100000)</f>
        <v>41.3242656087655</v>
      </c>
      <c r="W31" s="13" t="n">
        <f aca="false">X30</f>
        <v>173</v>
      </c>
      <c r="X31" s="12" t="n">
        <v>168</v>
      </c>
      <c r="Y31" s="21" t="n">
        <f aca="false">FORECAST($B31,X22:X30,$B22:$B30)</f>
        <v>33.4584662683896</v>
      </c>
      <c r="Z31" s="37" t="n">
        <f aca="false">(X31-Y31)^2/Y31</f>
        <v>541.011777218123</v>
      </c>
      <c r="AA31" s="37" t="n">
        <f aca="false">IF(Z31&lt;5,0,(X31-W31)/W31*100)</f>
        <v>-2.89017341040462</v>
      </c>
      <c r="AB31" s="14" t="n">
        <f aca="false">X31/($C31/100000)</f>
        <v>99.1782374610371</v>
      </c>
      <c r="AC31" s="13" t="n">
        <f aca="false">AD30</f>
        <v>636</v>
      </c>
      <c r="AD31" s="12" t="n">
        <v>595</v>
      </c>
      <c r="AE31" s="21" t="n">
        <f aca="false">FORECAST($B31,AD22:AD30,$B22:$B30)</f>
        <v>186.788691588383</v>
      </c>
      <c r="AF31" s="37" t="n">
        <f aca="false">(AD31-AE31)^2/AE31</f>
        <v>892.112209246223</v>
      </c>
      <c r="AG31" s="37" t="n">
        <f aca="false">IF(AF31&lt;5,0,(AD31-AC31)/AC31*100)</f>
        <v>-6.44654088050315</v>
      </c>
      <c r="AH31" s="14" t="n">
        <f aca="false">AD31/($C31/100000)</f>
        <v>351.256257674506</v>
      </c>
      <c r="AI31" s="13" t="n">
        <f aca="false">AJ30</f>
        <v>1628</v>
      </c>
      <c r="AJ31" s="12" t="n">
        <v>1558</v>
      </c>
      <c r="AK31" s="21" t="n">
        <f aca="false">FORECAST($B31,AJ22:AJ30,$B22:$B30)</f>
        <v>324.715984025494</v>
      </c>
      <c r="AL31" s="37" t="n">
        <f aca="false">(AJ31-AK31)^2/AK31</f>
        <v>4684.06096060486</v>
      </c>
      <c r="AM31" s="37" t="n">
        <f aca="false">IF(AL31&lt;5,0,(AJ31-AI31)/AI31*100)</f>
        <v>-4.2997542997543</v>
      </c>
      <c r="AN31" s="14" t="n">
        <f aca="false">AJ31/($C31/100000)</f>
        <v>919.760083120809</v>
      </c>
      <c r="AO31" s="13" t="n">
        <f aca="false">AP30</f>
        <v>5472</v>
      </c>
      <c r="AP31" s="12" t="n">
        <v>5538</v>
      </c>
      <c r="AQ31" s="21" t="n">
        <f aca="false">FORECAST($B31,AP22:AP30,$B22:$B30)</f>
        <v>1073.06849682638</v>
      </c>
      <c r="AR31" s="37" t="n">
        <f aca="false">(AP31-AQ31)^2/AQ31</f>
        <v>18578.1367983426</v>
      </c>
      <c r="AS31" s="37" t="n">
        <f aca="false">IF(AR31&lt;5,0,(AP31-AO31)/AO31*100)</f>
        <v>1.20614035087719</v>
      </c>
      <c r="AT31" s="14" t="n">
        <f aca="false">AP31/($C31/100000)</f>
        <v>3269.3397563049</v>
      </c>
      <c r="AU31" s="13" t="n">
        <f aca="false">AV30</f>
        <v>324</v>
      </c>
      <c r="AV31" s="12" t="n">
        <v>295</v>
      </c>
      <c r="AW31" s="21" t="n">
        <f aca="false">FORECAST($B31,AV22:AV30,$B22:$B30)</f>
        <v>76.0290003852554</v>
      </c>
      <c r="AX31" s="37" t="n">
        <f aca="false">(AV31-AW31)^2/AW31</f>
        <v>630.658017721081</v>
      </c>
      <c r="AY31" s="37" t="n">
        <f aca="false">IF(AX31&lt;5,0,(AV31-AU31)/AU31*100)</f>
        <v>-8.95061728395062</v>
      </c>
      <c r="AZ31" s="14" t="n">
        <f aca="false">AV31/($C31/100000)</f>
        <v>174.152262208369</v>
      </c>
      <c r="BA31" s="12" t="n">
        <v>4860.3</v>
      </c>
      <c r="BB31" s="14" t="n">
        <v>-1</v>
      </c>
      <c r="BC31" s="13" t="n">
        <f aca="false">(BA31-BA30)/BA30*100</f>
        <v>-0.957756811281153</v>
      </c>
      <c r="BD31" s="12" t="n">
        <v>55.2</v>
      </c>
    </row>
    <row r="32" customFormat="false" ht="13.35" hidden="false" customHeight="true" outlineLevel="0" collapsed="false">
      <c r="A32" s="19" t="s">
        <v>25</v>
      </c>
      <c r="B32" s="12" t="n">
        <v>2013</v>
      </c>
      <c r="C32" s="12" t="n">
        <v>169866</v>
      </c>
      <c r="D32" s="12" t="n">
        <f aca="false">E31</f>
        <v>8233</v>
      </c>
      <c r="E32" s="12" t="n">
        <v>7801</v>
      </c>
      <c r="F32" s="21" t="n">
        <f aca="false">FORECAST($B32,E23:E31,$B23:$B31)</f>
        <v>3013.54019912361</v>
      </c>
      <c r="G32" s="37" t="n">
        <f aca="false">(E32-F32)^2/F32</f>
        <v>7605.59668381822</v>
      </c>
      <c r="H32" s="37" t="n">
        <f aca="false">IF(G32&lt;5,0,(E32-D32)/D32*100)</f>
        <v>-5.2471759990283</v>
      </c>
      <c r="I32" s="12" t="n">
        <v>-5.2</v>
      </c>
      <c r="J32" s="13" t="n">
        <f aca="false">(E32-E31)/E31*100</f>
        <v>-5.2471759990283</v>
      </c>
      <c r="K32" s="13" t="n">
        <f aca="false">L31</f>
        <v>9</v>
      </c>
      <c r="L32" s="12" t="n">
        <v>8</v>
      </c>
      <c r="M32" s="21" t="n">
        <f aca="false">FORECAST($B32,L23:L31,$B23:$B31)</f>
        <v>4.39614801864802</v>
      </c>
      <c r="N32" s="37" t="n">
        <f aca="false">(L32-M32)^2/M32</f>
        <v>2.95434754435062</v>
      </c>
      <c r="O32" s="37" t="n">
        <f aca="false">IF(N32&lt;5,0,(L32-K32)/K32*100)</f>
        <v>0</v>
      </c>
      <c r="P32" s="14" t="n">
        <f aca="false">L32/($C32/100000)</f>
        <v>4.70959462164294</v>
      </c>
      <c r="Q32" s="13" t="n">
        <f aca="false">R31</f>
        <v>70</v>
      </c>
      <c r="R32" s="12" t="n">
        <v>85</v>
      </c>
      <c r="S32" s="21" t="n">
        <f aca="false">FORECAST($B32,R23:R31,$B23:$B31)</f>
        <v>28.382657013187</v>
      </c>
      <c r="T32" s="37" t="n">
        <f aca="false">(R32-S32)^2/S32</f>
        <v>112.93951533139</v>
      </c>
      <c r="U32" s="37" t="n">
        <f aca="false">IF(T32&lt;5,0,(R32-Q32)/Q32*100)</f>
        <v>21.4285714285714</v>
      </c>
      <c r="V32" s="14" t="n">
        <f aca="false">R32/($C32/100000)</f>
        <v>50.0394428549563</v>
      </c>
      <c r="W32" s="13" t="n">
        <f aca="false">X31</f>
        <v>168</v>
      </c>
      <c r="X32" s="12" t="n">
        <v>164</v>
      </c>
      <c r="Y32" s="21" t="n">
        <f aca="false">FORECAST($B32,X23:X31,$B23:$B31)</f>
        <v>60.5549928340211</v>
      </c>
      <c r="Z32" s="37" t="n">
        <f aca="false">(X32-Y32)^2/Y32</f>
        <v>176.713248681246</v>
      </c>
      <c r="AA32" s="37" t="n">
        <f aca="false">IF(Z32&lt;5,0,(X32-W32)/W32*100)</f>
        <v>-2.38095238095238</v>
      </c>
      <c r="AB32" s="14" t="n">
        <f aca="false">X32/($C32/100000)</f>
        <v>96.5466897436803</v>
      </c>
      <c r="AC32" s="13" t="n">
        <f aca="false">AD31</f>
        <v>595</v>
      </c>
      <c r="AD32" s="12" t="n">
        <v>589</v>
      </c>
      <c r="AE32" s="21" t="n">
        <f aca="false">FORECAST($B32,AD23:AD31,$B23:$B31)</f>
        <v>272.6477240398</v>
      </c>
      <c r="AF32" s="37" t="n">
        <f aca="false">(AD32-AE32)^2/AE32</f>
        <v>367.062526773887</v>
      </c>
      <c r="AG32" s="37" t="n">
        <f aca="false">IF(AF32&lt;5,0,(AD32-AC32)/AC32*100)</f>
        <v>-1.00840336134454</v>
      </c>
      <c r="AH32" s="14" t="n">
        <f aca="false">AD32/($C32/100000)</f>
        <v>346.743904018462</v>
      </c>
      <c r="AI32" s="13" t="n">
        <f aca="false">AJ31</f>
        <v>1558</v>
      </c>
      <c r="AJ32" s="12" t="n">
        <v>1278</v>
      </c>
      <c r="AK32" s="21" t="n">
        <f aca="false">FORECAST($B32,AJ23:AJ31,$B23:$B31)</f>
        <v>566.976468281424</v>
      </c>
      <c r="AL32" s="37" t="n">
        <f aca="false">(AJ32-AK32)^2/AK32</f>
        <v>891.667451719742</v>
      </c>
      <c r="AM32" s="37" t="n">
        <f aca="false">IF(AL32&lt;5,0,(AJ32-AI32)/AI32*100)</f>
        <v>-17.9717586649551</v>
      </c>
      <c r="AN32" s="14" t="n">
        <f aca="false">AJ32/($C32/100000)</f>
        <v>752.35774080746</v>
      </c>
      <c r="AO32" s="13" t="n">
        <f aca="false">AP31</f>
        <v>5538</v>
      </c>
      <c r="AP32" s="12" t="n">
        <v>5375</v>
      </c>
      <c r="AQ32" s="21" t="n">
        <f aca="false">FORECAST($B32,AP23:AP31,$B23:$B31)</f>
        <v>1959.06291717117</v>
      </c>
      <c r="AR32" s="37" t="n">
        <f aca="false">(AP32-AQ32)^2/AQ32</f>
        <v>5956.22838427993</v>
      </c>
      <c r="AS32" s="37" t="n">
        <f aca="false">IF(AR32&lt;5,0,(AP32-AO32)/AO32*100)</f>
        <v>-2.94330083062477</v>
      </c>
      <c r="AT32" s="14" t="n">
        <f aca="false">AP32/($C32/100000)</f>
        <v>3164.25888641635</v>
      </c>
      <c r="AU32" s="13" t="n">
        <f aca="false">AV31</f>
        <v>295</v>
      </c>
      <c r="AV32" s="12" t="n">
        <v>302</v>
      </c>
      <c r="AW32" s="21" t="n">
        <f aca="false">FORECAST($B32,AV23:AV31,$B23:$B31)</f>
        <v>121.432335141302</v>
      </c>
      <c r="AX32" s="37" t="n">
        <f aca="false">(AV32-AW32)^2/AW32</f>
        <v>268.500820268207</v>
      </c>
      <c r="AY32" s="37" t="n">
        <f aca="false">IF(AX32&lt;5,0,(AV32-AU32)/AU32*100)</f>
        <v>2.3728813559322</v>
      </c>
      <c r="AZ32" s="14" t="n">
        <f aca="false">AV32/($C32/100000)</f>
        <v>177.787196967021</v>
      </c>
      <c r="BA32" s="12" t="n">
        <v>4592.4</v>
      </c>
      <c r="BB32" s="14" t="n">
        <v>-5.5</v>
      </c>
      <c r="BC32" s="13" t="n">
        <f aca="false">(BA32-BA31)/BA31*100</f>
        <v>-5.51200543176348</v>
      </c>
      <c r="BD32" s="12" t="n">
        <v>58</v>
      </c>
    </row>
    <row r="33" customFormat="false" ht="13.35" hidden="false" customHeight="true" outlineLevel="0" collapsed="false">
      <c r="A33" s="19" t="s">
        <v>25</v>
      </c>
      <c r="B33" s="15" t="n">
        <v>2014</v>
      </c>
      <c r="C33" s="12" t="n">
        <v>170781</v>
      </c>
      <c r="D33" s="12" t="n">
        <f aca="false">E32</f>
        <v>7801</v>
      </c>
      <c r="E33" s="12" t="n">
        <v>8026</v>
      </c>
      <c r="F33" s="21" t="n">
        <f aca="false">FORECAST($B33,E24:E32,$B24:$B32)</f>
        <v>4250.80868222631</v>
      </c>
      <c r="G33" s="37" t="n">
        <f aca="false">(E33-F33)^2/F33</f>
        <v>3352.790151527</v>
      </c>
      <c r="H33" s="37" t="n">
        <f aca="false">IF(G33&lt;5,0,(E33-D33)/D33*100)</f>
        <v>2.88424560953724</v>
      </c>
      <c r="I33" s="16" t="n">
        <v>2.9</v>
      </c>
      <c r="J33" s="13" t="n">
        <f aca="false">(E33-E32)/E32*100</f>
        <v>2.88424560953724</v>
      </c>
      <c r="K33" s="13" t="n">
        <f aca="false">L32</f>
        <v>8</v>
      </c>
      <c r="L33" s="12" t="n">
        <v>17</v>
      </c>
      <c r="M33" s="21" t="n">
        <f aca="false">FORECAST($B33,L24:L32,$B24:$B32)</f>
        <v>5.39878970228172</v>
      </c>
      <c r="N33" s="37" t="n">
        <f aca="false">(L33-M33)^2/M33</f>
        <v>24.9293059729671</v>
      </c>
      <c r="O33" s="37" t="n">
        <f aca="false">IF(N33&lt;5,0,(L33-K33)/K33*100)</f>
        <v>112.5</v>
      </c>
      <c r="P33" s="14" t="n">
        <f aca="false">L33/($C33/100000)</f>
        <v>9.95426891750253</v>
      </c>
      <c r="Q33" s="13" t="n">
        <f aca="false">R32</f>
        <v>85</v>
      </c>
      <c r="R33" s="12" t="n">
        <v>80</v>
      </c>
      <c r="S33" s="21" t="n">
        <f aca="false">FORECAST($B33,R24:R32,$B24:$B32)</f>
        <v>41.720401108192</v>
      </c>
      <c r="T33" s="37" t="n">
        <f aca="false">(R33-S33)^2/S33</f>
        <v>35.1225695917383</v>
      </c>
      <c r="U33" s="37" t="n">
        <f aca="false">IF(T33&lt;5,0,(R33-Q33)/Q33*100)</f>
        <v>-5.88235294117647</v>
      </c>
      <c r="V33" s="14" t="n">
        <f aca="false">R33/($C33/100000)</f>
        <v>46.843618435306</v>
      </c>
      <c r="W33" s="13" t="n">
        <f aca="false">X32</f>
        <v>164</v>
      </c>
      <c r="X33" s="12" t="n">
        <v>140</v>
      </c>
      <c r="Y33" s="21" t="n">
        <f aca="false">FORECAST($B33,X24:X32,$B24:$B32)</f>
        <v>86.7376400204331</v>
      </c>
      <c r="Z33" s="37" t="n">
        <f aca="false">(X33-Y33)^2/Y33</f>
        <v>32.706435060081</v>
      </c>
      <c r="AA33" s="37" t="n">
        <f aca="false">IF(Z33&lt;5,0,(X33-W33)/W33*100)</f>
        <v>-14.6341463414634</v>
      </c>
      <c r="AB33" s="14" t="n">
        <f aca="false">X33/($C33/100000)</f>
        <v>81.9763322617856</v>
      </c>
      <c r="AC33" s="13" t="n">
        <f aca="false">AD32</f>
        <v>589</v>
      </c>
      <c r="AD33" s="12" t="n">
        <v>633</v>
      </c>
      <c r="AE33" s="21" t="n">
        <f aca="false">FORECAST($B33,AD24:AD32,$B24:$B32)</f>
        <v>357.443812854342</v>
      </c>
      <c r="AF33" s="37" t="n">
        <f aca="false">(AD33-AE33)^2/AE33</f>
        <v>212.428386066917</v>
      </c>
      <c r="AG33" s="37" t="n">
        <f aca="false">IF(AF33&lt;5,0,(AD33-AC33)/AC33*100)</f>
        <v>7.47028862478778</v>
      </c>
      <c r="AH33" s="14" t="n">
        <f aca="false">AD33/($C33/100000)</f>
        <v>370.650130869359</v>
      </c>
      <c r="AI33" s="13" t="n">
        <f aca="false">AJ32</f>
        <v>1278</v>
      </c>
      <c r="AJ33" s="12" t="n">
        <v>1274</v>
      </c>
      <c r="AK33" s="21" t="n">
        <f aca="false">FORECAST($B33,AJ24:AJ32,$B24:$B32)</f>
        <v>772.102755767779</v>
      </c>
      <c r="AL33" s="37" t="n">
        <f aca="false">(AJ33-AK33)^2/AK33</f>
        <v>326.253004391116</v>
      </c>
      <c r="AM33" s="37" t="n">
        <f aca="false">IF(AL33&lt;5,0,(AJ33-AI33)/AI33*100)</f>
        <v>-0.312989045383412</v>
      </c>
      <c r="AN33" s="14" t="n">
        <f aca="false">AJ33/($C33/100000)</f>
        <v>745.984623582249</v>
      </c>
      <c r="AO33" s="13" t="n">
        <f aca="false">AP32</f>
        <v>5375</v>
      </c>
      <c r="AP33" s="12" t="n">
        <v>5480</v>
      </c>
      <c r="AQ33" s="21" t="n">
        <f aca="false">FORECAST($B33,AP24:AP32,$B24:$B32)</f>
        <v>2819.55363386084</v>
      </c>
      <c r="AR33" s="37" t="n">
        <f aca="false">(AP33-AQ33)^2/AQ33</f>
        <v>2510.3175134183</v>
      </c>
      <c r="AS33" s="37" t="n">
        <f aca="false">IF(AR33&lt;5,0,(AP33-AO33)/AO33*100)</f>
        <v>1.95348837209302</v>
      </c>
      <c r="AT33" s="14" t="n">
        <f aca="false">AP33/($C33/100000)</f>
        <v>3208.78786281846</v>
      </c>
      <c r="AU33" s="13" t="n">
        <f aca="false">AV32</f>
        <v>302</v>
      </c>
      <c r="AV33" s="12" t="n">
        <v>402</v>
      </c>
      <c r="AW33" s="21" t="n">
        <f aca="false">FORECAST($B33,AV24:AV32,$B24:$B32)</f>
        <v>167.808056141078</v>
      </c>
      <c r="AX33" s="37" t="n">
        <f aca="false">(AV33-AW33)^2/AW33</f>
        <v>326.836910155917</v>
      </c>
      <c r="AY33" s="37" t="n">
        <f aca="false">IF(AX33&lt;5,0,(AV33-AU33)/AU33*100)</f>
        <v>33.112582781457</v>
      </c>
      <c r="AZ33" s="14" t="n">
        <f aca="false">AV33/($C33/100000)</f>
        <v>235.389182637413</v>
      </c>
      <c r="BA33" s="12" t="n">
        <v>4699.6</v>
      </c>
      <c r="BB33" s="4" t="n">
        <v>2.3</v>
      </c>
      <c r="BC33" s="13" t="n">
        <f aca="false">(BA33-BA32)/BA32*100</f>
        <v>2.33429143802806</v>
      </c>
      <c r="BD33" s="12" t="n">
        <v>59.7</v>
      </c>
    </row>
    <row r="34" customFormat="false" ht="13.35" hidden="false" customHeight="true" outlineLevel="0" collapsed="false">
      <c r="A34" s="19" t="s">
        <v>25</v>
      </c>
      <c r="B34" s="15" t="n">
        <v>2015</v>
      </c>
      <c r="C34" s="12" t="n">
        <v>173310</v>
      </c>
      <c r="D34" s="12" t="n">
        <f aca="false">E33</f>
        <v>8026</v>
      </c>
      <c r="E34" s="12" t="n">
        <v>7818</v>
      </c>
      <c r="F34" s="21" t="n">
        <f aca="false">FORECAST($B34,E25:E33,$B25:$B33)</f>
        <v>5527.27871207025</v>
      </c>
      <c r="G34" s="37" t="n">
        <f aca="false">(E34-F34)^2/F34</f>
        <v>949.364830746721</v>
      </c>
      <c r="H34" s="37" t="n">
        <f aca="false">IF(G34&lt;5,0,(E34-D34)/D34*100)</f>
        <v>-2.59157737353601</v>
      </c>
      <c r="I34" s="12" t="n">
        <v>-2.6</v>
      </c>
      <c r="J34" s="13" t="n">
        <f aca="false">(E34-E33)/E33*100</f>
        <v>-2.59157737353601</v>
      </c>
      <c r="K34" s="13" t="n">
        <f aca="false">L33</f>
        <v>17</v>
      </c>
      <c r="L34" s="12" t="n">
        <v>9</v>
      </c>
      <c r="M34" s="21" t="n">
        <f aca="false">FORECAST($B34,L25:L33,$B25:$B33)</f>
        <v>8.23782767042135</v>
      </c>
      <c r="N34" s="37" t="n">
        <f aca="false">(L34-M34)^2/M34</f>
        <v>0.0705169716114783</v>
      </c>
      <c r="O34" s="37" t="n">
        <f aca="false">IF(N34&lt;5,0,(L34-K34)/K34*100)</f>
        <v>0</v>
      </c>
      <c r="P34" s="14" t="n">
        <f aca="false">L34/($C34/100000)</f>
        <v>5.19300675090878</v>
      </c>
      <c r="Q34" s="13" t="n">
        <f aca="false">R33</f>
        <v>80</v>
      </c>
      <c r="R34" s="12" t="n">
        <v>76</v>
      </c>
      <c r="S34" s="21" t="n">
        <f aca="false">FORECAST($B34,R25:R33,$B25:$B33)</f>
        <v>52.7641810228737</v>
      </c>
      <c r="T34" s="37" t="n">
        <f aca="false">(R34-S34)^2/S34</f>
        <v>10.2323825191891</v>
      </c>
      <c r="U34" s="37" t="n">
        <f aca="false">IF(T34&lt;5,0,(R34-Q34)/Q34*100)</f>
        <v>-5</v>
      </c>
      <c r="V34" s="14" t="n">
        <f aca="false">R34/($C34/100000)</f>
        <v>43.8520570076741</v>
      </c>
      <c r="W34" s="13" t="n">
        <f aca="false">X33</f>
        <v>140</v>
      </c>
      <c r="X34" s="12" t="n">
        <v>159</v>
      </c>
      <c r="Y34" s="21" t="n">
        <f aca="false">FORECAST($B34,X25:X33,$B25:$B33)</f>
        <v>109.004631860302</v>
      </c>
      <c r="Z34" s="37" t="n">
        <f aca="false">(X34-Y34)^2/Y34</f>
        <v>22.9305561861568</v>
      </c>
      <c r="AA34" s="37" t="n">
        <f aca="false">IF(Z34&lt;5,0,(X34-W34)/W34*100)</f>
        <v>13.5714285714286</v>
      </c>
      <c r="AB34" s="14" t="n">
        <f aca="false">X34/($C34/100000)</f>
        <v>91.743119266055</v>
      </c>
      <c r="AC34" s="13" t="n">
        <f aca="false">AD33</f>
        <v>633</v>
      </c>
      <c r="AD34" s="12" t="n">
        <v>662</v>
      </c>
      <c r="AE34" s="21" t="n">
        <f aca="false">FORECAST($B34,AD25:AD33,$B25:$B33)</f>
        <v>446.663254506431</v>
      </c>
      <c r="AF34" s="37" t="n">
        <f aca="false">(AD34-AE34)^2/AE34</f>
        <v>103.814033260922</v>
      </c>
      <c r="AG34" s="37" t="n">
        <f aca="false">IF(AF34&lt;5,0,(AD34-AC34)/AC34*100)</f>
        <v>4.58135860979463</v>
      </c>
      <c r="AH34" s="14" t="n">
        <f aca="false">AD34/($C34/100000)</f>
        <v>381.974496566845</v>
      </c>
      <c r="AI34" s="13" t="n">
        <f aca="false">AJ33</f>
        <v>1274</v>
      </c>
      <c r="AJ34" s="12" t="n">
        <v>1214</v>
      </c>
      <c r="AK34" s="21" t="n">
        <f aca="false">FORECAST($B34,AJ25:AJ33,$B25:$B33)</f>
        <v>974.870080734978</v>
      </c>
      <c r="AL34" s="37" t="n">
        <f aca="false">(AJ34-AK34)^2/AK34</f>
        <v>58.6571681885899</v>
      </c>
      <c r="AM34" s="37" t="n">
        <f aca="false">IF(AL34&lt;5,0,(AJ34-AI34)/AI34*100)</f>
        <v>-4.70957613814757</v>
      </c>
      <c r="AN34" s="14" t="n">
        <f aca="false">AJ34/($C34/100000)</f>
        <v>700.478910622584</v>
      </c>
      <c r="AO34" s="13" t="n">
        <f aca="false">AP33</f>
        <v>5480</v>
      </c>
      <c r="AP34" s="12" t="n">
        <v>5321</v>
      </c>
      <c r="AQ34" s="21" t="n">
        <f aca="false">FORECAST($B34,AP25:AP33,$B25:$B33)</f>
        <v>3705.91962808985</v>
      </c>
      <c r="AR34" s="37" t="n">
        <f aca="false">(AP34-AQ34)^2/AQ34</f>
        <v>703.869719126615</v>
      </c>
      <c r="AS34" s="37" t="n">
        <f aca="false">IF(AR34&lt;5,0,(AP34-AO34)/AO34*100)</f>
        <v>-2.9014598540146</v>
      </c>
      <c r="AT34" s="14" t="n">
        <f aca="false">AP34/($C34/100000)</f>
        <v>3070.22099128729</v>
      </c>
      <c r="AU34" s="13" t="n">
        <f aca="false">AV33</f>
        <v>402</v>
      </c>
      <c r="AV34" s="12" t="n">
        <v>377</v>
      </c>
      <c r="AW34" s="21" t="n">
        <f aca="false">FORECAST($B34,AV25:AV33,$B25:$B33)</f>
        <v>229.818951034338</v>
      </c>
      <c r="AX34" s="37" t="n">
        <f aca="false">(AV34-AW34)^2/AW34</f>
        <v>94.257941206058</v>
      </c>
      <c r="AY34" s="37" t="n">
        <f aca="false">IF(AX34&lt;5,0,(AV34-AU34)/AU34*100)</f>
        <v>-6.21890547263682</v>
      </c>
      <c r="AZ34" s="14" t="n">
        <f aca="false">AV34/($C34/100000)</f>
        <v>217.529282788068</v>
      </c>
      <c r="BA34" s="12" t="n">
        <v>4511</v>
      </c>
      <c r="BB34" s="14" t="n">
        <v>-4</v>
      </c>
      <c r="BC34" s="13" t="n">
        <f aca="false">(BA34-BA33)/BA33*100</f>
        <v>-4.01310749851052</v>
      </c>
      <c r="BD34" s="12" t="n">
        <v>56.8</v>
      </c>
    </row>
    <row r="35" customFormat="false" ht="13.35" hidden="false" customHeight="true" outlineLevel="0" collapsed="false">
      <c r="A35" s="19" t="s">
        <v>25</v>
      </c>
      <c r="B35" s="15" t="n">
        <v>2016</v>
      </c>
      <c r="C35" s="12" t="n">
        <v>176016</v>
      </c>
      <c r="D35" s="12" t="n">
        <f aca="false">E34</f>
        <v>7818</v>
      </c>
      <c r="E35" s="12" t="n">
        <v>7464</v>
      </c>
      <c r="F35" s="21" t="n">
        <f aca="false">FORECAST($B35,E26:E34,$B26:$B34)</f>
        <v>6771.40493745199</v>
      </c>
      <c r="G35" s="37" t="n">
        <f aca="false">(E35-F35)^2/F35</f>
        <v>70.8402355341028</v>
      </c>
      <c r="H35" s="37" t="n">
        <f aca="false">IF(G35&lt;5,0,(E35-D35)/D35*100)</f>
        <v>-4.52801227935533</v>
      </c>
      <c r="I35" s="12" t="n">
        <v>-4.5</v>
      </c>
      <c r="J35" s="13" t="n">
        <f aca="false">(E35-E34)/E34*100</f>
        <v>-4.52801227935533</v>
      </c>
      <c r="K35" s="13" t="n">
        <f aca="false">L34</f>
        <v>9</v>
      </c>
      <c r="L35" s="12" t="n">
        <v>9</v>
      </c>
      <c r="M35" s="21" t="n">
        <f aca="false">FORECAST($B35,L26:L34,$B26:$B34)</f>
        <v>9.41613265039585</v>
      </c>
      <c r="N35" s="37" t="n">
        <f aca="false">(L35-M35)^2/M35</f>
        <v>0.0183903932914742</v>
      </c>
      <c r="O35" s="37" t="n">
        <f aca="false">IF(N35&lt;5,0,(L35-K35)/K35*100)</f>
        <v>0</v>
      </c>
      <c r="P35" s="14" t="n">
        <f aca="false">L35/($C35/100000)</f>
        <v>5.11317152986092</v>
      </c>
      <c r="Q35" s="13" t="n">
        <f aca="false">R34</f>
        <v>76</v>
      </c>
      <c r="R35" s="12" t="n">
        <v>87</v>
      </c>
      <c r="S35" s="21" t="n">
        <f aca="false">FORECAST($B35,R26:R34,$B26:$B34)</f>
        <v>63.6772641709116</v>
      </c>
      <c r="T35" s="37" t="n">
        <f aca="false">(R35-S35)^2/S35</f>
        <v>8.54229549016843</v>
      </c>
      <c r="U35" s="37" t="n">
        <f aca="false">IF(T35&lt;5,0,(R35-Q35)/Q35*100)</f>
        <v>14.4736842105263</v>
      </c>
      <c r="V35" s="14" t="n">
        <f aca="false">R35/($C35/100000)</f>
        <v>49.4273247886556</v>
      </c>
      <c r="W35" s="13" t="n">
        <f aca="false">X34</f>
        <v>159</v>
      </c>
      <c r="X35" s="12" t="n">
        <v>133</v>
      </c>
      <c r="Y35" s="21" t="n">
        <f aca="false">FORECAST($B35,X26:X34,$B26:$B34)</f>
        <v>135.182262396959</v>
      </c>
      <c r="Z35" s="37" t="n">
        <f aca="false">(X35-Y35)^2/Y35</f>
        <v>0.0352285062014683</v>
      </c>
      <c r="AA35" s="37" t="n">
        <f aca="false">IF(Z35&lt;5,0,(X35-W35)/W35*100)</f>
        <v>0</v>
      </c>
      <c r="AB35" s="14" t="n">
        <f aca="false">X35/($C35/100000)</f>
        <v>75.5613126079447</v>
      </c>
      <c r="AC35" s="13" t="n">
        <f aca="false">AD34</f>
        <v>662</v>
      </c>
      <c r="AD35" s="12" t="n">
        <v>668</v>
      </c>
      <c r="AE35" s="21" t="n">
        <f aca="false">FORECAST($B35,AD26:AD34,$B26:$B34)</f>
        <v>538.327940736484</v>
      </c>
      <c r="AF35" s="37" t="n">
        <f aca="false">(AD35-AE35)^2/AE35</f>
        <v>31.2353152813071</v>
      </c>
      <c r="AG35" s="37" t="n">
        <f aca="false">IF(AF35&lt;5,0,(AD35-AC35)/AC35*100)</f>
        <v>0.906344410876133</v>
      </c>
      <c r="AH35" s="14" t="n">
        <f aca="false">AD35/($C35/100000)</f>
        <v>379.510953549677</v>
      </c>
      <c r="AI35" s="13" t="n">
        <f aca="false">AJ34</f>
        <v>1214</v>
      </c>
      <c r="AJ35" s="12" t="n">
        <v>1127</v>
      </c>
      <c r="AK35" s="21" t="n">
        <f aca="false">FORECAST($B35,AJ26:AJ34,$B26:$B34)</f>
        <v>1173.28557854676</v>
      </c>
      <c r="AL35" s="37" t="n">
        <f aca="false">(AJ35-AK35)^2/AK35</f>
        <v>1.82594486847911</v>
      </c>
      <c r="AM35" s="37" t="n">
        <f aca="false">IF(AL35&lt;5,0,(AJ35-AI35)/AI35*100)</f>
        <v>0</v>
      </c>
      <c r="AN35" s="14" t="n">
        <f aca="false">AJ35/($C35/100000)</f>
        <v>640.282701572584</v>
      </c>
      <c r="AO35" s="13" t="n">
        <f aca="false">AP34</f>
        <v>5321</v>
      </c>
      <c r="AP35" s="12" t="n">
        <v>5013</v>
      </c>
      <c r="AQ35" s="21" t="n">
        <f aca="false">FORECAST($B35,AP26:AP34,$B26:$B34)</f>
        <v>4563.37066214825</v>
      </c>
      <c r="AR35" s="37" t="n">
        <f aca="false">(AP35-AQ35)^2/AQ35</f>
        <v>44.3020206826316</v>
      </c>
      <c r="AS35" s="37" t="n">
        <f aca="false">IF(AR35&lt;5,0,(AP35-AO35)/AO35*100)</f>
        <v>-5.78838564179666</v>
      </c>
      <c r="AT35" s="14" t="n">
        <f aca="false">AP35/($C35/100000)</f>
        <v>2848.03654213253</v>
      </c>
      <c r="AU35" s="13" t="n">
        <f aca="false">AV34</f>
        <v>377</v>
      </c>
      <c r="AV35" s="12" t="n">
        <v>427</v>
      </c>
      <c r="AW35" s="21" t="n">
        <f aca="false">FORECAST($B35,AV26:AV34,$B26:$B34)</f>
        <v>288.188447864086</v>
      </c>
      <c r="AX35" s="37" t="n">
        <f aca="false">(AV35-AW35)^2/AW35</f>
        <v>66.8612747984571</v>
      </c>
      <c r="AY35" s="37" t="n">
        <f aca="false">IF(AX35&lt;5,0,(AV35-AU35)/AU35*100)</f>
        <v>13.262599469496</v>
      </c>
      <c r="AZ35" s="14" t="n">
        <f aca="false">AV35/($C35/100000)</f>
        <v>242.591582583402</v>
      </c>
      <c r="BA35" s="12" t="n">
        <v>4240.5</v>
      </c>
      <c r="BB35" s="14" t="n">
        <v>-6</v>
      </c>
      <c r="BC35" s="13" t="n">
        <f aca="false">(BA35-BA34)/BA34*100</f>
        <v>-5.99645311460874</v>
      </c>
      <c r="BD35" s="12" t="n">
        <v>67.6</v>
      </c>
    </row>
    <row r="36" customFormat="false" ht="13.35" hidden="false" customHeight="true" outlineLevel="0" collapsed="false">
      <c r="A36" s="19" t="s">
        <v>25</v>
      </c>
      <c r="B36" s="15" t="n">
        <v>2017</v>
      </c>
      <c r="C36" s="12" t="n">
        <v>178820</v>
      </c>
      <c r="D36" s="12" t="n">
        <f aca="false">E35</f>
        <v>7464</v>
      </c>
      <c r="E36" s="12" t="n">
        <v>7660</v>
      </c>
      <c r="F36" s="21" t="n">
        <f aca="false">FORECAST($B36,E27:E35,$B27:$B35)</f>
        <v>7955.11314803709</v>
      </c>
      <c r="G36" s="37" t="n">
        <f aca="false">(E36-F36)^2/F36</f>
        <v>10.9478983546387</v>
      </c>
      <c r="H36" s="37" t="n">
        <f aca="false">IF(G36&lt;5,0,(E36-D36)/D36*100)</f>
        <v>2.62593783494105</v>
      </c>
      <c r="I36" s="12" t="n">
        <v>2.6</v>
      </c>
      <c r="J36" s="13" t="n">
        <f aca="false">(E36-E35)/E35*100</f>
        <v>2.62593783494105</v>
      </c>
      <c r="K36" s="13" t="n">
        <f aca="false">L35</f>
        <v>9</v>
      </c>
      <c r="L36" s="12" t="n">
        <v>11</v>
      </c>
      <c r="M36" s="21" t="n">
        <f aca="false">FORECAST($B36,L27:L35,$B27:$B35)</f>
        <v>10.6849945522653</v>
      </c>
      <c r="N36" s="37" t="n">
        <f aca="false">(L36-M36)^2/M36</f>
        <v>0.00928670872195363</v>
      </c>
      <c r="O36" s="37" t="n">
        <f aca="false">IF(N36&lt;5,0,(L36-K36)/K36*100)</f>
        <v>0</v>
      </c>
      <c r="P36" s="14" t="n">
        <f aca="false">L36/($C36/100000)</f>
        <v>6.15143719941841</v>
      </c>
      <c r="Q36" s="13" t="n">
        <f aca="false">R35</f>
        <v>87</v>
      </c>
      <c r="R36" s="12" t="n">
        <v>80</v>
      </c>
      <c r="S36" s="21" t="n">
        <f aca="false">FORECAST($B36,R27:R35,$B27:$B35)</f>
        <v>76.806004910811</v>
      </c>
      <c r="T36" s="37" t="n">
        <f aca="false">(R36-S36)^2/S36</f>
        <v>0.132823008326104</v>
      </c>
      <c r="U36" s="37" t="n">
        <f aca="false">IF(T36&lt;5,0,(R36-Q36)/Q36*100)</f>
        <v>0</v>
      </c>
      <c r="V36" s="14" t="n">
        <f aca="false">R36/($C36/100000)</f>
        <v>44.7377250866793</v>
      </c>
      <c r="W36" s="13" t="n">
        <f aca="false">X35</f>
        <v>133</v>
      </c>
      <c r="X36" s="12" t="n">
        <v>103</v>
      </c>
      <c r="Y36" s="21" t="n">
        <f aca="false">FORECAST($B36,X27:X35,$B27:$B35)</f>
        <v>156.428146420038</v>
      </c>
      <c r="Z36" s="37" t="n">
        <f aca="false">(X36-Y36)^2/Y36</f>
        <v>18.2484220085045</v>
      </c>
      <c r="AA36" s="37" t="n">
        <f aca="false">IF(Z36&lt;5,0,(X36-W36)/W36*100)</f>
        <v>-22.5563909774436</v>
      </c>
      <c r="AB36" s="14" t="n">
        <f aca="false">X36/($C36/100000)</f>
        <v>57.5998210490997</v>
      </c>
      <c r="AC36" s="13" t="n">
        <f aca="false">AD35</f>
        <v>668</v>
      </c>
      <c r="AD36" s="12" t="n">
        <v>705</v>
      </c>
      <c r="AE36" s="21" t="n">
        <f aca="false">FORECAST($B36,AD27:AD35,$B27:$B35)</f>
        <v>631.615252558237</v>
      </c>
      <c r="AF36" s="37" t="n">
        <f aca="false">(AD36-AE36)^2/AE36</f>
        <v>8.52626838139053</v>
      </c>
      <c r="AG36" s="37" t="n">
        <f aca="false">IF(AF36&lt;5,0,(AD36-AC36)/AC36*100)</f>
        <v>5.53892215568862</v>
      </c>
      <c r="AH36" s="14" t="n">
        <f aca="false">AD36/($C36/100000)</f>
        <v>394.251202326362</v>
      </c>
      <c r="AI36" s="13" t="n">
        <f aca="false">AJ35</f>
        <v>1127</v>
      </c>
      <c r="AJ36" s="12" t="n">
        <v>1190</v>
      </c>
      <c r="AK36" s="21" t="n">
        <f aca="false">FORECAST($B36,AJ27:AJ35,$B27:$B35)</f>
        <v>1348.77965456861</v>
      </c>
      <c r="AL36" s="37" t="n">
        <f aca="false">(AJ36-AK36)^2/AK36</f>
        <v>18.6916955779494</v>
      </c>
      <c r="AM36" s="37" t="n">
        <f aca="false">IF(AL36&lt;5,0,(AJ36-AI36)/AI36*100)</f>
        <v>5.59006211180124</v>
      </c>
      <c r="AN36" s="14" t="n">
        <f aca="false">AJ36/($C36/100000)</f>
        <v>665.473660664355</v>
      </c>
      <c r="AO36" s="13" t="n">
        <f aca="false">AP35</f>
        <v>5013</v>
      </c>
      <c r="AP36" s="12" t="n">
        <v>5082</v>
      </c>
      <c r="AQ36" s="21" t="n">
        <f aca="false">FORECAST($B36,AP27:AP35,$B27:$B35)</f>
        <v>5375.72839196059</v>
      </c>
      <c r="AR36" s="37" t="n">
        <f aca="false">(AP36-AQ36)^2/AQ36</f>
        <v>16.0492424380628</v>
      </c>
      <c r="AS36" s="37" t="n">
        <f aca="false">IF(AR36&lt;5,0,(AP36-AO36)/AO36*100)</f>
        <v>1.37642130460802</v>
      </c>
      <c r="AT36" s="14" t="n">
        <f aca="false">AP36/($C36/100000)</f>
        <v>2841.96398613131</v>
      </c>
      <c r="AU36" s="13" t="n">
        <f aca="false">AV35</f>
        <v>427</v>
      </c>
      <c r="AV36" s="12" t="n">
        <v>489</v>
      </c>
      <c r="AW36" s="21" t="n">
        <f aca="false">FORECAST($B36,AV27:AV35,$B27:$B35)</f>
        <v>355.153648883293</v>
      </c>
      <c r="AX36" s="37" t="n">
        <f aca="false">(AV36-AW36)^2/AW36</f>
        <v>50.442521887601</v>
      </c>
      <c r="AY36" s="37" t="n">
        <f aca="false">IF(AX36&lt;5,0,(AV36-AU36)/AU36*100)</f>
        <v>14.519906323185</v>
      </c>
      <c r="AZ36" s="14" t="n">
        <f aca="false">AV36/($C36/100000)</f>
        <v>273.459344592327</v>
      </c>
      <c r="BA36" s="12" t="n">
        <v>4283.6</v>
      </c>
      <c r="BB36" s="14" t="n">
        <v>1</v>
      </c>
      <c r="BC36" s="13" t="n">
        <f aca="false">(BA36-BA35)/BA35*100</f>
        <v>1.01638957670087</v>
      </c>
      <c r="BD36" s="12" t="n">
        <v>74.4</v>
      </c>
    </row>
    <row r="37" customFormat="false" ht="13.35" hidden="false" customHeight="true" outlineLevel="0" collapsed="false">
      <c r="A37" s="24" t="s">
        <v>25</v>
      </c>
      <c r="B37" s="15" t="n">
        <v>2018</v>
      </c>
      <c r="C37" s="12" t="n">
        <v>181199</v>
      </c>
      <c r="D37" s="12" t="n">
        <f aca="false">E36</f>
        <v>7660</v>
      </c>
      <c r="E37" s="12" t="n">
        <v>6734</v>
      </c>
      <c r="F37" s="21" t="n">
        <f aca="false">FORECAST($B37,E28:E36,$B28:$B36)</f>
        <v>7916.75944026203</v>
      </c>
      <c r="G37" s="37" t="n">
        <f aca="false">(E37-F37)^2/F37</f>
        <v>176.703600012714</v>
      </c>
      <c r="H37" s="37" t="n">
        <f aca="false">IF(G37&lt;5,0,(E37-D37)/D37*100)</f>
        <v>-12.088772845953</v>
      </c>
      <c r="I37" s="12" t="n">
        <v>-12.1</v>
      </c>
      <c r="J37" s="13" t="n">
        <f aca="false">(E37-E36)/E36*100</f>
        <v>-12.088772845953</v>
      </c>
      <c r="K37" s="13" t="n">
        <f aca="false">L36</f>
        <v>11</v>
      </c>
      <c r="L37" s="12" t="n">
        <v>7</v>
      </c>
      <c r="M37" s="21" t="n">
        <f aca="false">FORECAST($B37,L28:L36,$B28:$B36)</f>
        <v>10.7354630202729</v>
      </c>
      <c r="N37" s="37" t="n">
        <f aca="false">(L37-M37)^2/M37</f>
        <v>1.2997747697958</v>
      </c>
      <c r="O37" s="37" t="n">
        <f aca="false">IF(N37&lt;5,0,(L37-K37)/K37*100)</f>
        <v>0</v>
      </c>
      <c r="P37" s="14" t="n">
        <f aca="false">L37/($C37/100000)</f>
        <v>3.863155977682</v>
      </c>
      <c r="Q37" s="13" t="n">
        <f aca="false">R36</f>
        <v>80</v>
      </c>
      <c r="R37" s="12" t="n">
        <v>72</v>
      </c>
      <c r="S37" s="21" t="n">
        <f aca="false">FORECAST($B37,R28:R36,$B28:$B36)</f>
        <v>77.3020810227209</v>
      </c>
      <c r="T37" s="37" t="n">
        <f aca="false">(R37-S37)^2/S37</f>
        <v>0.363665024273205</v>
      </c>
      <c r="U37" s="37" t="n">
        <f aca="false">IF(T37&lt;5,0,(R37-Q37)/Q37*100)</f>
        <v>0</v>
      </c>
      <c r="V37" s="14" t="n">
        <f aca="false">R37/($C37/100000)</f>
        <v>39.7353186275862</v>
      </c>
      <c r="W37" s="13" t="n">
        <f aca="false">X36</f>
        <v>103</v>
      </c>
      <c r="X37" s="12" t="n">
        <v>98</v>
      </c>
      <c r="Y37" s="21" t="n">
        <f aca="false">FORECAST($B37,X28:X36,$B28:$B36)</f>
        <v>148.846502103102</v>
      </c>
      <c r="Z37" s="37" t="n">
        <f aca="false">(X37-Y37)^2/Y37</f>
        <v>17.3693485543244</v>
      </c>
      <c r="AA37" s="37" t="n">
        <f aca="false">IF(Z37&lt;5,0,(X37-W37)/W37*100)</f>
        <v>-4.85436893203883</v>
      </c>
      <c r="AB37" s="14" t="n">
        <f aca="false">X37/($C37/100000)</f>
        <v>54.0841836875479</v>
      </c>
      <c r="AC37" s="13" t="n">
        <f aca="false">AD36</f>
        <v>705</v>
      </c>
      <c r="AD37" s="12" t="n">
        <v>583</v>
      </c>
      <c r="AE37" s="21" t="n">
        <f aca="false">FORECAST($B37,AD28:AD36,$B28:$B36)</f>
        <v>642.449527411292</v>
      </c>
      <c r="AF37" s="37" t="n">
        <f aca="false">(AD37-AE37)^2/AE37</f>
        <v>5.50120462173419</v>
      </c>
      <c r="AG37" s="37" t="n">
        <f aca="false">IF(AF37&lt;5,0,(AD37-AC37)/AC37*100)</f>
        <v>-17.3049645390071</v>
      </c>
      <c r="AH37" s="14" t="n">
        <f aca="false">AD37/($C37/100000)</f>
        <v>321.745704998372</v>
      </c>
      <c r="AI37" s="13" t="n">
        <f aca="false">AJ36</f>
        <v>1190</v>
      </c>
      <c r="AJ37" s="12" t="n">
        <v>1173</v>
      </c>
      <c r="AK37" s="21" t="n">
        <f aca="false">FORECAST($B37,AJ28:AJ36,$B28:$B36)</f>
        <v>1326.71089020314</v>
      </c>
      <c r="AL37" s="37" t="n">
        <f aca="false">(AJ37-AK37)^2/AK37</f>
        <v>17.808731308013</v>
      </c>
      <c r="AM37" s="37" t="n">
        <f aca="false">IF(AL37&lt;5,0,(AJ37-AI37)/AI37*100)</f>
        <v>-1.42857142857143</v>
      </c>
      <c r="AN37" s="14" t="n">
        <f aca="false">AJ37/($C37/100000)</f>
        <v>647.354565974426</v>
      </c>
      <c r="AO37" s="13" t="n">
        <f aca="false">AP36</f>
        <v>5082</v>
      </c>
      <c r="AP37" s="12" t="n">
        <v>4301</v>
      </c>
      <c r="AQ37" s="21" t="n">
        <f aca="false">FORECAST($B37,AP28:AP36,$B28:$B36)</f>
        <v>5336.29150164315</v>
      </c>
      <c r="AR37" s="37" t="n">
        <f aca="false">(AP37-AQ37)^2/AQ37</f>
        <v>200.856436168168</v>
      </c>
      <c r="AS37" s="37" t="n">
        <f aca="false">IF(AR37&lt;5,0,(AP37-AO37)/AO37*100)</f>
        <v>-15.3679653679654</v>
      </c>
      <c r="AT37" s="14" t="n">
        <f aca="false">AP37/($C37/100000)</f>
        <v>2373.63340857289</v>
      </c>
      <c r="AU37" s="13" t="n">
        <f aca="false">AV36</f>
        <v>489</v>
      </c>
      <c r="AV37" s="12" t="n">
        <v>500</v>
      </c>
      <c r="AW37" s="21" t="n">
        <f aca="false">FORECAST($B37,AV28:AV36,$B28:$B36)</f>
        <v>374.518238357407</v>
      </c>
      <c r="AX37" s="37" t="n">
        <f aca="false">(AV37-AW37)^2/AW37</f>
        <v>42.0424718806412</v>
      </c>
      <c r="AY37" s="37" t="n">
        <f aca="false">IF(AX37&lt;5,0,(AV37-AU37)/AU37*100)</f>
        <v>2.24948875255624</v>
      </c>
      <c r="AZ37" s="14" t="n">
        <f aca="false">AV37/($C37/100000)</f>
        <v>275.939712691571</v>
      </c>
      <c r="BA37" s="12" t="n">
        <v>3716.4</v>
      </c>
      <c r="BB37" s="14" t="n">
        <v>-13.2</v>
      </c>
      <c r="BC37" s="13" t="n">
        <f aca="false">(BA37-BA36)/BA36*100</f>
        <v>-13.2411989915025</v>
      </c>
      <c r="BD37" s="12" t="n">
        <v>65.6</v>
      </c>
    </row>
    <row r="38" customFormat="false" ht="13.35" hidden="false" customHeight="true" outlineLevel="0" collapsed="false">
      <c r="A38" s="25" t="s">
        <v>25</v>
      </c>
      <c r="B38" s="15" t="n">
        <v>2019</v>
      </c>
      <c r="C38" s="17" t="n">
        <v>167283</v>
      </c>
      <c r="D38" s="12" t="n">
        <f aca="false">E37</f>
        <v>6734</v>
      </c>
      <c r="E38" s="17" t="n">
        <v>6533</v>
      </c>
      <c r="F38" s="21" t="n">
        <f aca="false">FORECAST($B38,E29:E37,$B29:$B37)</f>
        <v>6946.71428571429</v>
      </c>
      <c r="G38" s="37" t="n">
        <f aca="false">(E38-F38)^2/F38</f>
        <v>24.63891606368</v>
      </c>
      <c r="H38" s="37" t="n">
        <f aca="false">IF(G38&lt;5,0,(E38-D38)/D38*100)</f>
        <v>-2.98485298485298</v>
      </c>
      <c r="I38" s="12" t="n">
        <v>-3</v>
      </c>
      <c r="J38" s="13" t="n">
        <f aca="false">(E38-E37)/E37*100</f>
        <v>-2.98485298485298</v>
      </c>
      <c r="K38" s="13" t="n">
        <f aca="false">L37</f>
        <v>7</v>
      </c>
      <c r="L38" s="12" t="n">
        <v>8</v>
      </c>
      <c r="M38" s="21" t="n">
        <f aca="false">FORECAST($B38,L29:L37,$B29:$B37)</f>
        <v>8.64285714285714</v>
      </c>
      <c r="N38" s="37" t="n">
        <f aca="false">(L38-M38)^2/M38</f>
        <v>0.0478158205430932</v>
      </c>
      <c r="O38" s="37" t="n">
        <f aca="false">IF(N38&lt;5,0,(L38-K38)/K38*100)</f>
        <v>0</v>
      </c>
      <c r="P38" s="14" t="n">
        <f aca="false">L38/($C38/100000)</f>
        <v>4.78231499913321</v>
      </c>
      <c r="Q38" s="13" t="n">
        <f aca="false">R37</f>
        <v>72</v>
      </c>
      <c r="R38" s="12" t="n">
        <v>91</v>
      </c>
      <c r="S38" s="21" t="n">
        <f aca="false">FORECAST($B38,R29:R37,$B29:$B37)</f>
        <v>83.0357142857143</v>
      </c>
      <c r="T38" s="37" t="n">
        <f aca="false">(R38-S38)^2/S38</f>
        <v>0.763886328725037</v>
      </c>
      <c r="U38" s="37" t="n">
        <f aca="false">IF(T38&lt;5,0,(R38-Q38)/Q38*100)</f>
        <v>0</v>
      </c>
      <c r="V38" s="14" t="n">
        <f aca="false">R38/($C38/100000)</f>
        <v>54.3988331151402</v>
      </c>
      <c r="W38" s="13" t="n">
        <f aca="false">X37</f>
        <v>98</v>
      </c>
      <c r="X38" s="12" t="n">
        <v>103</v>
      </c>
      <c r="Y38" s="21" t="n">
        <f aca="false">FORECAST($B38,X29:X37,$B29:$B37)</f>
        <v>92.75</v>
      </c>
      <c r="Z38" s="37" t="n">
        <f aca="false">(X38-Y38)^2/Y38</f>
        <v>1.13274932614555</v>
      </c>
      <c r="AA38" s="37" t="n">
        <f aca="false">IF(Z38&lt;5,0,(X38-W38)/W38*100)</f>
        <v>0</v>
      </c>
      <c r="AB38" s="14" t="n">
        <f aca="false">X38/($C38/100000)</f>
        <v>61.57230561384</v>
      </c>
      <c r="AC38" s="13" t="n">
        <f aca="false">AD37</f>
        <v>583</v>
      </c>
      <c r="AD38" s="12" t="n">
        <v>624</v>
      </c>
      <c r="AE38" s="21" t="n">
        <f aca="false">FORECAST($B38,AD29:AD37,$B29:$B37)</f>
        <v>657.714285714286</v>
      </c>
      <c r="AF38" s="37" t="n">
        <f aca="false">(AD38-AE38)^2/AE38</f>
        <v>1.72818666997641</v>
      </c>
      <c r="AG38" s="37" t="n">
        <f aca="false">IF(AF38&lt;5,0,(AD38-AC38)/AC38*100)</f>
        <v>0</v>
      </c>
      <c r="AH38" s="14" t="n">
        <f aca="false">AD38/($C38/100000)</f>
        <v>373.02056993239</v>
      </c>
      <c r="AI38" s="13" t="n">
        <f aca="false">AJ37</f>
        <v>1173</v>
      </c>
      <c r="AJ38" s="12" t="n">
        <v>1097</v>
      </c>
      <c r="AK38" s="21" t="n">
        <f aca="false">FORECAST($B38,AJ29:AJ37,$B29:$B37)</f>
        <v>1008.57142857143</v>
      </c>
      <c r="AL38" s="37" t="n">
        <f aca="false">(AJ38-AK38)^2/AK38</f>
        <v>7.75315661675435</v>
      </c>
      <c r="AM38" s="37" t="n">
        <f aca="false">IF(AL38&lt;5,0,(AJ38-AI38)/AI38*100)</f>
        <v>-6.47911338448423</v>
      </c>
      <c r="AN38" s="14" t="n">
        <f aca="false">AJ38/($C38/100000)</f>
        <v>655.774944256141</v>
      </c>
      <c r="AO38" s="13" t="n">
        <f aca="false">AP37</f>
        <v>4301</v>
      </c>
      <c r="AP38" s="12" t="n">
        <v>4139</v>
      </c>
      <c r="AQ38" s="21" t="n">
        <f aca="false">FORECAST($B38,AP29:AP37,$B29:$B37)</f>
        <v>4569.78571428571</v>
      </c>
      <c r="AR38" s="37" t="n">
        <f aca="false">(AP38-AQ38)^2/AQ38</f>
        <v>40.6094165537169</v>
      </c>
      <c r="AS38" s="37" t="n">
        <f aca="false">IF(AR38&lt;5,0,(AP38-AO38)/AO38*100)</f>
        <v>-3.76656591490351</v>
      </c>
      <c r="AT38" s="14" t="n">
        <f aca="false">AP38/($C38/100000)</f>
        <v>2474.25022267654</v>
      </c>
      <c r="AU38" s="13" t="n">
        <f aca="false">AV37</f>
        <v>500</v>
      </c>
      <c r="AV38" s="12" t="n">
        <v>471</v>
      </c>
      <c r="AW38" s="21" t="n">
        <f aca="false">FORECAST($B38,AV29:AV37,$B29:$B37)</f>
        <v>526.214285714286</v>
      </c>
      <c r="AX38" s="37" t="n">
        <f aca="false">(AV38-AW38)^2/AW38</f>
        <v>5.79349027516533</v>
      </c>
      <c r="AY38" s="37" t="n">
        <f aca="false">IF(AX38&lt;5,0,(AV38-AU38)/AU38*100)</f>
        <v>-5.8</v>
      </c>
      <c r="AZ38" s="14" t="n">
        <f aca="false">AV38/($C38/100000)</f>
        <v>281.558795573967</v>
      </c>
      <c r="BA38" s="12" t="n">
        <v>3905.4</v>
      </c>
      <c r="BB38" s="14" t="n">
        <v>5.1</v>
      </c>
      <c r="BC38" s="13" t="n">
        <f aca="false">(BA38-BA37)/BA37*100</f>
        <v>5.08556667742977</v>
      </c>
      <c r="BD38" s="12" t="n">
        <v>62.4</v>
      </c>
    </row>
    <row r="39" customFormat="false" ht="13.35" hidden="false" customHeight="true" outlineLevel="0" collapsed="false">
      <c r="A39" s="25" t="s">
        <v>25</v>
      </c>
      <c r="B39" s="20" t="n">
        <v>2020</v>
      </c>
      <c r="C39" s="21" t="n">
        <v>174410</v>
      </c>
      <c r="D39" s="12" t="n">
        <f aca="false">E38</f>
        <v>6533</v>
      </c>
      <c r="E39" s="21" t="n">
        <v>5446</v>
      </c>
      <c r="F39" s="21" t="n">
        <f aca="false">FORECAST($B39,E30:E38,$B30:$B38)</f>
        <v>6583.13888888889</v>
      </c>
      <c r="G39" s="37" t="n">
        <f aca="false">(E39-F39)^2/F39</f>
        <v>196.423753842706</v>
      </c>
      <c r="H39" s="37" t="n">
        <f aca="false">IF(G39&lt;5,0,(E39-D39)/D39*100)</f>
        <v>-16.6386040104087</v>
      </c>
      <c r="I39" s="22" t="n">
        <v>-16.6</v>
      </c>
      <c r="J39" s="13" t="n">
        <f aca="false">(E39-E38)/E38*100</f>
        <v>-16.6386040104087</v>
      </c>
      <c r="K39" s="13" t="n">
        <f aca="false">L38</f>
        <v>8</v>
      </c>
      <c r="L39" s="21" t="n">
        <v>11</v>
      </c>
      <c r="M39" s="21" t="n">
        <f aca="false">FORECAST($B39,L30:L38,$B30:$B38)</f>
        <v>8</v>
      </c>
      <c r="N39" s="37" t="n">
        <f aca="false">(L39-M39)^2/M39</f>
        <v>1.125</v>
      </c>
      <c r="O39" s="37" t="n">
        <f aca="false">IF(N39&lt;5,0,(L39-K39)/K39*100)</f>
        <v>0</v>
      </c>
      <c r="P39" s="14" t="n">
        <f aca="false">L39/($C39/100000)</f>
        <v>6.30697781090534</v>
      </c>
      <c r="Q39" s="13" t="n">
        <f aca="false">R38</f>
        <v>91</v>
      </c>
      <c r="R39" s="21" t="n">
        <v>93</v>
      </c>
      <c r="S39" s="21" t="n">
        <f aca="false">FORECAST($B39,R30:R38,$B30:$B38)</f>
        <v>88.0277777777778</v>
      </c>
      <c r="T39" s="37" t="n">
        <f aca="false">(R39-S39)^2/S39</f>
        <v>0.280854458118578</v>
      </c>
      <c r="U39" s="37" t="n">
        <f aca="false">IF(T39&lt;5,0,(R39-Q39)/Q39*100)</f>
        <v>0</v>
      </c>
      <c r="V39" s="14" t="n">
        <f aca="false">R39/($C39/100000)</f>
        <v>53.3226305831088</v>
      </c>
      <c r="W39" s="13" t="n">
        <f aca="false">X38</f>
        <v>103</v>
      </c>
      <c r="X39" s="21" t="n">
        <v>67</v>
      </c>
      <c r="Y39" s="21" t="n">
        <f aca="false">FORECAST($B39,X30:X38,$B30:$B38)</f>
        <v>86.3055555555556</v>
      </c>
      <c r="Z39" s="37" t="n">
        <f aca="false">(X39-Y39)^2/Y39</f>
        <v>4.31842971068913</v>
      </c>
      <c r="AA39" s="37" t="n">
        <f aca="false">IF(Z39&lt;5,0,(X39-W39)/W39*100)</f>
        <v>0</v>
      </c>
      <c r="AB39" s="14" t="n">
        <f aca="false">X39/($C39/100000)</f>
        <v>38.4152284846052</v>
      </c>
      <c r="AC39" s="13" t="n">
        <f aca="false">AD38</f>
        <v>624</v>
      </c>
      <c r="AD39" s="21" t="n">
        <v>672</v>
      </c>
      <c r="AE39" s="21" t="n">
        <f aca="false">FORECAST($B39,AD30:AD38,$B30:$B38)</f>
        <v>648.027777777778</v>
      </c>
      <c r="AF39" s="37" t="n">
        <f aca="false">(AD39-AE39)^2/AE39</f>
        <v>0.886794452303043</v>
      </c>
      <c r="AG39" s="37" t="n">
        <f aca="false">IF(AF39&lt;5,0,(AD39-AC39)/AC39*100)</f>
        <v>0</v>
      </c>
      <c r="AH39" s="14" t="n">
        <f aca="false">AD39/($C39/100000)</f>
        <v>385.299008084399</v>
      </c>
      <c r="AI39" s="13" t="n">
        <f aca="false">AJ38</f>
        <v>1097</v>
      </c>
      <c r="AJ39" s="21" t="n">
        <v>771</v>
      </c>
      <c r="AK39" s="21" t="n">
        <f aca="false">FORECAST($B39,AJ30:AJ38,$B30:$B38)</f>
        <v>981.944444444444</v>
      </c>
      <c r="AL39" s="37" t="n">
        <f aca="false">(AJ39-AK39)^2/AK39</f>
        <v>45.3157598617004</v>
      </c>
      <c r="AM39" s="37" t="n">
        <f aca="false">IF(AL39&lt;5,0,(AJ39-AI39)/AI39*100)</f>
        <v>-29.7174111212397</v>
      </c>
      <c r="AN39" s="14" t="n">
        <f aca="false">AJ39/($C39/100000)</f>
        <v>442.061808382547</v>
      </c>
      <c r="AO39" s="13" t="n">
        <f aca="false">AP38</f>
        <v>4139</v>
      </c>
      <c r="AP39" s="21" t="n">
        <v>3451</v>
      </c>
      <c r="AQ39" s="21" t="n">
        <f aca="false">FORECAST($B39,AP30:AP38,$B30:$B38)</f>
        <v>4238.77777777778</v>
      </c>
      <c r="AR39" s="37" t="n">
        <f aca="false">(AP39-AQ39)^2/AQ39</f>
        <v>146.408672427703</v>
      </c>
      <c r="AS39" s="37" t="n">
        <f aca="false">IF(AR39&lt;5,0,(AP39-AO39)/AO39*100)</f>
        <v>-16.6223725537569</v>
      </c>
      <c r="AT39" s="14" t="n">
        <f aca="false">AP39/($C39/100000)</f>
        <v>1978.67094776676</v>
      </c>
      <c r="AU39" s="13" t="n">
        <f aca="false">AV38</f>
        <v>471</v>
      </c>
      <c r="AV39" s="21" t="n">
        <v>381</v>
      </c>
      <c r="AW39" s="21" t="n">
        <f aca="false">FORECAST($B39,AV30:AV38,$B30:$B38)</f>
        <v>532.055555555556</v>
      </c>
      <c r="AX39" s="37" t="n">
        <f aca="false">(AV39-AW39)^2/AW39</f>
        <v>42.8860870372304</v>
      </c>
      <c r="AY39" s="37" t="n">
        <f aca="false">IF(AX39&lt;5,0,(AV39-AU39)/AU39*100)</f>
        <v>-19.1082802547771</v>
      </c>
      <c r="AZ39" s="14" t="n">
        <f aca="false">AV39/($C39/100000)</f>
        <v>218.450776904994</v>
      </c>
      <c r="BA39" s="23" t="n">
        <v>3122.5</v>
      </c>
      <c r="BB39" s="22" t="n">
        <v>-20</v>
      </c>
      <c r="BC39" s="13" t="n">
        <f aca="false">(BA39-BA38)/BA38*100</f>
        <v>-20.0466021406258</v>
      </c>
      <c r="BD39" s="23" t="n">
        <v>48.8</v>
      </c>
    </row>
    <row r="40" customFormat="false" ht="13.35" hidden="false" customHeight="true" outlineLevel="0" collapsed="false">
      <c r="A40" s="19" t="s">
        <v>225</v>
      </c>
      <c r="B40" s="15" t="n">
        <v>2020</v>
      </c>
      <c r="C40" s="38" t="n">
        <f aca="false">FORECAST($B40,C30:C38,$B30:$B38)</f>
        <v>177098.111111111</v>
      </c>
      <c r="D40" s="12" t="n">
        <f aca="false">E39</f>
        <v>5446</v>
      </c>
      <c r="E40" s="38" t="n">
        <f aca="false">FORECAST($B40,E30:E38,$B30:$B38)</f>
        <v>6583.13888888889</v>
      </c>
      <c r="F40" s="21" t="n">
        <f aca="false">FORECAST($B40,E31:E39,$B31:$B39)</f>
        <v>6122.06666666667</v>
      </c>
      <c r="G40" s="37" t="n">
        <f aca="false">(E40-F40)^2/F40</f>
        <v>34.7248087418634</v>
      </c>
      <c r="H40" s="37" t="n">
        <f aca="false">IF(G40&lt;5,0,(E40-D40)/D40*100)</f>
        <v>20.8802587015955</v>
      </c>
      <c r="I40" s="12"/>
      <c r="J40" s="13" t="n">
        <f aca="false">(E40-E38)/E38*100</f>
        <v>0.767471129479392</v>
      </c>
      <c r="K40" s="13" t="n">
        <f aca="false">L39</f>
        <v>11</v>
      </c>
      <c r="L40" s="38" t="n">
        <f aca="false">FORECAST($B40,L30:L38,$B30:$B38)</f>
        <v>8</v>
      </c>
      <c r="M40" s="21" t="n">
        <f aca="false">FORECAST($B40,L31:L39,$B31:$B39)</f>
        <v>9.22222222222222</v>
      </c>
      <c r="N40" s="37" t="n">
        <f aca="false">(L40-M40)^2/M40</f>
        <v>0.161981258366801</v>
      </c>
      <c r="O40" s="37" t="n">
        <f aca="false">IF(N40&lt;5,0,(L40-K40)/K40*100)</f>
        <v>0</v>
      </c>
      <c r="P40" s="38" t="n">
        <f aca="false">FORECAST($B40,P30:P38,$B30:$B38)</f>
        <v>4.50207507440636</v>
      </c>
      <c r="Q40" s="13" t="n">
        <f aca="false">R39</f>
        <v>93</v>
      </c>
      <c r="R40" s="38" t="n">
        <f aca="false">FORECAST($B40,R30:R38,$B30:$B38)</f>
        <v>88.0277777777778</v>
      </c>
      <c r="S40" s="21" t="n">
        <f aca="false">FORECAST($B40,R31:R39,$B31:$B39)</f>
        <v>88.0888888888889</v>
      </c>
      <c r="T40" s="37" t="n">
        <f aca="false">(R40-S40)^2/S40</f>
        <v>4.2395447920159E-005</v>
      </c>
      <c r="U40" s="37" t="n">
        <f aca="false">IF(T40&lt;5,0,(R40-Q40)/Q40*100)</f>
        <v>0</v>
      </c>
      <c r="V40" s="38" t="n">
        <f aca="false">FORECAST($B40,V30:V38,$B30:$B38)</f>
        <v>50.0792082276354</v>
      </c>
      <c r="W40" s="13" t="n">
        <f aca="false">X39</f>
        <v>67</v>
      </c>
      <c r="X40" s="38" t="n">
        <f aca="false">FORECAST($B40,X30:X38,$B30:$B38)</f>
        <v>86.3055555555556</v>
      </c>
      <c r="Y40" s="21" t="n">
        <f aca="false">FORECAST($B40,X31:X39,$B31:$B39)</f>
        <v>77.6444444444445</v>
      </c>
      <c r="Z40" s="37" t="n">
        <f aca="false">(X40-Y40)^2/Y40</f>
        <v>0.966132814984418</v>
      </c>
      <c r="AA40" s="37" t="n">
        <f aca="false">IF(Z40&lt;5,0,(X40-W40)/W40*100)</f>
        <v>0</v>
      </c>
      <c r="AB40" s="38" t="n">
        <f aca="false">FORECAST($B40,AB30:AB38,$B30:$B38)</f>
        <v>48.2098033099384</v>
      </c>
      <c r="AC40" s="13" t="n">
        <f aca="false">AD39</f>
        <v>672</v>
      </c>
      <c r="AD40" s="38" t="n">
        <f aca="false">FORECAST($B40,AD30:AD38,$B30:$B38)</f>
        <v>648.027777777778</v>
      </c>
      <c r="AE40" s="21" t="n">
        <f aca="false">FORECAST($B40,AD31:AD39,$B31:$B39)</f>
        <v>660.511111111111</v>
      </c>
      <c r="AF40" s="37" t="n">
        <f aca="false">(AD40-AE40)^2/AE40</f>
        <v>0.235928826161559</v>
      </c>
      <c r="AG40" s="37" t="n">
        <f aca="false">IF(AF40&lt;5,0,(AD40-AC40)/AC40*100)</f>
        <v>0</v>
      </c>
      <c r="AH40" s="38" t="n">
        <f aca="false">FORECAST($B40,AH30:AH38,$B30:$B38)</f>
        <v>366.477344821519</v>
      </c>
      <c r="AI40" s="13" t="n">
        <f aca="false">AJ39</f>
        <v>771</v>
      </c>
      <c r="AJ40" s="38" t="n">
        <f aca="false">FORECAST($B40,AJ30:AJ38,$B30:$B38)</f>
        <v>981.944444444444</v>
      </c>
      <c r="AK40" s="21" t="n">
        <f aca="false">FORECAST($B40,AJ31:AJ39,$B31:$B39)</f>
        <v>925.755555555556</v>
      </c>
      <c r="AL40" s="37" t="n">
        <f aca="false">(AJ40-AK40)^2/AK40</f>
        <v>3.41039404583775</v>
      </c>
      <c r="AM40" s="37" t="n">
        <f aca="false">IF(AL40&lt;5,0,(AJ40-AI40)/AI40*100)</f>
        <v>0</v>
      </c>
      <c r="AN40" s="38" t="n">
        <f aca="false">FORECAST($B40,AN30:AN38,$B30:$B38)</f>
        <v>549.86821212833</v>
      </c>
      <c r="AO40" s="13" t="n">
        <f aca="false">AP39</f>
        <v>3451</v>
      </c>
      <c r="AP40" s="38" t="n">
        <f aca="false">FORECAST($B40,AP30:AP38,$B30:$B38)</f>
        <v>4238.77777777778</v>
      </c>
      <c r="AQ40" s="21" t="n">
        <f aca="false">FORECAST($B40,AP31:AP39,$B31:$B39)</f>
        <v>3878.68888888889</v>
      </c>
      <c r="AR40" s="37" t="n">
        <f aca="false">(AP40-AQ40)^2/AQ40</f>
        <v>33.4298551947999</v>
      </c>
      <c r="AS40" s="37" t="n">
        <f aca="false">IF(AR40&lt;5,0,(AP40-AO40)/AO40*100)</f>
        <v>22.827521813323</v>
      </c>
      <c r="AT40" s="38" t="n">
        <f aca="false">FORECAST($B40,AT30:AT38,$B30:$B38)</f>
        <v>2382.08805134231</v>
      </c>
      <c r="AU40" s="13" t="n">
        <f aca="false">AV39</f>
        <v>381</v>
      </c>
      <c r="AV40" s="38" t="n">
        <f aca="false">FORECAST($B40,AV30:AV38,$B30:$B38)</f>
        <v>532.055555555556</v>
      </c>
      <c r="AW40" s="21" t="n">
        <f aca="false">FORECAST($B40,AV31:AV39,$B31:$B39)</f>
        <v>482.155555555556</v>
      </c>
      <c r="AX40" s="37" t="n">
        <f aca="false">(AV40-AW40)^2/AW40</f>
        <v>5.16432916993132</v>
      </c>
      <c r="AY40" s="37" t="n">
        <f aca="false">IF(AX40&lt;5,0,(AV40-AU40)/AU40*100)</f>
        <v>39.647127442403</v>
      </c>
      <c r="AZ40" s="38" t="n">
        <f aca="false">FORECAST($B40,AZ30:AZ38,$B30:$B38)</f>
        <v>302.023697496528</v>
      </c>
      <c r="BA40" s="38" t="n">
        <f aca="false">FORECAST($B40,BA30:BA38,$B30:$B38)</f>
        <v>3703.27777777778</v>
      </c>
      <c r="BB40" s="22"/>
      <c r="BC40" s="13"/>
      <c r="BD40" s="23"/>
    </row>
    <row r="41" customFormat="false" ht="13.35" hidden="false" customHeight="true" outlineLevel="0" collapsed="false">
      <c r="A41" s="19" t="s">
        <v>199</v>
      </c>
      <c r="B41" s="20"/>
      <c r="C41" s="21"/>
      <c r="D41" s="12" t="n">
        <f aca="false">E40</f>
        <v>6583.13888888889</v>
      </c>
      <c r="E41" s="39" t="n">
        <f aca="false">(E40-E39)^2/E40</f>
        <v>196.423753842706</v>
      </c>
      <c r="F41" s="21" t="n">
        <f aca="false">FORECAST($B41,E32:E40,$B32:$B40)</f>
        <v>593482.655228758</v>
      </c>
      <c r="G41" s="37" t="n">
        <f aca="false">(E41-F41)^2/F41</f>
        <v>593089.872731045</v>
      </c>
      <c r="H41" s="37" t="n">
        <f aca="false">IF(G41&lt;5,0,(E41-D41)/D41*100)</f>
        <v>-97.0162599155514</v>
      </c>
      <c r="I41" s="22"/>
      <c r="J41" s="12"/>
      <c r="K41" s="13" t="n">
        <f aca="false">L40</f>
        <v>8</v>
      </c>
      <c r="L41" s="39" t="n">
        <f aca="false">(L40-L39)^2/L40</f>
        <v>1.125</v>
      </c>
      <c r="M41" s="21" t="n">
        <f aca="false">FORECAST($B41,L32:L40,$B32:$B40)</f>
        <v>780.941176470588</v>
      </c>
      <c r="N41" s="37" t="n">
        <f aca="false">(L41-M41)^2/M41</f>
        <v>778.692797111218</v>
      </c>
      <c r="O41" s="37" t="n">
        <f aca="false">IF(N41&lt;5,0,(L41-K41)/K41*100)</f>
        <v>-85.9375</v>
      </c>
      <c r="P41" s="39" t="n">
        <f aca="false">(P40-P39)^2/P40</f>
        <v>0.72359386158194</v>
      </c>
      <c r="Q41" s="13" t="n">
        <f aca="false">R40</f>
        <v>88.0277777777778</v>
      </c>
      <c r="R41" s="39" t="n">
        <f aca="false">(R40-R39)^2/R40</f>
        <v>0.280854458118578</v>
      </c>
      <c r="S41" s="21" t="n">
        <f aca="false">FORECAST($B41,R32:R40,$B32:$B40)</f>
        <v>-2267.12441643324</v>
      </c>
      <c r="T41" s="37" t="n">
        <f aca="false">(R41-S41)^2/S41</f>
        <v>-2267.68616014211</v>
      </c>
      <c r="U41" s="37" t="n">
        <f aca="false">IF(T41&lt;5,0,(R41-Q41)/Q41*100)</f>
        <v>0</v>
      </c>
      <c r="V41" s="39" t="n">
        <f aca="false">(V40-V39)^2/V40</f>
        <v>0.210062997165738</v>
      </c>
      <c r="W41" s="13" t="n">
        <f aca="false">X40</f>
        <v>86.3055555555556</v>
      </c>
      <c r="X41" s="39" t="n">
        <f aca="false">(X40-X39)^2/X40</f>
        <v>4.31842971068913</v>
      </c>
      <c r="Y41" s="21" t="n">
        <f aca="false">FORECAST($B41,X32:X40,$B32:$B40)</f>
        <v>24753.7742763772</v>
      </c>
      <c r="Z41" s="37" t="n">
        <f aca="false">(X41-Y41)^2/Y41</f>
        <v>24745.1381703292</v>
      </c>
      <c r="AA41" s="37" t="n">
        <f aca="false">IF(Z41&lt;5,0,(X41-W41)/W41*100)</f>
        <v>-94.9963479374056</v>
      </c>
      <c r="AB41" s="39" t="n">
        <f aca="false">(AB40-AB39)^2/AB40</f>
        <v>1.98992091696157</v>
      </c>
      <c r="AC41" s="13" t="n">
        <f aca="false">AD40</f>
        <v>648.027777777778</v>
      </c>
      <c r="AD41" s="39" t="n">
        <f aca="false">(AD40-AD39)^2/AD40</f>
        <v>0.886794452303043</v>
      </c>
      <c r="AE41" s="21" t="n">
        <f aca="false">FORECAST($B41,AD32:AD40,$B32:$B40)</f>
        <v>-6479.05718954249</v>
      </c>
      <c r="AF41" s="37" t="n">
        <f aca="false">(AD41-AE41)^2/AE41</f>
        <v>-6480.83089982346</v>
      </c>
      <c r="AG41" s="37" t="n">
        <f aca="false">IF(AF41&lt;5,0,(AD41-AC41)/AC41*100)</f>
        <v>0</v>
      </c>
      <c r="AH41" s="39" t="n">
        <f aca="false">(AH40-AH39)^2/AH40</f>
        <v>0.966649133942394</v>
      </c>
      <c r="AI41" s="13" t="n">
        <f aca="false">AJ40</f>
        <v>981.944444444444</v>
      </c>
      <c r="AJ41" s="39" t="n">
        <f aca="false">(AJ40-AJ39)^2/AJ40</f>
        <v>45.3157598617004</v>
      </c>
      <c r="AK41" s="21" t="n">
        <f aca="false">FORECAST($B41,AJ32:AJ40,$B32:$B40)</f>
        <v>105622.114379085</v>
      </c>
      <c r="AL41" s="37" t="n">
        <f aca="false">(AJ41-AK41)^2/AK41</f>
        <v>105531.502301484</v>
      </c>
      <c r="AM41" s="37" t="n">
        <f aca="false">IF(AL41&lt;5,0,(AJ41-AI41)/AI41*100)</f>
        <v>-95.3850994200249</v>
      </c>
      <c r="AN41" s="39" t="n">
        <f aca="false">(AN40-AN39)^2/AN40</f>
        <v>21.1363749208444</v>
      </c>
      <c r="AO41" s="13" t="n">
        <f aca="false">AP40</f>
        <v>4238.77777777778</v>
      </c>
      <c r="AP41" s="39" t="n">
        <f aca="false">(AP40-AP39)^2/AP40</f>
        <v>146.408672427703</v>
      </c>
      <c r="AQ41" s="21" t="n">
        <f aca="false">FORECAST($B41,AP32:AP40,$B32:$B40)</f>
        <v>509438.58356676</v>
      </c>
      <c r="AR41" s="37" t="n">
        <f aca="false">(AP41-AQ41)^2/AQ41</f>
        <v>509145.808298614</v>
      </c>
      <c r="AS41" s="37" t="n">
        <f aca="false">IF(AR41&lt;5,0,(AP41-AO41)/AO41*100)</f>
        <v>-96.5459696142774</v>
      </c>
      <c r="AT41" s="39" t="n">
        <f aca="false">(AT40-AT39)^2/AT40</f>
        <v>68.3204633706039</v>
      </c>
      <c r="AU41" s="13" t="n">
        <f aca="false">AV40</f>
        <v>532.055555555556</v>
      </c>
      <c r="AV41" s="39" t="n">
        <f aca="false">(AV40-AV39)^2/AV40</f>
        <v>42.8860870372304</v>
      </c>
      <c r="AW41" s="21" t="n">
        <f aca="false">FORECAST($B41,AV32:AV40,$B32:$B40)</f>
        <v>-38366.5765639589</v>
      </c>
      <c r="AX41" s="37" t="n">
        <f aca="false">(AV41-AW41)^2/AW41</f>
        <v>-38452.3966760207</v>
      </c>
      <c r="AY41" s="37" t="n">
        <f aca="false">IF(AX41&lt;5,0,(AV41-AU41)/AU41*100)</f>
        <v>0</v>
      </c>
      <c r="AZ41" s="39" t="n">
        <f aca="false">(AZ40-AZ39)^2/AZ40</f>
        <v>23.1254471556133</v>
      </c>
      <c r="BA41" s="39" t="n">
        <f aca="false">(BA40-BA39)^2/BA40</f>
        <v>91.0822377906792</v>
      </c>
      <c r="BB41" s="22"/>
      <c r="BC41" s="13"/>
      <c r="BD41" s="23"/>
    </row>
    <row r="42" customFormat="false" ht="13.35" hidden="false" customHeight="true" outlineLevel="0" collapsed="false">
      <c r="A42" s="19" t="s">
        <v>226</v>
      </c>
      <c r="B42" s="20" t="n">
        <v>5</v>
      </c>
      <c r="C42" s="21"/>
      <c r="D42" s="12" t="n">
        <f aca="false">E41</f>
        <v>196.423753842706</v>
      </c>
      <c r="E42" s="39" t="n">
        <f aca="false">IF(E41&lt;$B42,0,(E39-E38)/E38*100)</f>
        <v>-16.6386040104087</v>
      </c>
      <c r="F42" s="21" t="n">
        <f aca="false">FORECAST($B42,E33:E41,$B33:$B41)</f>
        <v>702018.176151761</v>
      </c>
      <c r="G42" s="37" t="n">
        <f aca="false">(E42-F42)^2/F42</f>
        <v>702051.453754136</v>
      </c>
      <c r="H42" s="37" t="n">
        <f aca="false">IF(G42&lt;5,0,(E42-D42)/D42*100)</f>
        <v>-108.470769794845</v>
      </c>
      <c r="I42" s="22"/>
      <c r="J42" s="12"/>
      <c r="K42" s="13" t="n">
        <f aca="false">L41</f>
        <v>1.125</v>
      </c>
      <c r="L42" s="39" t="n">
        <f aca="false">IF(L41&lt;$B42,0,(L39-L38)/L38*100)</f>
        <v>0</v>
      </c>
      <c r="M42" s="21" t="n">
        <f aca="false">FORECAST($B42,L33:L41,$B33:$B41)</f>
        <v>1580.63414634146</v>
      </c>
      <c r="N42" s="37" t="n">
        <f aca="false">(L42-M42)^2/M42</f>
        <v>1580.63414634146</v>
      </c>
      <c r="O42" s="37" t="n">
        <f aca="false">IF(N42&lt;5,0,(L42-K42)/K42*100)</f>
        <v>-100</v>
      </c>
      <c r="P42" s="39" t="n">
        <f aca="false">IF(P41&lt;$B42,0,(P39-P38)/P38*100)</f>
        <v>0</v>
      </c>
      <c r="Q42" s="13" t="n">
        <f aca="false">R41</f>
        <v>0.280854458118578</v>
      </c>
      <c r="R42" s="39" t="n">
        <f aca="false">IF(R41&lt;$B42,0,(R39-R38)/R38*100)</f>
        <v>0</v>
      </c>
      <c r="S42" s="21" t="n">
        <f aca="false">FORECAST($B42,R33:R41,$B33:$B41)</f>
        <v>-3728.09717382888</v>
      </c>
      <c r="T42" s="37" t="n">
        <f aca="false">(R42-S42)^2/S42</f>
        <v>-3728.09717382888</v>
      </c>
      <c r="U42" s="37" t="n">
        <f aca="false">IF(T42&lt;5,0,(R42-Q42)/Q42*100)</f>
        <v>0</v>
      </c>
      <c r="V42" s="39" t="n">
        <f aca="false">IF(V41&lt;$B42,0,(V39-V38)/V38*100)</f>
        <v>0</v>
      </c>
      <c r="W42" s="13" t="n">
        <f aca="false">X41</f>
        <v>4.31842971068913</v>
      </c>
      <c r="X42" s="39" t="n">
        <f aca="false">IF(X41&lt;$B42,0,(X39-X38)/X38*100)</f>
        <v>0</v>
      </c>
      <c r="Y42" s="21" t="n">
        <f aca="false">FORECAST($B42,X33:X41,$B33:$B41)</f>
        <v>24824.6941540844</v>
      </c>
      <c r="Z42" s="37" t="n">
        <f aca="false">(X42-Y42)^2/Y42</f>
        <v>24824.6941540844</v>
      </c>
      <c r="AA42" s="37" t="n">
        <f aca="false">IF(Z42&lt;5,0,(X42-W42)/W42*100)</f>
        <v>-100</v>
      </c>
      <c r="AB42" s="39" t="n">
        <f aca="false">IF(AB41&lt;$B42,0,(AB39-AB38)/AB38*100)</f>
        <v>0</v>
      </c>
      <c r="AC42" s="13" t="n">
        <f aca="false">AD41</f>
        <v>0.886794452303043</v>
      </c>
      <c r="AD42" s="39" t="n">
        <f aca="false">IF(AD41&lt;$B42,0,(AD39-AD38)/AD38*100)</f>
        <v>0</v>
      </c>
      <c r="AE42" s="21" t="n">
        <f aca="false">FORECAST($B42,AD33:AD41,$B33:$B41)</f>
        <v>3344.81571815717</v>
      </c>
      <c r="AF42" s="37" t="n">
        <f aca="false">(AD42-AE42)^2/AE42</f>
        <v>3344.81571815717</v>
      </c>
      <c r="AG42" s="37" t="n">
        <f aca="false">IF(AF42&lt;5,0,(AD42-AC42)/AC42*100)</f>
        <v>-100</v>
      </c>
      <c r="AH42" s="39" t="n">
        <f aca="false">IF(AH41&lt;$B42,0,(AH39-AH38)/AH38*100)</f>
        <v>0</v>
      </c>
      <c r="AI42" s="13" t="n">
        <f aca="false">AJ41</f>
        <v>45.3157598617004</v>
      </c>
      <c r="AJ42" s="39" t="n">
        <f aca="false">IF(AJ41&lt;$B42,0,(AJ39-AJ38)/AJ38*100)</f>
        <v>-29.7174111212397</v>
      </c>
      <c r="AK42" s="21" t="n">
        <f aca="false">FORECAST($B42,AJ33:AJ41,$B33:$B41)</f>
        <v>116749.612466125</v>
      </c>
      <c r="AL42" s="37" t="n">
        <f aca="false">(AJ42-AK42)^2/AK42</f>
        <v>116809.054852628</v>
      </c>
      <c r="AM42" s="37" t="n">
        <f aca="false">IF(AL42&lt;5,0,(AJ42-AI42)/AI42*100)</f>
        <v>-165.578534293444</v>
      </c>
      <c r="AN42" s="39" t="n">
        <f aca="false">IF(AN41&lt;$B42,0,(AN39-AN38)/AN38*100)</f>
        <v>-32.5894024688627</v>
      </c>
      <c r="AO42" s="13" t="n">
        <f aca="false">AP41</f>
        <v>146.408672427703</v>
      </c>
      <c r="AP42" s="39" t="n">
        <f aca="false">IF(AP41&lt;$B42,0,(AP39-AP38)/AP38*100)</f>
        <v>-16.6223725537569</v>
      </c>
      <c r="AQ42" s="21" t="n">
        <f aca="false">FORECAST($B42,AP33:AP41,$B33:$B41)</f>
        <v>584154.826171119</v>
      </c>
      <c r="AR42" s="37" t="n">
        <f aca="false">(AP42-AQ42)^2/AQ42</f>
        <v>584188.071389223</v>
      </c>
      <c r="AS42" s="37" t="n">
        <f aca="false">IF(AR42&lt;5,0,(AP42-AO42)/AO42*100)</f>
        <v>-111.353407061296</v>
      </c>
      <c r="AT42" s="39" t="n">
        <f aca="false">IF(AT41&lt;$B42,0,(AT39-AT38)/AT38*100)</f>
        <v>-20.0294727820086</v>
      </c>
      <c r="AU42" s="13" t="n">
        <f aca="false">AV41</f>
        <v>42.8860870372304</v>
      </c>
      <c r="AV42" s="39" t="n">
        <f aca="false">IF(AV41&lt;$B42,0,(AV39-AV38)/AV38*100)</f>
        <v>-19.1082802547771</v>
      </c>
      <c r="AW42" s="21" t="n">
        <f aca="false">FORECAST($B42,AV33:AV41,$B33:$B41)</f>
        <v>-24908.3093302362</v>
      </c>
      <c r="AX42" s="37" t="n">
        <f aca="false">(AV42-AW42)^2/AW42</f>
        <v>-24870.1074285447</v>
      </c>
      <c r="AY42" s="37" t="n">
        <f aca="false">IF(AX42&lt;5,0,(AV42-AU42)/AU42*100)</f>
        <v>0</v>
      </c>
      <c r="AZ42" s="39" t="n">
        <f aca="false">IF(AZ41&lt;$B42,0,(AZ39-AZ38)/AZ38*100)</f>
        <v>-22.4137976369467</v>
      </c>
      <c r="BA42" s="39" t="n">
        <f aca="false">IF(BA41&lt;$B42,0,(BA39-BA38)/BA38*100)</f>
        <v>-20.0466021406258</v>
      </c>
      <c r="BB42" s="22"/>
      <c r="BC42" s="13"/>
      <c r="BD42" s="23"/>
    </row>
    <row r="43" customFormat="false" ht="13.35" hidden="false" customHeight="true" outlineLevel="0" collapsed="false">
      <c r="A43" s="25"/>
      <c r="B43" s="20"/>
      <c r="C43" s="21"/>
      <c r="D43" s="12" t="n">
        <f aca="false">E42</f>
        <v>-16.6386040104087</v>
      </c>
      <c r="E43" s="21"/>
      <c r="F43" s="21" t="n">
        <f aca="false">FORECAST($B43,E34:E42,$B34:$B42)</f>
        <v>-29.4942299249769</v>
      </c>
      <c r="G43" s="37" t="n">
        <f aca="false">(E43-F43)^2/F43</f>
        <v>-29.4942299249769</v>
      </c>
      <c r="H43" s="37" t="n">
        <f aca="false">IF(G43&lt;5,0,(E43-D43)/D43*100)</f>
        <v>0</v>
      </c>
      <c r="I43" s="22"/>
      <c r="J43" s="13"/>
      <c r="K43" s="13" t="n">
        <f aca="false">L42</f>
        <v>0</v>
      </c>
      <c r="L43" s="21"/>
      <c r="M43" s="21" t="n">
        <f aca="false">FORECAST($B43,L34:L42,$B34:$B42)</f>
        <v>-0.0218071501558104</v>
      </c>
      <c r="N43" s="37" t="n">
        <f aca="false">(L43-M43)^2/M43</f>
        <v>-0.0218071501558104</v>
      </c>
      <c r="O43" s="37" t="n">
        <f aca="false">IF(N43&lt;5,0,(L43-K43)/K43*100)</f>
        <v>0</v>
      </c>
      <c r="P43" s="14"/>
      <c r="Q43" s="13" t="n">
        <f aca="false">R42</f>
        <v>0</v>
      </c>
      <c r="R43" s="21"/>
      <c r="S43" s="21" t="n">
        <f aca="false">FORECAST($B43,R34:R42,$B34:$B42)</f>
        <v>-0.235199394668939</v>
      </c>
      <c r="T43" s="37" t="n">
        <f aca="false">(R43-S43)^2/S43</f>
        <v>-0.235199394668939</v>
      </c>
      <c r="U43" s="37" t="n">
        <f aca="false">IF(T43&lt;5,0,(R43-Q43)/Q43*100)</f>
        <v>0</v>
      </c>
      <c r="V43" s="14"/>
      <c r="W43" s="13" t="n">
        <f aca="false">X42</f>
        <v>0</v>
      </c>
      <c r="X43" s="21"/>
      <c r="Y43" s="21" t="n">
        <f aca="false">FORECAST($B43,X34:X42,$B34:$B42)</f>
        <v>-0.101209956934341</v>
      </c>
      <c r="Z43" s="37" t="n">
        <f aca="false">(X43-Y43)^2/Y43</f>
        <v>-0.101209956934341</v>
      </c>
      <c r="AA43" s="37" t="n">
        <f aca="false">IF(Z43&lt;5,0,(X43-W43)/W43*100)</f>
        <v>0</v>
      </c>
      <c r="AB43" s="14"/>
      <c r="AC43" s="13" t="n">
        <f aca="false">AD42</f>
        <v>0</v>
      </c>
      <c r="AD43" s="21"/>
      <c r="AE43" s="21" t="n">
        <f aca="false">FORECAST($B43,AD34:AD42,$B34:$B42)</f>
        <v>-1.55978701993627</v>
      </c>
      <c r="AF43" s="37" t="n">
        <f aca="false">(AD43-AE43)^2/AE43</f>
        <v>-1.55978701993627</v>
      </c>
      <c r="AG43" s="37" t="n">
        <f aca="false">IF(AF43&lt;5,0,(AD43-AC43)/AC43*100)</f>
        <v>0</v>
      </c>
      <c r="AH43" s="14"/>
      <c r="AI43" s="13" t="n">
        <f aca="false">AJ42</f>
        <v>-29.7174111212397</v>
      </c>
      <c r="AJ43" s="21"/>
      <c r="AK43" s="21" t="n">
        <f aca="false">FORECAST($B43,AJ34:AJ42,$B34:$B42)</f>
        <v>-31.7660818408782</v>
      </c>
      <c r="AL43" s="37" t="n">
        <f aca="false">(AJ43-AK43)^2/AK43</f>
        <v>-31.7660818408782</v>
      </c>
      <c r="AM43" s="37" t="n">
        <f aca="false">IF(AL43&lt;5,0,(AJ43-AI43)/AI43*100)</f>
        <v>0</v>
      </c>
      <c r="AN43" s="14"/>
      <c r="AO43" s="13" t="n">
        <f aca="false">AP42</f>
        <v>-16.6223725537569</v>
      </c>
      <c r="AP43" s="21"/>
      <c r="AQ43" s="21" t="n">
        <f aca="false">FORECAST($B43,AP34:AP42,$B34:$B42)</f>
        <v>-24.322094307624</v>
      </c>
      <c r="AR43" s="37" t="n">
        <f aca="false">(AP43-AQ43)^2/AQ43</f>
        <v>-24.322094307624</v>
      </c>
      <c r="AS43" s="37" t="n">
        <f aca="false">IF(AR43&lt;5,0,(AP43-AO43)/AO43*100)</f>
        <v>0</v>
      </c>
      <c r="AT43" s="14"/>
      <c r="AU43" s="13" t="n">
        <f aca="false">AV42</f>
        <v>-19.1082802547771</v>
      </c>
      <c r="AV43" s="21"/>
      <c r="AW43" s="21" t="n">
        <f aca="false">FORECAST($B43,AV34:AV42,$B34:$B42)</f>
        <v>-20.4184782573788</v>
      </c>
      <c r="AX43" s="37" t="n">
        <f aca="false">(AV43-AW43)^2/AW43</f>
        <v>-20.4184782573788</v>
      </c>
      <c r="AY43" s="37" t="n">
        <f aca="false">IF(AX43&lt;5,0,(AV43-AU43)/AU43*100)</f>
        <v>0</v>
      </c>
      <c r="AZ43" s="14"/>
      <c r="BA43" s="23"/>
      <c r="BB43" s="22"/>
      <c r="BC43" s="13"/>
      <c r="BD43" s="23"/>
    </row>
    <row r="44" customFormat="false" ht="13.35" hidden="false" customHeight="true" outlineLevel="0" collapsed="false">
      <c r="A44" s="19" t="s">
        <v>26</v>
      </c>
      <c r="B44" s="12" t="n">
        <v>2011</v>
      </c>
      <c r="C44" s="12" t="n">
        <v>28662</v>
      </c>
      <c r="D44" s="12" t="n">
        <f aca="false">E43</f>
        <v>0</v>
      </c>
      <c r="E44" s="12" t="n">
        <v>765</v>
      </c>
      <c r="F44" s="21" t="n">
        <f aca="false">FORECAST($B44,E35:E43,$B35:$B43)</f>
        <v>6711.64671498976</v>
      </c>
      <c r="G44" s="37" t="n">
        <f aca="false">(E44-F44)^2/F44</f>
        <v>5268.84215671242</v>
      </c>
      <c r="H44" s="37" t="e">
        <f aca="false">IF(G44&lt;5,0,(E44-D44)/D44*100)</f>
        <v>#DIV/0!</v>
      </c>
      <c r="I44" s="12" t="n">
        <v>12.3</v>
      </c>
      <c r="J44" s="13"/>
      <c r="K44" s="13" t="n">
        <f aca="false">L43</f>
        <v>0</v>
      </c>
      <c r="L44" s="12" t="n">
        <v>0</v>
      </c>
      <c r="M44" s="21" t="n">
        <f aca="false">FORECAST($B44,L35:L43,$B35:$B43)</f>
        <v>8.96713306437686</v>
      </c>
      <c r="N44" s="37" t="n">
        <f aca="false">(L44-M44)^2/M44</f>
        <v>8.96713306437686</v>
      </c>
      <c r="O44" s="37" t="e">
        <f aca="false">IF(N44&lt;5,0,(L44-K44)/K44*100)</f>
        <v>#DIV/0!</v>
      </c>
      <c r="P44" s="14" t="n">
        <f aca="false">L44/($C44/100000)</f>
        <v>0</v>
      </c>
      <c r="Q44" s="13" t="n">
        <f aca="false">R43</f>
        <v>0</v>
      </c>
      <c r="R44" s="12" t="n">
        <v>4</v>
      </c>
      <c r="S44" s="21" t="n">
        <f aca="false">FORECAST($B44,R35:R43,$B35:$B43)</f>
        <v>84.8633405072419</v>
      </c>
      <c r="T44" s="37" t="n">
        <f aca="false">(R44-S44)^2/S44</f>
        <v>77.0518789256492</v>
      </c>
      <c r="U44" s="37" t="e">
        <f aca="false">IF(T44&lt;5,0,(R44-Q44)/Q44*100)</f>
        <v>#DIV/0!</v>
      </c>
      <c r="V44" s="14" t="n">
        <f aca="false">R44/($C44/100000)</f>
        <v>13.9557602400391</v>
      </c>
      <c r="W44" s="13" t="n">
        <f aca="false">X43</f>
        <v>0</v>
      </c>
      <c r="X44" s="12" t="n">
        <v>6</v>
      </c>
      <c r="Y44" s="21" t="n">
        <f aca="false">FORECAST($B44,X35:X43,$B35:$B43)</f>
        <v>98.0132561408346</v>
      </c>
      <c r="Z44" s="37" t="n">
        <f aca="false">(X44-Y44)^2/Y44</f>
        <v>86.3805533965066</v>
      </c>
      <c r="AA44" s="37" t="e">
        <f aca="false">IF(Z44&lt;5,0,(X44-W44)/W44*100)</f>
        <v>#DIV/0!</v>
      </c>
      <c r="AB44" s="14" t="n">
        <f aca="false">X44/($C44/100000)</f>
        <v>20.9336403600586</v>
      </c>
      <c r="AC44" s="13" t="n">
        <f aca="false">AD43</f>
        <v>0</v>
      </c>
      <c r="AD44" s="12" t="n">
        <v>109</v>
      </c>
      <c r="AE44" s="21" t="n">
        <f aca="false">FORECAST($B44,AD35:AD43,$B35:$B43)</f>
        <v>647.630507944979</v>
      </c>
      <c r="AF44" s="37" t="n">
        <f aca="false">(AD44-AE44)^2/AE44</f>
        <v>447.97584506892</v>
      </c>
      <c r="AG44" s="37" t="e">
        <f aca="false">IF(AF44&lt;5,0,(AD44-AC44)/AC44*100)</f>
        <v>#DIV/0!</v>
      </c>
      <c r="AH44" s="14" t="n">
        <f aca="false">AD44/($C44/100000)</f>
        <v>380.294466541065</v>
      </c>
      <c r="AI44" s="13" t="n">
        <f aca="false">AJ43</f>
        <v>0</v>
      </c>
      <c r="AJ44" s="12" t="n">
        <v>152</v>
      </c>
      <c r="AK44" s="21" t="n">
        <f aca="false">FORECAST($B44,AJ35:AJ43,$B35:$B43)</f>
        <v>1052.62283863732</v>
      </c>
      <c r="AL44" s="37" t="n">
        <f aca="false">(AJ44-AK44)^2/AK44</f>
        <v>770.571820886184</v>
      </c>
      <c r="AM44" s="37" t="e">
        <f aca="false">IF(AL44&lt;5,0,(AJ44-AI44)/AI44*100)</f>
        <v>#DIV/0!</v>
      </c>
      <c r="AN44" s="14" t="n">
        <f aca="false">AJ44/($C44/100000)</f>
        <v>530.318889121485</v>
      </c>
      <c r="AO44" s="13" t="n">
        <f aca="false">AP43</f>
        <v>0</v>
      </c>
      <c r="AP44" s="12" t="n">
        <v>457</v>
      </c>
      <c r="AQ44" s="21" t="n">
        <f aca="false">FORECAST($B44,AP35:AP43,$B35:$B43)</f>
        <v>4354.46390142998</v>
      </c>
      <c r="AR44" s="37" t="n">
        <f aca="false">(AP44-AQ44)^2/AQ44</f>
        <v>3488.42594790175</v>
      </c>
      <c r="AS44" s="37" t="e">
        <f aca="false">IF(AR44&lt;5,0,(AP44-AO44)/AO44*100)</f>
        <v>#DIV/0!</v>
      </c>
      <c r="AT44" s="14" t="n">
        <f aca="false">AP44/($C44/100000)</f>
        <v>1594.44560742446</v>
      </c>
      <c r="AU44" s="13" t="n">
        <f aca="false">AV43</f>
        <v>0</v>
      </c>
      <c r="AV44" s="12" t="n">
        <v>37</v>
      </c>
      <c r="AW44" s="21" t="n">
        <f aca="false">FORECAST($B44,AV35:AV43,$B35:$B43)</f>
        <v>464.907928387941</v>
      </c>
      <c r="AX44" s="37" t="n">
        <f aca="false">(AV44-AW44)^2/AW44</f>
        <v>393.852597464132</v>
      </c>
      <c r="AY44" s="37" t="e">
        <f aca="false">IF(AX44&lt;5,0,(AV44-AU44)/AU44*100)</f>
        <v>#DIV/0!</v>
      </c>
      <c r="AZ44" s="14" t="n">
        <f aca="false">AV44/($C44/100000)</f>
        <v>129.090782220361</v>
      </c>
      <c r="BA44" s="12" t="n">
        <v>2669</v>
      </c>
      <c r="BB44" s="14" t="n">
        <v>12.2</v>
      </c>
      <c r="BC44" s="13" t="n">
        <f aca="false">(BA44-BA39)/BA39*100</f>
        <v>-14.5236188951161</v>
      </c>
      <c r="BD44" s="12" t="n">
        <v>53.9</v>
      </c>
    </row>
    <row r="45" customFormat="false" ht="13.35" hidden="false" customHeight="true" outlineLevel="0" collapsed="false">
      <c r="A45" s="19" t="s">
        <v>26</v>
      </c>
      <c r="B45" s="12" t="n">
        <v>2012</v>
      </c>
      <c r="C45" s="12" t="n">
        <v>27239</v>
      </c>
      <c r="D45" s="12" t="n">
        <f aca="false">E44</f>
        <v>765</v>
      </c>
      <c r="E45" s="12" t="n">
        <v>663</v>
      </c>
      <c r="F45" s="21" t="n">
        <f aca="false">FORECAST($B45,E36:E44,$B36:$B44)</f>
        <v>5607.56904375517</v>
      </c>
      <c r="G45" s="37" t="n">
        <f aca="false">(E45-F45)^2/F45</f>
        <v>4359.95755695404</v>
      </c>
      <c r="H45" s="37" t="n">
        <f aca="false">IF(G45&lt;5,0,(E45-D45)/D45*100)</f>
        <v>-13.3333333333333</v>
      </c>
      <c r="I45" s="12" t="n">
        <v>-13.3</v>
      </c>
      <c r="J45" s="13" t="n">
        <f aca="false">(E45-E44)/E44*100</f>
        <v>-13.3333333333333</v>
      </c>
      <c r="K45" s="13" t="n">
        <f aca="false">L44</f>
        <v>0</v>
      </c>
      <c r="L45" s="12" t="n">
        <v>0</v>
      </c>
      <c r="M45" s="21" t="n">
        <f aca="false">FORECAST($B45,L36:L44,$B36:$B44)</f>
        <v>7.48415642923394</v>
      </c>
      <c r="N45" s="37" t="n">
        <f aca="false">(L45-M45)^2/M45</f>
        <v>7.48415642923394</v>
      </c>
      <c r="O45" s="37" t="e">
        <f aca="false">IF(N45&lt;5,0,(L45-K45)/K45*100)</f>
        <v>#DIV/0!</v>
      </c>
      <c r="P45" s="14" t="n">
        <f aca="false">L45/($C45/100000)</f>
        <v>0</v>
      </c>
      <c r="Q45" s="13" t="n">
        <f aca="false">R44</f>
        <v>4</v>
      </c>
      <c r="R45" s="12" t="n">
        <v>12</v>
      </c>
      <c r="S45" s="21" t="n">
        <f aca="false">FORECAST($B45,R36:R44,$B36:$B44)</f>
        <v>71.1882497654679</v>
      </c>
      <c r="T45" s="37" t="n">
        <f aca="false">(R45-S45)^2/S45</f>
        <v>49.2110555020103</v>
      </c>
      <c r="U45" s="37" t="n">
        <f aca="false">IF(T45&lt;5,0,(R45-Q45)/Q45*100)</f>
        <v>200</v>
      </c>
      <c r="V45" s="14" t="n">
        <f aca="false">R45/($C45/100000)</f>
        <v>44.0544807078087</v>
      </c>
      <c r="W45" s="13" t="n">
        <f aca="false">X44</f>
        <v>6</v>
      </c>
      <c r="X45" s="12" t="n">
        <v>6</v>
      </c>
      <c r="Y45" s="21" t="n">
        <f aca="false">FORECAST($B45,X36:X44,$B36:$B44)</f>
        <v>77.0466954954382</v>
      </c>
      <c r="Z45" s="37" t="n">
        <f aca="false">(X45-Y45)^2/Y45</f>
        <v>65.5139446067531</v>
      </c>
      <c r="AA45" s="37" t="n">
        <f aca="false">IF(Z45&lt;5,0,(X45-W45)/W45*100)</f>
        <v>0</v>
      </c>
      <c r="AB45" s="14" t="n">
        <f aca="false">X45/($C45/100000)</f>
        <v>22.0272403539043</v>
      </c>
      <c r="AC45" s="13" t="n">
        <f aca="false">AD44</f>
        <v>109</v>
      </c>
      <c r="AD45" s="12" t="n">
        <v>101</v>
      </c>
      <c r="AE45" s="21" t="n">
        <f aca="false">FORECAST($B45,AD36:AD44,$B36:$B44)</f>
        <v>555.596467172409</v>
      </c>
      <c r="AF45" s="37" t="n">
        <f aca="false">(AD45-AE45)^2/AE45</f>
        <v>371.95691509231</v>
      </c>
      <c r="AG45" s="37" t="n">
        <f aca="false">IF(AF45&lt;5,0,(AD45-AC45)/AC45*100)</f>
        <v>-7.3394495412844</v>
      </c>
      <c r="AH45" s="14" t="n">
        <f aca="false">AD45/($C45/100000)</f>
        <v>370.791879290723</v>
      </c>
      <c r="AI45" s="13" t="n">
        <f aca="false">AJ44</f>
        <v>152</v>
      </c>
      <c r="AJ45" s="12" t="n">
        <v>179</v>
      </c>
      <c r="AK45" s="21" t="n">
        <f aca="false">FORECAST($B45,AJ36:AJ44,$B36:$B44)</f>
        <v>892.039085851713</v>
      </c>
      <c r="AL45" s="37" t="n">
        <f aca="false">(AJ45-AK45)^2/AK45</f>
        <v>569.957915539996</v>
      </c>
      <c r="AM45" s="37" t="n">
        <f aca="false">IF(AL45&lt;5,0,(AJ45-AI45)/AI45*100)</f>
        <v>17.7631578947368</v>
      </c>
      <c r="AN45" s="14" t="n">
        <f aca="false">AJ45/($C45/100000)</f>
        <v>657.146003891479</v>
      </c>
      <c r="AO45" s="13" t="n">
        <f aca="false">AP44</f>
        <v>457</v>
      </c>
      <c r="AP45" s="12" t="n">
        <v>339</v>
      </c>
      <c r="AQ45" s="21" t="n">
        <f aca="false">FORECAST($B45,AP36:AP44,$B36:$B44)</f>
        <v>3603.33218441666</v>
      </c>
      <c r="AR45" s="37" t="n">
        <f aca="false">(AP45-AQ45)^2/AQ45</f>
        <v>2957.22516405839</v>
      </c>
      <c r="AS45" s="37" t="n">
        <f aca="false">IF(AR45&lt;5,0,(AP45-AO45)/AO45*100)</f>
        <v>-25.8205689277899</v>
      </c>
      <c r="AT45" s="14" t="n">
        <f aca="false">AP45/($C45/100000)</f>
        <v>1244.53907999559</v>
      </c>
      <c r="AU45" s="13" t="n">
        <f aca="false">AV44</f>
        <v>37</v>
      </c>
      <c r="AV45" s="12" t="n">
        <v>26</v>
      </c>
      <c r="AW45" s="21" t="n">
        <f aca="false">FORECAST($B45,AV36:AV44,$B36:$B44)</f>
        <v>400.748699031518</v>
      </c>
      <c r="AX45" s="37" t="n">
        <f aca="false">(AV45-AW45)^2/AW45</f>
        <v>350.43554168786</v>
      </c>
      <c r="AY45" s="37" t="n">
        <f aca="false">IF(AX45&lt;5,0,(AV45-AU45)/AU45*100)</f>
        <v>-29.7297297297297</v>
      </c>
      <c r="AZ45" s="14" t="n">
        <f aca="false">AV45/($C45/100000)</f>
        <v>95.4513748669188</v>
      </c>
      <c r="BA45" s="12" t="n">
        <v>2434</v>
      </c>
      <c r="BB45" s="14" t="n">
        <v>-8.8</v>
      </c>
      <c r="BC45" s="13" t="n">
        <f aca="false">(BA45-BA44)/BA44*100</f>
        <v>-8.80479580367179</v>
      </c>
      <c r="BD45" s="12" t="n">
        <v>74.8</v>
      </c>
    </row>
    <row r="46" customFormat="false" ht="13.35" hidden="false" customHeight="true" outlineLevel="0" collapsed="false">
      <c r="A46" s="19" t="s">
        <v>26</v>
      </c>
      <c r="B46" s="12" t="n">
        <v>2013</v>
      </c>
      <c r="C46" s="12" t="n">
        <v>27217</v>
      </c>
      <c r="D46" s="12" t="n">
        <f aca="false">E45</f>
        <v>663</v>
      </c>
      <c r="E46" s="12" t="n">
        <v>511</v>
      </c>
      <c r="F46" s="21" t="n">
        <f aca="false">FORECAST($B46,E37:E45,$B37:$B45)</f>
        <v>4450.51244931504</v>
      </c>
      <c r="G46" s="37" t="n">
        <f aca="false">(E46-F46)^2/F46</f>
        <v>3487.18456920545</v>
      </c>
      <c r="H46" s="37" t="n">
        <f aca="false">IF(G46&lt;5,0,(E46-D46)/D46*100)</f>
        <v>-22.9260935143288</v>
      </c>
      <c r="I46" s="12" t="n">
        <v>-22.9</v>
      </c>
      <c r="J46" s="13" t="n">
        <f aca="false">(E46-E45)/E45*100</f>
        <v>-22.9260935143288</v>
      </c>
      <c r="K46" s="13" t="n">
        <f aca="false">L45</f>
        <v>0</v>
      </c>
      <c r="L46" s="12" t="n">
        <v>1</v>
      </c>
      <c r="M46" s="21" t="n">
        <f aca="false">FORECAST($B46,L37:L45,$B37:$B45)</f>
        <v>5.6637890731177</v>
      </c>
      <c r="N46" s="37" t="n">
        <f aca="false">(L46-M46)^2/M46</f>
        <v>3.8403493205228</v>
      </c>
      <c r="O46" s="37" t="n">
        <f aca="false">IF(N46&lt;5,0,(L46-K46)/K46*100)</f>
        <v>0</v>
      </c>
      <c r="P46" s="14" t="n">
        <f aca="false">L46/($C46/100000)</f>
        <v>3.67417422934195</v>
      </c>
      <c r="Q46" s="13" t="n">
        <f aca="false">R45</f>
        <v>12</v>
      </c>
      <c r="R46" s="12" t="n">
        <v>11</v>
      </c>
      <c r="S46" s="21" t="n">
        <f aca="false">FORECAST($B46,R37:R45,$B37:$B45)</f>
        <v>59.963195305872</v>
      </c>
      <c r="T46" s="37" t="n">
        <f aca="false">(R46-S46)^2/S46</f>
        <v>39.9810997784869</v>
      </c>
      <c r="U46" s="37" t="n">
        <f aca="false">IF(T46&lt;5,0,(R46-Q46)/Q46*100)</f>
        <v>-8.33333333333333</v>
      </c>
      <c r="V46" s="14" t="n">
        <f aca="false">R46/($C46/100000)</f>
        <v>40.4159165227615</v>
      </c>
      <c r="W46" s="13" t="n">
        <f aca="false">X45</f>
        <v>6</v>
      </c>
      <c r="X46" s="12" t="n">
        <v>11</v>
      </c>
      <c r="Y46" s="21" t="n">
        <f aca="false">FORECAST($B46,X37:X45,$B37:$B45)</f>
        <v>61.0065116303014</v>
      </c>
      <c r="Z46" s="37" t="n">
        <f aca="false">(X46-Y46)^2/Y46</f>
        <v>40.9899064641719</v>
      </c>
      <c r="AA46" s="37" t="n">
        <f aca="false">IF(Z46&lt;5,0,(X46-W46)/W46*100)</f>
        <v>83.3333333333333</v>
      </c>
      <c r="AB46" s="14" t="n">
        <f aca="false">X46/($C46/100000)</f>
        <v>40.4159165227615</v>
      </c>
      <c r="AC46" s="13" t="n">
        <f aca="false">AD45</f>
        <v>101</v>
      </c>
      <c r="AD46" s="12" t="n">
        <v>100</v>
      </c>
      <c r="AE46" s="21" t="n">
        <f aca="false">FORECAST($B46,AD37:AD45,$B37:$B45)</f>
        <v>455.791771005791</v>
      </c>
      <c r="AF46" s="37" t="n">
        <f aca="false">(AD46-AE46)^2/AE46</f>
        <v>277.731614232738</v>
      </c>
      <c r="AG46" s="37" t="n">
        <f aca="false">IF(AF46&lt;5,0,(AD46-AC46)/AC46*100)</f>
        <v>-0.99009900990099</v>
      </c>
      <c r="AH46" s="14" t="n">
        <f aca="false">AD46/($C46/100000)</f>
        <v>367.417422934195</v>
      </c>
      <c r="AI46" s="13" t="n">
        <f aca="false">AJ45</f>
        <v>179</v>
      </c>
      <c r="AJ46" s="12" t="n">
        <v>110</v>
      </c>
      <c r="AK46" s="21" t="n">
        <f aca="false">FORECAST($B46,AJ37:AJ45,$B37:$B45)</f>
        <v>724.954449372396</v>
      </c>
      <c r="AL46" s="37" t="n">
        <f aca="false">(AJ46-AK46)^2/AK46</f>
        <v>521.645153195891</v>
      </c>
      <c r="AM46" s="37" t="n">
        <f aca="false">IF(AL46&lt;5,0,(AJ46-AI46)/AI46*100)</f>
        <v>-38.5474860335196</v>
      </c>
      <c r="AN46" s="14" t="n">
        <f aca="false">AJ46/($C46/100000)</f>
        <v>404.159165227615</v>
      </c>
      <c r="AO46" s="13" t="n">
        <f aca="false">AP45</f>
        <v>339</v>
      </c>
      <c r="AP46" s="12" t="n">
        <v>259</v>
      </c>
      <c r="AQ46" s="21" t="n">
        <f aca="false">FORECAST($B46,AP37:AP45,$B37:$B45)</f>
        <v>2818.79554424378</v>
      </c>
      <c r="AR46" s="37" t="n">
        <f aca="false">(AP46-AQ46)^2/AQ46</f>
        <v>2324.59329720142</v>
      </c>
      <c r="AS46" s="37" t="n">
        <f aca="false">IF(AR46&lt;5,0,(AP46-AO46)/AO46*100)</f>
        <v>-23.598820058997</v>
      </c>
      <c r="AT46" s="14" t="n">
        <f aca="false">AP46/($C46/100000)</f>
        <v>951.611125399566</v>
      </c>
      <c r="AU46" s="13" t="n">
        <f aca="false">AV45</f>
        <v>26</v>
      </c>
      <c r="AV46" s="12" t="n">
        <v>19</v>
      </c>
      <c r="AW46" s="21" t="n">
        <f aca="false">FORECAST($B46,AV37:AV45,$B37:$B45)</f>
        <v>324.248058260788</v>
      </c>
      <c r="AX46" s="37" t="n">
        <f aca="false">(AV46-AW46)^2/AW46</f>
        <v>287.361403401346</v>
      </c>
      <c r="AY46" s="37" t="n">
        <f aca="false">IF(AX46&lt;5,0,(AV46-AU46)/AU46*100)</f>
        <v>-26.9230769230769</v>
      </c>
      <c r="AZ46" s="14" t="n">
        <f aca="false">AV46/($C46/100000)</f>
        <v>69.8093103574972</v>
      </c>
      <c r="BA46" s="12" t="n">
        <v>1877.5</v>
      </c>
      <c r="BB46" s="14" t="n">
        <v>-22.9</v>
      </c>
      <c r="BC46" s="13" t="n">
        <f aca="false">(BA46-BA45)/BA45*100</f>
        <v>-22.8635990139688</v>
      </c>
      <c r="BD46" s="12" t="n">
        <v>70.8</v>
      </c>
    </row>
    <row r="47" customFormat="false" ht="13.35" hidden="false" customHeight="true" outlineLevel="0" collapsed="false">
      <c r="A47" s="19" t="s">
        <v>26</v>
      </c>
      <c r="B47" s="15" t="n">
        <v>2014</v>
      </c>
      <c r="C47" s="12" t="n">
        <v>27323</v>
      </c>
      <c r="D47" s="12" t="n">
        <f aca="false">E46</f>
        <v>511</v>
      </c>
      <c r="E47" s="12" t="n">
        <v>418</v>
      </c>
      <c r="F47" s="21" t="n">
        <f aca="false">FORECAST($B47,E38:E46,$B38:$B46)</f>
        <v>3418.91162985339</v>
      </c>
      <c r="G47" s="37" t="n">
        <f aca="false">(E47-F47)^2/F47</f>
        <v>2634.01678228679</v>
      </c>
      <c r="H47" s="37" t="n">
        <f aca="false">IF(G47&lt;5,0,(E47-D47)/D47*100)</f>
        <v>-18.1996086105675</v>
      </c>
      <c r="I47" s="16" t="n">
        <v>-18.1</v>
      </c>
      <c r="J47" s="13" t="n">
        <f aca="false">(E47-E46)/E46*100</f>
        <v>-18.1996086105675</v>
      </c>
      <c r="K47" s="13" t="n">
        <f aca="false">L46</f>
        <v>1</v>
      </c>
      <c r="L47" s="12" t="n">
        <v>0</v>
      </c>
      <c r="M47" s="21" t="n">
        <f aca="false">FORECAST($B47,L38:L46,$B38:$B46)</f>
        <v>4.6707671546584</v>
      </c>
      <c r="N47" s="37" t="n">
        <f aca="false">(L47-M47)^2/M47</f>
        <v>4.6707671546584</v>
      </c>
      <c r="O47" s="37" t="n">
        <f aca="false">IF(N47&lt;5,0,(L47-K47)/K47*100)</f>
        <v>0</v>
      </c>
      <c r="P47" s="14" t="n">
        <f aca="false">L47/($C47/100000)</f>
        <v>0</v>
      </c>
      <c r="Q47" s="13" t="n">
        <f aca="false">R46</f>
        <v>11</v>
      </c>
      <c r="R47" s="12" t="n">
        <v>16</v>
      </c>
      <c r="S47" s="21" t="n">
        <f aca="false">FORECAST($B47,R38:R46,$B38:$B46)</f>
        <v>49.8702408623944</v>
      </c>
      <c r="T47" s="37" t="n">
        <f aca="false">(R47-S47)^2/S47</f>
        <v>23.0035627708723</v>
      </c>
      <c r="U47" s="37" t="n">
        <f aca="false">IF(T47&lt;5,0,(R47-Q47)/Q47*100)</f>
        <v>45.4545454545455</v>
      </c>
      <c r="V47" s="14" t="n">
        <f aca="false">R47/($C47/100000)</f>
        <v>58.5587234198295</v>
      </c>
      <c r="W47" s="13" t="n">
        <f aca="false">X46</f>
        <v>11</v>
      </c>
      <c r="X47" s="12" t="n">
        <v>7</v>
      </c>
      <c r="Y47" s="21" t="n">
        <f aca="false">FORECAST($B47,X38:X46,$B38:$B46)</f>
        <v>46.5809278419448</v>
      </c>
      <c r="Z47" s="37" t="n">
        <f aca="false">(X47-Y47)^2/Y47</f>
        <v>33.6328605163274</v>
      </c>
      <c r="AA47" s="37" t="n">
        <f aca="false">IF(Z47&lt;5,0,(X47-W47)/W47*100)</f>
        <v>-36.3636363636364</v>
      </c>
      <c r="AB47" s="14" t="n">
        <f aca="false">X47/($C47/100000)</f>
        <v>25.6194414961754</v>
      </c>
      <c r="AC47" s="13" t="n">
        <f aca="false">AD46</f>
        <v>100</v>
      </c>
      <c r="AD47" s="12" t="n">
        <v>80</v>
      </c>
      <c r="AE47" s="21" t="n">
        <f aca="false">FORECAST($B47,AD38:AD46,$B38:$B46)</f>
        <v>375.844466770774</v>
      </c>
      <c r="AF47" s="37" t="n">
        <f aca="false">(AD47-AE47)^2/AE47</f>
        <v>232.872787168805</v>
      </c>
      <c r="AG47" s="37" t="n">
        <f aca="false">IF(AF47&lt;5,0,(AD47-AC47)/AC47*100)</f>
        <v>-20</v>
      </c>
      <c r="AH47" s="14" t="n">
        <f aca="false">AD47/($C47/100000)</f>
        <v>292.793617099147</v>
      </c>
      <c r="AI47" s="13" t="n">
        <f aca="false">AJ46</f>
        <v>110</v>
      </c>
      <c r="AJ47" s="12" t="n">
        <v>79</v>
      </c>
      <c r="AK47" s="21" t="n">
        <f aca="false">FORECAST($B47,AJ38:AJ46,$B38:$B46)</f>
        <v>548.706328315341</v>
      </c>
      <c r="AL47" s="37" t="n">
        <f aca="false">(AJ47-AK47)^2/AK47</f>
        <v>402.080354234016</v>
      </c>
      <c r="AM47" s="37" t="n">
        <f aca="false">IF(AL47&lt;5,0,(AJ47-AI47)/AI47*100)</f>
        <v>-28.1818181818182</v>
      </c>
      <c r="AN47" s="14" t="n">
        <f aca="false">AJ47/($C47/100000)</f>
        <v>289.133696885408</v>
      </c>
      <c r="AO47" s="13" t="n">
        <f aca="false">AP46</f>
        <v>259</v>
      </c>
      <c r="AP47" s="12" t="n">
        <v>220</v>
      </c>
      <c r="AQ47" s="21" t="n">
        <f aca="false">FORECAST($B47,AP38:AP46,$B38:$B46)</f>
        <v>2148.684033757</v>
      </c>
      <c r="AR47" s="37" t="n">
        <f aca="false">(AP47-AQ47)^2/AQ47</f>
        <v>1731.2094489598</v>
      </c>
      <c r="AS47" s="37" t="n">
        <f aca="false">IF(AR47&lt;5,0,(AP47-AO47)/AO47*100)</f>
        <v>-15.0579150579151</v>
      </c>
      <c r="AT47" s="14" t="n">
        <f aca="false">AP47/($C47/100000)</f>
        <v>805.182447022655</v>
      </c>
      <c r="AU47" s="13" t="n">
        <f aca="false">AV46</f>
        <v>19</v>
      </c>
      <c r="AV47" s="12" t="n">
        <v>16</v>
      </c>
      <c r="AW47" s="21" t="n">
        <f aca="false">FORECAST($B47,AV38:AV46,$B38:$B46)</f>
        <v>244.510182619115</v>
      </c>
      <c r="AX47" s="37" t="n">
        <f aca="false">(AV47-AW47)^2/AW47</f>
        <v>213.55717378021</v>
      </c>
      <c r="AY47" s="37" t="n">
        <f aca="false">IF(AX47&lt;5,0,(AV47-AU47)/AU47*100)</f>
        <v>-15.7894736842105</v>
      </c>
      <c r="AZ47" s="14" t="n">
        <f aca="false">AV47/($C47/100000)</f>
        <v>58.5587234198295</v>
      </c>
      <c r="BA47" s="12" t="n">
        <v>1529.8</v>
      </c>
      <c r="BB47" s="4" t="n">
        <v>-18.5</v>
      </c>
      <c r="BC47" s="13" t="n">
        <f aca="false">(BA47-BA46)/BA46*100</f>
        <v>-18.5193075898802</v>
      </c>
      <c r="BD47" s="12" t="n">
        <v>67.7</v>
      </c>
    </row>
    <row r="48" customFormat="false" ht="13.35" hidden="false" customHeight="true" outlineLevel="0" collapsed="false">
      <c r="A48" s="19" t="s">
        <v>26</v>
      </c>
      <c r="B48" s="15" t="n">
        <v>2015</v>
      </c>
      <c r="C48" s="12" t="n">
        <v>27310</v>
      </c>
      <c r="D48" s="12" t="n">
        <f aca="false">E47</f>
        <v>418</v>
      </c>
      <c r="E48" s="12" t="n">
        <v>395</v>
      </c>
      <c r="F48" s="21" t="n">
        <f aca="false">FORECAST($B48,E39:E47,$B39:$B47)</f>
        <v>2402.13088981122</v>
      </c>
      <c r="G48" s="37" t="n">
        <f aca="false">(E48-F48)^2/F48</f>
        <v>1677.08363683337</v>
      </c>
      <c r="H48" s="37" t="n">
        <f aca="false">IF(G48&lt;5,0,(E48-D48)/D48*100)</f>
        <v>-5.50239234449761</v>
      </c>
      <c r="I48" s="12" t="n">
        <v>-5.5</v>
      </c>
      <c r="J48" s="13" t="n">
        <f aca="false">(E48-E47)/E47*100</f>
        <v>-5.50239234449761</v>
      </c>
      <c r="K48" s="13" t="n">
        <f aca="false">L47</f>
        <v>0</v>
      </c>
      <c r="L48" s="12" t="n">
        <v>0</v>
      </c>
      <c r="M48" s="21" t="n">
        <f aca="false">FORECAST($B48,L39:L47,$B39:$B47)</f>
        <v>3.3410335974021</v>
      </c>
      <c r="N48" s="37" t="n">
        <f aca="false">(L48-M48)^2/M48</f>
        <v>3.3410335974021</v>
      </c>
      <c r="O48" s="37" t="n">
        <f aca="false">IF(N48&lt;5,0,(L48-K48)/K48*100)</f>
        <v>0</v>
      </c>
      <c r="P48" s="14" t="n">
        <f aca="false">L48/($C48/100000)</f>
        <v>0</v>
      </c>
      <c r="Q48" s="13" t="n">
        <f aca="false">R47</f>
        <v>16</v>
      </c>
      <c r="R48" s="12" t="n">
        <v>8</v>
      </c>
      <c r="S48" s="21" t="n">
        <f aca="false">FORECAST($B48,R39:R47,$B39:$B47)</f>
        <v>37.4054284691363</v>
      </c>
      <c r="T48" s="37" t="n">
        <f aca="false">(R48-S48)^2/S48</f>
        <v>23.1164100731248</v>
      </c>
      <c r="U48" s="37" t="n">
        <f aca="false">IF(T48&lt;5,0,(R48-Q48)/Q48*100)</f>
        <v>-50</v>
      </c>
      <c r="V48" s="14" t="n">
        <f aca="false">R48/($C48/100000)</f>
        <v>29.2932991578176</v>
      </c>
      <c r="W48" s="13" t="n">
        <f aca="false">X47</f>
        <v>7</v>
      </c>
      <c r="X48" s="12" t="n">
        <v>14</v>
      </c>
      <c r="Y48" s="21" t="n">
        <f aca="false">FORECAST($B48,X39:X47,$B39:$B47)</f>
        <v>30.6084960570277</v>
      </c>
      <c r="Z48" s="37" t="n">
        <f aca="false">(X48-Y48)^2/Y48</f>
        <v>9.01194690396987</v>
      </c>
      <c r="AA48" s="37" t="n">
        <f aca="false">IF(Z48&lt;5,0,(X48-W48)/W48*100)</f>
        <v>100</v>
      </c>
      <c r="AB48" s="14" t="n">
        <f aca="false">X48/($C48/100000)</f>
        <v>51.2632735261809</v>
      </c>
      <c r="AC48" s="13" t="n">
        <f aca="false">AD47</f>
        <v>80</v>
      </c>
      <c r="AD48" s="12" t="n">
        <v>71</v>
      </c>
      <c r="AE48" s="21" t="n">
        <f aca="false">FORECAST($B48,AD39:AD47,$B39:$B47)</f>
        <v>285.466459376898</v>
      </c>
      <c r="AF48" s="37" t="n">
        <f aca="false">(AD48-AE48)^2/AE48</f>
        <v>161.125276496791</v>
      </c>
      <c r="AG48" s="37" t="n">
        <f aca="false">IF(AF48&lt;5,0,(AD48-AC48)/AC48*100)</f>
        <v>-11.25</v>
      </c>
      <c r="AH48" s="14" t="n">
        <f aca="false">AD48/($C48/100000)</f>
        <v>259.978030025632</v>
      </c>
      <c r="AI48" s="13" t="n">
        <f aca="false">AJ47</f>
        <v>79</v>
      </c>
      <c r="AJ48" s="12" t="n">
        <v>89</v>
      </c>
      <c r="AK48" s="21" t="n">
        <f aca="false">FORECAST($B48,AJ39:AJ47,$B39:$B47)</f>
        <v>379.429736853737</v>
      </c>
      <c r="AL48" s="37" t="n">
        <f aca="false">(AJ48-AK48)^2/AK48</f>
        <v>222.305802250407</v>
      </c>
      <c r="AM48" s="37" t="n">
        <f aca="false">IF(AL48&lt;5,0,(AJ48-AI48)/AI48*100)</f>
        <v>12.6582278481013</v>
      </c>
      <c r="AN48" s="14" t="n">
        <f aca="false">AJ48/($C48/100000)</f>
        <v>325.887953130721</v>
      </c>
      <c r="AO48" s="13" t="n">
        <f aca="false">AP47</f>
        <v>220</v>
      </c>
      <c r="AP48" s="12" t="n">
        <v>201</v>
      </c>
      <c r="AQ48" s="21" t="n">
        <f aca="false">FORECAST($B48,AP39:AP47,$B39:$B47)</f>
        <v>1497.01561266454</v>
      </c>
      <c r="AR48" s="37" t="n">
        <f aca="false">(AP48-AQ48)^2/AQ48</f>
        <v>1122.00330715364</v>
      </c>
      <c r="AS48" s="37" t="n">
        <f aca="false">IF(AR48&lt;5,0,(AP48-AO48)/AO48*100)</f>
        <v>-8.63636363636364</v>
      </c>
      <c r="AT48" s="14" t="n">
        <f aca="false">AP48/($C48/100000)</f>
        <v>735.994141340168</v>
      </c>
      <c r="AU48" s="13" t="n">
        <f aca="false">AV47</f>
        <v>16</v>
      </c>
      <c r="AV48" s="12" t="n">
        <v>12</v>
      </c>
      <c r="AW48" s="21" t="n">
        <f aca="false">FORECAST($B48,AV39:AV47,$B39:$B47)</f>
        <v>168.863961712862</v>
      </c>
      <c r="AX48" s="37" t="n">
        <f aca="false">(AV48-AW48)^2/AW48</f>
        <v>145.716719154647</v>
      </c>
      <c r="AY48" s="37" t="n">
        <f aca="false">IF(AX48&lt;5,0,(AV48-AU48)/AU48*100)</f>
        <v>-25</v>
      </c>
      <c r="AZ48" s="14" t="n">
        <f aca="false">AV48/($C48/100000)</f>
        <v>43.9399487367265</v>
      </c>
      <c r="BA48" s="12" t="n">
        <v>1446.4</v>
      </c>
      <c r="BB48" s="14" t="n">
        <v>-5.5</v>
      </c>
      <c r="BC48" s="13" t="n">
        <f aca="false">(BA48-BA47)/BA47*100</f>
        <v>-5.45169303176885</v>
      </c>
      <c r="BD48" s="12" t="n">
        <v>69.4</v>
      </c>
    </row>
    <row r="49" customFormat="false" ht="13.35" hidden="false" customHeight="true" outlineLevel="0" collapsed="false">
      <c r="A49" s="19" t="s">
        <v>26</v>
      </c>
      <c r="B49" s="15" t="n">
        <v>2016</v>
      </c>
      <c r="C49" s="12" t="n">
        <v>27440</v>
      </c>
      <c r="D49" s="12" t="n">
        <f aca="false">E48</f>
        <v>395</v>
      </c>
      <c r="E49" s="12" t="n">
        <v>479</v>
      </c>
      <c r="F49" s="21" t="n">
        <f aca="false">FORECAST($B49,E40:E48,$B40:$B48)</f>
        <v>1560.14361256723</v>
      </c>
      <c r="G49" s="37" t="n">
        <f aca="false">(E49-F49)^2/F49</f>
        <v>749.207638052968</v>
      </c>
      <c r="H49" s="37" t="n">
        <f aca="false">IF(G49&lt;5,0,(E49-D49)/D49*100)</f>
        <v>21.2658227848101</v>
      </c>
      <c r="I49" s="12" t="n">
        <v>21.3</v>
      </c>
      <c r="J49" s="13" t="n">
        <f aca="false">(E49-E48)/E48*100</f>
        <v>21.2658227848101</v>
      </c>
      <c r="K49" s="13" t="n">
        <f aca="false">L48</f>
        <v>0</v>
      </c>
      <c r="L49" s="12" t="n">
        <v>2</v>
      </c>
      <c r="M49" s="21" t="n">
        <f aca="false">FORECAST($B49,L40:L48,$B40:$B48)</f>
        <v>1.50516397848796</v>
      </c>
      <c r="N49" s="37" t="n">
        <f aca="false">(L49-M49)^2/M49</f>
        <v>0.162681735469009</v>
      </c>
      <c r="O49" s="37" t="n">
        <f aca="false">IF(N49&lt;5,0,(L49-K49)/K49*100)</f>
        <v>0</v>
      </c>
      <c r="P49" s="14" t="n">
        <f aca="false">L49/($C49/100000)</f>
        <v>7.28862973760933</v>
      </c>
      <c r="Q49" s="13" t="n">
        <f aca="false">R48</f>
        <v>8</v>
      </c>
      <c r="R49" s="12" t="n">
        <v>4</v>
      </c>
      <c r="S49" s="21" t="n">
        <f aca="false">FORECAST($B49,R40:R48,$B40:$B48)</f>
        <v>23.231292915831</v>
      </c>
      <c r="T49" s="37" t="n">
        <f aca="false">(R49-S49)^2/S49</f>
        <v>15.9200191119135</v>
      </c>
      <c r="U49" s="37" t="n">
        <f aca="false">IF(T49&lt;5,0,(R49-Q49)/Q49*100)</f>
        <v>-50</v>
      </c>
      <c r="V49" s="14" t="n">
        <f aca="false">R49/($C49/100000)</f>
        <v>14.5772594752187</v>
      </c>
      <c r="W49" s="13" t="n">
        <f aca="false">X48</f>
        <v>14</v>
      </c>
      <c r="X49" s="12" t="n">
        <v>8</v>
      </c>
      <c r="Y49" s="21" t="n">
        <f aca="false">FORECAST($B49,X40:X48,$B40:$B48)</f>
        <v>21.7765262945522</v>
      </c>
      <c r="Z49" s="37" t="n">
        <f aca="false">(X49-Y49)^2/Y49</f>
        <v>8.71547069433051</v>
      </c>
      <c r="AA49" s="37" t="n">
        <f aca="false">IF(Z49&lt;5,0,(X49-W49)/W49*100)</f>
        <v>-42.8571428571429</v>
      </c>
      <c r="AB49" s="14" t="n">
        <f aca="false">X49/($C49/100000)</f>
        <v>29.1545189504373</v>
      </c>
      <c r="AC49" s="13" t="n">
        <f aca="false">AD48</f>
        <v>71</v>
      </c>
      <c r="AD49" s="12" t="n">
        <v>116</v>
      </c>
      <c r="AE49" s="21" t="n">
        <f aca="false">FORECAST($B49,AD40:AD48,$B40:$B48)</f>
        <v>185.268811897403</v>
      </c>
      <c r="AF49" s="37" t="n">
        <f aca="false">(AD49-AE49)^2/AE49</f>
        <v>25.8984135135217</v>
      </c>
      <c r="AG49" s="37" t="n">
        <f aca="false">IF(AF49&lt;5,0,(AD49-AC49)/AC49*100)</f>
        <v>63.3802816901409</v>
      </c>
      <c r="AH49" s="14" t="n">
        <f aca="false">AD49/($C49/100000)</f>
        <v>422.740524781341</v>
      </c>
      <c r="AI49" s="13" t="n">
        <f aca="false">AJ48</f>
        <v>89</v>
      </c>
      <c r="AJ49" s="12" t="n">
        <v>113</v>
      </c>
      <c r="AK49" s="21" t="n">
        <f aca="false">FORECAST($B49,AJ40:AJ48,$B40:$B48)</f>
        <v>265.825856895608</v>
      </c>
      <c r="AL49" s="37" t="n">
        <f aca="false">(AJ49-AK49)^2/AK49</f>
        <v>87.861063662625</v>
      </c>
      <c r="AM49" s="37" t="n">
        <f aca="false">IF(AL49&lt;5,0,(AJ49-AI49)/AI49*100)</f>
        <v>26.9662921348315</v>
      </c>
      <c r="AN49" s="14" t="n">
        <f aca="false">AJ49/($C49/100000)</f>
        <v>411.807580174927</v>
      </c>
      <c r="AO49" s="13" t="n">
        <f aca="false">AP48</f>
        <v>201</v>
      </c>
      <c r="AP49" s="12" t="n">
        <v>216</v>
      </c>
      <c r="AQ49" s="21" t="n">
        <f aca="false">FORECAST($B49,AP40:AP48,$B40:$B48)</f>
        <v>955.212945809858</v>
      </c>
      <c r="AR49" s="37" t="n">
        <f aca="false">(AP49-AQ49)^2/AQ49</f>
        <v>572.056504939433</v>
      </c>
      <c r="AS49" s="37" t="n">
        <f aca="false">IF(AR49&lt;5,0,(AP49-AO49)/AO49*100)</f>
        <v>7.46268656716418</v>
      </c>
      <c r="AT49" s="14" t="n">
        <f aca="false">AP49/($C49/100000)</f>
        <v>787.172011661808</v>
      </c>
      <c r="AU49" s="13" t="n">
        <f aca="false">AV48</f>
        <v>12</v>
      </c>
      <c r="AV49" s="12" t="n">
        <v>20</v>
      </c>
      <c r="AW49" s="21" t="n">
        <f aca="false">FORECAST($B49,AV40:AV48,$B40:$B48)</f>
        <v>107.367449555725</v>
      </c>
      <c r="AX49" s="37" t="n">
        <f aca="false">(AV49-AW49)^2/AW49</f>
        <v>71.0929734612959</v>
      </c>
      <c r="AY49" s="37" t="n">
        <f aca="false">IF(AX49&lt;5,0,(AV49-AU49)/AU49*100)</f>
        <v>66.6666666666667</v>
      </c>
      <c r="AZ49" s="14" t="n">
        <f aca="false">AV49/($C49/100000)</f>
        <v>72.8862973760933</v>
      </c>
      <c r="BA49" s="12" t="n">
        <v>1745.6</v>
      </c>
      <c r="BB49" s="14" t="n">
        <v>20.7</v>
      </c>
      <c r="BC49" s="13" t="n">
        <f aca="false">(BA49-BA48)/BA48*100</f>
        <v>20.6858407079646</v>
      </c>
      <c r="BD49" s="12" t="n">
        <v>60.1</v>
      </c>
    </row>
    <row r="50" customFormat="false" ht="13.35" hidden="false" customHeight="true" outlineLevel="0" collapsed="false">
      <c r="A50" s="19" t="s">
        <v>26</v>
      </c>
      <c r="B50" s="15" t="n">
        <v>2017</v>
      </c>
      <c r="C50" s="12" t="n">
        <v>27642</v>
      </c>
      <c r="D50" s="12" t="n">
        <f aca="false">E49</f>
        <v>479</v>
      </c>
      <c r="E50" s="12" t="n">
        <v>488</v>
      </c>
      <c r="F50" s="21" t="n">
        <f aca="false">FORECAST($B50,E41:E49,$B41:$B49)</f>
        <v>539.369249705869</v>
      </c>
      <c r="G50" s="37" t="n">
        <f aca="false">(E50-F50)^2/F50</f>
        <v>4.89238090006594</v>
      </c>
      <c r="H50" s="37" t="n">
        <f aca="false">IF(G50&lt;5,0,(E50-D50)/D50*100)</f>
        <v>0</v>
      </c>
      <c r="I50" s="12" t="n">
        <v>1.9</v>
      </c>
      <c r="J50" s="13" t="n">
        <f aca="false">(E50-E49)/E49*100</f>
        <v>1.87891440501044</v>
      </c>
      <c r="K50" s="13" t="n">
        <f aca="false">L49</f>
        <v>2</v>
      </c>
      <c r="L50" s="12" t="n">
        <v>0</v>
      </c>
      <c r="M50" s="21" t="n">
        <f aca="false">FORECAST($B50,L41:L49,$B41:$B49)</f>
        <v>0.501248897108462</v>
      </c>
      <c r="N50" s="37" t="n">
        <f aca="false">(L50-M50)^2/M50</f>
        <v>0.501248897108462</v>
      </c>
      <c r="O50" s="37" t="n">
        <f aca="false">IF(N50&lt;5,0,(L50-K50)/K50*100)</f>
        <v>0</v>
      </c>
      <c r="P50" s="14" t="n">
        <f aca="false">L50/($C50/100000)</f>
        <v>0</v>
      </c>
      <c r="Q50" s="13" t="n">
        <f aca="false">R49</f>
        <v>4</v>
      </c>
      <c r="R50" s="12" t="n">
        <v>3</v>
      </c>
      <c r="S50" s="21" t="n">
        <f aca="false">FORECAST($B50,R41:R49,$B41:$B49)</f>
        <v>9.1823397628116</v>
      </c>
      <c r="T50" s="37" t="n">
        <f aca="false">(R50-S50)^2/S50</f>
        <v>4.16248210479397</v>
      </c>
      <c r="U50" s="37" t="n">
        <f aca="false">IF(T50&lt;5,0,(R50-Q50)/Q50*100)</f>
        <v>0</v>
      </c>
      <c r="V50" s="14" t="n">
        <f aca="false">R50/($C50/100000)</f>
        <v>10.8530497069677</v>
      </c>
      <c r="W50" s="13" t="n">
        <f aca="false">X49</f>
        <v>8</v>
      </c>
      <c r="X50" s="12" t="n">
        <v>5</v>
      </c>
      <c r="Y50" s="21" t="n">
        <f aca="false">FORECAST($B50,X41:X49,$B41:$B49)</f>
        <v>8.68302269209152</v>
      </c>
      <c r="Z50" s="37" t="n">
        <f aca="false">(X50-Y50)^2/Y50</f>
        <v>1.56220438797376</v>
      </c>
      <c r="AA50" s="37" t="n">
        <f aca="false">IF(Z50&lt;5,0,(X50-W50)/W50*100)</f>
        <v>0</v>
      </c>
      <c r="AB50" s="14" t="n">
        <f aca="false">X50/($C50/100000)</f>
        <v>18.0884161782794</v>
      </c>
      <c r="AC50" s="13" t="n">
        <f aca="false">AD49</f>
        <v>116</v>
      </c>
      <c r="AD50" s="12" t="n">
        <v>92</v>
      </c>
      <c r="AE50" s="21" t="n">
        <f aca="false">FORECAST($B50,AD41:AD49,$B41:$B49)</f>
        <v>96.3310260266703</v>
      </c>
      <c r="AF50" s="37" t="n">
        <f aca="false">(AD50-AE50)^2/AE50</f>
        <v>0.19472217018121</v>
      </c>
      <c r="AG50" s="37" t="n">
        <f aca="false">IF(AF50&lt;5,0,(AD50-AC50)/AC50*100)</f>
        <v>0</v>
      </c>
      <c r="AH50" s="14" t="n">
        <f aca="false">AD50/($C50/100000)</f>
        <v>332.826857680342</v>
      </c>
      <c r="AI50" s="13" t="n">
        <f aca="false">AJ49</f>
        <v>113</v>
      </c>
      <c r="AJ50" s="12" t="n">
        <v>117</v>
      </c>
      <c r="AK50" s="21" t="n">
        <f aca="false">FORECAST($B50,AJ41:AJ49,$B41:$B49)</f>
        <v>120.57387091795</v>
      </c>
      <c r="AL50" s="37" t="n">
        <f aca="false">(AJ50-AK50)^2/AK50</f>
        <v>0.105931353459304</v>
      </c>
      <c r="AM50" s="37" t="n">
        <f aca="false">IF(AL50&lt;5,0,(AJ50-AI50)/AI50*100)</f>
        <v>0</v>
      </c>
      <c r="AN50" s="14" t="n">
        <f aca="false">AJ50/($C50/100000)</f>
        <v>423.268938571739</v>
      </c>
      <c r="AO50" s="13" t="n">
        <f aca="false">AP49</f>
        <v>216</v>
      </c>
      <c r="AP50" s="12" t="n">
        <v>244</v>
      </c>
      <c r="AQ50" s="21" t="n">
        <f aca="false">FORECAST($B50,AP41:AP49,$B41:$B49)</f>
        <v>282.450529266029</v>
      </c>
      <c r="AR50" s="37" t="n">
        <f aca="false">(AP50-AQ50)^2/AQ50</f>
        <v>5.23434388556328</v>
      </c>
      <c r="AS50" s="37" t="n">
        <f aca="false">IF(AR50&lt;5,0,(AP50-AO50)/AO50*100)</f>
        <v>12.962962962963</v>
      </c>
      <c r="AT50" s="14" t="n">
        <f aca="false">AP50/($C50/100000)</f>
        <v>882.714709500036</v>
      </c>
      <c r="AU50" s="13" t="n">
        <f aca="false">AV49</f>
        <v>20</v>
      </c>
      <c r="AV50" s="12" t="n">
        <v>27</v>
      </c>
      <c r="AW50" s="21" t="n">
        <f aca="false">FORECAST($B50,AV41:AV49,$B41:$B49)</f>
        <v>21.7322314940965</v>
      </c>
      <c r="AX50" s="37" t="n">
        <f aca="false">(AV50-AW50)^2/AW50</f>
        <v>1.27687692997966</v>
      </c>
      <c r="AY50" s="37" t="n">
        <f aca="false">IF(AX50&lt;5,0,(AV50-AU50)/AU50*100)</f>
        <v>0</v>
      </c>
      <c r="AZ50" s="14" t="n">
        <f aca="false">AV50/($C50/100000)</f>
        <v>97.6774473627089</v>
      </c>
      <c r="BA50" s="12" t="n">
        <v>1765.4</v>
      </c>
      <c r="BB50" s="14" t="n">
        <v>1.1</v>
      </c>
      <c r="BC50" s="13" t="n">
        <f aca="false">(BA50-BA49)/BA49*100</f>
        <v>1.13428047662696</v>
      </c>
      <c r="BD50" s="12" t="n">
        <v>60</v>
      </c>
    </row>
    <row r="51" customFormat="false" ht="13.35" hidden="false" customHeight="true" outlineLevel="0" collapsed="false">
      <c r="A51" s="19" t="s">
        <v>26</v>
      </c>
      <c r="B51" s="15" t="n">
        <v>2018</v>
      </c>
      <c r="C51" s="12" t="n">
        <v>28475</v>
      </c>
      <c r="D51" s="12" t="n">
        <f aca="false">E50</f>
        <v>488</v>
      </c>
      <c r="E51" s="12" t="n">
        <v>486</v>
      </c>
      <c r="F51" s="21" t="n">
        <f aca="false">FORECAST($B51,E42:E50,$B42:$B50)</f>
        <v>532.281105568362</v>
      </c>
      <c r="G51" s="37" t="n">
        <f aca="false">(E51-F51)^2/F51</f>
        <v>4.02407808622622</v>
      </c>
      <c r="H51" s="37" t="n">
        <f aca="false">IF(G51&lt;5,0,(E51-D51)/D51*100)</f>
        <v>0</v>
      </c>
      <c r="I51" s="12" t="n">
        <v>-0.4</v>
      </c>
      <c r="J51" s="13" t="n">
        <f aca="false">(E51-E50)/E50*100</f>
        <v>-0.40983606557377</v>
      </c>
      <c r="K51" s="13" t="n">
        <f aca="false">L50</f>
        <v>0</v>
      </c>
      <c r="L51" s="12" t="n">
        <v>1</v>
      </c>
      <c r="M51" s="21" t="n">
        <f aca="false">FORECAST($B51,L42:L50,$B42:$B50)</f>
        <v>0.429641022014427</v>
      </c>
      <c r="N51" s="37" t="n">
        <f aca="false">(L51-M51)^2/M51</f>
        <v>0.757165510508035</v>
      </c>
      <c r="O51" s="37" t="n">
        <f aca="false">IF(N51&lt;5,0,(L51-K51)/K51*100)</f>
        <v>0</v>
      </c>
      <c r="P51" s="14" t="n">
        <f aca="false">L51/($C51/100000)</f>
        <v>3.51185250219491</v>
      </c>
      <c r="Q51" s="13" t="n">
        <f aca="false">R50</f>
        <v>3</v>
      </c>
      <c r="R51" s="12" t="n">
        <v>6</v>
      </c>
      <c r="S51" s="21" t="n">
        <f aca="false">FORECAST($B51,R42:R50,$B42:$B50)</f>
        <v>8.30061384023971</v>
      </c>
      <c r="T51" s="37" t="n">
        <f aca="false">(R51-S51)^2/S51</f>
        <v>0.637642485697138</v>
      </c>
      <c r="U51" s="37" t="n">
        <f aca="false">IF(T51&lt;5,0,(R51-Q51)/Q51*100)</f>
        <v>0</v>
      </c>
      <c r="V51" s="14" t="n">
        <f aca="false">R51/($C51/100000)</f>
        <v>21.0711150131694</v>
      </c>
      <c r="W51" s="13" t="n">
        <f aca="false">X50</f>
        <v>5</v>
      </c>
      <c r="X51" s="12" t="n">
        <v>10</v>
      </c>
      <c r="Y51" s="21" t="n">
        <f aca="false">FORECAST($B51,X42:X50,$B42:$B50)</f>
        <v>8.15935066379814</v>
      </c>
      <c r="Z51" s="37" t="n">
        <f aca="false">(X51-Y51)^2/Y51</f>
        <v>0.415227892323881</v>
      </c>
      <c r="AA51" s="37" t="n">
        <f aca="false">IF(Z51&lt;5,0,(X51-W51)/W51*100)</f>
        <v>0</v>
      </c>
      <c r="AB51" s="14" t="n">
        <f aca="false">X51/($C51/100000)</f>
        <v>35.1185250219491</v>
      </c>
      <c r="AC51" s="13" t="n">
        <f aca="false">AD50</f>
        <v>92</v>
      </c>
      <c r="AD51" s="12" t="n">
        <v>79</v>
      </c>
      <c r="AE51" s="21" t="n">
        <f aca="false">FORECAST($B51,AD42:AD50,$B42:$B50)</f>
        <v>95.7580068815148</v>
      </c>
      <c r="AF51" s="37" t="n">
        <f aca="false">(AD51-AE51)^2/AE51</f>
        <v>2.9327134491049</v>
      </c>
      <c r="AG51" s="37" t="n">
        <f aca="false">IF(AF51&lt;5,0,(AD51-AC51)/AC51*100)</f>
        <v>0</v>
      </c>
      <c r="AH51" s="14" t="n">
        <f aca="false">AD51/($C51/100000)</f>
        <v>277.436347673398</v>
      </c>
      <c r="AI51" s="13" t="n">
        <f aca="false">AJ50</f>
        <v>117</v>
      </c>
      <c r="AJ51" s="12" t="n">
        <v>97</v>
      </c>
      <c r="AK51" s="21" t="n">
        <f aca="false">FORECAST($B51,AJ42:AJ50,$B42:$B50)</f>
        <v>120.136163139524</v>
      </c>
      <c r="AL51" s="37" t="n">
        <f aca="false">(AJ51-AK51)^2/AK51</f>
        <v>4.45562793775101</v>
      </c>
      <c r="AM51" s="37" t="n">
        <f aca="false">IF(AL51&lt;5,0,(AJ51-AI51)/AI51*100)</f>
        <v>0</v>
      </c>
      <c r="AN51" s="14" t="n">
        <f aca="false">AJ51/($C51/100000)</f>
        <v>340.649692712906</v>
      </c>
      <c r="AO51" s="13" t="n">
        <f aca="false">AP50</f>
        <v>244</v>
      </c>
      <c r="AP51" s="12" t="n">
        <v>255</v>
      </c>
      <c r="AQ51" s="21" t="n">
        <f aca="false">FORECAST($B51,AP42:AP50,$B42:$B50)</f>
        <v>277.086771118452</v>
      </c>
      <c r="AR51" s="37" t="n">
        <f aca="false">(AP51-AQ51)^2/AQ51</f>
        <v>1.76055123985096</v>
      </c>
      <c r="AS51" s="37" t="n">
        <f aca="false">IF(AR51&lt;5,0,(AP51-AO51)/AO51*100)</f>
        <v>0</v>
      </c>
      <c r="AT51" s="14" t="n">
        <f aca="false">AP51/($C51/100000)</f>
        <v>895.522388059701</v>
      </c>
      <c r="AU51" s="13" t="n">
        <f aca="false">AV50</f>
        <v>27</v>
      </c>
      <c r="AV51" s="12" t="n">
        <v>38</v>
      </c>
      <c r="AW51" s="21" t="n">
        <f aca="false">FORECAST($B51,AV42:AV50,$B42:$B50)</f>
        <v>22.5076913622107</v>
      </c>
      <c r="AX51" s="37" t="n">
        <f aca="false">(AV51-AW51)^2/AW51</f>
        <v>10.6635382130523</v>
      </c>
      <c r="AY51" s="37" t="n">
        <f aca="false">IF(AX51&lt;5,0,(AV51-AU51)/AU51*100)</f>
        <v>40.7407407407407</v>
      </c>
      <c r="AZ51" s="14" t="n">
        <f aca="false">AV51/($C51/100000)</f>
        <v>133.450395083407</v>
      </c>
      <c r="BA51" s="12" t="n">
        <v>1706.8</v>
      </c>
      <c r="BB51" s="14" t="n">
        <v>-3.3</v>
      </c>
      <c r="BC51" s="13" t="n">
        <f aca="false">(BA51-BA50)/BA50*100</f>
        <v>-3.31936105131982</v>
      </c>
      <c r="BD51" s="12" t="n">
        <v>59.1</v>
      </c>
    </row>
    <row r="52" customFormat="false" ht="13.35" hidden="false" customHeight="true" outlineLevel="0" collapsed="false">
      <c r="A52" s="19" t="s">
        <v>26</v>
      </c>
      <c r="B52" s="15" t="n">
        <v>2019</v>
      </c>
      <c r="C52" s="17" t="n">
        <v>28682</v>
      </c>
      <c r="D52" s="12" t="n">
        <f aca="false">E51</f>
        <v>486</v>
      </c>
      <c r="E52" s="17" t="n">
        <v>555</v>
      </c>
      <c r="F52" s="21" t="n">
        <f aca="false">FORECAST($B52,E43:E51,$B43:$B51)</f>
        <v>367.75</v>
      </c>
      <c r="G52" s="37" t="n">
        <f aca="false">(E52-F52)^2/F52</f>
        <v>95.3434738273284</v>
      </c>
      <c r="H52" s="37" t="n">
        <f aca="false">IF(G52&lt;5,0,(E52-D52)/D52*100)</f>
        <v>14.1975308641975</v>
      </c>
      <c r="I52" s="12" t="n">
        <v>14.2</v>
      </c>
      <c r="J52" s="13" t="n">
        <f aca="false">(E52-E51)/E51*100</f>
        <v>14.1975308641975</v>
      </c>
      <c r="K52" s="13" t="n">
        <f aca="false">L51</f>
        <v>1</v>
      </c>
      <c r="L52" s="12" t="n">
        <v>1</v>
      </c>
      <c r="M52" s="21" t="n">
        <f aca="false">FORECAST($B52,L43:L51,$B43:$B51)</f>
        <v>1.03571428571429</v>
      </c>
      <c r="N52" s="37" t="n">
        <f aca="false">(L52-M52)^2/M52</f>
        <v>0.00123152709359605</v>
      </c>
      <c r="O52" s="37" t="n">
        <f aca="false">IF(N52&lt;5,0,(L52-K52)/K52*100)</f>
        <v>0</v>
      </c>
      <c r="P52" s="14" t="n">
        <f aca="false">L52/($C52/100000)</f>
        <v>3.48650721706994</v>
      </c>
      <c r="Q52" s="13" t="n">
        <f aca="false">R51</f>
        <v>6</v>
      </c>
      <c r="R52" s="12" t="n">
        <v>12</v>
      </c>
      <c r="S52" s="21" t="n">
        <f aca="false">FORECAST($B52,R43:R51,$B43:$B51)</f>
        <v>4.78571428571429</v>
      </c>
      <c r="T52" s="37" t="n">
        <f aca="false">(R52-S52)^2/S52</f>
        <v>10.8752665245203</v>
      </c>
      <c r="U52" s="37" t="n">
        <f aca="false">IF(T52&lt;5,0,(R52-Q52)/Q52*100)</f>
        <v>100</v>
      </c>
      <c r="V52" s="14" t="n">
        <f aca="false">R52/($C52/100000)</f>
        <v>41.8380866048393</v>
      </c>
      <c r="W52" s="13" t="n">
        <f aca="false">X51</f>
        <v>10</v>
      </c>
      <c r="X52" s="12" t="n">
        <v>6</v>
      </c>
      <c r="Y52" s="21" t="n">
        <f aca="false">FORECAST($B52,X43:X51,$B43:$B51)</f>
        <v>9.5</v>
      </c>
      <c r="Z52" s="37" t="n">
        <f aca="false">(X52-Y52)^2/Y52</f>
        <v>1.28947368421053</v>
      </c>
      <c r="AA52" s="37" t="n">
        <f aca="false">IF(Z52&lt;5,0,(X52-W52)/W52*100)</f>
        <v>0</v>
      </c>
      <c r="AB52" s="14" t="n">
        <f aca="false">X52/($C52/100000)</f>
        <v>20.9190433024196</v>
      </c>
      <c r="AC52" s="13" t="n">
        <f aca="false">AD51</f>
        <v>79</v>
      </c>
      <c r="AD52" s="12" t="n">
        <v>93</v>
      </c>
      <c r="AE52" s="21" t="n">
        <f aca="false">FORECAST($B52,AD43:AD51,$B43:$B51)</f>
        <v>81.9285714285714</v>
      </c>
      <c r="AF52" s="37" t="n">
        <f aca="false">(AD52-AE52)^2/AE52</f>
        <v>1.496138996139</v>
      </c>
      <c r="AG52" s="37" t="n">
        <f aca="false">IF(AF52&lt;5,0,(AD52-AC52)/AC52*100)</f>
        <v>0</v>
      </c>
      <c r="AH52" s="14" t="n">
        <f aca="false">AD52/($C52/100000)</f>
        <v>324.245171187504</v>
      </c>
      <c r="AI52" s="13" t="n">
        <f aca="false">AJ51</f>
        <v>97</v>
      </c>
      <c r="AJ52" s="12" t="n">
        <v>98</v>
      </c>
      <c r="AK52" s="21" t="n">
        <f aca="false">FORECAST($B52,AJ43:AJ51,$B43:$B51)</f>
        <v>80.7857142857143</v>
      </c>
      <c r="AL52" s="37" t="n">
        <f aca="false">(AJ52-AK52)^2/AK52</f>
        <v>3.66811923708476</v>
      </c>
      <c r="AM52" s="37" t="n">
        <f aca="false">IF(AL52&lt;5,0,(AJ52-AI52)/AI52*100)</f>
        <v>0</v>
      </c>
      <c r="AN52" s="14" t="n">
        <f aca="false">AJ52/($C52/100000)</f>
        <v>341.677707272854</v>
      </c>
      <c r="AO52" s="13" t="n">
        <f aca="false">AP51</f>
        <v>255</v>
      </c>
      <c r="AP52" s="12" t="n">
        <v>311</v>
      </c>
      <c r="AQ52" s="21" t="n">
        <f aca="false">FORECAST($B52,AP43:AP51,$B43:$B51)</f>
        <v>164.75</v>
      </c>
      <c r="AR52" s="37" t="n">
        <f aca="false">(AP52-AQ52)^2/AQ52</f>
        <v>129.827389984825</v>
      </c>
      <c r="AS52" s="37" t="n">
        <f aca="false">IF(AR52&lt;5,0,(AP52-AO52)/AO52*100)</f>
        <v>21.9607843137255</v>
      </c>
      <c r="AT52" s="14" t="n">
        <f aca="false">AP52/($C52/100000)</f>
        <v>1084.30374450875</v>
      </c>
      <c r="AU52" s="13" t="n">
        <f aca="false">AV51</f>
        <v>38</v>
      </c>
      <c r="AV52" s="12" t="n">
        <v>34</v>
      </c>
      <c r="AW52" s="21" t="n">
        <f aca="false">FORECAST($B52,AV43:AV51,$B43:$B51)</f>
        <v>24.9642857142857</v>
      </c>
      <c r="AX52" s="37" t="n">
        <f aca="false">(AV52-AW52)^2/AW52</f>
        <v>3.27043735949315</v>
      </c>
      <c r="AY52" s="37" t="n">
        <f aca="false">IF(AX52&lt;5,0,(AV52-AU52)/AU52*100)</f>
        <v>0</v>
      </c>
      <c r="AZ52" s="14" t="n">
        <f aca="false">AV52/($C52/100000)</f>
        <v>118.541245380378</v>
      </c>
      <c r="BA52" s="12" t="n">
        <v>1935</v>
      </c>
      <c r="BB52" s="14" t="n">
        <v>13.4</v>
      </c>
      <c r="BC52" s="13" t="n">
        <f aca="false">(BA52-BA51)/BA51*100</f>
        <v>13.3700492149051</v>
      </c>
      <c r="BD52" s="12" t="n">
        <v>59.3</v>
      </c>
    </row>
    <row r="53" customFormat="false" ht="13.35" hidden="false" customHeight="true" outlineLevel="0" collapsed="false">
      <c r="A53" s="19" t="s">
        <v>26</v>
      </c>
      <c r="B53" s="20" t="n">
        <v>2020</v>
      </c>
      <c r="C53" s="21" t="n">
        <v>28725</v>
      </c>
      <c r="D53" s="12" t="n">
        <f aca="false">E52</f>
        <v>555</v>
      </c>
      <c r="E53" s="21" t="n">
        <v>371</v>
      </c>
      <c r="F53" s="21" t="n">
        <f aca="false">FORECAST($B53,E44:E52,$B44:$B52)</f>
        <v>415.888888888889</v>
      </c>
      <c r="G53" s="37" t="n">
        <f aca="false">(E53-F53)^2/F53</f>
        <v>4.84507376732865</v>
      </c>
      <c r="H53" s="37" t="n">
        <f aca="false">IF(G53&lt;5,0,(E53-D53)/D53*100)</f>
        <v>0</v>
      </c>
      <c r="I53" s="22" t="n">
        <v>-33.2</v>
      </c>
      <c r="J53" s="13" t="n">
        <f aca="false">(E53-E52)/E52*100</f>
        <v>-33.1531531531532</v>
      </c>
      <c r="K53" s="13" t="n">
        <f aca="false">L52</f>
        <v>1</v>
      </c>
      <c r="L53" s="21" t="n">
        <v>2</v>
      </c>
      <c r="M53" s="21" t="n">
        <f aca="false">FORECAST($B53,L44:L52,$B44:$B52)</f>
        <v>1.13888888888889</v>
      </c>
      <c r="N53" s="37" t="n">
        <f aca="false">(L53-M53)^2/M53</f>
        <v>0.651084010840109</v>
      </c>
      <c r="O53" s="37" t="n">
        <f aca="false">IF(N53&lt;5,0,(L53-K53)/K53*100)</f>
        <v>0</v>
      </c>
      <c r="P53" s="14" t="n">
        <f aca="false">L53/($C53/100000)</f>
        <v>6.96257615317668</v>
      </c>
      <c r="Q53" s="13" t="n">
        <f aca="false">R52</f>
        <v>12</v>
      </c>
      <c r="R53" s="21" t="n">
        <v>8</v>
      </c>
      <c r="S53" s="21" t="n">
        <f aca="false">FORECAST($B53,R44:R52,$B44:$B52)</f>
        <v>7.27777777777778</v>
      </c>
      <c r="T53" s="37" t="n">
        <f aca="false">(R53-S53)^2/S53</f>
        <v>0.0716709075487702</v>
      </c>
      <c r="U53" s="37" t="n">
        <f aca="false">IF(T53&lt;5,0,(R53-Q53)/Q53*100)</f>
        <v>0</v>
      </c>
      <c r="V53" s="14" t="n">
        <f aca="false">R53/($C53/100000)</f>
        <v>27.8503046127067</v>
      </c>
      <c r="W53" s="13" t="n">
        <f aca="false">X52</f>
        <v>6</v>
      </c>
      <c r="X53" s="21" t="n">
        <v>13</v>
      </c>
      <c r="Y53" s="21" t="n">
        <f aca="false">FORECAST($B53,X44:X52,$B44:$B52)</f>
        <v>8.19444444444444</v>
      </c>
      <c r="Z53" s="37" t="n">
        <f aca="false">(X53-Y53)^2/Y53</f>
        <v>2.81817325800377</v>
      </c>
      <c r="AA53" s="37" t="n">
        <f aca="false">IF(Z53&lt;5,0,(X53-W53)/W53*100)</f>
        <v>0</v>
      </c>
      <c r="AB53" s="14" t="n">
        <f aca="false">X53/($C53/100000)</f>
        <v>45.2567449956484</v>
      </c>
      <c r="AC53" s="13" t="n">
        <f aca="false">AD52</f>
        <v>93</v>
      </c>
      <c r="AD53" s="21" t="n">
        <v>75</v>
      </c>
      <c r="AE53" s="21" t="n">
        <f aca="false">FORECAST($B53,AD44:AD52,$B44:$B52)</f>
        <v>84.2777777777778</v>
      </c>
      <c r="AF53" s="37" t="n">
        <f aca="false">(AD53-AE53)^2/AE53</f>
        <v>1.02135061891159</v>
      </c>
      <c r="AG53" s="37" t="n">
        <f aca="false">IF(AF53&lt;5,0,(AD53-AC53)/AC53*100)</f>
        <v>0</v>
      </c>
      <c r="AH53" s="14" t="n">
        <f aca="false">AD53/($C53/100000)</f>
        <v>261.096605744125</v>
      </c>
      <c r="AI53" s="13" t="n">
        <f aca="false">AJ52</f>
        <v>98</v>
      </c>
      <c r="AJ53" s="21" t="n">
        <v>41</v>
      </c>
      <c r="AK53" s="21" t="n">
        <f aca="false">FORECAST($B53,AJ44:AJ52,$B44:$B52)</f>
        <v>80.3888888888889</v>
      </c>
      <c r="AL53" s="37" t="n">
        <f aca="false">(AJ53-AK53)^2/AK53</f>
        <v>19.2997389234431</v>
      </c>
      <c r="AM53" s="37" t="n">
        <f aca="false">IF(AL53&lt;5,0,(AJ53-AI53)/AI53*100)</f>
        <v>-58.1632653061225</v>
      </c>
      <c r="AN53" s="14" t="n">
        <f aca="false">AJ53/($C53/100000)</f>
        <v>142.732811140122</v>
      </c>
      <c r="AO53" s="13" t="n">
        <f aca="false">AP52</f>
        <v>311</v>
      </c>
      <c r="AP53" s="21" t="n">
        <v>203</v>
      </c>
      <c r="AQ53" s="21" t="n">
        <f aca="false">FORECAST($B53,AP44:AP52,$B44:$B52)</f>
        <v>205.5</v>
      </c>
      <c r="AR53" s="37" t="n">
        <f aca="false">(AP53-AQ53)^2/AQ53</f>
        <v>0.0304136253041363</v>
      </c>
      <c r="AS53" s="37" t="n">
        <f aca="false">IF(AR53&lt;5,0,(AP53-AO53)/AO53*100)</f>
        <v>0</v>
      </c>
      <c r="AT53" s="14" t="n">
        <f aca="false">AP53/($C53/100000)</f>
        <v>706.701479547433</v>
      </c>
      <c r="AU53" s="13" t="n">
        <f aca="false">AV52</f>
        <v>34</v>
      </c>
      <c r="AV53" s="21" t="n">
        <v>29</v>
      </c>
      <c r="AW53" s="21" t="n">
        <f aca="false">FORECAST($B53,AV44:AV52,$B44:$B52)</f>
        <v>29.1111111111111</v>
      </c>
      <c r="AX53" s="37" t="n">
        <f aca="false">(AV53-AW53)^2/AW53</f>
        <v>0.000424088210347749</v>
      </c>
      <c r="AY53" s="37" t="n">
        <f aca="false">IF(AX53&lt;5,0,(AV53-AU53)/AU53*100)</f>
        <v>0</v>
      </c>
      <c r="AZ53" s="14" t="n">
        <f aca="false">AV53/($C53/100000)</f>
        <v>100.957354221062</v>
      </c>
      <c r="BA53" s="23" t="n">
        <v>1291.6</v>
      </c>
      <c r="BB53" s="22" t="n">
        <v>-33.3</v>
      </c>
      <c r="BC53" s="13" t="n">
        <f aca="false">(BA53-BA52)/BA52*100</f>
        <v>-33.250645994832</v>
      </c>
      <c r="BD53" s="23" t="n">
        <v>65</v>
      </c>
    </row>
    <row r="54" customFormat="false" ht="13.35" hidden="false" customHeight="true" outlineLevel="0" collapsed="false">
      <c r="A54" s="19" t="s">
        <v>227</v>
      </c>
      <c r="B54" s="15" t="n">
        <v>2020</v>
      </c>
      <c r="C54" s="38" t="n">
        <f aca="false">FORECAST($B54,C44:C52,$B44:$B52)</f>
        <v>28172.9166666667</v>
      </c>
      <c r="D54" s="12" t="n">
        <f aca="false">E53</f>
        <v>371</v>
      </c>
      <c r="E54" s="38" t="n">
        <f aca="false">FORECAST($B54,E44:E52,$B44:$B52)</f>
        <v>415.888888888889</v>
      </c>
      <c r="F54" s="21" t="n">
        <f aca="false">FORECAST($B54,E45:E53,$B45:$B53)</f>
        <v>431.311111111111</v>
      </c>
      <c r="G54" s="37" t="n">
        <f aca="false">(E54-F54)^2/F54</f>
        <v>0.551446350776554</v>
      </c>
      <c r="H54" s="37" t="n">
        <f aca="false">IF(G54&lt;5,0,(E54-D54)/D54*100)</f>
        <v>0</v>
      </c>
      <c r="I54" s="12"/>
      <c r="J54" s="13" t="n">
        <f aca="false">(E54-E52)/E52*100</f>
        <v>-25.0650650650651</v>
      </c>
      <c r="K54" s="13" t="n">
        <f aca="false">L53</f>
        <v>2</v>
      </c>
      <c r="L54" s="38" t="n">
        <f aca="false">FORECAST($B54,L44:L52,$B44:$B52)</f>
        <v>1.13888888888889</v>
      </c>
      <c r="M54" s="21" t="n">
        <f aca="false">FORECAST($B54,L45:L53,$B45:$B53)</f>
        <v>1.44444444444444</v>
      </c>
      <c r="N54" s="37" t="n">
        <f aca="false">(L54-M54)^2/M54</f>
        <v>0.0646367521367521</v>
      </c>
      <c r="O54" s="37" t="n">
        <f aca="false">IF(N54&lt;5,0,(L54-K54)/K54*100)</f>
        <v>0</v>
      </c>
      <c r="P54" s="38" t="n">
        <f aca="false">FORECAST($B54,P44:P52,$B44:$B52)</f>
        <v>4.03084049183984</v>
      </c>
      <c r="Q54" s="13" t="n">
        <f aca="false">R53</f>
        <v>8</v>
      </c>
      <c r="R54" s="38" t="n">
        <f aca="false">FORECAST($B54,R44:R52,$B44:$B52)</f>
        <v>7.27777777777778</v>
      </c>
      <c r="S54" s="21" t="n">
        <f aca="false">FORECAST($B54,R45:R53,$B45:$B53)</f>
        <v>6.35555555555556</v>
      </c>
      <c r="T54" s="37" t="n">
        <f aca="false">(R54-S54)^2/S54</f>
        <v>0.133818958818959</v>
      </c>
      <c r="U54" s="37" t="n">
        <f aca="false">IF(T54&lt;5,0,(R54-Q54)/Q54*100)</f>
        <v>0</v>
      </c>
      <c r="V54" s="38" t="n">
        <f aca="false">FORECAST($B54,V44:V52,$B44:$B52)</f>
        <v>25.4690776608628</v>
      </c>
      <c r="W54" s="13" t="n">
        <f aca="false">X53</f>
        <v>13</v>
      </c>
      <c r="X54" s="38" t="n">
        <f aca="false">FORECAST($B54,X44:X52,$B44:$B52)</f>
        <v>8.19444444444444</v>
      </c>
      <c r="Y54" s="21" t="n">
        <f aca="false">FORECAST($B54,X45:X53,$B45:$B53)</f>
        <v>9.55555555555556</v>
      </c>
      <c r="Z54" s="37" t="n">
        <f aca="false">(X54-Y54)^2/Y54</f>
        <v>0.193879198966408</v>
      </c>
      <c r="AA54" s="37" t="n">
        <f aca="false">IF(Z54&lt;5,0,(X54-W54)/W54*100)</f>
        <v>0</v>
      </c>
      <c r="AB54" s="38" t="n">
        <f aca="false">FORECAST($B54,AB44:AB52,$B44:$B52)</f>
        <v>29.1235191795915</v>
      </c>
      <c r="AC54" s="13" t="n">
        <f aca="false">AD53</f>
        <v>75</v>
      </c>
      <c r="AD54" s="38" t="n">
        <f aca="false">FORECAST($B54,AD44:AD52,$B44:$B52)</f>
        <v>84.2777777777778</v>
      </c>
      <c r="AE54" s="21" t="n">
        <f aca="false">FORECAST($B54,AD45:AD53,$B45:$B53)</f>
        <v>82.6</v>
      </c>
      <c r="AF54" s="37" t="n">
        <f aca="false">(AD54-AE54)^2/AE54</f>
        <v>0.0340791558305677</v>
      </c>
      <c r="AG54" s="37" t="n">
        <f aca="false">IF(AF54&lt;5,0,(AD54-AC54)/AC54*100)</f>
        <v>0</v>
      </c>
      <c r="AH54" s="38" t="n">
        <f aca="false">FORECAST($B54,AH44:AH52,$B44:$B52)</f>
        <v>299.544535321616</v>
      </c>
      <c r="AI54" s="13" t="n">
        <f aca="false">AJ53</f>
        <v>41</v>
      </c>
      <c r="AJ54" s="38" t="n">
        <f aca="false">FORECAST($B54,AJ44:AJ52,$B44:$B52)</f>
        <v>80.3888888888889</v>
      </c>
      <c r="AK54" s="21" t="n">
        <f aca="false">FORECAST($B54,AJ45:AJ53,$B45:$B53)</f>
        <v>67.6222222222222</v>
      </c>
      <c r="AL54" s="37" t="n">
        <f aca="false">(AJ54-AK54)^2/AK54</f>
        <v>2.41026947091685</v>
      </c>
      <c r="AM54" s="37" t="n">
        <f aca="false">IF(AL54&lt;5,0,(AJ54-AI54)/AI54*100)</f>
        <v>0</v>
      </c>
      <c r="AN54" s="38" t="n">
        <f aca="false">FORECAST($B54,AN44:AN52,$B44:$B52)</f>
        <v>285.186605974975</v>
      </c>
      <c r="AO54" s="13" t="n">
        <f aca="false">AP53</f>
        <v>203</v>
      </c>
      <c r="AP54" s="38" t="n">
        <f aca="false">FORECAST($B54,AP44:AP52,$B44:$B52)</f>
        <v>205.5</v>
      </c>
      <c r="AQ54" s="21" t="n">
        <f aca="false">FORECAST($B54,AP45:AP53,$B45:$B53)</f>
        <v>231.444444444444</v>
      </c>
      <c r="AR54" s="37" t="n">
        <f aca="false">(AP54-AQ54)^2/AQ54</f>
        <v>2.90831866431962</v>
      </c>
      <c r="AS54" s="37" t="n">
        <f aca="false">IF(AR54&lt;5,0,(AP54-AO54)/AO54*100)</f>
        <v>0</v>
      </c>
      <c r="AT54" s="38" t="n">
        <f aca="false">FORECAST($B54,AT44:AT52,$B44:$B52)</f>
        <v>727.657739882213</v>
      </c>
      <c r="AU54" s="13" t="n">
        <f aca="false">AV53</f>
        <v>29</v>
      </c>
      <c r="AV54" s="38" t="n">
        <f aca="false">FORECAST($B54,AV44:AV52,$B44:$B52)</f>
        <v>29.1111111111111</v>
      </c>
      <c r="AW54" s="21" t="n">
        <f aca="false">FORECAST($B54,AV45:AV53,$B45:$B53)</f>
        <v>32.2888888888889</v>
      </c>
      <c r="AX54" s="37" t="n">
        <f aca="false">(AV54-AW54)^2/AW54</f>
        <v>0.312747572073106</v>
      </c>
      <c r="AY54" s="37" t="n">
        <f aca="false">IF(AX54&lt;5,0,(AV54-AU54)/AU54*100)</f>
        <v>0</v>
      </c>
      <c r="AZ54" s="38" t="n">
        <f aca="false">FORECAST($B54,AZ44:AZ52,$B44:$B52)</f>
        <v>102.866955082898</v>
      </c>
      <c r="BA54" s="38" t="n">
        <f aca="false">FORECAST($B54,BA44:BA52,$B44:$B52)</f>
        <v>1473.88888888889</v>
      </c>
      <c r="BB54" s="22"/>
      <c r="BC54" s="12"/>
      <c r="BD54" s="23"/>
    </row>
    <row r="55" customFormat="false" ht="13.35" hidden="false" customHeight="true" outlineLevel="0" collapsed="false">
      <c r="A55" s="19" t="s">
        <v>199</v>
      </c>
      <c r="B55" s="20"/>
      <c r="C55" s="21"/>
      <c r="D55" s="12" t="n">
        <f aca="false">E54</f>
        <v>415.888888888889</v>
      </c>
      <c r="E55" s="39" t="n">
        <f aca="false">(E54-E53)^2/E54</f>
        <v>4.84507376732865</v>
      </c>
      <c r="F55" s="21" t="n">
        <f aca="false">FORECAST($B55,E46:E54,$B46:$B54)</f>
        <v>6279.98506069094</v>
      </c>
      <c r="G55" s="37" t="n">
        <f aca="false">(E55-F55)^2/F55</f>
        <v>6270.29865118107</v>
      </c>
      <c r="H55" s="37" t="n">
        <f aca="false">IF(G55&lt;5,0,(E55-D55)/D55*100)</f>
        <v>-98.8350076434422</v>
      </c>
      <c r="I55" s="22"/>
      <c r="J55" s="12"/>
      <c r="K55" s="13" t="n">
        <f aca="false">L54</f>
        <v>1.13888888888889</v>
      </c>
      <c r="L55" s="39" t="n">
        <f aca="false">(L54-L53)^2/L54</f>
        <v>0.651084010840109</v>
      </c>
      <c r="M55" s="21" t="n">
        <f aca="false">FORECAST($B55,L46:L54,$B46:$B54)</f>
        <v>-278.277544351074</v>
      </c>
      <c r="N55" s="37" t="n">
        <f aca="false">(L55-M55)^2/M55</f>
        <v>-279.581235709429</v>
      </c>
      <c r="O55" s="37" t="n">
        <f aca="false">IF(N55&lt;5,0,(L55-K55)/K55*100)</f>
        <v>0</v>
      </c>
      <c r="P55" s="39" t="n">
        <f aca="false">(P54-P53)^2/P54</f>
        <v>2.13232798602531</v>
      </c>
      <c r="Q55" s="13" t="n">
        <f aca="false">R54</f>
        <v>7.27777777777778</v>
      </c>
      <c r="R55" s="39" t="n">
        <f aca="false">(R54-R53)^2/R54</f>
        <v>0.0716709075487702</v>
      </c>
      <c r="S55" s="21" t="n">
        <f aca="false">FORECAST($B55,R46:R54,$B46:$B54)</f>
        <v>1068.59617180205</v>
      </c>
      <c r="T55" s="37" t="n">
        <f aca="false">(R55-S55)^2/S55</f>
        <v>1068.45283479393</v>
      </c>
      <c r="U55" s="37" t="n">
        <f aca="false">IF(T55&lt;5,0,(R55-Q55)/Q55*100)</f>
        <v>-99.01520890391</v>
      </c>
      <c r="V55" s="39" t="n">
        <f aca="false">(V54-V53)^2/V54</f>
        <v>0.22263239649629</v>
      </c>
      <c r="W55" s="13" t="n">
        <f aca="false">X54</f>
        <v>8.19444444444444</v>
      </c>
      <c r="X55" s="39" t="n">
        <f aca="false">(X54-X53)^2/X54</f>
        <v>2.81817325800377</v>
      </c>
      <c r="Y55" s="21" t="n">
        <f aca="false">FORECAST($B55,X46:X54,$B46:$B54)</f>
        <v>248.767740429505</v>
      </c>
      <c r="Z55" s="37" t="n">
        <f aca="false">(X55-Y55)^2/Y55</f>
        <v>243.163319678866</v>
      </c>
      <c r="AA55" s="37" t="n">
        <f aca="false">IF(Z55&lt;5,0,(X55-W55)/W55*100)</f>
        <v>-65.6087331226659</v>
      </c>
      <c r="AB55" s="39" t="n">
        <f aca="false">(AB54-AB53)^2/AB54</f>
        <v>8.93714024142657</v>
      </c>
      <c r="AC55" s="13" t="n">
        <f aca="false">AD54</f>
        <v>84.2777777777778</v>
      </c>
      <c r="AD55" s="39" t="n">
        <f aca="false">(AD54-AD53)^2/AD54</f>
        <v>1.02135061891159</v>
      </c>
      <c r="AE55" s="21" t="n">
        <f aca="false">FORECAST($B55,AD46:AD54,$B46:$B54)</f>
        <v>2656.47012138189</v>
      </c>
      <c r="AF55" s="37" t="n">
        <f aca="false">(AD55-AE55)^2/AE55</f>
        <v>2654.42781282948</v>
      </c>
      <c r="AG55" s="37" t="n">
        <f aca="false">IF(AF55&lt;5,0,(AD55-AC55)/AC55*100)</f>
        <v>-98.7881139656949</v>
      </c>
      <c r="AH55" s="39" t="n">
        <f aca="false">(AH54-AH53)^2/AH54</f>
        <v>4.93496997769815</v>
      </c>
      <c r="AI55" s="13" t="n">
        <f aca="false">AJ54</f>
        <v>80.3888888888889</v>
      </c>
      <c r="AJ55" s="39" t="n">
        <f aca="false">(AJ54-AJ53)^2/AJ54</f>
        <v>19.2997389234431</v>
      </c>
      <c r="AK55" s="21" t="n">
        <f aca="false">FORECAST($B55,AJ46:AJ54,$B46:$B54)</f>
        <v>8451.98926237162</v>
      </c>
      <c r="AL55" s="37" t="n">
        <f aca="false">(AJ55-AK55)^2/AK55</f>
        <v>8413.43385461415</v>
      </c>
      <c r="AM55" s="37" t="n">
        <f aca="false">IF(AL55&lt;5,0,(AJ55-AI55)/AI55*100)</f>
        <v>-75.9920317469263</v>
      </c>
      <c r="AN55" s="39" t="n">
        <f aca="false">(AN54-AN53)^2/AN54</f>
        <v>71.1572115859858</v>
      </c>
      <c r="AO55" s="13" t="n">
        <f aca="false">AP54</f>
        <v>205.5</v>
      </c>
      <c r="AP55" s="39" t="n">
        <f aca="false">(AP54-AP53)^2/AP54</f>
        <v>0.0304136253041363</v>
      </c>
      <c r="AQ55" s="21" t="n">
        <f aca="false">FORECAST($B55,AP46:AP54,$B46:$B54)</f>
        <v>-659.096638655462</v>
      </c>
      <c r="AR55" s="37" t="n">
        <f aca="false">(AP55-AQ55)^2/AQ55</f>
        <v>-659.157467309489</v>
      </c>
      <c r="AS55" s="37" t="n">
        <f aca="false">IF(AR55&lt;5,0,(AP55-AO55)/AO55*100)</f>
        <v>0</v>
      </c>
      <c r="AT55" s="39" t="n">
        <f aca="false">(AT54-AT53)^2/AT54</f>
        <v>0.603532159625187</v>
      </c>
      <c r="AU55" s="13" t="n">
        <f aca="false">AV54</f>
        <v>29.1111111111111</v>
      </c>
      <c r="AV55" s="39" t="n">
        <f aca="false">(AV54-AV53)^2/AV54</f>
        <v>0.000424088210347749</v>
      </c>
      <c r="AW55" s="21" t="n">
        <f aca="false">FORECAST($B55,AV46:AV54,$B46:$B54)</f>
        <v>-5208.46405228758</v>
      </c>
      <c r="AX55" s="37" t="n">
        <f aca="false">(AV55-AW55)^2/AW55</f>
        <v>-5208.46490046404</v>
      </c>
      <c r="AY55" s="37" t="n">
        <f aca="false">IF(AX55&lt;5,0,(AV55-AU55)/AU55*100)</f>
        <v>0</v>
      </c>
      <c r="AZ55" s="39" t="n">
        <f aca="false">(AZ54-AZ53)^2/AZ54</f>
        <v>0.0354494351328575</v>
      </c>
      <c r="BA55" s="39" t="n">
        <f aca="false">(BA54-BA53)^2/BA54</f>
        <v>22.5452808979353</v>
      </c>
      <c r="BB55" s="22"/>
      <c r="BC55" s="12"/>
      <c r="BD55" s="23"/>
    </row>
    <row r="56" customFormat="false" ht="13.35" hidden="false" customHeight="true" outlineLevel="0" collapsed="false">
      <c r="A56" s="19" t="s">
        <v>228</v>
      </c>
      <c r="B56" s="20" t="n">
        <v>5</v>
      </c>
      <c r="C56" s="21"/>
      <c r="D56" s="12" t="n">
        <f aca="false">E55</f>
        <v>4.84507376732865</v>
      </c>
      <c r="E56" s="39" t="n">
        <f aca="false">IF(E55&lt;$B56,0,(E53-E52)/E52*100)</f>
        <v>0</v>
      </c>
      <c r="F56" s="21" t="n">
        <f aca="false">FORECAST($B56,E47:E55,$B47:$B55)</f>
        <v>-4076.2733255904</v>
      </c>
      <c r="G56" s="37" t="n">
        <f aca="false">(E56-F56)^2/F56</f>
        <v>-4076.2733255904</v>
      </c>
      <c r="H56" s="37" t="n">
        <f aca="false">IF(G56&lt;5,0,(E56-D56)/D56*100)</f>
        <v>0</v>
      </c>
      <c r="I56" s="22"/>
      <c r="J56" s="12"/>
      <c r="K56" s="13" t="n">
        <f aca="false">L55</f>
        <v>0.651084010840109</v>
      </c>
      <c r="L56" s="39" t="n">
        <f aca="false">IF(L55&lt;$B56,0,(L53-L52)/L52*100)</f>
        <v>0</v>
      </c>
      <c r="M56" s="21" t="n">
        <f aca="false">FORECAST($B56,L47:L55,$B47:$B55)</f>
        <v>-433.252419667054</v>
      </c>
      <c r="N56" s="37" t="n">
        <f aca="false">(L56-M56)^2/M56</f>
        <v>-433.252419667054</v>
      </c>
      <c r="O56" s="37" t="n">
        <f aca="false">IF(N56&lt;5,0,(L56-K56)/K56*100)</f>
        <v>0</v>
      </c>
      <c r="P56" s="39" t="n">
        <f aca="false">IF(P55&lt;$B56,0,(P53-P52)/P52*100)</f>
        <v>0</v>
      </c>
      <c r="Q56" s="13" t="n">
        <f aca="false">R55</f>
        <v>0.0716709075487702</v>
      </c>
      <c r="R56" s="39" t="n">
        <f aca="false">IF(R55&lt;$B56,0,(R53-R52)/R52*100)</f>
        <v>0</v>
      </c>
      <c r="S56" s="21" t="n">
        <f aca="false">FORECAST($B56,R47:R55,$B47:$B55)</f>
        <v>920.732094463802</v>
      </c>
      <c r="T56" s="37" t="n">
        <f aca="false">(R56-S56)^2/S56</f>
        <v>920.732094463802</v>
      </c>
      <c r="U56" s="37" t="n">
        <f aca="false">IF(T56&lt;5,0,(R56-Q56)/Q56*100)</f>
        <v>-100</v>
      </c>
      <c r="V56" s="39" t="n">
        <f aca="false">IF(V55&lt;$B56,0,(V53-V52)/V52*100)</f>
        <v>0</v>
      </c>
      <c r="W56" s="13" t="n">
        <f aca="false">X55</f>
        <v>2.81817325800377</v>
      </c>
      <c r="X56" s="39" t="n">
        <f aca="false">IF(X55&lt;$B56,0,(X53-X52)/X52*100)</f>
        <v>0</v>
      </c>
      <c r="Y56" s="21" t="n">
        <f aca="false">FORECAST($B56,X47:X55,$B47:$B55)</f>
        <v>-96.8614014711576</v>
      </c>
      <c r="Z56" s="37" t="n">
        <f aca="false">(X56-Y56)^2/Y56</f>
        <v>-96.8614014711576</v>
      </c>
      <c r="AA56" s="37" t="n">
        <f aca="false">IF(Z56&lt;5,0,(X56-W56)/W56*100)</f>
        <v>0</v>
      </c>
      <c r="AB56" s="39" t="n">
        <f aca="false">IF(AB55&lt;$B56,0,(AB53-AB52)/AB52*100)</f>
        <v>116.342326660865</v>
      </c>
      <c r="AC56" s="13" t="n">
        <f aca="false">AD55</f>
        <v>1.02135061891159</v>
      </c>
      <c r="AD56" s="39" t="n">
        <f aca="false">IF(AD55&lt;$B56,0,(AD53-AD52)/AD52*100)</f>
        <v>0</v>
      </c>
      <c r="AE56" s="21" t="n">
        <f aca="false">FORECAST($B56,AD47:AD55,$B47:$B55)</f>
        <v>872.770421989935</v>
      </c>
      <c r="AF56" s="37" t="n">
        <f aca="false">(AD56-AE56)^2/AE56</f>
        <v>872.770421989935</v>
      </c>
      <c r="AG56" s="37" t="n">
        <f aca="false">IF(AF56&lt;5,0,(AD56-AC56)/AC56*100)</f>
        <v>-100</v>
      </c>
      <c r="AH56" s="39" t="n">
        <f aca="false">IF(AH55&lt;$B56,0,(AH53-AH52)/AH52*100)</f>
        <v>0</v>
      </c>
      <c r="AI56" s="13" t="n">
        <f aca="false">AJ55</f>
        <v>19.2997389234431</v>
      </c>
      <c r="AJ56" s="39" t="n">
        <f aca="false">IF(AJ55&lt;$B56,0,(AJ53-AJ52)/AJ52*100)</f>
        <v>-58.1632653061225</v>
      </c>
      <c r="AK56" s="21" t="n">
        <f aca="false">FORECAST($B56,AJ47:AJ55,$B47:$B55)</f>
        <v>7871.18312040263</v>
      </c>
      <c r="AL56" s="37" t="n">
        <f aca="false">(AJ56-AK56)^2/AK56</f>
        <v>7987.93944223931</v>
      </c>
      <c r="AM56" s="37" t="n">
        <f aca="false">IF(AL56&lt;5,0,(AJ56-AI56)/AI56*100)</f>
        <v>-401.368145635754</v>
      </c>
      <c r="AN56" s="39" t="n">
        <f aca="false">IF(AN55&lt;$B56,0,(AN53-AN52)/AN52*100)</f>
        <v>-58.2258929681533</v>
      </c>
      <c r="AO56" s="13" t="n">
        <f aca="false">AP55</f>
        <v>0.0304136253041363</v>
      </c>
      <c r="AP56" s="39" t="n">
        <f aca="false">IF(AP55&lt;$B56,0,(AP53-AP52)/AP52*100)</f>
        <v>0</v>
      </c>
      <c r="AQ56" s="21" t="n">
        <f aca="false">FORECAST($B56,AP47:AP55,$B47:$B55)</f>
        <v>-6986.66898954704</v>
      </c>
      <c r="AR56" s="37" t="n">
        <f aca="false">(AP56-AQ56)^2/AQ56</f>
        <v>-6986.66898954704</v>
      </c>
      <c r="AS56" s="37" t="n">
        <f aca="false">IF(AR56&lt;5,0,(AP56-AO56)/AO56*100)</f>
        <v>0</v>
      </c>
      <c r="AT56" s="39" t="n">
        <f aca="false">IF(AT55&lt;$B56,0,(AT53-AT52)/AT52*100)</f>
        <v>0</v>
      </c>
      <c r="AU56" s="13" t="n">
        <f aca="false">AV55</f>
        <v>0.000424088210347749</v>
      </c>
      <c r="AV56" s="39" t="n">
        <f aca="false">IF(AV55&lt;$B56,0,(AV53-AV52)/AV52*100)</f>
        <v>0</v>
      </c>
      <c r="AW56" s="21" t="n">
        <f aca="false">FORECAST($B56,AV47:AV55,$B47:$B55)</f>
        <v>-6224.17615176152</v>
      </c>
      <c r="AX56" s="37" t="n">
        <f aca="false">(AV56-AW56)^2/AW56</f>
        <v>-6224.17615176152</v>
      </c>
      <c r="AY56" s="37" t="n">
        <f aca="false">IF(AX56&lt;5,0,(AV56-AU56)/AU56*100)</f>
        <v>0</v>
      </c>
      <c r="AZ56" s="39" t="n">
        <f aca="false">IF(AZ55&lt;$B56,0,(AZ53-AZ52)/AZ52*100)</f>
        <v>0</v>
      </c>
      <c r="BA56" s="39" t="n">
        <f aca="false">IF(BA55&lt;$B56,0,(BA53-BA52)/BA52*100)</f>
        <v>-33.250645994832</v>
      </c>
      <c r="BB56" s="22"/>
      <c r="BC56" s="12"/>
      <c r="BD56" s="23"/>
    </row>
    <row r="57" customFormat="false" ht="13.35" hidden="false" customHeight="true" outlineLevel="0" collapsed="false">
      <c r="A57" s="25"/>
      <c r="B57" s="20"/>
      <c r="C57" s="21"/>
      <c r="D57" s="12" t="n">
        <f aca="false">E56</f>
        <v>0</v>
      </c>
      <c r="E57" s="21"/>
      <c r="F57" s="21" t="n">
        <f aca="false">FORECAST($B57,E48:E56,$B48:$B56)</f>
        <v>-1.1062121888458</v>
      </c>
      <c r="G57" s="37" t="n">
        <f aca="false">(E57-F57)^2/F57</f>
        <v>-1.1062121888458</v>
      </c>
      <c r="H57" s="37" t="n">
        <f aca="false">IF(G57&lt;5,0,(E57-D57)/D57*100)</f>
        <v>0</v>
      </c>
      <c r="I57" s="22"/>
      <c r="J57" s="12"/>
      <c r="K57" s="13" t="n">
        <f aca="false">L56</f>
        <v>0</v>
      </c>
      <c r="L57" s="21"/>
      <c r="M57" s="21" t="n">
        <f aca="false">FORECAST($B57,L48:L56,$B48:$B56)</f>
        <v>-0.00466867926550718</v>
      </c>
      <c r="N57" s="37" t="n">
        <f aca="false">(L57-M57)^2/M57</f>
        <v>-0.00466867926550718</v>
      </c>
      <c r="O57" s="37" t="n">
        <f aca="false">IF(N57&lt;5,0,(L57-K57)/K57*100)</f>
        <v>0</v>
      </c>
      <c r="P57" s="14"/>
      <c r="Q57" s="13" t="n">
        <f aca="false">R56</f>
        <v>0</v>
      </c>
      <c r="R57" s="21"/>
      <c r="S57" s="21" t="n">
        <f aca="false">FORECAST($B57,R48:R56,$B48:$B56)</f>
        <v>-0.0242932809239615</v>
      </c>
      <c r="T57" s="37" t="n">
        <f aca="false">(R57-S57)^2/S57</f>
        <v>-0.0242932809239615</v>
      </c>
      <c r="U57" s="37" t="n">
        <f aca="false">IF(T57&lt;5,0,(R57-Q57)/Q57*100)</f>
        <v>0</v>
      </c>
      <c r="V57" s="14"/>
      <c r="W57" s="13" t="n">
        <f aca="false">X56</f>
        <v>0</v>
      </c>
      <c r="X57" s="21"/>
      <c r="Y57" s="21" t="n">
        <f aca="false">FORECAST($B57,X48:X56,$B48:$B56)</f>
        <v>-0.0200177424621</v>
      </c>
      <c r="Z57" s="37" t="n">
        <f aca="false">(X57-Y57)^2/Y57</f>
        <v>-0.0200177424621</v>
      </c>
      <c r="AA57" s="37" t="n">
        <f aca="false">IF(Z57&lt;5,0,(X57-W57)/W57*100)</f>
        <v>0</v>
      </c>
      <c r="AB57" s="14"/>
      <c r="AC57" s="13" t="n">
        <f aca="false">AD56</f>
        <v>0</v>
      </c>
      <c r="AD57" s="21"/>
      <c r="AE57" s="21" t="n">
        <f aca="false">FORECAST($B57,AD48:AD56,$B48:$B56)</f>
        <v>-0.197008321891701</v>
      </c>
      <c r="AF57" s="37" t="n">
        <f aca="false">(AD57-AE57)^2/AE57</f>
        <v>-0.197008321891701</v>
      </c>
      <c r="AG57" s="37" t="n">
        <f aca="false">IF(AF57&lt;5,0,(AD57-AC57)/AC57*100)</f>
        <v>0</v>
      </c>
      <c r="AH57" s="14"/>
      <c r="AI57" s="13" t="n">
        <f aca="false">AJ56</f>
        <v>-58.1632653061225</v>
      </c>
      <c r="AJ57" s="21"/>
      <c r="AK57" s="21" t="n">
        <f aca="false">FORECAST($B57,AJ48:AJ56,$B48:$B56)</f>
        <v>-58.443469835188</v>
      </c>
      <c r="AL57" s="37" t="n">
        <f aca="false">(AJ57-AK57)^2/AK57</f>
        <v>-58.443469835188</v>
      </c>
      <c r="AM57" s="37" t="n">
        <f aca="false">IF(AL57&lt;5,0,(AJ57-AI57)/AI57*100)</f>
        <v>0</v>
      </c>
      <c r="AN57" s="14"/>
      <c r="AO57" s="13" t="n">
        <f aca="false">AP56</f>
        <v>0</v>
      </c>
      <c r="AP57" s="21"/>
      <c r="AQ57" s="21" t="n">
        <f aca="false">FORECAST($B57,AP48:AP56,$B48:$B56)</f>
        <v>-0.620228099236499</v>
      </c>
      <c r="AR57" s="37" t="n">
        <f aca="false">(AP57-AQ57)^2/AQ57</f>
        <v>-0.620228099236499</v>
      </c>
      <c r="AS57" s="37" t="n">
        <f aca="false">IF(AR57&lt;5,0,(AP57-AO57)/AO57*100)</f>
        <v>0</v>
      </c>
      <c r="AT57" s="14"/>
      <c r="AU57" s="13" t="n">
        <f aca="false">AV56</f>
        <v>0</v>
      </c>
      <c r="AV57" s="21"/>
      <c r="AW57" s="21" t="n">
        <f aca="false">FORECAST($B57,AV48:AV56,$B48:$B56)</f>
        <v>-0.103941844778841</v>
      </c>
      <c r="AX57" s="37" t="n">
        <f aca="false">(AV57-AW57)^2/AW57</f>
        <v>-0.103941844778841</v>
      </c>
      <c r="AY57" s="37" t="n">
        <f aca="false">IF(AX57&lt;5,0,(AV57-AU57)/AU57*100)</f>
        <v>0</v>
      </c>
      <c r="AZ57" s="14"/>
      <c r="BA57" s="23"/>
      <c r="BB57" s="22"/>
      <c r="BC57" s="12"/>
      <c r="BD57" s="23"/>
    </row>
    <row r="58" customFormat="false" ht="13.35" hidden="false" customHeight="true" outlineLevel="0" collapsed="false">
      <c r="A58" s="19" t="s">
        <v>27</v>
      </c>
      <c r="B58" s="12" t="n">
        <v>2011</v>
      </c>
      <c r="C58" s="12" t="n">
        <v>545184</v>
      </c>
      <c r="D58" s="12" t="n">
        <f aca="false">E57</f>
        <v>0</v>
      </c>
      <c r="E58" s="12" t="n">
        <v>21389</v>
      </c>
      <c r="F58" s="21" t="n">
        <f aca="false">FORECAST($B58,E49:E57,$B49:$B57)</f>
        <v>464.097814477416</v>
      </c>
      <c r="G58" s="37" t="n">
        <f aca="false">(E58-F58)^2/F58</f>
        <v>943446.656749974</v>
      </c>
      <c r="H58" s="37" t="e">
        <f aca="false">IF(G58&lt;5,0,(E58-D58)/D58*100)</f>
        <v>#DIV/0!</v>
      </c>
      <c r="I58" s="12" t="n">
        <v>5.6</v>
      </c>
      <c r="J58" s="13"/>
      <c r="K58" s="13" t="n">
        <f aca="false">L57</f>
        <v>0</v>
      </c>
      <c r="L58" s="12" t="n">
        <v>15</v>
      </c>
      <c r="M58" s="21" t="n">
        <f aca="false">FORECAST($B58,L49:L57,$B49:$B57)</f>
        <v>1.18555287065072</v>
      </c>
      <c r="N58" s="37" t="n">
        <f aca="false">(L58-M58)^2/M58</f>
        <v>160.970425034557</v>
      </c>
      <c r="O58" s="37" t="e">
        <f aca="false">IF(N58&lt;5,0,(L58-K58)/K58*100)</f>
        <v>#DIV/0!</v>
      </c>
      <c r="P58" s="14" t="n">
        <f aca="false">L58/($C58/100000)</f>
        <v>2.75136467687973</v>
      </c>
      <c r="Q58" s="13" t="n">
        <f aca="false">R57</f>
        <v>0</v>
      </c>
      <c r="R58" s="12" t="n">
        <v>241</v>
      </c>
      <c r="S58" s="21" t="n">
        <f aca="false">FORECAST($B58,R49:R57,$B49:$B57)</f>
        <v>6.68997071320246</v>
      </c>
      <c r="T58" s="37" t="n">
        <f aca="false">(R58-S58)^2/S58</f>
        <v>8206.4918036239</v>
      </c>
      <c r="U58" s="37" t="e">
        <f aca="false">IF(T58&lt;5,0,(R58-Q58)/Q58*100)</f>
        <v>#DIV/0!</v>
      </c>
      <c r="V58" s="14" t="n">
        <f aca="false">R58/($C58/100000)</f>
        <v>44.2052591418677</v>
      </c>
      <c r="W58" s="13" t="n">
        <f aca="false">X57</f>
        <v>0</v>
      </c>
      <c r="X58" s="12" t="n">
        <v>561</v>
      </c>
      <c r="Y58" s="21" t="n">
        <f aca="false">FORECAST($B58,X49:X57,$B49:$B57)</f>
        <v>8.33612476862854</v>
      </c>
      <c r="Z58" s="37" t="n">
        <f aca="false">(X58-Y58)^2/Y58</f>
        <v>36640.2096253662</v>
      </c>
      <c r="AA58" s="37" t="e">
        <f aca="false">IF(Z58&lt;5,0,(X58-W58)/W58*100)</f>
        <v>#DIV/0!</v>
      </c>
      <c r="AB58" s="14" t="n">
        <f aca="false">X58/($C58/100000)</f>
        <v>102.901038915302</v>
      </c>
      <c r="AC58" s="13" t="n">
        <f aca="false">AD57</f>
        <v>0</v>
      </c>
      <c r="AD58" s="12" t="n">
        <v>2347</v>
      </c>
      <c r="AE58" s="21" t="n">
        <f aca="false">FORECAST($B58,AD49:AD57,$B49:$B57)</f>
        <v>89.5447673594151</v>
      </c>
      <c r="AF58" s="37" t="n">
        <f aca="false">(AD58-AE58)^2/AE58</f>
        <v>56911.2442597746</v>
      </c>
      <c r="AG58" s="37" t="e">
        <f aca="false">IF(AF58&lt;5,0,(AD58-AC58)/AC58*100)</f>
        <v>#DIV/0!</v>
      </c>
      <c r="AH58" s="14" t="n">
        <f aca="false">AD58/($C58/100000)</f>
        <v>430.496859775782</v>
      </c>
      <c r="AI58" s="13" t="n">
        <f aca="false">AJ57</f>
        <v>0</v>
      </c>
      <c r="AJ58" s="12" t="n">
        <v>4616</v>
      </c>
      <c r="AK58" s="21" t="n">
        <f aca="false">FORECAST($B58,AJ49:AJ57,$B49:$B57)</f>
        <v>90.506317348738</v>
      </c>
      <c r="AL58" s="37" t="n">
        <f aca="false">(AJ58-AK58)^2/AK58</f>
        <v>226283.57524263</v>
      </c>
      <c r="AM58" s="37" t="e">
        <f aca="false">IF(AL58&lt;5,0,(AJ58-AI58)/AI58*100)</f>
        <v>#DIV/0!</v>
      </c>
      <c r="AN58" s="14" t="n">
        <f aca="false">AJ58/($C58/100000)</f>
        <v>846.68662323179</v>
      </c>
      <c r="AO58" s="13" t="n">
        <f aca="false">AP57</f>
        <v>0</v>
      </c>
      <c r="AP58" s="12" t="n">
        <v>12861</v>
      </c>
      <c r="AQ58" s="21" t="n">
        <f aca="false">FORECAST($B58,AP49:AP57,$B49:$B57)</f>
        <v>238.210261393782</v>
      </c>
      <c r="AR58" s="37" t="n">
        <f aca="false">(AP58-AQ58)^2/AQ58</f>
        <v>668883.111301692</v>
      </c>
      <c r="AS58" s="37" t="e">
        <f aca="false">IF(AR58&lt;5,0,(AP58-AO58)/AO58*100)</f>
        <v>#DIV/0!</v>
      </c>
      <c r="AT58" s="14" t="n">
        <f aca="false">AP58/($C58/100000)</f>
        <v>2359.02007395668</v>
      </c>
      <c r="AU58" s="13" t="n">
        <f aca="false">AV57</f>
        <v>0</v>
      </c>
      <c r="AV58" s="12" t="n">
        <v>748</v>
      </c>
      <c r="AW58" s="21" t="n">
        <f aca="false">FORECAST($B58,AV49:AV57,$B49:$B57)</f>
        <v>29.4129359966566</v>
      </c>
      <c r="AX58" s="37" t="n">
        <f aca="false">(AV58-AW58)^2/AW58</f>
        <v>17555.7913909595</v>
      </c>
      <c r="AY58" s="37" t="e">
        <f aca="false">IF(AX58&lt;5,0,(AV58-AU58)/AU58*100)</f>
        <v>#DIV/0!</v>
      </c>
      <c r="AZ58" s="14" t="n">
        <f aca="false">AV58/($C58/100000)</f>
        <v>137.201385220403</v>
      </c>
      <c r="BA58" s="12" t="n">
        <v>3923.3</v>
      </c>
      <c r="BB58" s="14" t="n">
        <v>7.5</v>
      </c>
      <c r="BC58" s="13" t="n">
        <f aca="false">(BA58-BA53)/BA53*100</f>
        <v>203.755032517807</v>
      </c>
      <c r="BD58" s="12" t="n">
        <v>27.4</v>
      </c>
    </row>
    <row r="59" customFormat="false" ht="13.35" hidden="false" customHeight="true" outlineLevel="0" collapsed="false">
      <c r="A59" s="19" t="s">
        <v>27</v>
      </c>
      <c r="B59" s="12" t="n">
        <v>2012</v>
      </c>
      <c r="C59" s="12" t="n">
        <v>545625</v>
      </c>
      <c r="D59" s="12" t="n">
        <f aca="false">E58</f>
        <v>21389</v>
      </c>
      <c r="E59" s="12" t="n">
        <v>19552</v>
      </c>
      <c r="F59" s="21" t="n">
        <f aca="false">FORECAST($B59,E50:E58,$B50:$B58)</f>
        <v>3928.94243073747</v>
      </c>
      <c r="G59" s="37" t="n">
        <f aca="false">(E59-F59)^2/F59</f>
        <v>62123.5694122086</v>
      </c>
      <c r="H59" s="37" t="n">
        <f aca="false">IF(G59&lt;5,0,(E59-D59)/D59*100)</f>
        <v>-8.58852681284773</v>
      </c>
      <c r="I59" s="12" t="n">
        <v>-8.6</v>
      </c>
      <c r="J59" s="13" t="n">
        <f aca="false">(E59-E58)/E58*100</f>
        <v>-8.58852681284773</v>
      </c>
      <c r="K59" s="13" t="n">
        <f aca="false">L58</f>
        <v>15</v>
      </c>
      <c r="L59" s="12" t="n">
        <v>30</v>
      </c>
      <c r="M59" s="21" t="n">
        <f aca="false">FORECAST($B59,L50:L58,$B50:$B58)</f>
        <v>3.34018065579008</v>
      </c>
      <c r="N59" s="37" t="n">
        <f aca="false">(L59-M59)^2/M59</f>
        <v>212.786684526736</v>
      </c>
      <c r="O59" s="37" t="n">
        <f aca="false">IF(N59&lt;5,0,(L59-K59)/K59*100)</f>
        <v>100</v>
      </c>
      <c r="P59" s="14" t="n">
        <f aca="false">L59/($C59/100000)</f>
        <v>5.49828178694158</v>
      </c>
      <c r="Q59" s="13" t="n">
        <f aca="false">R58</f>
        <v>241</v>
      </c>
      <c r="R59" s="12" t="n">
        <v>265</v>
      </c>
      <c r="S59" s="21" t="n">
        <f aca="false">FORECAST($B59,R50:R58,$B50:$B58)</f>
        <v>45.9639990039872</v>
      </c>
      <c r="T59" s="37" t="n">
        <f aca="false">(R59-S59)^2/S59</f>
        <v>1043.79015690439</v>
      </c>
      <c r="U59" s="37" t="n">
        <f aca="false">IF(T59&lt;5,0,(R59-Q59)/Q59*100)</f>
        <v>9.95850622406639</v>
      </c>
      <c r="V59" s="14" t="n">
        <f aca="false">R59/($C59/100000)</f>
        <v>48.5681557846506</v>
      </c>
      <c r="W59" s="13" t="n">
        <f aca="false">X58</f>
        <v>561</v>
      </c>
      <c r="X59" s="12" t="n">
        <v>505</v>
      </c>
      <c r="Y59" s="21" t="n">
        <f aca="false">FORECAST($B59,X50:X58,$B50:$B58)</f>
        <v>99.9664598285069</v>
      </c>
      <c r="Z59" s="37" t="n">
        <f aca="false">(X59-Y59)^2/Y59</f>
        <v>1641.07210503688</v>
      </c>
      <c r="AA59" s="37" t="n">
        <f aca="false">IF(Z59&lt;5,0,(X59-W59)/W59*100)</f>
        <v>-9.98217468805704</v>
      </c>
      <c r="AB59" s="14" t="n">
        <f aca="false">X59/($C59/100000)</f>
        <v>92.5544100801833</v>
      </c>
      <c r="AC59" s="13" t="n">
        <f aca="false">AD58</f>
        <v>2347</v>
      </c>
      <c r="AD59" s="12" t="n">
        <v>2093</v>
      </c>
      <c r="AE59" s="21" t="n">
        <f aca="false">FORECAST($B59,AD50:AD58,$B50:$B58)</f>
        <v>459.254010501296</v>
      </c>
      <c r="AF59" s="37" t="n">
        <f aca="false">(AD59-AE59)^2/AE59</f>
        <v>5811.87294432036</v>
      </c>
      <c r="AG59" s="37" t="n">
        <f aca="false">IF(AF59&lt;5,0,(AD59-AC59)/AC59*100)</f>
        <v>-10.8223263740946</v>
      </c>
      <c r="AH59" s="14" t="n">
        <f aca="false">AD59/($C59/100000)</f>
        <v>383.596792668958</v>
      </c>
      <c r="AI59" s="13" t="n">
        <f aca="false">AJ58</f>
        <v>4616</v>
      </c>
      <c r="AJ59" s="12" t="n">
        <v>3945</v>
      </c>
      <c r="AK59" s="21" t="n">
        <f aca="false">FORECAST($B59,AJ50:AJ58,$B50:$B58)</f>
        <v>836.70239449894</v>
      </c>
      <c r="AL59" s="37" t="n">
        <f aca="false">(AJ59-AK59)^2/AK59</f>
        <v>11547.1332075599</v>
      </c>
      <c r="AM59" s="37" t="n">
        <f aca="false">IF(AL59&lt;5,0,(AJ59-AI59)/AI59*100)</f>
        <v>-14.5363951473137</v>
      </c>
      <c r="AN59" s="14" t="n">
        <f aca="false">AJ59/($C59/100000)</f>
        <v>723.024054982818</v>
      </c>
      <c r="AO59" s="13" t="n">
        <f aca="false">AP58</f>
        <v>12861</v>
      </c>
      <c r="AP59" s="12" t="n">
        <v>11867</v>
      </c>
      <c r="AQ59" s="21" t="n">
        <f aca="false">FORECAST($B59,AP50:AP58,$B50:$B58)</f>
        <v>2333.49561020092</v>
      </c>
      <c r="AR59" s="37" t="n">
        <f aca="false">(AP59-AQ59)^2/AQ59</f>
        <v>38949.1651721996</v>
      </c>
      <c r="AS59" s="37" t="n">
        <f aca="false">IF(AR59&lt;5,0,(AP59-AO59)/AO59*100)</f>
        <v>-7.7287924733691</v>
      </c>
      <c r="AT59" s="14" t="n">
        <f aca="false">AP59/($C59/100000)</f>
        <v>2174.93699885452</v>
      </c>
      <c r="AU59" s="13" t="n">
        <f aca="false">AV58</f>
        <v>748</v>
      </c>
      <c r="AV59" s="12" t="n">
        <v>847</v>
      </c>
      <c r="AW59" s="21" t="n">
        <f aca="false">FORECAST($B59,AV50:AV58,$B50:$B58)</f>
        <v>150.060685551588</v>
      </c>
      <c r="AX59" s="37" t="n">
        <f aca="false">(AV59-AW59)^2/AW59</f>
        <v>3236.85318535241</v>
      </c>
      <c r="AY59" s="37" t="n">
        <f aca="false">IF(AX59&lt;5,0,(AV59-AU59)/AU59*100)</f>
        <v>13.2352941176471</v>
      </c>
      <c r="AZ59" s="14" t="n">
        <f aca="false">AV59/($C59/100000)</f>
        <v>155.234822451317</v>
      </c>
      <c r="BA59" s="12" t="n">
        <v>3583.4</v>
      </c>
      <c r="BB59" s="14" t="n">
        <v>-8.7</v>
      </c>
      <c r="BC59" s="13" t="n">
        <f aca="false">(BA59-BA58)/BA58*100</f>
        <v>-8.66362500955828</v>
      </c>
      <c r="BD59" s="12" t="n">
        <v>26.2</v>
      </c>
    </row>
    <row r="60" customFormat="false" ht="13.35" hidden="false" customHeight="true" outlineLevel="0" collapsed="false">
      <c r="A60" s="19" t="s">
        <v>27</v>
      </c>
      <c r="B60" s="12" t="n">
        <v>2013</v>
      </c>
      <c r="C60" s="12" t="n">
        <v>548424</v>
      </c>
      <c r="D60" s="12" t="n">
        <f aca="false">E59</f>
        <v>19552</v>
      </c>
      <c r="E60" s="12" t="n">
        <v>18210</v>
      </c>
      <c r="F60" s="21" t="n">
        <f aca="false">FORECAST($B60,E51:E59,$B51:$B59)</f>
        <v>7098.1287164661</v>
      </c>
      <c r="G60" s="37" t="n">
        <f aca="false">(E60-F60)^2/F60</f>
        <v>17395.2443459349</v>
      </c>
      <c r="H60" s="37" t="n">
        <f aca="false">IF(G60&lt;5,0,(E60-D60)/D60*100)</f>
        <v>-6.86374795417349</v>
      </c>
      <c r="I60" s="12" t="n">
        <v>-6.9</v>
      </c>
      <c r="J60" s="13" t="n">
        <f aca="false">(E60-E59)/E59*100</f>
        <v>-6.86374795417349</v>
      </c>
      <c r="K60" s="13" t="n">
        <f aca="false">L59</f>
        <v>30</v>
      </c>
      <c r="L60" s="12" t="n">
        <v>21</v>
      </c>
      <c r="M60" s="21" t="n">
        <f aca="false">FORECAST($B60,L51:L59,$B51:$B59)</f>
        <v>8.32397450311761</v>
      </c>
      <c r="N60" s="37" t="n">
        <f aca="false">(L60-M60)^2/M60</f>
        <v>19.3034736395975</v>
      </c>
      <c r="O60" s="37" t="n">
        <f aca="false">IF(N60&lt;5,0,(L60-K60)/K60*100)</f>
        <v>-30</v>
      </c>
      <c r="P60" s="14" t="n">
        <f aca="false">L60/($C60/100000)</f>
        <v>3.82915408516039</v>
      </c>
      <c r="Q60" s="13" t="n">
        <f aca="false">R59</f>
        <v>265</v>
      </c>
      <c r="R60" s="12" t="n">
        <v>277</v>
      </c>
      <c r="S60" s="21" t="n">
        <f aca="false">FORECAST($B60,R51:R59,$B51:$B59)</f>
        <v>89.5097637286153</v>
      </c>
      <c r="T60" s="37" t="n">
        <f aca="false">(R60-S60)^2/S60</f>
        <v>392.723511187883</v>
      </c>
      <c r="U60" s="37" t="n">
        <f aca="false">IF(T60&lt;5,0,(R60-Q60)/Q60*100)</f>
        <v>4.52830188679245</v>
      </c>
      <c r="V60" s="14" t="n">
        <f aca="false">R60/($C60/100000)</f>
        <v>50.5083657899727</v>
      </c>
      <c r="W60" s="13" t="n">
        <f aca="false">X59</f>
        <v>505</v>
      </c>
      <c r="X60" s="12" t="n">
        <v>470</v>
      </c>
      <c r="Y60" s="21" t="n">
        <f aca="false">FORECAST($B60,X51:X59,$B51:$B59)</f>
        <v>183.085231802944</v>
      </c>
      <c r="Z60" s="37" t="n">
        <f aca="false">(X60-Y60)^2/Y60</f>
        <v>449.627113005883</v>
      </c>
      <c r="AA60" s="37" t="n">
        <f aca="false">IF(Z60&lt;5,0,(X60-W60)/W60*100)</f>
        <v>-6.93069306930693</v>
      </c>
      <c r="AB60" s="14" t="n">
        <f aca="false">X60/($C60/100000)</f>
        <v>85.7001152393039</v>
      </c>
      <c r="AC60" s="13" t="n">
        <f aca="false">AD59</f>
        <v>2093</v>
      </c>
      <c r="AD60" s="12" t="n">
        <v>2049</v>
      </c>
      <c r="AE60" s="21" t="n">
        <f aca="false">FORECAST($B60,AD51:AD59,$B51:$B59)</f>
        <v>791.943949154497</v>
      </c>
      <c r="AF60" s="37" t="n">
        <f aca="false">(AD60-AE60)^2/AE60</f>
        <v>1995.33049864747</v>
      </c>
      <c r="AG60" s="37" t="n">
        <f aca="false">IF(AF60&lt;5,0,(AD60-AC60)/AC60*100)</f>
        <v>-2.10224558050645</v>
      </c>
      <c r="AH60" s="14" t="n">
        <f aca="false">AD60/($C60/100000)</f>
        <v>373.616034309221</v>
      </c>
      <c r="AI60" s="13" t="n">
        <f aca="false">AJ59</f>
        <v>3945</v>
      </c>
      <c r="AJ60" s="12" t="n">
        <v>3751</v>
      </c>
      <c r="AK60" s="21" t="n">
        <f aca="false">FORECAST($B60,AJ51:AJ59,$B51:$B59)</f>
        <v>1473.17395577752</v>
      </c>
      <c r="AL60" s="37" t="n">
        <f aca="false">(AJ60-AK60)^2/AK60</f>
        <v>3521.98154697882</v>
      </c>
      <c r="AM60" s="37" t="n">
        <f aca="false">IF(AL60&lt;5,0,(AJ60-AI60)/AI60*100)</f>
        <v>-4.91761723700887</v>
      </c>
      <c r="AN60" s="14" t="n">
        <f aca="false">AJ60/($C60/100000)</f>
        <v>683.959855877934</v>
      </c>
      <c r="AO60" s="13" t="n">
        <f aca="false">AP59</f>
        <v>11867</v>
      </c>
      <c r="AP60" s="12" t="n">
        <v>10952</v>
      </c>
      <c r="AQ60" s="21" t="n">
        <f aca="false">FORECAST($B60,AP51:AP59,$B51:$B59)</f>
        <v>4265.63564740913</v>
      </c>
      <c r="AR60" s="37" t="n">
        <f aca="false">(AP60-AQ60)^2/AQ60</f>
        <v>10480.8455177724</v>
      </c>
      <c r="AS60" s="37" t="n">
        <f aca="false">IF(AR60&lt;5,0,(AP60-AO60)/AO60*100)</f>
        <v>-7.71045757141653</v>
      </c>
      <c r="AT60" s="14" t="n">
        <f aca="false">AP60/($C60/100000)</f>
        <v>1996.9950257465</v>
      </c>
      <c r="AU60" s="13" t="n">
        <f aca="false">AV59</f>
        <v>847</v>
      </c>
      <c r="AV60" s="12" t="n">
        <v>690</v>
      </c>
      <c r="AW60" s="21" t="n">
        <f aca="false">FORECAST($B60,AV51:AV59,$B51:$B59)</f>
        <v>286.349982785177</v>
      </c>
      <c r="AX60" s="37" t="n">
        <f aca="false">(AV60-AW60)^2/AW60</f>
        <v>569.000685150245</v>
      </c>
      <c r="AY60" s="37" t="n">
        <f aca="false">IF(AX60&lt;5,0,(AV60-AU60)/AU60*100)</f>
        <v>-18.5360094451004</v>
      </c>
      <c r="AZ60" s="14" t="n">
        <f aca="false">AV60/($C60/100000)</f>
        <v>125.815062798127</v>
      </c>
      <c r="BA60" s="12" t="n">
        <v>3320.4</v>
      </c>
      <c r="BB60" s="14" t="n">
        <v>-7.3</v>
      </c>
      <c r="BC60" s="13" t="n">
        <f aca="false">(BA60-BA59)/BA59*100</f>
        <v>-7.33939833677513</v>
      </c>
      <c r="BD60" s="12" t="n">
        <v>29</v>
      </c>
    </row>
    <row r="61" customFormat="false" ht="13.35" hidden="false" customHeight="true" outlineLevel="0" collapsed="false">
      <c r="A61" s="19" t="s">
        <v>27</v>
      </c>
      <c r="B61" s="15" t="n">
        <v>2014</v>
      </c>
      <c r="C61" s="12" t="n">
        <v>552427</v>
      </c>
      <c r="D61" s="12" t="n">
        <f aca="false">E60</f>
        <v>18210</v>
      </c>
      <c r="E61" s="12" t="n">
        <v>17183</v>
      </c>
      <c r="F61" s="21" t="n">
        <f aca="false">FORECAST($B61,E52:E60,$B52:$B60)</f>
        <v>10054.398183539</v>
      </c>
      <c r="G61" s="37" t="n">
        <f aca="false">(E61-F61)^2/F61</f>
        <v>5054.20244255377</v>
      </c>
      <c r="H61" s="37" t="n">
        <f aca="false">IF(G61&lt;5,0,(E61-D61)/D61*100)</f>
        <v>-5.6397583745195</v>
      </c>
      <c r="I61" s="16" t="n">
        <v>-5.6</v>
      </c>
      <c r="J61" s="13" t="n">
        <f aca="false">(E61-E60)/E60*100</f>
        <v>-5.6397583745195</v>
      </c>
      <c r="K61" s="13" t="n">
        <f aca="false">L60</f>
        <v>21</v>
      </c>
      <c r="L61" s="12" t="n">
        <v>17</v>
      </c>
      <c r="M61" s="21" t="n">
        <f aca="false">FORECAST($B61,L52:L60,$B52:$B60)</f>
        <v>11.660110003084</v>
      </c>
      <c r="N61" s="37" t="n">
        <f aca="false">(L61-M61)^2/M61</f>
        <v>2.44546793912078</v>
      </c>
      <c r="O61" s="37" t="n">
        <f aca="false">IF(N61&lt;5,0,(L61-K61)/K61*100)</f>
        <v>0</v>
      </c>
      <c r="P61" s="14" t="n">
        <f aca="false">L61/($C61/100000)</f>
        <v>3.07732967432801</v>
      </c>
      <c r="Q61" s="13" t="n">
        <f aca="false">R60</f>
        <v>277</v>
      </c>
      <c r="R61" s="12" t="n">
        <v>247</v>
      </c>
      <c r="S61" s="21" t="n">
        <f aca="false">FORECAST($B61,R52:R60,$B52:$B60)</f>
        <v>134.686821686042</v>
      </c>
      <c r="T61" s="37" t="n">
        <f aca="false">(R61-S61)^2/S61</f>
        <v>93.6561562970648</v>
      </c>
      <c r="U61" s="37" t="n">
        <f aca="false">IF(T61&lt;5,0,(R61-Q61)/Q61*100)</f>
        <v>-10.8303249097473</v>
      </c>
      <c r="V61" s="14" t="n">
        <f aca="false">R61/($C61/100000)</f>
        <v>44.7117899740599</v>
      </c>
      <c r="W61" s="13" t="n">
        <f aca="false">X60</f>
        <v>470</v>
      </c>
      <c r="X61" s="12" t="n">
        <v>414</v>
      </c>
      <c r="Y61" s="21" t="n">
        <f aca="false">FORECAST($B61,X52:X60,$B52:$B60)</f>
        <v>259.810350793118</v>
      </c>
      <c r="Z61" s="37" t="n">
        <f aca="false">(X61-Y61)^2/Y61</f>
        <v>91.5069313057214</v>
      </c>
      <c r="AA61" s="37" t="n">
        <f aca="false">IF(Z61&lt;5,0,(X61-W61)/W61*100)</f>
        <v>-11.9148936170213</v>
      </c>
      <c r="AB61" s="14" t="n">
        <f aca="false">X61/($C61/100000)</f>
        <v>74.9420285395174</v>
      </c>
      <c r="AC61" s="13" t="n">
        <f aca="false">AD60</f>
        <v>2049</v>
      </c>
      <c r="AD61" s="12" t="n">
        <v>1996</v>
      </c>
      <c r="AE61" s="21" t="n">
        <f aca="false">FORECAST($B61,AD52:AD60,$B52:$B60)</f>
        <v>1120.5236182521</v>
      </c>
      <c r="AF61" s="37" t="n">
        <f aca="false">(AD61-AE61)^2/AE61</f>
        <v>684.018509305486</v>
      </c>
      <c r="AG61" s="37" t="n">
        <f aca="false">IF(AF61&lt;5,0,(AD61-AC61)/AC61*100)</f>
        <v>-2.58662762323084</v>
      </c>
      <c r="AH61" s="14" t="n">
        <f aca="false">AD61/($C61/100000)</f>
        <v>361.31470764463</v>
      </c>
      <c r="AI61" s="13" t="n">
        <f aca="false">AJ60</f>
        <v>3751</v>
      </c>
      <c r="AJ61" s="12" t="n">
        <v>2874</v>
      </c>
      <c r="AK61" s="21" t="n">
        <f aca="false">FORECAST($B61,AJ52:AJ60,$B52:$B60)</f>
        <v>2082.70882746377</v>
      </c>
      <c r="AL61" s="37" t="n">
        <f aca="false">(AJ61-AK61)^2/AK61</f>
        <v>300.638145609752</v>
      </c>
      <c r="AM61" s="37" t="n">
        <f aca="false">IF(AL61&lt;5,0,(AJ61-AI61)/AI61*100)</f>
        <v>-23.3804318848307</v>
      </c>
      <c r="AN61" s="14" t="n">
        <f aca="false">AJ61/($C61/100000)</f>
        <v>520.249734354041</v>
      </c>
      <c r="AO61" s="13" t="n">
        <f aca="false">AP60</f>
        <v>10952</v>
      </c>
      <c r="AP61" s="12" t="n">
        <v>10968</v>
      </c>
      <c r="AQ61" s="21" t="n">
        <f aca="false">FORECAST($B61,AP52:AP60,$B52:$B60)</f>
        <v>6049.83002711309</v>
      </c>
      <c r="AR61" s="37" t="n">
        <f aca="false">(AP61-AQ61)^2/AQ61</f>
        <v>3998.19429203845</v>
      </c>
      <c r="AS61" s="37" t="n">
        <f aca="false">IF(AR61&lt;5,0,(AP61-AO61)/AO61*100)</f>
        <v>0.14609203798393</v>
      </c>
      <c r="AT61" s="14" t="n">
        <f aca="false">AP61/($C61/100000)</f>
        <v>1985.42069811939</v>
      </c>
      <c r="AU61" s="13" t="n">
        <f aca="false">AV60</f>
        <v>690</v>
      </c>
      <c r="AV61" s="12" t="n">
        <v>667</v>
      </c>
      <c r="AW61" s="21" t="n">
        <f aca="false">FORECAST($B61,AV52:AV60,$B52:$B60)</f>
        <v>395.125182771346</v>
      </c>
      <c r="AX61" s="37" t="n">
        <f aca="false">(AV61-AW61)^2/AW61</f>
        <v>187.0696160763</v>
      </c>
      <c r="AY61" s="37" t="n">
        <f aca="false">IF(AX61&lt;5,0,(AV61-AU61)/AU61*100)</f>
        <v>-3.33333333333333</v>
      </c>
      <c r="AZ61" s="14" t="n">
        <f aca="false">AV61/($C61/100000)</f>
        <v>120.739934869223</v>
      </c>
      <c r="BA61" s="12" t="n">
        <v>3110.5</v>
      </c>
      <c r="BB61" s="4" t="n">
        <v>-6.3</v>
      </c>
      <c r="BC61" s="13" t="n">
        <f aca="false">(BA61-BA60)/BA60*100</f>
        <v>-6.321527526804</v>
      </c>
      <c r="BD61" s="12" t="n">
        <v>29.9</v>
      </c>
    </row>
    <row r="62" customFormat="false" ht="13.35" hidden="false" customHeight="true" outlineLevel="0" collapsed="false">
      <c r="A62" s="19" t="s">
        <v>27</v>
      </c>
      <c r="B62" s="15" t="n">
        <v>2015</v>
      </c>
      <c r="C62" s="12" t="n">
        <v>561714</v>
      </c>
      <c r="D62" s="12" t="n">
        <f aca="false">E61</f>
        <v>17183</v>
      </c>
      <c r="E62" s="12" t="n">
        <v>17834</v>
      </c>
      <c r="F62" s="21" t="n">
        <f aca="false">FORECAST($B62,E53:E61,$B53:$B61)</f>
        <v>12837.3631028566</v>
      </c>
      <c r="G62" s="37" t="n">
        <f aca="false">(E62-F62)^2/F62</f>
        <v>1944.82154020701</v>
      </c>
      <c r="H62" s="37" t="n">
        <f aca="false">IF(G62&lt;5,0,(E62-D62)/D62*100)</f>
        <v>3.78862829540825</v>
      </c>
      <c r="I62" s="12" t="n">
        <v>3.8</v>
      </c>
      <c r="J62" s="13" t="n">
        <f aca="false">(E62-E61)/E61*100</f>
        <v>3.78862829540825</v>
      </c>
      <c r="K62" s="13" t="n">
        <f aca="false">L61</f>
        <v>17</v>
      </c>
      <c r="L62" s="12" t="n">
        <v>24</v>
      </c>
      <c r="M62" s="21" t="n">
        <f aca="false">FORECAST($B62,L53:L61,$B53:$B61)</f>
        <v>14.3404058198718</v>
      </c>
      <c r="N62" s="37" t="n">
        <f aca="false">(L62-M62)^2/M62</f>
        <v>6.50663313833609</v>
      </c>
      <c r="O62" s="37" t="n">
        <f aca="false">IF(N62&lt;5,0,(L62-K62)/K62*100)</f>
        <v>41.1764705882353</v>
      </c>
      <c r="P62" s="14" t="n">
        <f aca="false">L62/($C62/100000)</f>
        <v>4.2726369647187</v>
      </c>
      <c r="Q62" s="13" t="n">
        <f aca="false">R61</f>
        <v>247</v>
      </c>
      <c r="R62" s="12" t="n">
        <v>338</v>
      </c>
      <c r="S62" s="21" t="n">
        <f aca="false">FORECAST($B62,R53:R61,$B53:$B61)</f>
        <v>174.006454884539</v>
      </c>
      <c r="T62" s="37" t="n">
        <f aca="false">(R62-S62)^2/S62</f>
        <v>154.556811454966</v>
      </c>
      <c r="U62" s="37" t="n">
        <f aca="false">IF(T62&lt;5,0,(R62-Q62)/Q62*100)</f>
        <v>36.8421052631579</v>
      </c>
      <c r="V62" s="14" t="n">
        <f aca="false">R62/($C62/100000)</f>
        <v>60.172970586455</v>
      </c>
      <c r="W62" s="13" t="n">
        <f aca="false">X61</f>
        <v>414</v>
      </c>
      <c r="X62" s="12" t="n">
        <v>449</v>
      </c>
      <c r="Y62" s="21" t="n">
        <f aca="false">FORECAST($B62,X53:X61,$B53:$B61)</f>
        <v>328.116156352345</v>
      </c>
      <c r="Z62" s="37" t="n">
        <f aca="false">(X62-Y62)^2/Y62</f>
        <v>44.5357638510754</v>
      </c>
      <c r="AA62" s="37" t="n">
        <f aca="false">IF(Z62&lt;5,0,(X62-W62)/W62*100)</f>
        <v>8.45410628019324</v>
      </c>
      <c r="AB62" s="14" t="n">
        <f aca="false">X62/($C62/100000)</f>
        <v>79.933916548279</v>
      </c>
      <c r="AC62" s="13" t="n">
        <f aca="false">AD61</f>
        <v>1996</v>
      </c>
      <c r="AD62" s="12" t="n">
        <v>2067</v>
      </c>
      <c r="AE62" s="21" t="n">
        <f aca="false">FORECAST($B62,AD53:AD61,$B53:$B61)</f>
        <v>1438.96988939015</v>
      </c>
      <c r="AF62" s="37" t="n">
        <f aca="false">(AD62-AE62)^2/AE62</f>
        <v>274.100120329678</v>
      </c>
      <c r="AG62" s="37" t="n">
        <f aca="false">IF(AF62&lt;5,0,(AD62-AC62)/AC62*100)</f>
        <v>3.55711422845691</v>
      </c>
      <c r="AH62" s="14" t="n">
        <f aca="false">AD62/($C62/100000)</f>
        <v>367.980858586398</v>
      </c>
      <c r="AI62" s="13" t="n">
        <f aca="false">AJ61</f>
        <v>2874</v>
      </c>
      <c r="AJ62" s="12" t="n">
        <v>2855</v>
      </c>
      <c r="AK62" s="21" t="n">
        <f aca="false">FORECAST($B62,AJ53:AJ61,$B53:$B61)</f>
        <v>2547.9005541147</v>
      </c>
      <c r="AL62" s="37" t="n">
        <f aca="false">(AJ62-AK62)^2/AK62</f>
        <v>37.0148157904948</v>
      </c>
      <c r="AM62" s="37" t="n">
        <f aca="false">IF(AL62&lt;5,0,(AJ62-AI62)/AI62*100)</f>
        <v>-0.661099512874043</v>
      </c>
      <c r="AN62" s="14" t="n">
        <f aca="false">AJ62/($C62/100000)</f>
        <v>508.265772261329</v>
      </c>
      <c r="AO62" s="13" t="n">
        <f aca="false">AP61</f>
        <v>10968</v>
      </c>
      <c r="AP62" s="12" t="n">
        <v>11131</v>
      </c>
      <c r="AQ62" s="21" t="n">
        <f aca="false">FORECAST($B62,AP53:AP61,$B53:$B61)</f>
        <v>7832.9503383914</v>
      </c>
      <c r="AR62" s="37" t="n">
        <f aca="false">(AP62-AQ62)^2/AQ62</f>
        <v>1388.63788234746</v>
      </c>
      <c r="AS62" s="37" t="n">
        <f aca="false">IF(AR62&lt;5,0,(AP62-AO62)/AO62*100)</f>
        <v>1.48614150255288</v>
      </c>
      <c r="AT62" s="14" t="n">
        <f aca="false">AP62/($C62/100000)</f>
        <v>1981.61341892849</v>
      </c>
      <c r="AU62" s="13" t="n">
        <f aca="false">AV61</f>
        <v>667</v>
      </c>
      <c r="AV62" s="12" t="n">
        <v>970</v>
      </c>
      <c r="AW62" s="21" t="n">
        <f aca="false">FORECAST($B62,AV53:AV61,$B53:$B61)</f>
        <v>501.079111954855</v>
      </c>
      <c r="AX62" s="37" t="n">
        <f aca="false">(AV62-AW62)^2/AW62</f>
        <v>438.826512618347</v>
      </c>
      <c r="AY62" s="37" t="n">
        <f aca="false">IF(AX62&lt;5,0,(AV62-AU62)/AU62*100)</f>
        <v>45.4272863568216</v>
      </c>
      <c r="AZ62" s="14" t="n">
        <f aca="false">AV62/($C62/100000)</f>
        <v>172.685743990714</v>
      </c>
      <c r="BA62" s="12" t="n">
        <v>3174.9</v>
      </c>
      <c r="BB62" s="14" t="n">
        <v>2.1</v>
      </c>
      <c r="BC62" s="13" t="n">
        <f aca="false">(BA62-BA61)/BA61*100</f>
        <v>2.07040668702781</v>
      </c>
      <c r="BD62" s="12" t="n">
        <v>27.9</v>
      </c>
    </row>
    <row r="63" customFormat="false" ht="13.35" hidden="false" customHeight="true" outlineLevel="0" collapsed="false">
      <c r="A63" s="19" t="s">
        <v>27</v>
      </c>
      <c r="B63" s="15" t="n">
        <v>2016</v>
      </c>
      <c r="C63" s="12" t="n">
        <v>568919</v>
      </c>
      <c r="D63" s="12" t="n">
        <f aca="false">E62</f>
        <v>17834</v>
      </c>
      <c r="E63" s="12" t="n">
        <v>17727</v>
      </c>
      <c r="F63" s="21" t="n">
        <f aca="false">FORECAST($B63,E54:E62,$B54:$B62)</f>
        <v>15768.5722495678</v>
      </c>
      <c r="G63" s="37" t="n">
        <f aca="false">(E63-F63)^2/F63</f>
        <v>243.233134424587</v>
      </c>
      <c r="H63" s="37" t="n">
        <f aca="false">IF(G63&lt;5,0,(E63-D63)/D63*100)</f>
        <v>-0.599977570931928</v>
      </c>
      <c r="I63" s="12" t="n">
        <v>-0.6</v>
      </c>
      <c r="J63" s="13" t="n">
        <f aca="false">(E63-E62)/E62*100</f>
        <v>-0.599977570931928</v>
      </c>
      <c r="K63" s="13" t="n">
        <f aca="false">L62</f>
        <v>24</v>
      </c>
      <c r="L63" s="12" t="n">
        <v>20</v>
      </c>
      <c r="M63" s="21" t="n">
        <f aca="false">FORECAST($B63,L54:L62,$B54:$B62)</f>
        <v>18.0301066381073</v>
      </c>
      <c r="N63" s="37" t="n">
        <f aca="false">(L63-M63)^2/M63</f>
        <v>0.215222235515099</v>
      </c>
      <c r="O63" s="37" t="n">
        <f aca="false">IF(N63&lt;5,0,(L63-K63)/K63*100)</f>
        <v>0</v>
      </c>
      <c r="P63" s="14" t="n">
        <f aca="false">L63/($C63/100000)</f>
        <v>3.51543892891607</v>
      </c>
      <c r="Q63" s="13" t="n">
        <f aca="false">R62</f>
        <v>338</v>
      </c>
      <c r="R63" s="12" t="n">
        <v>255</v>
      </c>
      <c r="S63" s="21" t="n">
        <f aca="false">FORECAST($B63,R54:R62,$B54:$B62)</f>
        <v>229.306632106925</v>
      </c>
      <c r="T63" s="37" t="n">
        <f aca="false">(R63-S63)^2/S63</f>
        <v>2.87889254498787</v>
      </c>
      <c r="U63" s="37" t="n">
        <f aca="false">IF(T63&lt;5,0,(R63-Q63)/Q63*100)</f>
        <v>0</v>
      </c>
      <c r="V63" s="14" t="n">
        <f aca="false">R63/($C63/100000)</f>
        <v>44.8218463436799</v>
      </c>
      <c r="W63" s="13" t="n">
        <f aca="false">X62</f>
        <v>449</v>
      </c>
      <c r="X63" s="12" t="n">
        <v>451</v>
      </c>
      <c r="Y63" s="21" t="n">
        <f aca="false">FORECAST($B63,X54:X62,$B54:$B62)</f>
        <v>401.308356818599</v>
      </c>
      <c r="Z63" s="37" t="n">
        <f aca="false">(X63-Y63)^2/Y63</f>
        <v>6.15302263237901</v>
      </c>
      <c r="AA63" s="37" t="n">
        <f aca="false">IF(Z63&lt;5,0,(X63-W63)/W63*100)</f>
        <v>0.44543429844098</v>
      </c>
      <c r="AB63" s="14" t="n">
        <f aca="false">X63/($C63/100000)</f>
        <v>79.2731478470573</v>
      </c>
      <c r="AC63" s="13" t="n">
        <f aca="false">AD62</f>
        <v>2067</v>
      </c>
      <c r="AD63" s="12" t="n">
        <v>2144</v>
      </c>
      <c r="AE63" s="21" t="n">
        <f aca="false">FORECAST($B63,AD54:AD62,$B54:$B62)</f>
        <v>1773.2852694468</v>
      </c>
      <c r="AF63" s="37" t="n">
        <f aca="false">(AD63-AE63)^2/AE63</f>
        <v>77.4998889445468</v>
      </c>
      <c r="AG63" s="37" t="n">
        <f aca="false">IF(AF63&lt;5,0,(AD63-AC63)/AC63*100)</f>
        <v>3.72520561199806</v>
      </c>
      <c r="AH63" s="14" t="n">
        <f aca="false">AD63/($C63/100000)</f>
        <v>376.855053179802</v>
      </c>
      <c r="AI63" s="13" t="n">
        <f aca="false">AJ62</f>
        <v>2855</v>
      </c>
      <c r="AJ63" s="12" t="n">
        <v>3249</v>
      </c>
      <c r="AK63" s="21" t="n">
        <f aca="false">FORECAST($B63,AJ54:AJ62,$B54:$B62)</f>
        <v>3020.9325724465</v>
      </c>
      <c r="AL63" s="37" t="n">
        <f aca="false">(AJ63-AK63)^2/AK63</f>
        <v>17.2181107202748</v>
      </c>
      <c r="AM63" s="37" t="n">
        <f aca="false">IF(AL63&lt;5,0,(AJ63-AI63)/AI63*100)</f>
        <v>13.800350262697</v>
      </c>
      <c r="AN63" s="14" t="n">
        <f aca="false">AJ63/($C63/100000)</f>
        <v>571.083054002415</v>
      </c>
      <c r="AO63" s="13" t="n">
        <f aca="false">AP62</f>
        <v>11131</v>
      </c>
      <c r="AP63" s="12" t="n">
        <v>10454</v>
      </c>
      <c r="AQ63" s="21" t="n">
        <f aca="false">FORECAST($B63,AP54:AP62,$B54:$B62)</f>
        <v>9666.99001587888</v>
      </c>
      <c r="AR63" s="37" t="n">
        <f aca="false">(AP63-AQ63)^2/AQ63</f>
        <v>64.0721376652857</v>
      </c>
      <c r="AS63" s="37" t="n">
        <f aca="false">IF(AR63&lt;5,0,(AP63-AO63)/AO63*100)</f>
        <v>-6.08211301769832</v>
      </c>
      <c r="AT63" s="14" t="n">
        <f aca="false">AP63/($C63/100000)</f>
        <v>1837.51992814443</v>
      </c>
      <c r="AU63" s="13" t="n">
        <f aca="false">AV62</f>
        <v>970</v>
      </c>
      <c r="AV63" s="12" t="n">
        <v>1154</v>
      </c>
      <c r="AW63" s="21" t="n">
        <f aca="false">FORECAST($B63,AV54:AV62,$B54:$B62)</f>
        <v>658.77224645753</v>
      </c>
      <c r="AX63" s="37" t="n">
        <f aca="false">(AV63-AW63)^2/AW63</f>
        <v>372.284244209629</v>
      </c>
      <c r="AY63" s="37" t="n">
        <f aca="false">IF(AX63&lt;5,0,(AV63-AU63)/AU63*100)</f>
        <v>18.9690721649485</v>
      </c>
      <c r="AZ63" s="14" t="n">
        <f aca="false">AV63/($C63/100000)</f>
        <v>202.840826198457</v>
      </c>
      <c r="BA63" s="12" t="n">
        <v>3115.9</v>
      </c>
      <c r="BB63" s="14" t="n">
        <v>-1.9</v>
      </c>
      <c r="BC63" s="13" t="n">
        <f aca="false">(BA63-BA62)/BA62*100</f>
        <v>-1.85832624649595</v>
      </c>
      <c r="BD63" s="12" t="n">
        <v>26.3</v>
      </c>
    </row>
    <row r="64" customFormat="false" ht="13.35" hidden="false" customHeight="true" outlineLevel="0" collapsed="false">
      <c r="A64" s="19" t="s">
        <v>27</v>
      </c>
      <c r="B64" s="15" t="n">
        <v>2017</v>
      </c>
      <c r="C64" s="12" t="n">
        <v>575211</v>
      </c>
      <c r="D64" s="12" t="n">
        <f aca="false">E63</f>
        <v>17727</v>
      </c>
      <c r="E64" s="12" t="n">
        <v>16967</v>
      </c>
      <c r="F64" s="21" t="n">
        <f aca="false">FORECAST($B64,E55:E63,$B55:$B63)</f>
        <v>18680.6224146809</v>
      </c>
      <c r="G64" s="37" t="n">
        <f aca="false">(E64-F64)^2/F64</f>
        <v>157.195071711805</v>
      </c>
      <c r="H64" s="37" t="n">
        <f aca="false">IF(G64&lt;5,0,(E64-D64)/D64*100)</f>
        <v>-4.28724544480172</v>
      </c>
      <c r="I64" s="12" t="n">
        <v>-4.3</v>
      </c>
      <c r="J64" s="13" t="n">
        <f aca="false">(E64-E63)/E63*100</f>
        <v>-4.28724544480172</v>
      </c>
      <c r="K64" s="13" t="n">
        <f aca="false">L63</f>
        <v>20</v>
      </c>
      <c r="L64" s="12" t="n">
        <v>25</v>
      </c>
      <c r="M64" s="21" t="n">
        <f aca="false">FORECAST($B64,L55:L63,$B55:$B63)</f>
        <v>21.2036620708928</v>
      </c>
      <c r="N64" s="37" t="n">
        <f aca="false">(L64-M64)^2/M64</f>
        <v>0.679702478929922</v>
      </c>
      <c r="O64" s="37" t="n">
        <f aca="false">IF(N64&lt;5,0,(L64-K64)/K64*100)</f>
        <v>0</v>
      </c>
      <c r="P64" s="14" t="n">
        <f aca="false">L64/($C64/100000)</f>
        <v>4.34623120906937</v>
      </c>
      <c r="Q64" s="13" t="n">
        <f aca="false">R63</f>
        <v>255</v>
      </c>
      <c r="R64" s="12" t="n">
        <v>235</v>
      </c>
      <c r="S64" s="21" t="n">
        <f aca="false">FORECAST($B64,R55:R63,$B55:$B63)</f>
        <v>270.982050734581</v>
      </c>
      <c r="T64" s="37" t="n">
        <f aca="false">(R64-S64)^2/S64</f>
        <v>4.77783665580887</v>
      </c>
      <c r="U64" s="37" t="n">
        <f aca="false">IF(T64&lt;5,0,(R64-Q64)/Q64*100)</f>
        <v>0</v>
      </c>
      <c r="V64" s="14" t="n">
        <f aca="false">R64/($C64/100000)</f>
        <v>40.8545733652521</v>
      </c>
      <c r="W64" s="13" t="n">
        <f aca="false">X63</f>
        <v>451</v>
      </c>
      <c r="X64" s="12" t="n">
        <v>396</v>
      </c>
      <c r="Y64" s="21" t="n">
        <f aca="false">FORECAST($B64,X55:X63,$B55:$B63)</f>
        <v>475.794879443358</v>
      </c>
      <c r="Z64" s="37" t="n">
        <f aca="false">(X64-Y64)^2/Y64</f>
        <v>13.3822852251565</v>
      </c>
      <c r="AA64" s="37" t="n">
        <f aca="false">IF(Z64&lt;5,0,(X64-W64)/W64*100)</f>
        <v>-12.1951219512195</v>
      </c>
      <c r="AB64" s="14" t="n">
        <f aca="false">X64/($C64/100000)</f>
        <v>68.8443023516588</v>
      </c>
      <c r="AC64" s="13" t="n">
        <f aca="false">AD63</f>
        <v>2144</v>
      </c>
      <c r="AD64" s="12" t="n">
        <v>2047</v>
      </c>
      <c r="AE64" s="21" t="n">
        <f aca="false">FORECAST($B64,AD55:AD63,$B55:$B63)</f>
        <v>2119.63765263862</v>
      </c>
      <c r="AF64" s="37" t="n">
        <f aca="false">(AD64-AE64)^2/AE64</f>
        <v>2.48921251907399</v>
      </c>
      <c r="AG64" s="37" t="n">
        <f aca="false">IF(AF64&lt;5,0,(AD64-AC64)/AC64*100)</f>
        <v>0</v>
      </c>
      <c r="AH64" s="14" t="n">
        <f aca="false">AD64/($C64/100000)</f>
        <v>355.8694113986</v>
      </c>
      <c r="AI64" s="13" t="n">
        <f aca="false">AJ63</f>
        <v>3249</v>
      </c>
      <c r="AJ64" s="12" t="n">
        <v>2651</v>
      </c>
      <c r="AK64" s="21" t="n">
        <f aca="false">FORECAST($B64,AJ55:AJ63,$B55:$B63)</f>
        <v>3554.15415070735</v>
      </c>
      <c r="AL64" s="37" t="n">
        <f aca="false">(AJ64-AK64)^2/AK64</f>
        <v>229.502544164434</v>
      </c>
      <c r="AM64" s="37" t="n">
        <f aca="false">IF(AL64&lt;5,0,(AJ64-AI64)/AI64*100)</f>
        <v>-18.4056632810095</v>
      </c>
      <c r="AN64" s="14" t="n">
        <f aca="false">AJ64/($C64/100000)</f>
        <v>460.874357409716</v>
      </c>
      <c r="AO64" s="13" t="n">
        <f aca="false">AP63</f>
        <v>10454</v>
      </c>
      <c r="AP64" s="12" t="n">
        <v>10588</v>
      </c>
      <c r="AQ64" s="21" t="n">
        <f aca="false">FORECAST($B64,AP55:AP63,$B55:$B63)</f>
        <v>11391.3779330635</v>
      </c>
      <c r="AR64" s="37" t="n">
        <f aca="false">(AP64-AQ64)^2/AQ64</f>
        <v>56.6582995600627</v>
      </c>
      <c r="AS64" s="37" t="n">
        <f aca="false">IF(AR64&lt;5,0,(AP64-AO64)/AO64*100)</f>
        <v>1.28180600726994</v>
      </c>
      <c r="AT64" s="14" t="n">
        <f aca="false">AP64/($C64/100000)</f>
        <v>1840.71584166506</v>
      </c>
      <c r="AU64" s="13" t="n">
        <f aca="false">AV63</f>
        <v>1154</v>
      </c>
      <c r="AV64" s="12" t="n">
        <v>1025</v>
      </c>
      <c r="AW64" s="21" t="n">
        <f aca="false">FORECAST($B64,AV55:AV63,$B55:$B63)</f>
        <v>847.573398413092</v>
      </c>
      <c r="AX64" s="37" t="n">
        <f aca="false">(AV64-AW64)^2/AW64</f>
        <v>37.1415608484405</v>
      </c>
      <c r="AY64" s="37" t="n">
        <f aca="false">IF(AX64&lt;5,0,(AV64-AU64)/AU64*100)</f>
        <v>-11.1785095320624</v>
      </c>
      <c r="AZ64" s="14" t="n">
        <f aca="false">AV64/($C64/100000)</f>
        <v>178.195479571844</v>
      </c>
      <c r="BA64" s="12" t="n">
        <v>2949.7</v>
      </c>
      <c r="BB64" s="14" t="n">
        <v>-5.3</v>
      </c>
      <c r="BC64" s="13" t="n">
        <f aca="false">(BA64-BA63)/BA63*100</f>
        <v>-5.33393241118137</v>
      </c>
      <c r="BD64" s="12" t="n">
        <v>26</v>
      </c>
    </row>
    <row r="65" customFormat="false" ht="13.35" hidden="false" customHeight="true" outlineLevel="0" collapsed="false">
      <c r="A65" s="24" t="s">
        <v>27</v>
      </c>
      <c r="B65" s="15" t="n">
        <v>2018</v>
      </c>
      <c r="C65" s="12" t="n">
        <v>583563</v>
      </c>
      <c r="D65" s="12" t="n">
        <f aca="false">E64</f>
        <v>16967</v>
      </c>
      <c r="E65" s="12" t="n">
        <v>14970</v>
      </c>
      <c r="F65" s="21" t="n">
        <f aca="false">FORECAST($B65,E56:E64,$B56:$B64)</f>
        <v>18444.242199576</v>
      </c>
      <c r="G65" s="37" t="n">
        <f aca="false">(E65-F65)^2/F65</f>
        <v>654.424222513839</v>
      </c>
      <c r="H65" s="37" t="n">
        <f aca="false">IF(G65&lt;5,0,(E65-D65)/D65*100)</f>
        <v>-11.769906288678</v>
      </c>
      <c r="I65" s="12" t="n">
        <v>-11.8</v>
      </c>
      <c r="J65" s="13" t="n">
        <f aca="false">(E65-E64)/E64*100</f>
        <v>-11.769906288678</v>
      </c>
      <c r="K65" s="13" t="n">
        <f aca="false">L64</f>
        <v>25</v>
      </c>
      <c r="L65" s="12" t="n">
        <v>29</v>
      </c>
      <c r="M65" s="21" t="n">
        <f aca="false">FORECAST($B65,L56:L64,$B56:$B64)</f>
        <v>21.7584369983128</v>
      </c>
      <c r="N65" s="37" t="n">
        <f aca="false">(L65-M65)^2/M65</f>
        <v>2.41011037288527</v>
      </c>
      <c r="O65" s="37" t="n">
        <f aca="false">IF(N65&lt;5,0,(L65-K65)/K65*100)</f>
        <v>0</v>
      </c>
      <c r="P65" s="14" t="n">
        <f aca="false">L65/($C65/100000)</f>
        <v>4.96947201930212</v>
      </c>
      <c r="Q65" s="13" t="n">
        <f aca="false">R64</f>
        <v>235</v>
      </c>
      <c r="R65" s="12" t="n">
        <v>216</v>
      </c>
      <c r="S65" s="21" t="n">
        <f aca="false">FORECAST($B65,R56:R64,$B56:$B64)</f>
        <v>265.958444707286</v>
      </c>
      <c r="T65" s="37" t="n">
        <f aca="false">(R65-S65)^2/S65</f>
        <v>9.38434649186588</v>
      </c>
      <c r="U65" s="37" t="n">
        <f aca="false">IF(T65&lt;5,0,(R65-Q65)/Q65*100)</f>
        <v>-8.08510638297872</v>
      </c>
      <c r="V65" s="14" t="n">
        <f aca="false">R65/($C65/100000)</f>
        <v>37.0139984885951</v>
      </c>
      <c r="W65" s="13" t="n">
        <f aca="false">X64</f>
        <v>396</v>
      </c>
      <c r="X65" s="12" t="n">
        <v>336</v>
      </c>
      <c r="Y65" s="21" t="n">
        <f aca="false">FORECAST($B65,X56:X64,$B56:$B64)</f>
        <v>464.592014502213</v>
      </c>
      <c r="Z65" s="37" t="n">
        <f aca="false">(X65-Y65)^2/Y65</f>
        <v>35.5923168663474</v>
      </c>
      <c r="AA65" s="37" t="n">
        <f aca="false">IF(Z65&lt;5,0,(X65-W65)/W65*100)</f>
        <v>-15.1515151515152</v>
      </c>
      <c r="AB65" s="14" t="n">
        <f aca="false">X65/($C65/100000)</f>
        <v>57.577330982259</v>
      </c>
      <c r="AC65" s="13" t="n">
        <f aca="false">AD64</f>
        <v>2047</v>
      </c>
      <c r="AD65" s="12" t="n">
        <v>1635</v>
      </c>
      <c r="AE65" s="21" t="n">
        <f aca="false">FORECAST($B65,AD56:AD64,$B56:$B64)</f>
        <v>2110.27780423534</v>
      </c>
      <c r="AF65" s="37" t="n">
        <f aca="false">(AD65-AE65)^2/AE65</f>
        <v>107.042300660797</v>
      </c>
      <c r="AG65" s="37" t="n">
        <f aca="false">IF(AF65&lt;5,0,(AD65-AC65)/AC65*100)</f>
        <v>-20.1270151441133</v>
      </c>
      <c r="AH65" s="14" t="n">
        <f aca="false">AD65/($C65/100000)</f>
        <v>280.175405226171</v>
      </c>
      <c r="AI65" s="13" t="n">
        <f aca="false">AJ64</f>
        <v>2651</v>
      </c>
      <c r="AJ65" s="12" t="n">
        <v>2262</v>
      </c>
      <c r="AK65" s="21" t="n">
        <f aca="false">FORECAST($B65,AJ56:AJ64,$B56:$B64)</f>
        <v>3426.47365753807</v>
      </c>
      <c r="AL65" s="37" t="n">
        <f aca="false">(AJ65-AK65)^2/AK65</f>
        <v>395.741813487156</v>
      </c>
      <c r="AM65" s="37" t="n">
        <f aca="false">IF(AL65&lt;5,0,(AJ65-AI65)/AI65*100)</f>
        <v>-14.6737080347039</v>
      </c>
      <c r="AN65" s="14" t="n">
        <f aca="false">AJ65/($C65/100000)</f>
        <v>387.618817505565</v>
      </c>
      <c r="AO65" s="13" t="n">
        <f aca="false">AP64</f>
        <v>10588</v>
      </c>
      <c r="AP65" s="12" t="n">
        <v>9612</v>
      </c>
      <c r="AQ65" s="21" t="n">
        <f aca="false">FORECAST($B65,AP56:AP64,$B56:$B64)</f>
        <v>11281.8670884232</v>
      </c>
      <c r="AR65" s="37" t="n">
        <f aca="false">(AP65-AQ65)^2/AQ65</f>
        <v>247.162643483047</v>
      </c>
      <c r="AS65" s="37" t="n">
        <f aca="false">IF(AR65&lt;5,0,(AP65-AO65)/AO65*100)</f>
        <v>-9.21798262183604</v>
      </c>
      <c r="AT65" s="14" t="n">
        <f aca="false">AP65/($C65/100000)</f>
        <v>1647.12293274248</v>
      </c>
      <c r="AU65" s="13" t="n">
        <f aca="false">AV64</f>
        <v>1025</v>
      </c>
      <c r="AV65" s="12" t="n">
        <v>880</v>
      </c>
      <c r="AW65" s="21" t="n">
        <f aca="false">FORECAST($B65,AV56:AV64,$B56:$B64)</f>
        <v>873.430500016795</v>
      </c>
      <c r="AX65" s="37" t="n">
        <f aca="false">(AV65-AW65)^2/AW65</f>
        <v>0.0494124375419721</v>
      </c>
      <c r="AY65" s="37" t="n">
        <f aca="false">IF(AX65&lt;5,0,(AV65-AU65)/AU65*100)</f>
        <v>0</v>
      </c>
      <c r="AZ65" s="14" t="n">
        <f aca="false">AV65/($C65/100000)</f>
        <v>150.797771620202</v>
      </c>
      <c r="BA65" s="12" t="n">
        <v>2565.3</v>
      </c>
      <c r="BB65" s="14" t="n">
        <v>-13</v>
      </c>
      <c r="BC65" s="13" t="n">
        <f aca="false">(BA65-BA64)/BA64*100</f>
        <v>-13.0318337458046</v>
      </c>
      <c r="BD65" s="12" t="n">
        <v>27.4</v>
      </c>
    </row>
    <row r="66" customFormat="false" ht="12.75" hidden="false" customHeight="true" outlineLevel="0" collapsed="false">
      <c r="A66" s="25" t="s">
        <v>27</v>
      </c>
      <c r="B66" s="15" t="n">
        <v>2019</v>
      </c>
      <c r="C66" s="17" t="n">
        <v>594469</v>
      </c>
      <c r="D66" s="12" t="n">
        <f aca="false">E65</f>
        <v>14970</v>
      </c>
      <c r="E66" s="17" t="n">
        <v>14493</v>
      </c>
      <c r="F66" s="21" t="n">
        <f aca="false">FORECAST($B66,E57:E65,$B57:$B65)</f>
        <v>14836.7142857143</v>
      </c>
      <c r="G66" s="37" t="n">
        <f aca="false">(E66-F66)^2/F66</f>
        <v>7.96264644105428</v>
      </c>
      <c r="H66" s="37" t="n">
        <f aca="false">IF(G66&lt;5,0,(E66-D66)/D66*100)</f>
        <v>-3.18637274549098</v>
      </c>
      <c r="I66" s="12" t="n">
        <v>-3.2</v>
      </c>
      <c r="J66" s="13" t="n">
        <f aca="false">(E66-E65)/E65*100</f>
        <v>-3.18637274549098</v>
      </c>
      <c r="K66" s="13" t="n">
        <f aca="false">L65</f>
        <v>29</v>
      </c>
      <c r="L66" s="12" t="n">
        <v>23</v>
      </c>
      <c r="M66" s="21" t="n">
        <f aca="false">FORECAST($B66,L57:L65,$B57:$B65)</f>
        <v>26.75</v>
      </c>
      <c r="N66" s="37" t="n">
        <f aca="false">(L66-M66)^2/M66</f>
        <v>0.525700934579439</v>
      </c>
      <c r="O66" s="37" t="n">
        <f aca="false">IF(N66&lt;5,0,(L66-K66)/K66*100)</f>
        <v>0</v>
      </c>
      <c r="P66" s="14" t="n">
        <f aca="false">L66/($C66/100000)</f>
        <v>3.86899905630066</v>
      </c>
      <c r="Q66" s="13" t="n">
        <f aca="false">R65</f>
        <v>216</v>
      </c>
      <c r="R66" s="12" t="n">
        <v>262</v>
      </c>
      <c r="S66" s="21" t="n">
        <f aca="false">FORECAST($B66,R57:R65,$B57:$B65)</f>
        <v>243.178571428571</v>
      </c>
      <c r="T66" s="37" t="n">
        <f aca="false">(R66-S66)^2/S66</f>
        <v>1.45673268573107</v>
      </c>
      <c r="U66" s="37" t="n">
        <f aca="false">IF(T66&lt;5,0,(R66-Q66)/Q66*100)</f>
        <v>0</v>
      </c>
      <c r="V66" s="14" t="n">
        <f aca="false">R66/($C66/100000)</f>
        <v>44.0729457717728</v>
      </c>
      <c r="W66" s="13" t="n">
        <f aca="false">X65</f>
        <v>336</v>
      </c>
      <c r="X66" s="12" t="n">
        <v>332</v>
      </c>
      <c r="Y66" s="21" t="n">
        <f aca="false">FORECAST($B66,X57:X65,$B57:$B65)</f>
        <v>333</v>
      </c>
      <c r="Z66" s="37" t="n">
        <f aca="false">(X66-Y66)^2/Y66</f>
        <v>0.003003003003003</v>
      </c>
      <c r="AA66" s="37" t="n">
        <f aca="false">IF(Z66&lt;5,0,(X66-W66)/W66*100)</f>
        <v>0</v>
      </c>
      <c r="AB66" s="14" t="n">
        <f aca="false">X66/($C66/100000)</f>
        <v>55.8481602909487</v>
      </c>
      <c r="AC66" s="13" t="n">
        <f aca="false">AD65</f>
        <v>1635</v>
      </c>
      <c r="AD66" s="12" t="n">
        <v>1607</v>
      </c>
      <c r="AE66" s="21" t="n">
        <f aca="false">FORECAST($B66,AD57:AD65,$B57:$B65)</f>
        <v>1787</v>
      </c>
      <c r="AF66" s="37" t="n">
        <f aca="false">(AD66-AE66)^2/AE66</f>
        <v>18.1309457190823</v>
      </c>
      <c r="AG66" s="37" t="n">
        <f aca="false">IF(AF66&lt;5,0,(AD66-AC66)/AC66*100)</f>
        <v>-1.71253822629969</v>
      </c>
      <c r="AH66" s="14" t="n">
        <f aca="false">AD66/($C66/100000)</f>
        <v>270.325281890225</v>
      </c>
      <c r="AI66" s="13" t="n">
        <f aca="false">AJ65</f>
        <v>2262</v>
      </c>
      <c r="AJ66" s="12" t="n">
        <v>2019</v>
      </c>
      <c r="AK66" s="21" t="n">
        <f aca="false">FORECAST($B66,AJ57:AJ65,$B57:$B65)</f>
        <v>1964.32142857143</v>
      </c>
      <c r="AL66" s="37" t="n">
        <f aca="false">(AJ66-AK66)^2/AK66</f>
        <v>1.52202492422215</v>
      </c>
      <c r="AM66" s="37" t="n">
        <f aca="false">IF(AL66&lt;5,0,(AJ66-AI66)/AI66*100)</f>
        <v>0</v>
      </c>
      <c r="AN66" s="14" t="n">
        <f aca="false">AJ66/($C66/100000)</f>
        <v>339.630830203089</v>
      </c>
      <c r="AO66" s="13" t="n">
        <f aca="false">AP65</f>
        <v>9612</v>
      </c>
      <c r="AP66" s="12" t="n">
        <v>9322</v>
      </c>
      <c r="AQ66" s="21" t="n">
        <f aca="false">FORECAST($B66,AP57:AP65,$B57:$B65)</f>
        <v>9421.85714285714</v>
      </c>
      <c r="AR66" s="37" t="n">
        <f aca="false">(AP66-AQ66)^2/AQ66</f>
        <v>1.05833158244725</v>
      </c>
      <c r="AS66" s="37" t="n">
        <f aca="false">IF(AR66&lt;5,0,(AP66-AO66)/AO66*100)</f>
        <v>0</v>
      </c>
      <c r="AT66" s="14" t="n">
        <f aca="false">AP66/($C66/100000)</f>
        <v>1568.12213925369</v>
      </c>
      <c r="AU66" s="13" t="n">
        <f aca="false">AV65</f>
        <v>880</v>
      </c>
      <c r="AV66" s="12" t="n">
        <v>928</v>
      </c>
      <c r="AW66" s="21" t="n">
        <f aca="false">FORECAST($B66,AV57:AV65,$B57:$B65)</f>
        <v>1060.60714285714</v>
      </c>
      <c r="AX66" s="37" t="n">
        <f aca="false">(AV66-AW66)^2/AW66</f>
        <v>16.5798000279009</v>
      </c>
      <c r="AY66" s="37" t="n">
        <f aca="false">IF(AX66&lt;5,0,(AV66-AU66)/AU66*100)</f>
        <v>5.45454545454545</v>
      </c>
      <c r="AZ66" s="14" t="n">
        <f aca="false">AV66/($C66/100000)</f>
        <v>156.105701054218</v>
      </c>
      <c r="BA66" s="12" t="n">
        <v>2438</v>
      </c>
      <c r="BB66" s="14" t="n">
        <v>-5</v>
      </c>
      <c r="BC66" s="13" t="n">
        <f aca="false">(BA66-BA65)/BA65*100</f>
        <v>-4.96238256734106</v>
      </c>
      <c r="BD66" s="12" t="n">
        <v>26.2</v>
      </c>
    </row>
    <row r="67" customFormat="false" ht="13.35" hidden="false" customHeight="true" outlineLevel="0" collapsed="false">
      <c r="A67" s="25" t="s">
        <v>27</v>
      </c>
      <c r="B67" s="20" t="n">
        <v>2020</v>
      </c>
      <c r="C67" s="21" t="n">
        <v>606671</v>
      </c>
      <c r="D67" s="12" t="n">
        <f aca="false">E66</f>
        <v>14493</v>
      </c>
      <c r="E67" s="21" t="n">
        <v>12950</v>
      </c>
      <c r="F67" s="21" t="n">
        <f aca="false">FORECAST($B67,E58:E66,$B58:$B66)</f>
        <v>13985.6666666667</v>
      </c>
      <c r="G67" s="37" t="n">
        <f aca="false">(E67-F67)^2/F67</f>
        <v>76.6931938254246</v>
      </c>
      <c r="H67" s="37" t="n">
        <f aca="false">IF(G67&lt;5,0,(E67-D67)/D67*100)</f>
        <v>-10.6465190091768</v>
      </c>
      <c r="I67" s="22" t="n">
        <v>-10.6</v>
      </c>
      <c r="J67" s="13" t="n">
        <f aca="false">(E67-E66)/E66*100</f>
        <v>-10.6465190091768</v>
      </c>
      <c r="K67" s="13" t="n">
        <f aca="false">L66</f>
        <v>23</v>
      </c>
      <c r="L67" s="21" t="n">
        <v>30</v>
      </c>
      <c r="M67" s="21" t="n">
        <f aca="false">FORECAST($B67,L58:L66,$B58:$B66)</f>
        <v>26</v>
      </c>
      <c r="N67" s="37" t="n">
        <f aca="false">(L67-M67)^2/M67</f>
        <v>0.615384615384615</v>
      </c>
      <c r="O67" s="37" t="n">
        <f aca="false">IF(N67&lt;5,0,(L67-K67)/K67*100)</f>
        <v>0</v>
      </c>
      <c r="P67" s="14" t="n">
        <f aca="false">L67/($C67/100000)</f>
        <v>4.94501962348621</v>
      </c>
      <c r="Q67" s="13" t="n">
        <f aca="false">R66</f>
        <v>262</v>
      </c>
      <c r="R67" s="21" t="n">
        <v>225</v>
      </c>
      <c r="S67" s="21" t="n">
        <f aca="false">FORECAST($B67,R58:R66,$B58:$B66)</f>
        <v>247.972222222222</v>
      </c>
      <c r="T67" s="37" t="n">
        <f aca="false">(R67-S67)^2/S67</f>
        <v>2.12815366615635</v>
      </c>
      <c r="U67" s="37" t="n">
        <f aca="false">IF(T67&lt;5,0,(R67-Q67)/Q67*100)</f>
        <v>0</v>
      </c>
      <c r="V67" s="14" t="n">
        <f aca="false">R67/($C67/100000)</f>
        <v>37.0876471761465</v>
      </c>
      <c r="W67" s="13" t="n">
        <f aca="false">X66</f>
        <v>332</v>
      </c>
      <c r="X67" s="21" t="n">
        <v>298</v>
      </c>
      <c r="Y67" s="21" t="n">
        <f aca="false">FORECAST($B67,X58:X66,$B58:$B66)</f>
        <v>307.055555555556</v>
      </c>
      <c r="Z67" s="37" t="n">
        <f aca="false">(X67-Y67)^2/Y67</f>
        <v>0.267062702289772</v>
      </c>
      <c r="AA67" s="37" t="n">
        <f aca="false">IF(Z67&lt;5,0,(X67-W67)/W67*100)</f>
        <v>0</v>
      </c>
      <c r="AB67" s="14" t="n">
        <f aca="false">X67/($C67/100000)</f>
        <v>49.120528259963</v>
      </c>
      <c r="AC67" s="13" t="n">
        <f aca="false">AD66</f>
        <v>1607</v>
      </c>
      <c r="AD67" s="21" t="n">
        <v>1735</v>
      </c>
      <c r="AE67" s="21" t="n">
        <f aca="false">FORECAST($B67,AD58:AD66,$B58:$B66)</f>
        <v>1649.16666666667</v>
      </c>
      <c r="AF67" s="37" t="n">
        <f aca="false">(AD67-AE67)^2/AE67</f>
        <v>4.46732356408962</v>
      </c>
      <c r="AG67" s="37" t="n">
        <f aca="false">IF(AF67&lt;5,0,(AD67-AC67)/AC67*100)</f>
        <v>0</v>
      </c>
      <c r="AH67" s="14" t="n">
        <f aca="false">AD67/($C67/100000)</f>
        <v>285.986968224952</v>
      </c>
      <c r="AI67" s="13" t="n">
        <f aca="false">AJ66</f>
        <v>2019</v>
      </c>
      <c r="AJ67" s="21" t="n">
        <v>1629</v>
      </c>
      <c r="AK67" s="21" t="n">
        <f aca="false">FORECAST($B67,AJ58:AJ66,$B58:$B66)</f>
        <v>1697.27777777778</v>
      </c>
      <c r="AL67" s="37" t="n">
        <f aca="false">(AJ67-AK67)^2/AK67</f>
        <v>2.74666586654738</v>
      </c>
      <c r="AM67" s="37" t="n">
        <f aca="false">IF(AL67&lt;5,0,(AJ67-AI67)/AI67*100)</f>
        <v>0</v>
      </c>
      <c r="AN67" s="14" t="n">
        <f aca="false">AJ67/($C67/100000)</f>
        <v>268.514565555301</v>
      </c>
      <c r="AO67" s="13" t="n">
        <f aca="false">AP66</f>
        <v>9322</v>
      </c>
      <c r="AP67" s="21" t="n">
        <v>8161</v>
      </c>
      <c r="AQ67" s="21" t="n">
        <f aca="false">FORECAST($B67,AP58:AP66,$B58:$B66)</f>
        <v>9014.75</v>
      </c>
      <c r="AR67" s="37" t="n">
        <f aca="false">(AP67-AQ67)^2/AQ67</f>
        <v>80.8551609861616</v>
      </c>
      <c r="AS67" s="37" t="n">
        <f aca="false">IF(AR67&lt;5,0,(AP67-AO67)/AO67*100)</f>
        <v>-12.4544089251234</v>
      </c>
      <c r="AT67" s="14" t="n">
        <f aca="false">AP67/($C67/100000)</f>
        <v>1345.2101715757</v>
      </c>
      <c r="AU67" s="13" t="n">
        <f aca="false">AV66</f>
        <v>928</v>
      </c>
      <c r="AV67" s="21" t="n">
        <v>872</v>
      </c>
      <c r="AW67" s="21" t="n">
        <f aca="false">FORECAST($B67,AV58:AV66,$B58:$B66)</f>
        <v>1043.44444444444</v>
      </c>
      <c r="AX67" s="37" t="n">
        <f aca="false">(AV67-AW67)^2/AW67</f>
        <v>28.1693938641016</v>
      </c>
      <c r="AY67" s="37" t="n">
        <f aca="false">IF(AX67&lt;5,0,(AV67-AU67)/AU67*100)</f>
        <v>-6.03448275862069</v>
      </c>
      <c r="AZ67" s="14" t="n">
        <f aca="false">AV67/($C67/100000)</f>
        <v>143.735237055999</v>
      </c>
      <c r="BA67" s="23" t="n">
        <v>2134.6</v>
      </c>
      <c r="BB67" s="22" t="n">
        <v>-12.4</v>
      </c>
      <c r="BC67" s="13" t="n">
        <f aca="false">(BA67-BA66)/BA66*100</f>
        <v>-12.4446267432322</v>
      </c>
      <c r="BD67" s="23" t="n">
        <v>28.4</v>
      </c>
    </row>
    <row r="68" customFormat="false" ht="13.35" hidden="false" customHeight="true" outlineLevel="0" collapsed="false">
      <c r="A68" s="19" t="s">
        <v>229</v>
      </c>
      <c r="B68" s="15" t="n">
        <v>2020</v>
      </c>
      <c r="C68" s="38" t="n">
        <f aca="false">FORECAST($B68,C58:C66,$B58:$B66)</f>
        <v>595700.111111111</v>
      </c>
      <c r="D68" s="12" t="n">
        <f aca="false">E67</f>
        <v>12950</v>
      </c>
      <c r="E68" s="38" t="n">
        <f aca="false">FORECAST($B68,E58:E66,$B58:$B66)</f>
        <v>13985.6666666667</v>
      </c>
      <c r="F68" s="21" t="n">
        <f aca="false">FORECAST($B68,E59:E67,$B59:$B67)</f>
        <v>13797.2</v>
      </c>
      <c r="G68" s="37" t="n">
        <f aca="false">(E68-F68)^2/F68</f>
        <v>2.57441252170329</v>
      </c>
      <c r="H68" s="37" t="n">
        <f aca="false">IF(G68&lt;5,0,(E68-D68)/D68*100)</f>
        <v>0</v>
      </c>
      <c r="I68" s="12"/>
      <c r="J68" s="13" t="n">
        <f aca="false">(E68-E66)/E66*100</f>
        <v>-3.50054049081165</v>
      </c>
      <c r="K68" s="13" t="n">
        <f aca="false">L67</f>
        <v>30</v>
      </c>
      <c r="L68" s="38" t="n">
        <f aca="false">FORECAST($B68,L58:L66,$B58:$B66)</f>
        <v>26</v>
      </c>
      <c r="M68" s="21" t="n">
        <f aca="false">FORECAST($B68,L59:L67,$B59:$B67)</f>
        <v>26.4</v>
      </c>
      <c r="N68" s="37" t="n">
        <f aca="false">(L68-M68)^2/M68</f>
        <v>0.00606060606060602</v>
      </c>
      <c r="O68" s="37" t="n">
        <f aca="false">IF(N68&lt;5,0,(L68-K68)/K68*100)</f>
        <v>0</v>
      </c>
      <c r="P68" s="38" t="n">
        <f aca="false">FORECAST($B68,P58:P66,$B58:$B66)</f>
        <v>4.37735413216613</v>
      </c>
      <c r="Q68" s="13" t="n">
        <f aca="false">R67</f>
        <v>225</v>
      </c>
      <c r="R68" s="38" t="n">
        <f aca="false">FORECAST($B68,R58:R66,$B58:$B66)</f>
        <v>247.972222222222</v>
      </c>
      <c r="S68" s="21" t="n">
        <f aca="false">FORECAST($B68,R59:R67,$B59:$B67)</f>
        <v>233.111111111111</v>
      </c>
      <c r="T68" s="37" t="n">
        <f aca="false">(R68-S68)^2/S68</f>
        <v>0.947413541997666</v>
      </c>
      <c r="U68" s="37" t="n">
        <f aca="false">IF(T68&lt;5,0,(R68-Q68)/Q68*100)</f>
        <v>0</v>
      </c>
      <c r="V68" s="38" t="n">
        <f aca="false">FORECAST($B68,V58:V66,$B58:$B66)</f>
        <v>41.5708849844478</v>
      </c>
      <c r="W68" s="13" t="n">
        <f aca="false">X67</f>
        <v>298</v>
      </c>
      <c r="X68" s="38" t="n">
        <f aca="false">FORECAST($B68,X58:X66,$B58:$B66)</f>
        <v>307.055555555556</v>
      </c>
      <c r="Y68" s="21" t="n">
        <f aca="false">FORECAST($B68,X59:X67,$B59:$B67)</f>
        <v>308.933333333333</v>
      </c>
      <c r="Z68" s="37" t="n">
        <f aca="false">(X68-Y68)^2/Y68</f>
        <v>0.0114136255374921</v>
      </c>
      <c r="AA68" s="37" t="n">
        <f aca="false">IF(Z68&lt;5,0,(X68-W68)/W68*100)</f>
        <v>0</v>
      </c>
      <c r="AB68" s="38" t="n">
        <f aca="false">FORECAST($B68,AB58:AB66,$B58:$B66)</f>
        <v>50.6313341222564</v>
      </c>
      <c r="AC68" s="13" t="n">
        <f aca="false">AD67</f>
        <v>1735</v>
      </c>
      <c r="AD68" s="38" t="n">
        <f aca="false">FORECAST($B68,AD58:AD66,$B58:$B66)</f>
        <v>1649.16666666667</v>
      </c>
      <c r="AE68" s="21" t="n">
        <f aca="false">FORECAST($B68,AD59:AD67,$B59:$B67)</f>
        <v>1697</v>
      </c>
      <c r="AF68" s="37" t="n">
        <f aca="false">(AD68-AE68)^2/AE68</f>
        <v>1.34827800694036</v>
      </c>
      <c r="AG68" s="37" t="n">
        <f aca="false">IF(AF68&lt;5,0,(AD68-AC68)/AC68*100)</f>
        <v>0</v>
      </c>
      <c r="AH68" s="38" t="n">
        <f aca="false">FORECAST($B68,AH58:AH66,$B58:$B66)</f>
        <v>274.672541562477</v>
      </c>
      <c r="AI68" s="13" t="n">
        <f aca="false">AJ67</f>
        <v>1629</v>
      </c>
      <c r="AJ68" s="38" t="n">
        <f aca="false">FORECAST($B68,AJ58:AJ66,$B58:$B66)</f>
        <v>1697.27777777778</v>
      </c>
      <c r="AK68" s="21" t="n">
        <f aca="false">FORECAST($B68,AJ59:AJ67,$B59:$B67)</f>
        <v>1744.68888888889</v>
      </c>
      <c r="AL68" s="37" t="n">
        <f aca="false">(AJ68-AK68)^2/AK68</f>
        <v>1.28837494816719</v>
      </c>
      <c r="AM68" s="37" t="n">
        <f aca="false">IF(AL68&lt;5,0,(AJ68-AI68)/AI68*100)</f>
        <v>0</v>
      </c>
      <c r="AN68" s="38" t="n">
        <f aca="false">FORECAST($B68,AN58:AN66,$B58:$B66)</f>
        <v>274.340075383636</v>
      </c>
      <c r="AO68" s="13" t="n">
        <f aca="false">AP67</f>
        <v>8161</v>
      </c>
      <c r="AP68" s="38" t="n">
        <f aca="false">FORECAST($B68,AP58:AP66,$B58:$B66)</f>
        <v>9014.75</v>
      </c>
      <c r="AQ68" s="21" t="n">
        <f aca="false">FORECAST($B68,AP59:AP67,$B59:$B67)</f>
        <v>8808.17777777778</v>
      </c>
      <c r="AR68" s="37" t="n">
        <f aca="false">(AP68-AQ68)^2/AQ68</f>
        <v>4.8445982892721</v>
      </c>
      <c r="AS68" s="37" t="n">
        <f aca="false">IF(AR68&lt;5,0,(AP68-AO68)/AO68*100)</f>
        <v>0</v>
      </c>
      <c r="AT68" s="38" t="n">
        <f aca="false">FORECAST($B68,AT58:AT66,$B58:$B66)</f>
        <v>1498.42747232742</v>
      </c>
      <c r="AU68" s="13" t="n">
        <f aca="false">AV67</f>
        <v>872</v>
      </c>
      <c r="AV68" s="38" t="n">
        <f aca="false">FORECAST($B68,AV58:AV66,$B58:$B66)</f>
        <v>1043.44444444444</v>
      </c>
      <c r="AW68" s="21" t="n">
        <f aca="false">FORECAST($B68,AV59:AV67,$B59:$B67)</f>
        <v>978.888888888889</v>
      </c>
      <c r="AX68" s="37" t="n">
        <f aca="false">(AV68-AW68)^2/AW68</f>
        <v>4.25729600201792</v>
      </c>
      <c r="AY68" s="37" t="n">
        <f aca="false">IF(AX68&lt;5,0,(AV68-AU68)/AU68*100)</f>
        <v>0</v>
      </c>
      <c r="AZ68" s="38" t="n">
        <f aca="false">FORECAST($B68,AZ58:AZ66,$B58:$B66)</f>
        <v>176.276956062605</v>
      </c>
      <c r="BA68" s="38" t="n">
        <f aca="false">FORECAST($B68,BA58:BA66,$B58:$B66)</f>
        <v>2320.30833333333</v>
      </c>
      <c r="BB68" s="22"/>
      <c r="BC68" s="12"/>
      <c r="BD68" s="23"/>
    </row>
    <row r="69" customFormat="false" ht="13.35" hidden="false" customHeight="true" outlineLevel="0" collapsed="false">
      <c r="A69" s="19" t="s">
        <v>199</v>
      </c>
      <c r="B69" s="20"/>
      <c r="C69" s="21"/>
      <c r="D69" s="12" t="n">
        <f aca="false">E68</f>
        <v>13985.6666666667</v>
      </c>
      <c r="E69" s="39" t="n">
        <f aca="false">(E68-E67)^2/E68</f>
        <v>76.6931938254246</v>
      </c>
      <c r="F69" s="21" t="n">
        <f aca="false">FORECAST($B69,E60:E68,$B60:$B68)</f>
        <v>1426456.65266106</v>
      </c>
      <c r="G69" s="37" t="n">
        <f aca="false">(E69-F69)^2/F69</f>
        <v>1426303.27039681</v>
      </c>
      <c r="H69" s="37" t="n">
        <f aca="false">IF(G69&lt;5,0,(E69-D69)/D69*100)</f>
        <v>-99.4516300462944</v>
      </c>
      <c r="I69" s="22"/>
      <c r="J69" s="12"/>
      <c r="K69" s="13" t="n">
        <f aca="false">L68</f>
        <v>26</v>
      </c>
      <c r="L69" s="39" t="n">
        <f aca="false">(L68-L67)^2/L68</f>
        <v>0.615384615384615</v>
      </c>
      <c r="M69" s="21" t="n">
        <f aca="false">FORECAST($B69,L60:L68,$B60:$B68)</f>
        <v>-2412.47899159664</v>
      </c>
      <c r="N69" s="37" t="n">
        <f aca="false">(L69-M69)^2/M69</f>
        <v>-2413.70991780213</v>
      </c>
      <c r="O69" s="37" t="n">
        <f aca="false">IF(N69&lt;5,0,(L69-K69)/K69*100)</f>
        <v>0</v>
      </c>
      <c r="P69" s="39" t="n">
        <f aca="false">(P68-P67)^2/P68</f>
        <v>0.073616184641704</v>
      </c>
      <c r="Q69" s="13" t="n">
        <f aca="false">R68</f>
        <v>247.972222222222</v>
      </c>
      <c r="R69" s="39" t="n">
        <f aca="false">(R68-R67)^2/R68</f>
        <v>2.12815366615635</v>
      </c>
      <c r="S69" s="21" t="n">
        <f aca="false">FORECAST($B69,R60:R68,$B60:$B68)</f>
        <v>14182.4941643324</v>
      </c>
      <c r="T69" s="37" t="n">
        <f aca="false">(R69-S69)^2/S69</f>
        <v>14178.2381763401</v>
      </c>
      <c r="U69" s="37" t="n">
        <f aca="false">IF(T69&lt;5,0,(R69-Q69)/Q69*100)</f>
        <v>-99.1417773946272</v>
      </c>
      <c r="V69" s="39" t="n">
        <f aca="false">(V68-V67)^2/V68</f>
        <v>0.483497554918571</v>
      </c>
      <c r="W69" s="13" t="n">
        <f aca="false">X68</f>
        <v>307.055555555556</v>
      </c>
      <c r="X69" s="39" t="n">
        <f aca="false">(X68-X67)^2/X68</f>
        <v>0.267062702289772</v>
      </c>
      <c r="Y69" s="21" t="n">
        <f aca="false">FORECAST($B69,X60:X68,$B60:$B68)</f>
        <v>48896.8183940243</v>
      </c>
      <c r="Z69" s="37" t="n">
        <f aca="false">(X69-Y69)^2/Y69</f>
        <v>48896.2842700783</v>
      </c>
      <c r="AA69" s="37" t="n">
        <f aca="false">IF(Z69&lt;5,0,(X69-W69)/W69*100)</f>
        <v>-99.9130246310618</v>
      </c>
      <c r="AB69" s="39" t="n">
        <f aca="false">(AB68-AB67)^2/AB68</f>
        <v>0.0450814578187601</v>
      </c>
      <c r="AC69" s="13" t="n">
        <f aca="false">AD68</f>
        <v>1649.16666666667</v>
      </c>
      <c r="AD69" s="39" t="n">
        <f aca="false">(AD68-AD67)^2/AD68</f>
        <v>4.46732356408962</v>
      </c>
      <c r="AE69" s="21" t="n">
        <f aca="false">FORECAST($B69,AD60:AD68,$B60:$B68)</f>
        <v>138382.589635854</v>
      </c>
      <c r="AF69" s="37" t="n">
        <f aca="false">(AD69-AE69)^2/AE69</f>
        <v>138373.655132942</v>
      </c>
      <c r="AG69" s="37" t="n">
        <f aca="false">IF(AF69&lt;5,0,(AD69-AC69)/AC69*100)</f>
        <v>-99.7291163073821</v>
      </c>
      <c r="AH69" s="39" t="n">
        <f aca="false">(AH68-AH67)^2/AH68</f>
        <v>0.466068613820338</v>
      </c>
      <c r="AI69" s="13" t="n">
        <f aca="false">AJ68</f>
        <v>1697.27777777778</v>
      </c>
      <c r="AJ69" s="39" t="n">
        <f aca="false">(AJ68-AJ67)^2/AJ68</f>
        <v>2.74666586654738</v>
      </c>
      <c r="AK69" s="21" t="n">
        <f aca="false">FORECAST($B69,AJ60:AJ68,$B60:$B68)</f>
        <v>526980.091970121</v>
      </c>
      <c r="AL69" s="37" t="n">
        <f aca="false">(AJ69-AK69)^2/AK69</f>
        <v>526974.598652704</v>
      </c>
      <c r="AM69" s="37" t="n">
        <f aca="false">IF(AL69&lt;5,0,(AJ69-AI69)/AI69*100)</f>
        <v>-99.8381722837293</v>
      </c>
      <c r="AN69" s="39" t="n">
        <f aca="false">(AN68-AN67)^2/AN68</f>
        <v>0.123702542228204</v>
      </c>
      <c r="AO69" s="13" t="n">
        <f aca="false">AP68</f>
        <v>9014.75</v>
      </c>
      <c r="AP69" s="39" t="n">
        <f aca="false">(AP68-AP67)^2/AP68</f>
        <v>80.8551609861616</v>
      </c>
      <c r="AQ69" s="21" t="n">
        <f aca="false">FORECAST($B69,AP60:AP68,$B60:$B68)</f>
        <v>758305.254201681</v>
      </c>
      <c r="AR69" s="37" t="n">
        <f aca="false">(AP69-AQ69)^2/AQ69</f>
        <v>758143.552500982</v>
      </c>
      <c r="AS69" s="37" t="n">
        <f aca="false">IF(AR69&lt;5,0,(AP69-AO69)/AO69*100)</f>
        <v>-99.1030792757851</v>
      </c>
      <c r="AT69" s="39" t="n">
        <f aca="false">(AT68-AT67)^2/AT68</f>
        <v>15.6667851352061</v>
      </c>
      <c r="AU69" s="13" t="n">
        <f aca="false">AV68</f>
        <v>1043.44444444444</v>
      </c>
      <c r="AV69" s="39" t="n">
        <f aca="false">(AV68-AV67)^2/AV68</f>
        <v>28.1693938641016</v>
      </c>
      <c r="AW69" s="21" t="n">
        <f aca="false">FORECAST($B69,AV60:AV68,$B60:$B68)</f>
        <v>-57878.116713352</v>
      </c>
      <c r="AX69" s="37" t="n">
        <f aca="false">(AV69-AW69)^2/AW69</f>
        <v>-57934.4692111799</v>
      </c>
      <c r="AY69" s="37" t="n">
        <f aca="false">IF(AX69&lt;5,0,(AV69-AU69)/AU69*100)</f>
        <v>0</v>
      </c>
      <c r="AZ69" s="39" t="n">
        <f aca="false">(AZ68-AZ67)^2/AZ68</f>
        <v>6.00738462677333</v>
      </c>
      <c r="BA69" s="39" t="n">
        <f aca="false">(BA68-BA67)^2/BA68</f>
        <v>14.8633630168883</v>
      </c>
      <c r="BB69" s="22"/>
      <c r="BC69" s="12"/>
      <c r="BD69" s="23"/>
    </row>
    <row r="70" customFormat="false" ht="13.35" hidden="false" customHeight="true" outlineLevel="0" collapsed="false">
      <c r="A70" s="19" t="s">
        <v>230</v>
      </c>
      <c r="B70" s="20" t="n">
        <v>5</v>
      </c>
      <c r="C70" s="21"/>
      <c r="D70" s="12" t="n">
        <f aca="false">E69</f>
        <v>76.6931938254246</v>
      </c>
      <c r="E70" s="39" t="n">
        <f aca="false">IF(E69&lt;$B70,0,(E67-E66)/E66*100)</f>
        <v>-10.6465190091768</v>
      </c>
      <c r="F70" s="21" t="n">
        <f aca="false">FORECAST($B70,E61:E69,$B61:$B69)</f>
        <v>1556787.19396051</v>
      </c>
      <c r="G70" s="37" t="n">
        <f aca="false">(E70-F70)^2/F70</f>
        <v>1556808.48707134</v>
      </c>
      <c r="H70" s="37" t="n">
        <f aca="false">IF(G70&lt;5,0,(E70-D70)/D70*100)</f>
        <v>-113.881960677516</v>
      </c>
      <c r="I70" s="22"/>
      <c r="J70" s="12"/>
      <c r="K70" s="13" t="n">
        <f aca="false">L69</f>
        <v>0.615384615384615</v>
      </c>
      <c r="L70" s="39" t="n">
        <f aca="false">IF(L69&lt;$B70,0,(L67-L66)/L66*100)</f>
        <v>0</v>
      </c>
      <c r="M70" s="21" t="n">
        <f aca="false">FORECAST($B70,L61:L69,$B61:$B69)</f>
        <v>-2850.57142857143</v>
      </c>
      <c r="N70" s="37" t="n">
        <f aca="false">(L70-M70)^2/M70</f>
        <v>-2850.57142857143</v>
      </c>
      <c r="O70" s="37" t="n">
        <f aca="false">IF(N70&lt;5,0,(L70-K70)/K70*100)</f>
        <v>0</v>
      </c>
      <c r="P70" s="39" t="n">
        <f aca="false">IF(P69&lt;$B70,0,(P67-P66)/P66*100)</f>
        <v>0</v>
      </c>
      <c r="Q70" s="13" t="n">
        <f aca="false">R69</f>
        <v>2.12815366615635</v>
      </c>
      <c r="R70" s="39" t="n">
        <f aca="false">IF(R69&lt;$B70,0,(R67-R66)/R66*100)</f>
        <v>0</v>
      </c>
      <c r="S70" s="21" t="n">
        <f aca="false">FORECAST($B70,R61:R69,$B61:$B69)</f>
        <v>15556.9961285327</v>
      </c>
      <c r="T70" s="37" t="n">
        <f aca="false">(R70-S70)^2/S70</f>
        <v>15556.9961285327</v>
      </c>
      <c r="U70" s="37" t="n">
        <f aca="false">IF(T70&lt;5,0,(R70-Q70)/Q70*100)</f>
        <v>-100</v>
      </c>
      <c r="V70" s="39" t="n">
        <f aca="false">IF(V69&lt;$B70,0,(V67-V66)/V66*100)</f>
        <v>0</v>
      </c>
      <c r="W70" s="13" t="n">
        <f aca="false">X69</f>
        <v>0.267062702289772</v>
      </c>
      <c r="X70" s="39" t="n">
        <f aca="false">IF(X69&lt;$B70,0,(X67-X66)/X66*100)</f>
        <v>0</v>
      </c>
      <c r="Y70" s="21" t="n">
        <f aca="false">FORECAST($B70,X61:X69,$B61:$B69)</f>
        <v>50547.8648857917</v>
      </c>
      <c r="Z70" s="37" t="n">
        <f aca="false">(X70-Y70)^2/Y70</f>
        <v>50547.8648857917</v>
      </c>
      <c r="AA70" s="37" t="n">
        <f aca="false">IF(Z70&lt;5,0,(X70-W70)/W70*100)</f>
        <v>-100</v>
      </c>
      <c r="AB70" s="39" t="n">
        <f aca="false">IF(AB69&lt;$B70,0,(AB67-AB66)/AB66*100)</f>
        <v>0</v>
      </c>
      <c r="AC70" s="13" t="n">
        <f aca="false">AD69</f>
        <v>4.46732356408962</v>
      </c>
      <c r="AD70" s="39" t="n">
        <f aca="false">IF(AD69&lt;$B70,0,(AD67-AD66)/AD66*100)</f>
        <v>0</v>
      </c>
      <c r="AE70" s="21" t="n">
        <f aca="false">FORECAST($B70,AD61:AD69,$B61:$B69)</f>
        <v>161423.12775842</v>
      </c>
      <c r="AF70" s="37" t="n">
        <f aca="false">(AD70-AE70)^2/AE70</f>
        <v>161423.12775842</v>
      </c>
      <c r="AG70" s="37" t="n">
        <f aca="false">IF(AF70&lt;5,0,(AD70-AC70)/AC70*100)</f>
        <v>-100</v>
      </c>
      <c r="AH70" s="39" t="n">
        <f aca="false">IF(AH69&lt;$B70,0,(AH67-AH66)/AH66*100)</f>
        <v>0</v>
      </c>
      <c r="AI70" s="13" t="n">
        <f aca="false">AJ69</f>
        <v>2.74666586654738</v>
      </c>
      <c r="AJ70" s="39" t="n">
        <f aca="false">IF(AJ69&lt;$B70,0,(AJ67-AJ66)/AJ66*100)</f>
        <v>0</v>
      </c>
      <c r="AK70" s="21" t="n">
        <f aca="false">FORECAST($B70,AJ61:AJ69,$B61:$B69)</f>
        <v>480088.836624081</v>
      </c>
      <c r="AL70" s="37" t="n">
        <f aca="false">(AJ70-AK70)^2/AK70</f>
        <v>480088.836624081</v>
      </c>
      <c r="AM70" s="37" t="n">
        <f aca="false">IF(AL70&lt;5,0,(AJ70-AI70)/AI70*100)</f>
        <v>-100</v>
      </c>
      <c r="AN70" s="39" t="n">
        <f aca="false">IF(AN69&lt;$B70,0,(AN67-AN66)/AN66*100)</f>
        <v>0</v>
      </c>
      <c r="AO70" s="13" t="n">
        <f aca="false">AP69</f>
        <v>80.8551609861616</v>
      </c>
      <c r="AP70" s="39" t="n">
        <f aca="false">IF(AP69&lt;$B70,0,(AP67-AP66)/AP66*100)</f>
        <v>-12.4544089251234</v>
      </c>
      <c r="AQ70" s="21" t="n">
        <f aca="false">FORECAST($B70,AP61:AP69,$B61:$B69)</f>
        <v>882493.529616725</v>
      </c>
      <c r="AR70" s="37" t="n">
        <f aca="false">(AP70-AQ70)^2/AQ70</f>
        <v>882518.438610341</v>
      </c>
      <c r="AS70" s="37" t="n">
        <f aca="false">IF(AR70&lt;5,0,(AP70-AO70)/AO70*100)</f>
        <v>-115.403356784182</v>
      </c>
      <c r="AT70" s="39" t="n">
        <f aca="false">IF(AT69&lt;$B70,0,(AT67-AT66)/AT66*100)</f>
        <v>-14.2152171758814</v>
      </c>
      <c r="AU70" s="13" t="n">
        <f aca="false">AV69</f>
        <v>28.1693938641016</v>
      </c>
      <c r="AV70" s="39" t="n">
        <f aca="false">IF(AV69&lt;$B70,0,(AV67-AV66)/AV66*100)</f>
        <v>-6.03448275862069</v>
      </c>
      <c r="AW70" s="21" t="n">
        <f aca="false">FORECAST($B70,AV61:AV69,$B61:$B69)</f>
        <v>-30472.5896244677</v>
      </c>
      <c r="AX70" s="37" t="n">
        <f aca="false">(AV70-AW70)^2/AW70</f>
        <v>-30460.5218539582</v>
      </c>
      <c r="AY70" s="37" t="n">
        <f aca="false">IF(AX70&lt;5,0,(AV70-AU70)/AU70*100)</f>
        <v>0</v>
      </c>
      <c r="AZ70" s="39" t="n">
        <f aca="false">IF(AZ69&lt;$B70,0,(AZ67-AZ66)/AZ66*100)</f>
        <v>-7.92441526137641</v>
      </c>
      <c r="BA70" s="39" t="n">
        <f aca="false">IF(BA69&lt;$B70,0,(BA67-BA66)/BA66*100)</f>
        <v>-12.4446267432322</v>
      </c>
      <c r="BB70" s="22"/>
      <c r="BC70" s="12"/>
      <c r="BD70" s="23"/>
    </row>
    <row r="71" customFormat="false" ht="13.35" hidden="false" customHeight="true" outlineLevel="0" collapsed="false">
      <c r="A71" s="25"/>
      <c r="B71" s="20"/>
      <c r="C71" s="21"/>
      <c r="D71" s="12" t="n">
        <f aca="false">E70</f>
        <v>-10.6465190091768</v>
      </c>
      <c r="E71" s="21"/>
      <c r="F71" s="21" t="n">
        <f aca="false">FORECAST($B71,E62:E70,$B62:$B70)</f>
        <v>-38.2792043414338</v>
      </c>
      <c r="G71" s="37" t="n">
        <f aca="false">(E71-F71)^2/F71</f>
        <v>-38.2792043414338</v>
      </c>
      <c r="H71" s="37" t="n">
        <f aca="false">IF(G71&lt;5,0,(E71-D71)/D71*100)</f>
        <v>0</v>
      </c>
      <c r="I71" s="22"/>
      <c r="J71" s="12"/>
      <c r="K71" s="13" t="n">
        <f aca="false">L70</f>
        <v>0</v>
      </c>
      <c r="L71" s="21"/>
      <c r="M71" s="21" t="n">
        <f aca="false">FORECAST($B71,L62:L70,$B62:$B70)</f>
        <v>-0.0742687052163262</v>
      </c>
      <c r="N71" s="37" t="n">
        <f aca="false">(L71-M71)^2/M71</f>
        <v>-0.0742687052163262</v>
      </c>
      <c r="O71" s="37" t="n">
        <f aca="false">IF(N71&lt;5,0,(L71-K71)/K71*100)</f>
        <v>0</v>
      </c>
      <c r="P71" s="14"/>
      <c r="Q71" s="13" t="n">
        <f aca="false">R70</f>
        <v>0</v>
      </c>
      <c r="R71" s="21"/>
      <c r="S71" s="21" t="n">
        <f aca="false">FORECAST($B71,R62:R70,$B62:$B70)</f>
        <v>-0.481923280070703</v>
      </c>
      <c r="T71" s="37" t="n">
        <f aca="false">(R71-S71)^2/S71</f>
        <v>-0.481923280070703</v>
      </c>
      <c r="U71" s="37" t="n">
        <f aca="false">IF(T71&lt;5,0,(R71-Q71)/Q71*100)</f>
        <v>0</v>
      </c>
      <c r="V71" s="14"/>
      <c r="W71" s="13" t="n">
        <f aca="false">X70</f>
        <v>0</v>
      </c>
      <c r="X71" s="21"/>
      <c r="Y71" s="21" t="n">
        <f aca="false">FORECAST($B71,X62:X70,$B62:$B70)</f>
        <v>-0.542957067613827</v>
      </c>
      <c r="Z71" s="37" t="n">
        <f aca="false">(X71-Y71)^2/Y71</f>
        <v>-0.542957067613827</v>
      </c>
      <c r="AA71" s="37" t="n">
        <f aca="false">IF(Z71&lt;5,0,(X71-W71)/W71*100)</f>
        <v>0</v>
      </c>
      <c r="AB71" s="14"/>
      <c r="AC71" s="13" t="n">
        <f aca="false">AD70</f>
        <v>0</v>
      </c>
      <c r="AD71" s="21"/>
      <c r="AE71" s="21" t="n">
        <f aca="false">FORECAST($B71,AD62:AD70,$B62:$B70)</f>
        <v>-3.40579218048219</v>
      </c>
      <c r="AF71" s="37" t="n">
        <f aca="false">(AD71-AE71)^2/AE71</f>
        <v>-3.40579218048219</v>
      </c>
      <c r="AG71" s="37" t="n">
        <f aca="false">IF(AF71&lt;5,0,(AD71-AC71)/AC71*100)</f>
        <v>0</v>
      </c>
      <c r="AH71" s="14"/>
      <c r="AI71" s="13" t="n">
        <f aca="false">AJ70</f>
        <v>0</v>
      </c>
      <c r="AJ71" s="21"/>
      <c r="AK71" s="21" t="n">
        <f aca="false">FORECAST($B71,AJ62:AJ70,$B62:$B70)</f>
        <v>-2.45261084278832</v>
      </c>
      <c r="AL71" s="37" t="n">
        <f aca="false">(AJ71-AK71)^2/AK71</f>
        <v>-2.45261084278832</v>
      </c>
      <c r="AM71" s="37" t="n">
        <f aca="false">IF(AL71&lt;5,0,(AJ71-AI71)/AI71*100)</f>
        <v>0</v>
      </c>
      <c r="AN71" s="14"/>
      <c r="AO71" s="13" t="n">
        <f aca="false">AP70</f>
        <v>-12.4544089251234</v>
      </c>
      <c r="AP71" s="21"/>
      <c r="AQ71" s="21" t="n">
        <f aca="false">FORECAST($B71,AP62:AP70,$B62:$B70)</f>
        <v>-30.9510797595522</v>
      </c>
      <c r="AR71" s="37" t="n">
        <f aca="false">(AP71-AQ71)^2/AQ71</f>
        <v>-30.9510797595522</v>
      </c>
      <c r="AS71" s="37" t="n">
        <f aca="false">IF(AR71&lt;5,0,(AP71-AO71)/AO71*100)</f>
        <v>0</v>
      </c>
      <c r="AT71" s="14"/>
      <c r="AU71" s="13" t="n">
        <f aca="false">AV70</f>
        <v>-6.03448275862069</v>
      </c>
      <c r="AV71" s="21"/>
      <c r="AW71" s="21" t="n">
        <f aca="false">FORECAST($B71,AV62:AV70,$B62:$B70)</f>
        <v>-8.23238151069313</v>
      </c>
      <c r="AX71" s="37" t="n">
        <f aca="false">(AV71-AW71)^2/AW71</f>
        <v>-8.23238151069313</v>
      </c>
      <c r="AY71" s="37" t="n">
        <f aca="false">IF(AX71&lt;5,0,(AV71-AU71)/AU71*100)</f>
        <v>0</v>
      </c>
      <c r="AZ71" s="14"/>
      <c r="BA71" s="23"/>
      <c r="BB71" s="22"/>
      <c r="BC71" s="12"/>
      <c r="BD71" s="23"/>
    </row>
    <row r="72" customFormat="false" ht="13.35" hidden="false" customHeight="true" outlineLevel="0" collapsed="false">
      <c r="A72" s="19" t="s">
        <v>28</v>
      </c>
      <c r="B72" s="12" t="n">
        <v>2011</v>
      </c>
      <c r="C72" s="12" t="n">
        <v>1753162</v>
      </c>
      <c r="D72" s="12" t="n">
        <f aca="false">E71</f>
        <v>0</v>
      </c>
      <c r="E72" s="12" t="n">
        <v>79465</v>
      </c>
      <c r="F72" s="21" t="n">
        <f aca="false">FORECAST($B72,E63:E71,$B63:$B71)</f>
        <v>15125.6017953536</v>
      </c>
      <c r="G72" s="37" t="n">
        <f aca="false">(E72-F72)^2/F72</f>
        <v>273678.906620937</v>
      </c>
      <c r="H72" s="37" t="e">
        <f aca="false">IF(G72&lt;5,0,(E72-D72)/D72*100)</f>
        <v>#DIV/0!</v>
      </c>
      <c r="I72" s="12" t="n">
        <v>3.6</v>
      </c>
      <c r="J72" s="13"/>
      <c r="K72" s="13" t="n">
        <f aca="false">L71</f>
        <v>0</v>
      </c>
      <c r="L72" s="12" t="n">
        <v>59</v>
      </c>
      <c r="M72" s="21" t="n">
        <f aca="false">FORECAST($B72,L63:L71,$B63:$B71)</f>
        <v>25.4086383215274</v>
      </c>
      <c r="N72" s="37" t="n">
        <f aca="false">(L72-M72)^2/M72</f>
        <v>44.4092896728723</v>
      </c>
      <c r="O72" s="37" t="e">
        <f aca="false">IF(N72&lt;5,0,(L72-K72)/K72*100)</f>
        <v>#DIV/0!</v>
      </c>
      <c r="P72" s="14" t="n">
        <f aca="false">L72/($C72/100000)</f>
        <v>3.365347868594</v>
      </c>
      <c r="Q72" s="13" t="n">
        <f aca="false">R71</f>
        <v>0</v>
      </c>
      <c r="R72" s="12" t="n">
        <v>528</v>
      </c>
      <c r="S72" s="21" t="n">
        <f aca="false">FORECAST($B72,R63:R71,$B63:$B71)</f>
        <v>239.285744322594</v>
      </c>
      <c r="T72" s="37" t="n">
        <f aca="false">(R72-S72)^2/S72</f>
        <v>348.353060761457</v>
      </c>
      <c r="U72" s="37" t="e">
        <f aca="false">IF(T72&lt;5,0,(R72-Q72)/Q72*100)</f>
        <v>#DIV/0!</v>
      </c>
      <c r="V72" s="14" t="n">
        <f aca="false">R72/($C72/100000)</f>
        <v>30.1170114341972</v>
      </c>
      <c r="W72" s="13" t="n">
        <f aca="false">X71</f>
        <v>0</v>
      </c>
      <c r="X72" s="12" t="n">
        <v>3474</v>
      </c>
      <c r="Y72" s="21" t="n">
        <f aca="false">FORECAST($B72,X63:X71,$B63:$B71)</f>
        <v>352.018078299811</v>
      </c>
      <c r="Z72" s="37" t="n">
        <f aca="false">(X72-Y72)^2/Y72</f>
        <v>27688.2686437529</v>
      </c>
      <c r="AA72" s="37" t="e">
        <f aca="false">IF(Z72&lt;5,0,(X72-W72)/W72*100)</f>
        <v>#DIV/0!</v>
      </c>
      <c r="AB72" s="14" t="n">
        <f aca="false">X72/($C72/100000)</f>
        <v>198.156245686366</v>
      </c>
      <c r="AC72" s="13" t="n">
        <f aca="false">AD71</f>
        <v>0</v>
      </c>
      <c r="AD72" s="12" t="n">
        <v>4455</v>
      </c>
      <c r="AE72" s="21" t="n">
        <f aca="false">FORECAST($B72,AD63:AD71,$B63:$B71)</f>
        <v>1796.1671545957</v>
      </c>
      <c r="AF72" s="37" t="n">
        <f aca="false">(AD72-AE72)^2/AE72</f>
        <v>3935.82082921008</v>
      </c>
      <c r="AG72" s="37" t="e">
        <f aca="false">IF(AF72&lt;5,0,(AD72-AC72)/AC72*100)</f>
        <v>#DIV/0!</v>
      </c>
      <c r="AH72" s="14" t="n">
        <f aca="false">AD72/($C72/100000)</f>
        <v>254.112283976039</v>
      </c>
      <c r="AI72" s="13" t="n">
        <f aca="false">AJ71</f>
        <v>0</v>
      </c>
      <c r="AJ72" s="12" t="n">
        <v>18814</v>
      </c>
      <c r="AK72" s="21" t="n">
        <f aca="false">FORECAST($B72,AJ63:AJ71,$B63:$B71)</f>
        <v>2242.61024935123</v>
      </c>
      <c r="AL72" s="37" t="n">
        <f aca="false">(AJ72-AK72)^2/AK72</f>
        <v>122451.486319279</v>
      </c>
      <c r="AM72" s="37" t="e">
        <f aca="false">IF(AL72&lt;5,0,(AJ72-AI72)/AI72*100)</f>
        <v>#DIV/0!</v>
      </c>
      <c r="AN72" s="14" t="n">
        <f aca="false">AJ72/($C72/100000)</f>
        <v>1073.14669152081</v>
      </c>
      <c r="AO72" s="13" t="n">
        <f aca="false">AP71</f>
        <v>0</v>
      </c>
      <c r="AP72" s="12" t="n">
        <v>47633</v>
      </c>
      <c r="AQ72" s="21" t="n">
        <f aca="false">FORECAST($B72,AP63:AP71,$B63:$B71)</f>
        <v>9489.99198146261</v>
      </c>
      <c r="AR72" s="37" t="n">
        <f aca="false">(AP72-AQ72)^2/AQ72</f>
        <v>153307.722866798</v>
      </c>
      <c r="AS72" s="37" t="e">
        <f aca="false">IF(AR72&lt;5,0,(AP72-AO72)/AO72*100)</f>
        <v>#DIV/0!</v>
      </c>
      <c r="AT72" s="14" t="n">
        <f aca="false">AP72/($C72/100000)</f>
        <v>2716.97652584302</v>
      </c>
      <c r="AU72" s="13" t="n">
        <f aca="false">AV71</f>
        <v>0</v>
      </c>
      <c r="AV72" s="12" t="n">
        <v>4502</v>
      </c>
      <c r="AW72" s="21" t="n">
        <f aca="false">FORECAST($B72,AV63:AV71,$B63:$B71)</f>
        <v>980.091379876838</v>
      </c>
      <c r="AX72" s="37" t="n">
        <f aca="false">(AV72-AW72)^2/AW72</f>
        <v>12655.7998398645</v>
      </c>
      <c r="AY72" s="37" t="e">
        <f aca="false">IF(AX72&lt;5,0,(AV72-AU72)/AU72*100)</f>
        <v>#DIV/0!</v>
      </c>
      <c r="AZ72" s="14" t="n">
        <f aca="false">AV72/($C72/100000)</f>
        <v>256.793154312037</v>
      </c>
      <c r="BA72" s="12" t="n">
        <v>4532.7</v>
      </c>
      <c r="BB72" s="14" t="n">
        <v>3.5</v>
      </c>
      <c r="BC72" s="13" t="n">
        <f aca="false">(BA72-BA67)/BA67*100</f>
        <v>112.34423311159</v>
      </c>
      <c r="BD72" s="12" t="n">
        <v>18.6</v>
      </c>
    </row>
    <row r="73" customFormat="false" ht="13.35" hidden="false" customHeight="true" outlineLevel="0" collapsed="false">
      <c r="A73" s="19" t="s">
        <v>28</v>
      </c>
      <c r="B73" s="12" t="n">
        <v>2012</v>
      </c>
      <c r="C73" s="12" t="n">
        <v>1771099</v>
      </c>
      <c r="D73" s="12" t="n">
        <f aca="false">E72</f>
        <v>79465</v>
      </c>
      <c r="E73" s="12" t="n">
        <v>76468</v>
      </c>
      <c r="F73" s="21" t="n">
        <f aca="false">FORECAST($B73,E64:E72,$B64:$B72)</f>
        <v>25367.274819957</v>
      </c>
      <c r="G73" s="37" t="n">
        <f aca="false">(E73-F73)^2/F73</f>
        <v>102939.087168793</v>
      </c>
      <c r="H73" s="37" t="n">
        <f aca="false">IF(G73&lt;5,0,(E73-D73)/D73*100)</f>
        <v>-3.77147171710816</v>
      </c>
      <c r="I73" s="12" t="n">
        <v>-3.8</v>
      </c>
      <c r="J73" s="13" t="n">
        <f aca="false">(E73-E72)/E72*100</f>
        <v>-3.77147171710816</v>
      </c>
      <c r="K73" s="13" t="n">
        <f aca="false">L72</f>
        <v>59</v>
      </c>
      <c r="L73" s="12" t="n">
        <v>80</v>
      </c>
      <c r="M73" s="21" t="n">
        <f aca="false">FORECAST($B73,L64:L72,$B64:$B72)</f>
        <v>31.8956576880123</v>
      </c>
      <c r="N73" s="37" t="n">
        <f aca="false">(L73-M73)^2/M73</f>
        <v>72.549930523571</v>
      </c>
      <c r="O73" s="37" t="n">
        <f aca="false">IF(N73&lt;5,0,(L73-K73)/K73*100)</f>
        <v>35.5932203389831</v>
      </c>
      <c r="P73" s="14" t="n">
        <f aca="false">L73/($C73/100000)</f>
        <v>4.51696940713083</v>
      </c>
      <c r="Q73" s="13" t="n">
        <f aca="false">R72</f>
        <v>528</v>
      </c>
      <c r="R73" s="12" t="n">
        <v>522</v>
      </c>
      <c r="S73" s="21" t="n">
        <f aca="false">FORECAST($B73,R64:R72,$B64:$B72)</f>
        <v>284.729101787986</v>
      </c>
      <c r="T73" s="37" t="n">
        <f aca="false">(R73-S73)^2/S73</f>
        <v>197.722954151193</v>
      </c>
      <c r="U73" s="37" t="n">
        <f aca="false">IF(T73&lt;5,0,(R73-Q73)/Q73*100)</f>
        <v>-1.13636363636364</v>
      </c>
      <c r="V73" s="14" t="n">
        <f aca="false">R73/($C73/100000)</f>
        <v>29.4732253815286</v>
      </c>
      <c r="W73" s="13" t="n">
        <f aca="false">X72</f>
        <v>3474</v>
      </c>
      <c r="X73" s="12" t="n">
        <v>3425</v>
      </c>
      <c r="Y73" s="21" t="n">
        <f aca="false">FORECAST($B73,X64:X72,$B64:$B72)</f>
        <v>853.157974791148</v>
      </c>
      <c r="Z73" s="37" t="n">
        <f aca="false">(X73-Y73)^2/Y73</f>
        <v>7752.80967660129</v>
      </c>
      <c r="AA73" s="37" t="n">
        <f aca="false">IF(Z73&lt;5,0,(X73-W73)/W73*100)</f>
        <v>-1.4104778353483</v>
      </c>
      <c r="AB73" s="14" t="n">
        <f aca="false">X73/($C73/100000)</f>
        <v>193.382752742789</v>
      </c>
      <c r="AC73" s="13" t="n">
        <f aca="false">AD72</f>
        <v>4455</v>
      </c>
      <c r="AD73" s="12" t="n">
        <v>4509</v>
      </c>
      <c r="AE73" s="21" t="n">
        <f aca="false">FORECAST($B73,AD64:AD72,$B64:$B72)</f>
        <v>2180.55708826482</v>
      </c>
      <c r="AF73" s="37" t="n">
        <f aca="false">(AD73-AE73)^2/AE73</f>
        <v>2486.35838171249</v>
      </c>
      <c r="AG73" s="37" t="n">
        <f aca="false">IF(AF73&lt;5,0,(AD73-AC73)/AC73*100)</f>
        <v>1.21212121212121</v>
      </c>
      <c r="AH73" s="14" t="n">
        <f aca="false">AD73/($C73/100000)</f>
        <v>254.587688209411</v>
      </c>
      <c r="AI73" s="13" t="n">
        <f aca="false">AJ72</f>
        <v>18814</v>
      </c>
      <c r="AJ73" s="12" t="n">
        <v>17469</v>
      </c>
      <c r="AK73" s="21" t="n">
        <f aca="false">FORECAST($B73,AJ64:AJ72,$B64:$B72)</f>
        <v>4823.09833480605</v>
      </c>
      <c r="AL73" s="37" t="n">
        <f aca="false">(AJ73-AK73)^2/AK73</f>
        <v>33156.866774143</v>
      </c>
      <c r="AM73" s="37" t="n">
        <f aca="false">IF(AL73&lt;5,0,(AJ73-AI73)/AI73*100)</f>
        <v>-7.14893164664611</v>
      </c>
      <c r="AN73" s="14" t="n">
        <f aca="false">AJ73/($C73/100000)</f>
        <v>986.336732164605</v>
      </c>
      <c r="AO73" s="13" t="n">
        <f aca="false">AP72</f>
        <v>47633</v>
      </c>
      <c r="AP73" s="12" t="n">
        <v>46079</v>
      </c>
      <c r="AQ73" s="21" t="n">
        <f aca="false">FORECAST($B73,AP64:AP72,$B64:$B72)</f>
        <v>15658.18888166</v>
      </c>
      <c r="AR73" s="37" t="n">
        <f aca="false">(AP73-AQ73)^2/AQ73</f>
        <v>59101.7106826223</v>
      </c>
      <c r="AS73" s="37" t="n">
        <f aca="false">IF(AR73&lt;5,0,(AP73-AO73)/AO73*100)</f>
        <v>-3.26244410387756</v>
      </c>
      <c r="AT73" s="14" t="n">
        <f aca="false">AP73/($C73/100000)</f>
        <v>2601.71791638977</v>
      </c>
      <c r="AU73" s="13" t="n">
        <f aca="false">AV72</f>
        <v>4502</v>
      </c>
      <c r="AV73" s="12" t="n">
        <v>4384</v>
      </c>
      <c r="AW73" s="21" t="n">
        <f aca="false">FORECAST($B73,AV64:AV72,$B64:$B72)</f>
        <v>1535.62633018673</v>
      </c>
      <c r="AX73" s="37" t="n">
        <f aca="false">(AV73-AW73)^2/AW73</f>
        <v>5283.33775176868</v>
      </c>
      <c r="AY73" s="37" t="n">
        <f aca="false">IF(AX73&lt;5,0,(AV73-AU73)/AU73*100)</f>
        <v>-2.62105730786317</v>
      </c>
      <c r="AZ73" s="14" t="n">
        <f aca="false">AV73/($C73/100000)</f>
        <v>247.529923510769</v>
      </c>
      <c r="BA73" s="12" t="n">
        <v>4317.5</v>
      </c>
      <c r="BB73" s="14" t="n">
        <v>-4.7</v>
      </c>
      <c r="BC73" s="13" t="n">
        <f aca="false">(BA73-BA72)/BA72*100</f>
        <v>-4.74772210823571</v>
      </c>
      <c r="BD73" s="12" t="n">
        <v>18.8</v>
      </c>
    </row>
    <row r="74" customFormat="false" ht="13.35" hidden="false" customHeight="true" outlineLevel="0" collapsed="false">
      <c r="A74" s="19" t="s">
        <v>28</v>
      </c>
      <c r="B74" s="12" t="n">
        <v>2013</v>
      </c>
      <c r="C74" s="12" t="n">
        <v>1784715</v>
      </c>
      <c r="D74" s="12" t="n">
        <f aca="false">E73</f>
        <v>76468</v>
      </c>
      <c r="E74" s="12" t="n">
        <v>71588</v>
      </c>
      <c r="F74" s="21" t="n">
        <f aca="false">FORECAST($B74,E65:E73,$B65:$B73)</f>
        <v>35269.6932405606</v>
      </c>
      <c r="G74" s="37" t="n">
        <f aca="false">(E74-F74)^2/F74</f>
        <v>37398.096912163</v>
      </c>
      <c r="H74" s="37" t="n">
        <f aca="false">IF(G74&lt;5,0,(E74-D74)/D74*100)</f>
        <v>-6.3817544593817</v>
      </c>
      <c r="I74" s="12" t="n">
        <v>-6.4</v>
      </c>
      <c r="J74" s="13" t="n">
        <f aca="false">(E74-E73)/E73*100</f>
        <v>-6.3817544593817</v>
      </c>
      <c r="K74" s="13" t="n">
        <f aca="false">L73</f>
        <v>80</v>
      </c>
      <c r="L74" s="12" t="n">
        <v>80</v>
      </c>
      <c r="M74" s="21" t="n">
        <f aca="false">FORECAST($B74,L65:L73,$B65:$B73)</f>
        <v>41.0564315896118</v>
      </c>
      <c r="N74" s="37" t="n">
        <f aca="false">(L74-M74)^2/M74</f>
        <v>36.9394382759343</v>
      </c>
      <c r="O74" s="37" t="n">
        <f aca="false">IF(N74&lt;5,0,(L74-K74)/K74*100)</f>
        <v>0</v>
      </c>
      <c r="P74" s="14" t="n">
        <f aca="false">L74/($C74/100000)</f>
        <v>4.48250841170719</v>
      </c>
      <c r="Q74" s="13" t="n">
        <f aca="false">R73</f>
        <v>522</v>
      </c>
      <c r="R74" s="12" t="n">
        <v>568</v>
      </c>
      <c r="S74" s="21" t="n">
        <f aca="false">FORECAST($B74,R65:R73,$B65:$B73)</f>
        <v>332.644923501116</v>
      </c>
      <c r="T74" s="37" t="n">
        <f aca="false">(R74-S74)^2/S74</f>
        <v>166.519937989102</v>
      </c>
      <c r="U74" s="37" t="n">
        <f aca="false">IF(T74&lt;5,0,(R74-Q74)/Q74*100)</f>
        <v>8.81226053639847</v>
      </c>
      <c r="V74" s="14" t="n">
        <f aca="false">R74/($C74/100000)</f>
        <v>31.8258097231211</v>
      </c>
      <c r="W74" s="13" t="n">
        <f aca="false">X73</f>
        <v>3425</v>
      </c>
      <c r="X74" s="12" t="n">
        <v>2980</v>
      </c>
      <c r="Y74" s="21" t="n">
        <f aca="false">FORECAST($B74,X65:X73,$B65:$B73)</f>
        <v>1356.86964198934</v>
      </c>
      <c r="Z74" s="37" t="n">
        <f aca="false">(X74-Y74)^2/Y74</f>
        <v>1941.63984333323</v>
      </c>
      <c r="AA74" s="37" t="n">
        <f aca="false">IF(Z74&lt;5,0,(X74-W74)/W74*100)</f>
        <v>-12.992700729927</v>
      </c>
      <c r="AB74" s="14" t="n">
        <f aca="false">X74/($C74/100000)</f>
        <v>166.973438336093</v>
      </c>
      <c r="AC74" s="13" t="n">
        <f aca="false">AD73</f>
        <v>4509</v>
      </c>
      <c r="AD74" s="12" t="n">
        <v>4249</v>
      </c>
      <c r="AE74" s="21" t="n">
        <f aca="false">FORECAST($B74,AD65:AD73,$B65:$B73)</f>
        <v>2591.23805344832</v>
      </c>
      <c r="AF74" s="37" t="n">
        <f aca="false">(AD74-AE74)^2/AE74</f>
        <v>1060.56433826204</v>
      </c>
      <c r="AG74" s="37" t="n">
        <f aca="false">IF(AF74&lt;5,0,(AD74-AC74)/AC74*100)</f>
        <v>-5.76624528720337</v>
      </c>
      <c r="AH74" s="14" t="n">
        <f aca="false">AD74/($C74/100000)</f>
        <v>238.077228016798</v>
      </c>
      <c r="AI74" s="13" t="n">
        <f aca="false">AJ73</f>
        <v>17469</v>
      </c>
      <c r="AJ74" s="12" t="n">
        <v>15937</v>
      </c>
      <c r="AK74" s="21" t="n">
        <f aca="false">FORECAST($B74,AJ65:AJ73,$B65:$B73)</f>
        <v>7287.83951168384</v>
      </c>
      <c r="AL74" s="37" t="n">
        <f aca="false">(AJ74-AK74)^2/AK74</f>
        <v>10264.767361125</v>
      </c>
      <c r="AM74" s="37" t="n">
        <f aca="false">IF(AL74&lt;5,0,(AJ74-AI74)/AI74*100)</f>
        <v>-8.76982082546225</v>
      </c>
      <c r="AN74" s="14" t="n">
        <f aca="false">AJ74/($C74/100000)</f>
        <v>892.971706967219</v>
      </c>
      <c r="AO74" s="13" t="n">
        <f aca="false">AP73</f>
        <v>46079</v>
      </c>
      <c r="AP74" s="12" t="n">
        <v>43853</v>
      </c>
      <c r="AQ74" s="21" t="n">
        <f aca="false">FORECAST($B74,AP65:AP73,$B65:$B73)</f>
        <v>21565.2696034417</v>
      </c>
      <c r="AR74" s="37" t="n">
        <f aca="false">(AP74-AQ74)^2/AQ74</f>
        <v>23034.3944390287</v>
      </c>
      <c r="AS74" s="37" t="n">
        <f aca="false">IF(AR74&lt;5,0,(AP74-AO74)/AO74*100)</f>
        <v>-4.83083400247401</v>
      </c>
      <c r="AT74" s="14" t="n">
        <f aca="false">AP74/($C74/100000)</f>
        <v>2457.14301723244</v>
      </c>
      <c r="AU74" s="13" t="n">
        <f aca="false">AV73</f>
        <v>4384</v>
      </c>
      <c r="AV74" s="12" t="n">
        <v>3921</v>
      </c>
      <c r="AW74" s="21" t="n">
        <f aca="false">FORECAST($B74,AV65:AV73,$B65:$B73)</f>
        <v>2094.76075403537</v>
      </c>
      <c r="AX74" s="37" t="n">
        <f aca="false">(AV74-AW74)^2/AW74</f>
        <v>1592.13875717147</v>
      </c>
      <c r="AY74" s="37" t="n">
        <f aca="false">IF(AX74&lt;5,0,(AV74-AU74)/AU74*100)</f>
        <v>-10.5611313868613</v>
      </c>
      <c r="AZ74" s="14" t="n">
        <f aca="false">AV74/($C74/100000)</f>
        <v>219.698943528799</v>
      </c>
      <c r="BA74" s="12" t="n">
        <v>4011.2</v>
      </c>
      <c r="BB74" s="14" t="n">
        <v>-7.1</v>
      </c>
      <c r="BC74" s="13" t="n">
        <f aca="false">(BA74-BA73)/BA73*100</f>
        <v>-7.09438332368269</v>
      </c>
      <c r="BD74" s="12" t="n">
        <v>19.9</v>
      </c>
    </row>
    <row r="75" customFormat="false" ht="13.35" hidden="false" customHeight="true" outlineLevel="0" collapsed="false">
      <c r="A75" s="19" t="s">
        <v>28</v>
      </c>
      <c r="B75" s="15" t="n">
        <v>2014</v>
      </c>
      <c r="C75" s="12" t="n">
        <v>1803903</v>
      </c>
      <c r="D75" s="12" t="n">
        <f aca="false">E74</f>
        <v>71588</v>
      </c>
      <c r="E75" s="12" t="n">
        <v>65354</v>
      </c>
      <c r="F75" s="21" t="n">
        <f aca="false">FORECAST($B75,E66:E74,$B66:$B74)</f>
        <v>44724.4477932167</v>
      </c>
      <c r="G75" s="37" t="n">
        <f aca="false">(E75-F75)^2/F75</f>
        <v>9515.56576439041</v>
      </c>
      <c r="H75" s="37" t="n">
        <f aca="false">IF(G75&lt;5,0,(E75-D75)/D75*100)</f>
        <v>-8.70816337933732</v>
      </c>
      <c r="I75" s="16" t="n">
        <v>-8.7</v>
      </c>
      <c r="J75" s="13" t="n">
        <f aca="false">(E75-E74)/E74*100</f>
        <v>-8.70816337933732</v>
      </c>
      <c r="K75" s="13" t="n">
        <f aca="false">L74</f>
        <v>80</v>
      </c>
      <c r="L75" s="12" t="n">
        <v>75</v>
      </c>
      <c r="M75" s="21" t="n">
        <f aca="false">FORECAST($B75,L66:L74,$B66:$B74)</f>
        <v>49.5790070952388</v>
      </c>
      <c r="N75" s="37" t="n">
        <f aca="false">(L75-M75)^2/M75</f>
        <v>13.0342844305565</v>
      </c>
      <c r="O75" s="37" t="n">
        <f aca="false">IF(N75&lt;5,0,(L75-K75)/K75*100)</f>
        <v>-6.25</v>
      </c>
      <c r="P75" s="14" t="n">
        <f aca="false">L75/($C75/100000)</f>
        <v>4.15765149234743</v>
      </c>
      <c r="Q75" s="13" t="n">
        <f aca="false">R74</f>
        <v>568</v>
      </c>
      <c r="R75" s="12" t="n">
        <v>614</v>
      </c>
      <c r="S75" s="21" t="n">
        <f aca="false">FORECAST($B75,R66:R74,$B66:$B74)</f>
        <v>391.526165601552</v>
      </c>
      <c r="T75" s="37" t="n">
        <f aca="false">(R75-S75)^2/S75</f>
        <v>126.414557545351</v>
      </c>
      <c r="U75" s="37" t="n">
        <f aca="false">IF(T75&lt;5,0,(R75-Q75)/Q75*100)</f>
        <v>8.09859154929578</v>
      </c>
      <c r="V75" s="14" t="n">
        <f aca="false">R75/($C75/100000)</f>
        <v>34.0373068840176</v>
      </c>
      <c r="W75" s="13" t="n">
        <f aca="false">X74</f>
        <v>2980</v>
      </c>
      <c r="X75" s="12" t="n">
        <v>2619</v>
      </c>
      <c r="Y75" s="21" t="n">
        <f aca="false">FORECAST($B75,X66:X74,$B66:$B74)</f>
        <v>1798.16050947264</v>
      </c>
      <c r="Z75" s="37" t="n">
        <f aca="false">(X75-Y75)^2/Y75</f>
        <v>374.703740661519</v>
      </c>
      <c r="AA75" s="37" t="n">
        <f aca="false">IF(Z75&lt;5,0,(X75-W75)/W75*100)</f>
        <v>-12.1140939597315</v>
      </c>
      <c r="AB75" s="14" t="n">
        <f aca="false">X75/($C75/100000)</f>
        <v>145.185190112772</v>
      </c>
      <c r="AC75" s="13" t="n">
        <f aca="false">AD74</f>
        <v>4249</v>
      </c>
      <c r="AD75" s="12" t="n">
        <v>4201</v>
      </c>
      <c r="AE75" s="21" t="n">
        <f aca="false">FORECAST($B75,AD66:AD74,$B66:$B74)</f>
        <v>3028.64245959484</v>
      </c>
      <c r="AF75" s="37" t="n">
        <f aca="false">(AD75-AE75)^2/AE75</f>
        <v>453.808008334105</v>
      </c>
      <c r="AG75" s="37" t="n">
        <f aca="false">IF(AF75&lt;5,0,(AD75-AC75)/AC75*100)</f>
        <v>-1.12967757119322</v>
      </c>
      <c r="AH75" s="14" t="n">
        <f aca="false">AD75/($C75/100000)</f>
        <v>232.883918924687</v>
      </c>
      <c r="AI75" s="13" t="n">
        <f aca="false">AJ74</f>
        <v>15937</v>
      </c>
      <c r="AJ75" s="12" t="n">
        <v>11886</v>
      </c>
      <c r="AK75" s="21" t="n">
        <f aca="false">FORECAST($B75,AJ66:AJ74,$B66:$B74)</f>
        <v>9570.37572971833</v>
      </c>
      <c r="AL75" s="37" t="n">
        <f aca="false">(AJ75-AK75)^2/AK75</f>
        <v>560.282679860401</v>
      </c>
      <c r="AM75" s="37" t="n">
        <f aca="false">IF(AL75&lt;5,0,(AJ75-AI75)/AI75*100)</f>
        <v>-25.4188366693857</v>
      </c>
      <c r="AN75" s="14" t="n">
        <f aca="false">AJ75/($C75/100000)</f>
        <v>658.90460850722</v>
      </c>
      <c r="AO75" s="13" t="n">
        <f aca="false">AP74</f>
        <v>43853</v>
      </c>
      <c r="AP75" s="12" t="n">
        <v>42114</v>
      </c>
      <c r="AQ75" s="21" t="n">
        <f aca="false">FORECAST($B75,AP66:AP74,$B66:$B74)</f>
        <v>27283.3343057959</v>
      </c>
      <c r="AR75" s="37" t="n">
        <f aca="false">(AP75-AQ75)^2/AQ75</f>
        <v>8061.64827465824</v>
      </c>
      <c r="AS75" s="37" t="n">
        <f aca="false">IF(AR75&lt;5,0,(AP75-AO75)/AO75*100)</f>
        <v>-3.96552117300983</v>
      </c>
      <c r="AT75" s="14" t="n">
        <f aca="false">AP75/($C75/100000)</f>
        <v>2334.60446598293</v>
      </c>
      <c r="AU75" s="13" t="n">
        <f aca="false">AV74</f>
        <v>3921</v>
      </c>
      <c r="AV75" s="12" t="n">
        <v>3845</v>
      </c>
      <c r="AW75" s="21" t="n">
        <f aca="false">FORECAST($B75,AV66:AV74,$B66:$B74)</f>
        <v>2602.82243665226</v>
      </c>
      <c r="AX75" s="37" t="n">
        <f aca="false">(AV75-AW75)^2/AW75</f>
        <v>592.819962344079</v>
      </c>
      <c r="AY75" s="37" t="n">
        <f aca="false">IF(AX75&lt;5,0,(AV75-AU75)/AU75*100)</f>
        <v>-1.93828105075236</v>
      </c>
      <c r="AZ75" s="14" t="n">
        <f aca="false">AV75/($C75/100000)</f>
        <v>213.148933174345</v>
      </c>
      <c r="BA75" s="12" t="n">
        <v>3622.9</v>
      </c>
      <c r="BB75" s="4" t="n">
        <v>-9.7</v>
      </c>
      <c r="BC75" s="13" t="n">
        <f aca="false">(BA75-BA74)/BA74*100</f>
        <v>-9.68039489429597</v>
      </c>
      <c r="BD75" s="12" t="n">
        <v>21.1</v>
      </c>
    </row>
    <row r="76" customFormat="false" ht="13.35" hidden="false" customHeight="true" outlineLevel="0" collapsed="false">
      <c r="A76" s="19" t="s">
        <v>28</v>
      </c>
      <c r="B76" s="15" t="n">
        <v>2015</v>
      </c>
      <c r="C76" s="12" t="n">
        <v>1827367</v>
      </c>
      <c r="D76" s="12" t="n">
        <f aca="false">E75</f>
        <v>65354</v>
      </c>
      <c r="E76" s="12" t="n">
        <v>65370</v>
      </c>
      <c r="F76" s="21" t="n">
        <f aca="false">FORECAST($B76,E67:E75,$B67:$B75)</f>
        <v>53250.1008991159</v>
      </c>
      <c r="G76" s="37" t="n">
        <f aca="false">(E76-F76)^2/F76</f>
        <v>2758.52912455328</v>
      </c>
      <c r="H76" s="37" t="n">
        <f aca="false">IF(G76&lt;5,0,(E76-D76)/D76*100)</f>
        <v>0.0244820515959237</v>
      </c>
      <c r="I76" s="12" t="n">
        <v>0</v>
      </c>
      <c r="J76" s="13" t="n">
        <f aca="false">(E76-E75)/E75*100</f>
        <v>0.0244820515959237</v>
      </c>
      <c r="K76" s="13" t="n">
        <f aca="false">L75</f>
        <v>75</v>
      </c>
      <c r="L76" s="12" t="n">
        <v>85</v>
      </c>
      <c r="M76" s="21" t="n">
        <f aca="false">FORECAST($B76,L67:L75,$B67:$B75)</f>
        <v>58.2974036721015</v>
      </c>
      <c r="N76" s="37" t="n">
        <f aca="false">(L76-M76)^2/M76</f>
        <v>12.2308817500894</v>
      </c>
      <c r="O76" s="37" t="n">
        <f aca="false">IF(N76&lt;5,0,(L76-K76)/K76*100)</f>
        <v>13.3333333333333</v>
      </c>
      <c r="P76" s="14" t="n">
        <f aca="false">L76/($C76/100000)</f>
        <v>4.65150131309146</v>
      </c>
      <c r="Q76" s="13" t="n">
        <f aca="false">R75</f>
        <v>614</v>
      </c>
      <c r="R76" s="12" t="n">
        <v>592</v>
      </c>
      <c r="S76" s="21" t="n">
        <f aca="false">FORECAST($B76,R67:R75,$B67:$B75)</f>
        <v>450.57323014291</v>
      </c>
      <c r="T76" s="37" t="n">
        <f aca="false">(R76-S76)^2/S76</f>
        <v>44.3912995582677</v>
      </c>
      <c r="U76" s="37" t="n">
        <f aca="false">IF(T76&lt;5,0,(R76-Q76)/Q76*100)</f>
        <v>-3.58306188925081</v>
      </c>
      <c r="V76" s="14" t="n">
        <f aca="false">R76/($C76/100000)</f>
        <v>32.3963385570605</v>
      </c>
      <c r="W76" s="13" t="n">
        <f aca="false">X75</f>
        <v>2619</v>
      </c>
      <c r="X76" s="12" t="n">
        <v>2474</v>
      </c>
      <c r="Y76" s="21" t="n">
        <f aca="false">FORECAST($B76,X67:X75,$B67:$B75)</f>
        <v>2181.3707059719</v>
      </c>
      <c r="Z76" s="37" t="n">
        <f aca="false">(X76-Y76)^2/Y76</f>
        <v>39.2560070092404</v>
      </c>
      <c r="AA76" s="37" t="n">
        <f aca="false">IF(Z76&lt;5,0,(X76-W76)/W76*100)</f>
        <v>-5.5364642993509</v>
      </c>
      <c r="AB76" s="14" t="n">
        <f aca="false">X76/($C76/100000)</f>
        <v>135.386049983391</v>
      </c>
      <c r="AC76" s="13" t="n">
        <f aca="false">AD75</f>
        <v>4201</v>
      </c>
      <c r="AD76" s="12" t="n">
        <v>4363</v>
      </c>
      <c r="AE76" s="21" t="n">
        <f aca="false">FORECAST($B76,AD67:AD75,$B67:$B75)</f>
        <v>3464.10053884935</v>
      </c>
      <c r="AF76" s="37" t="n">
        <f aca="false">(AD76-AE76)^2/AE76</f>
        <v>233.2554243721</v>
      </c>
      <c r="AG76" s="37" t="n">
        <f aca="false">IF(AF76&lt;5,0,(AD76-AC76)/AC76*100)</f>
        <v>3.85622470840276</v>
      </c>
      <c r="AH76" s="14" t="n">
        <f aca="false">AD76/($C76/100000)</f>
        <v>238.758826223742</v>
      </c>
      <c r="AI76" s="13" t="n">
        <f aca="false">AJ75</f>
        <v>11886</v>
      </c>
      <c r="AJ76" s="12" t="n">
        <v>10258</v>
      </c>
      <c r="AK76" s="21" t="n">
        <f aca="false">FORECAST($B76,AJ67:AJ75,$B67:$B75)</f>
        <v>11225.8410444834</v>
      </c>
      <c r="AL76" s="37" t="n">
        <f aca="false">(AJ76-AK76)^2/AK76</f>
        <v>83.4428604213149</v>
      </c>
      <c r="AM76" s="37" t="n">
        <f aca="false">IF(AL76&lt;5,0,(AJ76-AI76)/AI76*100)</f>
        <v>-13.6967861349487</v>
      </c>
      <c r="AN76" s="14" t="n">
        <f aca="false">AJ76/($C76/100000)</f>
        <v>561.354123172849</v>
      </c>
      <c r="AO76" s="13" t="n">
        <f aca="false">AP75</f>
        <v>42114</v>
      </c>
      <c r="AP76" s="12" t="n">
        <v>42671</v>
      </c>
      <c r="AQ76" s="21" t="n">
        <f aca="false">FORECAST($B76,AP67:AP75,$B67:$B75)</f>
        <v>32778.1127328951</v>
      </c>
      <c r="AR76" s="37" t="n">
        <f aca="false">(AP76-AQ76)^2/AQ76</f>
        <v>2985.81005188343</v>
      </c>
      <c r="AS76" s="37" t="n">
        <f aca="false">IF(AR76&lt;5,0,(AP76-AO76)/AO76*100)</f>
        <v>1.32260056038372</v>
      </c>
      <c r="AT76" s="14" t="n">
        <f aca="false">AP76/($C76/100000)</f>
        <v>2335.10838271677</v>
      </c>
      <c r="AU76" s="13" t="n">
        <f aca="false">AV75</f>
        <v>3845</v>
      </c>
      <c r="AV76" s="12" t="n">
        <v>4927</v>
      </c>
      <c r="AW76" s="21" t="n">
        <f aca="false">FORECAST($B76,AV67:AV75,$B67:$B75)</f>
        <v>3091.80521721995</v>
      </c>
      <c r="AX76" s="37" t="n">
        <f aca="false">(AV76-AW76)^2/AW76</f>
        <v>1089.31179492978</v>
      </c>
      <c r="AY76" s="37" t="n">
        <f aca="false">IF(AX76&lt;5,0,(AV76-AU76)/AU76*100)</f>
        <v>28.1404421326398</v>
      </c>
      <c r="AZ76" s="14" t="n">
        <f aca="false">AV76/($C76/100000)</f>
        <v>269.622905524725</v>
      </c>
      <c r="BA76" s="12" t="n">
        <v>3577.3</v>
      </c>
      <c r="BB76" s="14" t="n">
        <v>-1.3</v>
      </c>
      <c r="BC76" s="13" t="n">
        <f aca="false">(BA76-BA75)/BA75*100</f>
        <v>-1.25866018935107</v>
      </c>
      <c r="BD76" s="12" t="n">
        <v>21.5</v>
      </c>
    </row>
    <row r="77" customFormat="false" ht="13.35" hidden="false" customHeight="true" outlineLevel="0" collapsed="false">
      <c r="A77" s="19" t="s">
        <v>28</v>
      </c>
      <c r="B77" s="15" t="n">
        <v>2016</v>
      </c>
      <c r="C77" s="12" t="n">
        <v>1854513</v>
      </c>
      <c r="D77" s="12" t="n">
        <f aca="false">E76</f>
        <v>65370</v>
      </c>
      <c r="E77" s="12" t="n">
        <v>66421</v>
      </c>
      <c r="F77" s="21" t="n">
        <f aca="false">FORECAST($B77,E68:E76,$B68:$B76)</f>
        <v>62063.5703380369</v>
      </c>
      <c r="G77" s="37" t="n">
        <f aca="false">(E77-F77)^2/F77</f>
        <v>305.931372551399</v>
      </c>
      <c r="H77" s="37" t="n">
        <f aca="false">IF(G77&lt;5,0,(E77-D77)/D77*100)</f>
        <v>1.60777114884504</v>
      </c>
      <c r="I77" s="12" t="n">
        <v>1.6</v>
      </c>
      <c r="J77" s="13" t="n">
        <f aca="false">(E77-E76)/E76*100</f>
        <v>1.60777114884504</v>
      </c>
      <c r="K77" s="13" t="n">
        <f aca="false">L76</f>
        <v>85</v>
      </c>
      <c r="L77" s="12" t="n">
        <v>81</v>
      </c>
      <c r="M77" s="21" t="n">
        <f aca="false">FORECAST($B77,L68:L76,$B68:$B76)</f>
        <v>67.5411223218333</v>
      </c>
      <c r="N77" s="37" t="n">
        <f aca="false">(L77-M77)^2/M77</f>
        <v>2.68194223206293</v>
      </c>
      <c r="O77" s="37" t="n">
        <f aca="false">IF(N77&lt;5,0,(L77-K77)/K77*100)</f>
        <v>0</v>
      </c>
      <c r="P77" s="14" t="n">
        <f aca="false">L77/($C77/100000)</f>
        <v>4.36772349398467</v>
      </c>
      <c r="Q77" s="13" t="n">
        <f aca="false">R76</f>
        <v>592</v>
      </c>
      <c r="R77" s="12" t="n">
        <v>559</v>
      </c>
      <c r="S77" s="21" t="n">
        <f aca="false">FORECAST($B77,R68:R76,$B68:$B76)</f>
        <v>512.32555494176</v>
      </c>
      <c r="T77" s="37" t="n">
        <f aca="false">(R77-S77)^2/S77</f>
        <v>4.25218652569917</v>
      </c>
      <c r="U77" s="37" t="n">
        <f aca="false">IF(T77&lt;5,0,(R77-Q77)/Q77*100)</f>
        <v>0</v>
      </c>
      <c r="V77" s="14" t="n">
        <f aca="false">R77/($C77/100000)</f>
        <v>30.1426843597214</v>
      </c>
      <c r="W77" s="13" t="n">
        <f aca="false">X76</f>
        <v>2474</v>
      </c>
      <c r="X77" s="12" t="n">
        <v>2715</v>
      </c>
      <c r="Y77" s="21" t="n">
        <f aca="false">FORECAST($B77,X68:X76,$B68:$B76)</f>
        <v>2547.28460618932</v>
      </c>
      <c r="Z77" s="37" t="n">
        <f aca="false">(X77-Y77)^2/Y77</f>
        <v>11.0425247546841</v>
      </c>
      <c r="AA77" s="37" t="n">
        <f aca="false">IF(Z77&lt;5,0,(X77-W77)/W77*100)</f>
        <v>9.7413096200485</v>
      </c>
      <c r="AB77" s="14" t="n">
        <f aca="false">X77/($C77/100000)</f>
        <v>146.399620816894</v>
      </c>
      <c r="AC77" s="13" t="n">
        <f aca="false">AD76</f>
        <v>4363</v>
      </c>
      <c r="AD77" s="12" t="n">
        <v>4195</v>
      </c>
      <c r="AE77" s="21" t="n">
        <f aca="false">FORECAST($B77,AD68:AD76,$B68:$B76)</f>
        <v>3906.55658709063</v>
      </c>
      <c r="AF77" s="37" t="n">
        <f aca="false">(AD77-AE77)^2/AE77</f>
        <v>21.2974266712892</v>
      </c>
      <c r="AG77" s="37" t="n">
        <f aca="false">IF(AF77&lt;5,0,(AD77-AC77)/AC77*100)</f>
        <v>-3.85056154022462</v>
      </c>
      <c r="AH77" s="14" t="n">
        <f aca="false">AD77/($C77/100000)</f>
        <v>226.204938978589</v>
      </c>
      <c r="AI77" s="13" t="n">
        <f aca="false">AJ76</f>
        <v>10258</v>
      </c>
      <c r="AJ77" s="12" t="n">
        <v>8813</v>
      </c>
      <c r="AK77" s="21" t="n">
        <f aca="false">FORECAST($B77,AJ68:AJ76,$B68:$B76)</f>
        <v>12680.1095158196</v>
      </c>
      <c r="AL77" s="37" t="n">
        <f aca="false">(AJ77-AK77)^2/AK77</f>
        <v>1179.36962521381</v>
      </c>
      <c r="AM77" s="37" t="n">
        <f aca="false">IF(AL77&lt;5,0,(AJ77-AI77)/AI77*100)</f>
        <v>-14.0865665821798</v>
      </c>
      <c r="AN77" s="14" t="n">
        <f aca="false">AJ77/($C77/100000)</f>
        <v>475.219100647987</v>
      </c>
      <c r="AO77" s="13" t="n">
        <f aca="false">AP76</f>
        <v>42671</v>
      </c>
      <c r="AP77" s="12" t="n">
        <v>44436</v>
      </c>
      <c r="AQ77" s="21" t="n">
        <f aca="false">FORECAST($B77,AP68:AP76,$B68:$B76)</f>
        <v>38577.4823144891</v>
      </c>
      <c r="AR77" s="37" t="n">
        <f aca="false">(AP77-AQ77)^2/AQ77</f>
        <v>889.695942095032</v>
      </c>
      <c r="AS77" s="37" t="n">
        <f aca="false">IF(AR77&lt;5,0,(AP77-AO77)/AO77*100)</f>
        <v>4.13629865716763</v>
      </c>
      <c r="AT77" s="14" t="n">
        <f aca="false">AP77/($C77/100000)</f>
        <v>2396.10075529263</v>
      </c>
      <c r="AU77" s="13" t="n">
        <f aca="false">AV76</f>
        <v>4927</v>
      </c>
      <c r="AV77" s="12" t="n">
        <v>5622</v>
      </c>
      <c r="AW77" s="21" t="n">
        <f aca="false">FORECAST($B77,AV68:AV76,$B68:$B76)</f>
        <v>3772.27777666351</v>
      </c>
      <c r="AX77" s="37" t="n">
        <f aca="false">(AV77-AW77)^2/AW77</f>
        <v>907.004336921099</v>
      </c>
      <c r="AY77" s="37" t="n">
        <f aca="false">IF(AX77&lt;5,0,(AV77-AU77)/AU77*100)</f>
        <v>14.1059468236249</v>
      </c>
      <c r="AZ77" s="14" t="n">
        <f aca="false">AV77/($C77/100000)</f>
        <v>303.152363989899</v>
      </c>
      <c r="BA77" s="12" t="n">
        <v>3581.6</v>
      </c>
      <c r="BB77" s="14" t="n">
        <v>0.1</v>
      </c>
      <c r="BC77" s="13" t="n">
        <f aca="false">(BA77-BA76)/BA76*100</f>
        <v>0.120202387275312</v>
      </c>
      <c r="BD77" s="12" t="n">
        <v>19.5</v>
      </c>
    </row>
    <row r="78" customFormat="false" ht="13.35" hidden="false" customHeight="true" outlineLevel="0" collapsed="false">
      <c r="A78" s="19" t="s">
        <v>28</v>
      </c>
      <c r="B78" s="15" t="n">
        <v>2017</v>
      </c>
      <c r="C78" s="12" t="n">
        <v>1873970</v>
      </c>
      <c r="D78" s="12" t="n">
        <f aca="false">E77</f>
        <v>66421</v>
      </c>
      <c r="E78" s="12" t="n">
        <v>64934</v>
      </c>
      <c r="F78" s="21" t="n">
        <f aca="false">FORECAST($B78,E69:E77,$B69:$B77)</f>
        <v>70896.5711295381</v>
      </c>
      <c r="G78" s="37" t="n">
        <f aca="false">(E78-F78)^2/F78</f>
        <v>501.466487142828</v>
      </c>
      <c r="H78" s="37" t="n">
        <f aca="false">IF(G78&lt;5,0,(E78-D78)/D78*100)</f>
        <v>-2.23874979298716</v>
      </c>
      <c r="I78" s="12" t="n">
        <v>-2.2</v>
      </c>
      <c r="J78" s="13" t="n">
        <f aca="false">(E78-E77)/E77*100</f>
        <v>-2.23874979298716</v>
      </c>
      <c r="K78" s="13" t="n">
        <f aca="false">L77</f>
        <v>81</v>
      </c>
      <c r="L78" s="12" t="n">
        <v>95</v>
      </c>
      <c r="M78" s="21" t="n">
        <f aca="false">FORECAST($B78,L69:L77,$B69:$B77)</f>
        <v>76.805248978746</v>
      </c>
      <c r="N78" s="37" t="n">
        <f aca="false">(L78-M78)^2/M78</f>
        <v>4.31023880694709</v>
      </c>
      <c r="O78" s="37" t="n">
        <f aca="false">IF(N78&lt;5,0,(L78-K78)/K78*100)</f>
        <v>0</v>
      </c>
      <c r="P78" s="14" t="n">
        <f aca="false">L78/($C78/100000)</f>
        <v>5.06945148534929</v>
      </c>
      <c r="Q78" s="13" t="n">
        <f aca="false">R77</f>
        <v>559</v>
      </c>
      <c r="R78" s="12" t="n">
        <v>579</v>
      </c>
      <c r="S78" s="21" t="n">
        <f aca="false">FORECAST($B78,R69:R77,$B69:$B77)</f>
        <v>564.832713725466</v>
      </c>
      <c r="T78" s="37" t="n">
        <f aca="false">(R78-S78)^2/S78</f>
        <v>0.355347690576875</v>
      </c>
      <c r="U78" s="37" t="n">
        <f aca="false">IF(T78&lt;5,0,(R78-Q78)/Q78*100)</f>
        <v>0</v>
      </c>
      <c r="V78" s="14" t="n">
        <f aca="false">R78/($C78/100000)</f>
        <v>30.8969727370235</v>
      </c>
      <c r="W78" s="13" t="n">
        <f aca="false">X77</f>
        <v>2715</v>
      </c>
      <c r="X78" s="12" t="n">
        <v>2522</v>
      </c>
      <c r="Y78" s="21" t="n">
        <f aca="false">FORECAST($B78,X69:X77,$B69:$B77)</f>
        <v>2952.67370109991</v>
      </c>
      <c r="Z78" s="37" t="n">
        <f aca="false">(X78-Y78)^2/Y78</f>
        <v>62.8175869043707</v>
      </c>
      <c r="AA78" s="37" t="n">
        <f aca="false">IF(Z78&lt;5,0,(X78-W78)/W78*100)</f>
        <v>-7.10865561694291</v>
      </c>
      <c r="AB78" s="14" t="n">
        <f aca="false">X78/($C78/100000)</f>
        <v>134.58059627422</v>
      </c>
      <c r="AC78" s="13" t="n">
        <f aca="false">AD77</f>
        <v>4195</v>
      </c>
      <c r="AD78" s="12" t="n">
        <v>4347</v>
      </c>
      <c r="AE78" s="21" t="n">
        <f aca="false">FORECAST($B78,AD69:AD77,$B69:$B77)</f>
        <v>4336.13160204219</v>
      </c>
      <c r="AF78" s="37" t="n">
        <f aca="false">(AD78-AE78)^2/AE78</f>
        <v>0.0272413489741909</v>
      </c>
      <c r="AG78" s="37" t="n">
        <f aca="false">IF(AF78&lt;5,0,(AD78-AC78)/AC78*100)</f>
        <v>0</v>
      </c>
      <c r="AH78" s="14" t="n">
        <f aca="false">AD78/($C78/100000)</f>
        <v>231.96742744014</v>
      </c>
      <c r="AI78" s="13" t="n">
        <f aca="false">AJ77</f>
        <v>8813</v>
      </c>
      <c r="AJ78" s="12" t="n">
        <v>8186</v>
      </c>
      <c r="AK78" s="21" t="n">
        <f aca="false">FORECAST($B78,AJ69:AJ77,$B69:$B77)</f>
        <v>13883.8018256976</v>
      </c>
      <c r="AL78" s="37" t="n">
        <f aca="false">(AJ78-AK78)^2/AK78</f>
        <v>2338.33254410427</v>
      </c>
      <c r="AM78" s="37" t="n">
        <f aca="false">IF(AL78&lt;5,0,(AJ78-AI78)/AI78*100)</f>
        <v>-7.11448995801657</v>
      </c>
      <c r="AN78" s="14" t="n">
        <f aca="false">AJ78/($C78/100000)</f>
        <v>436.826630095466</v>
      </c>
      <c r="AO78" s="13" t="n">
        <f aca="false">AP77</f>
        <v>44436</v>
      </c>
      <c r="AP78" s="12" t="n">
        <v>43250</v>
      </c>
      <c r="AQ78" s="21" t="n">
        <f aca="false">FORECAST($B78,AP69:AP77,$B69:$B77)</f>
        <v>44540.6320560201</v>
      </c>
      <c r="AR78" s="37" t="n">
        <f aca="false">(AP78-AQ78)^2/AQ78</f>
        <v>37.3980122673548</v>
      </c>
      <c r="AS78" s="37" t="n">
        <f aca="false">IF(AR78&lt;5,0,(AP78-AO78)/AO78*100)</f>
        <v>-2.66900711135116</v>
      </c>
      <c r="AT78" s="14" t="n">
        <f aca="false">AP78/($C78/100000)</f>
        <v>2307.93449201428</v>
      </c>
      <c r="AU78" s="13" t="n">
        <f aca="false">AV77</f>
        <v>5622</v>
      </c>
      <c r="AV78" s="12" t="n">
        <v>5955</v>
      </c>
      <c r="AW78" s="21" t="n">
        <f aca="false">FORECAST($B78,AV69:AV77,$B69:$B77)</f>
        <v>4541.70764230617</v>
      </c>
      <c r="AX78" s="37" t="n">
        <f aca="false">(AV78-AW78)^2/AW78</f>
        <v>439.789490127014</v>
      </c>
      <c r="AY78" s="37" t="n">
        <f aca="false">IF(AX78&lt;5,0,(AV78-AU78)/AU78*100)</f>
        <v>5.92315901814301</v>
      </c>
      <c r="AZ78" s="14" t="n">
        <f aca="false">AV78/($C78/100000)</f>
        <v>317.774564160579</v>
      </c>
      <c r="BA78" s="12" t="n">
        <v>3465.1</v>
      </c>
      <c r="BB78" s="14" t="n">
        <v>-3.3</v>
      </c>
      <c r="BC78" s="13" t="n">
        <f aca="false">(BA78-BA77)/BA77*100</f>
        <v>-3.25273620728166</v>
      </c>
      <c r="BD78" s="12" t="n">
        <v>17.7</v>
      </c>
    </row>
    <row r="79" customFormat="false" ht="13.35" hidden="false" customHeight="true" outlineLevel="0" collapsed="false">
      <c r="A79" s="19" t="s">
        <v>28</v>
      </c>
      <c r="B79" s="15" t="n">
        <v>2018</v>
      </c>
      <c r="C79" s="12" t="n">
        <v>1897976</v>
      </c>
      <c r="D79" s="12" t="n">
        <f aca="false">E78</f>
        <v>64934</v>
      </c>
      <c r="E79" s="12" t="n">
        <v>58658</v>
      </c>
      <c r="F79" s="21" t="n">
        <f aca="false">FORECAST($B79,E70:E78,$B70:$B78)</f>
        <v>70077.0169745313</v>
      </c>
      <c r="G79" s="37" t="n">
        <f aca="false">(E79-F79)^2/F79</f>
        <v>1860.72344820305</v>
      </c>
      <c r="H79" s="37" t="n">
        <f aca="false">IF(G79&lt;5,0,(E79-D79)/D79*100)</f>
        <v>-9.66519850925555</v>
      </c>
      <c r="I79" s="12" t="n">
        <v>-9.7</v>
      </c>
      <c r="J79" s="13" t="n">
        <f aca="false">(E79-E78)/E78*100</f>
        <v>-9.66519850925555</v>
      </c>
      <c r="K79" s="13" t="n">
        <f aca="false">L78</f>
        <v>95</v>
      </c>
      <c r="L79" s="12" t="n">
        <v>96</v>
      </c>
      <c r="M79" s="21" t="n">
        <f aca="false">FORECAST($B79,L70:L78,$B70:$B78)</f>
        <v>79.4518031864533</v>
      </c>
      <c r="N79" s="37" t="n">
        <f aca="false">(L79-M79)^2/M79</f>
        <v>3.44665327654347</v>
      </c>
      <c r="O79" s="37" t="n">
        <f aca="false">IF(N79&lt;5,0,(L79-K79)/K79*100)</f>
        <v>0</v>
      </c>
      <c r="P79" s="14" t="n">
        <f aca="false">L79/($C79/100000)</f>
        <v>5.05801970098674</v>
      </c>
      <c r="Q79" s="13" t="n">
        <f aca="false">R78</f>
        <v>579</v>
      </c>
      <c r="R79" s="12" t="n">
        <v>628</v>
      </c>
      <c r="S79" s="21" t="n">
        <f aca="false">FORECAST($B79,R70:R78,$B70:$B78)</f>
        <v>567.144491353084</v>
      </c>
      <c r="T79" s="37" t="n">
        <f aca="false">(R79-S79)^2/S79</f>
        <v>6.52989315622078</v>
      </c>
      <c r="U79" s="37" t="n">
        <f aca="false">IF(T79&lt;5,0,(R79-Q79)/Q79*100)</f>
        <v>8.46286701208981</v>
      </c>
      <c r="V79" s="14" t="n">
        <f aca="false">R79/($C79/100000)</f>
        <v>33.0878788772882</v>
      </c>
      <c r="W79" s="13" t="n">
        <f aca="false">X78</f>
        <v>2522</v>
      </c>
      <c r="X79" s="12" t="n">
        <v>2083</v>
      </c>
      <c r="Y79" s="21" t="n">
        <f aca="false">FORECAST($B79,X70:X78,$B70:$B78)</f>
        <v>2892.39977186679</v>
      </c>
      <c r="Z79" s="37" t="n">
        <f aca="false">(X79-Y79)^2/Y79</f>
        <v>226.499807208593</v>
      </c>
      <c r="AA79" s="37" t="n">
        <f aca="false">IF(Z79&lt;5,0,(X79-W79)/W79*100)</f>
        <v>-17.4068199841396</v>
      </c>
      <c r="AB79" s="14" t="n">
        <f aca="false">X79/($C79/100000)</f>
        <v>109.748489970368</v>
      </c>
      <c r="AC79" s="13" t="n">
        <f aca="false">AD78</f>
        <v>4347</v>
      </c>
      <c r="AD79" s="12" t="n">
        <v>4264</v>
      </c>
      <c r="AE79" s="21" t="n">
        <f aca="false">FORECAST($B79,AD70:AD78,$B70:$B78)</f>
        <v>4339.84458020448</v>
      </c>
      <c r="AF79" s="37" t="n">
        <f aca="false">(AD79-AE79)^2/AE79</f>
        <v>1.32548533480507</v>
      </c>
      <c r="AG79" s="37" t="n">
        <f aca="false">IF(AF79&lt;5,0,(AD79-AC79)/AC79*100)</f>
        <v>0</v>
      </c>
      <c r="AH79" s="14" t="n">
        <f aca="false">AD79/($C79/100000)</f>
        <v>224.660375052161</v>
      </c>
      <c r="AI79" s="13" t="n">
        <f aca="false">AJ78</f>
        <v>8186</v>
      </c>
      <c r="AJ79" s="12" t="n">
        <v>6274</v>
      </c>
      <c r="AK79" s="21" t="n">
        <f aca="false">FORECAST($B79,AJ70:AJ78,$B70:$B78)</f>
        <v>13073.866569855</v>
      </c>
      <c r="AL79" s="37" t="n">
        <f aca="false">(AJ79-AK79)^2/AK79</f>
        <v>3536.6878743007</v>
      </c>
      <c r="AM79" s="37" t="n">
        <f aca="false">IF(AL79&lt;5,0,(AJ79-AI79)/AI79*100)</f>
        <v>-23.3569508917664</v>
      </c>
      <c r="AN79" s="14" t="n">
        <f aca="false">AJ79/($C79/100000)</f>
        <v>330.562662541571</v>
      </c>
      <c r="AO79" s="13" t="n">
        <f aca="false">AP78</f>
        <v>43250</v>
      </c>
      <c r="AP79" s="12" t="n">
        <v>39804</v>
      </c>
      <c r="AQ79" s="21" t="n">
        <f aca="false">FORECAST($B79,AP70:AP78,$B70:$B78)</f>
        <v>44377.7495525907</v>
      </c>
      <c r="AR79" s="37" t="n">
        <f aca="false">(AP79-AQ79)^2/AQ79</f>
        <v>471.38904475164</v>
      </c>
      <c r="AS79" s="37" t="n">
        <f aca="false">IF(AR79&lt;5,0,(AP79-AO79)/AO79*100)</f>
        <v>-7.96763005780347</v>
      </c>
      <c r="AT79" s="14" t="n">
        <f aca="false">AP79/($C79/100000)</f>
        <v>2097.18141852163</v>
      </c>
      <c r="AU79" s="13" t="n">
        <f aca="false">AV78</f>
        <v>5955</v>
      </c>
      <c r="AV79" s="12" t="n">
        <v>5509</v>
      </c>
      <c r="AW79" s="21" t="n">
        <f aca="false">FORECAST($B79,AV70:AV78,$B70:$B78)</f>
        <v>4746.57581205902</v>
      </c>
      <c r="AX79" s="37" t="n">
        <f aca="false">(AV79-AW79)^2/AW79</f>
        <v>122.465260299996</v>
      </c>
      <c r="AY79" s="37" t="n">
        <f aca="false">IF(AX79&lt;5,0,(AV79-AU79)/AU79*100)</f>
        <v>-7.48950461796809</v>
      </c>
      <c r="AZ79" s="14" t="n">
        <f aca="false">AV79/($C79/100000)</f>
        <v>290.256568049333</v>
      </c>
      <c r="BA79" s="12" t="n">
        <v>3090.6</v>
      </c>
      <c r="BB79" s="14" t="n">
        <v>-10.8</v>
      </c>
      <c r="BC79" s="13" t="n">
        <f aca="false">(BA79-BA78)/BA78*100</f>
        <v>-10.8077688955586</v>
      </c>
      <c r="BD79" s="12" t="n">
        <v>19.7</v>
      </c>
    </row>
    <row r="80" customFormat="false" ht="13.35" hidden="false" customHeight="true" outlineLevel="0" collapsed="false">
      <c r="A80" s="19" t="s">
        <v>28</v>
      </c>
      <c r="B80" s="15" t="n">
        <v>2019</v>
      </c>
      <c r="C80" s="17" t="n">
        <v>1919644</v>
      </c>
      <c r="D80" s="12" t="n">
        <f aca="false">E79</f>
        <v>58658</v>
      </c>
      <c r="E80" s="17" t="n">
        <v>57348</v>
      </c>
      <c r="F80" s="21" t="n">
        <f aca="false">FORECAST($B80,E71:E79,$B71:$B79)</f>
        <v>56810.6071428571</v>
      </c>
      <c r="G80" s="37" t="n">
        <f aca="false">(E80-F80)^2/F80</f>
        <v>5.0834007491235</v>
      </c>
      <c r="H80" s="37" t="n">
        <f aca="false">IF(G80&lt;5,0,(E80-D80)/D80*100)</f>
        <v>-2.23328446247741</v>
      </c>
      <c r="I80" s="12" t="n">
        <v>-2.2</v>
      </c>
      <c r="J80" s="13" t="n">
        <f aca="false">(E80-E79)/E79*100</f>
        <v>-2.23328446247741</v>
      </c>
      <c r="K80" s="13" t="n">
        <f aca="false">L79</f>
        <v>96</v>
      </c>
      <c r="L80" s="12" t="n">
        <v>111</v>
      </c>
      <c r="M80" s="21" t="n">
        <f aca="false">FORECAST($B80,L71:L79,$B71:$B79)</f>
        <v>99.9642857142857</v>
      </c>
      <c r="N80" s="37" t="n">
        <f aca="false">(L80-M80)^2/M80</f>
        <v>1.21830500689021</v>
      </c>
      <c r="O80" s="37" t="n">
        <f aca="false">IF(N80&lt;5,0,(L80-K80)/K80*100)</f>
        <v>0</v>
      </c>
      <c r="P80" s="14" t="n">
        <f aca="false">L80/($C80/100000)</f>
        <v>5.78232213889659</v>
      </c>
      <c r="Q80" s="13" t="n">
        <f aca="false">R79</f>
        <v>628</v>
      </c>
      <c r="R80" s="12" t="n">
        <v>688</v>
      </c>
      <c r="S80" s="21" t="n">
        <f aca="false">FORECAST($B80,R71:R79,$B71:$B79)</f>
        <v>623.892857142857</v>
      </c>
      <c r="T80" s="37" t="n">
        <f aca="false">(R80-S80)^2/S80</f>
        <v>6.58723003197502</v>
      </c>
      <c r="U80" s="37" t="n">
        <f aca="false">IF(T80&lt;5,0,(R80-Q80)/Q80*100)</f>
        <v>9.55414012738854</v>
      </c>
      <c r="V80" s="14" t="n">
        <f aca="false">R80/($C80/100000)</f>
        <v>35.8399786627104</v>
      </c>
      <c r="W80" s="13" t="n">
        <f aca="false">X79</f>
        <v>2083</v>
      </c>
      <c r="X80" s="12" t="n">
        <v>2134</v>
      </c>
      <c r="Y80" s="21" t="n">
        <f aca="false">FORECAST($B80,X71:X79,$B71:$B79)</f>
        <v>1972.64285714286</v>
      </c>
      <c r="Z80" s="37" t="n">
        <f aca="false">(X80-Y80)^2/Y80</f>
        <v>13.1986017928915</v>
      </c>
      <c r="AA80" s="37" t="n">
        <f aca="false">IF(Z80&lt;5,0,(X80-W80)/W80*100)</f>
        <v>2.44839174267883</v>
      </c>
      <c r="AB80" s="14" t="n">
        <f aca="false">X80/($C80/100000)</f>
        <v>111.166445445093</v>
      </c>
      <c r="AC80" s="13" t="n">
        <f aca="false">AD79</f>
        <v>4264</v>
      </c>
      <c r="AD80" s="12" t="n">
        <v>4398</v>
      </c>
      <c r="AE80" s="21" t="n">
        <f aca="false">FORECAST($B80,AD71:AD79,$B71:$B79)</f>
        <v>4207.85714285714</v>
      </c>
      <c r="AF80" s="37" t="n">
        <f aca="false">(AD80-AE80)^2/AE80</f>
        <v>8.59209447825979</v>
      </c>
      <c r="AG80" s="37" t="n">
        <f aca="false">IF(AF80&lt;5,0,(AD80-AC80)/AC80*100)</f>
        <v>3.14258911819887</v>
      </c>
      <c r="AH80" s="14" t="n">
        <f aca="false">AD80/($C80/100000)</f>
        <v>229.104979881686</v>
      </c>
      <c r="AI80" s="13" t="n">
        <f aca="false">AJ79</f>
        <v>6274</v>
      </c>
      <c r="AJ80" s="12" t="n">
        <v>5480</v>
      </c>
      <c r="AK80" s="21" t="n">
        <f aca="false">FORECAST($B80,AJ71:AJ79,$B71:$B79)</f>
        <v>3783.46428571429</v>
      </c>
      <c r="AL80" s="37" t="n">
        <f aca="false">(AJ80-AK80)^2/AK80</f>
        <v>760.740213860259</v>
      </c>
      <c r="AM80" s="37" t="n">
        <f aca="false">IF(AL80&lt;5,0,(AJ80-AI80)/AI80*100)</f>
        <v>-12.6554032515142</v>
      </c>
      <c r="AN80" s="14" t="n">
        <f aca="false">AJ80/($C80/100000)</f>
        <v>285.469597487868</v>
      </c>
      <c r="AO80" s="13" t="n">
        <f aca="false">AP79</f>
        <v>39804</v>
      </c>
      <c r="AP80" s="12" t="n">
        <v>39393</v>
      </c>
      <c r="AQ80" s="21" t="n">
        <f aca="false">FORECAST($B80,AP71:AP79,$B71:$B79)</f>
        <v>40159.8928571429</v>
      </c>
      <c r="AR80" s="37" t="n">
        <f aca="false">(AP80-AQ80)^2/AQ80</f>
        <v>14.6445772758611</v>
      </c>
      <c r="AS80" s="37" t="n">
        <f aca="false">IF(AR80&lt;5,0,(AP80-AO80)/AO80*100)</f>
        <v>-1.0325595417546</v>
      </c>
      <c r="AT80" s="14" t="n">
        <f aca="false">AP80/($C80/100000)</f>
        <v>2052.09924340138</v>
      </c>
      <c r="AU80" s="13" t="n">
        <f aca="false">AV79</f>
        <v>5509</v>
      </c>
      <c r="AV80" s="12" t="n">
        <v>5144</v>
      </c>
      <c r="AW80" s="21" t="n">
        <f aca="false">FORECAST($B80,AV71:AV79,$B71:$B79)</f>
        <v>5962.89285714286</v>
      </c>
      <c r="AX80" s="37" t="n">
        <f aca="false">(AV80-AW80)^2/AW80</f>
        <v>112.459761988899</v>
      </c>
      <c r="AY80" s="37" t="n">
        <f aca="false">IF(AX80&lt;5,0,(AV80-AU80)/AU80*100)</f>
        <v>-6.62552187329824</v>
      </c>
      <c r="AZ80" s="14" t="n">
        <f aca="false">AV80/($C80/100000)</f>
        <v>267.966352094451</v>
      </c>
      <c r="BA80" s="12" t="n">
        <v>2987.4</v>
      </c>
      <c r="BB80" s="14" t="n">
        <v>-3.3</v>
      </c>
      <c r="BC80" s="13" t="n">
        <f aca="false">(BA80-BA79)/BA79*100</f>
        <v>-3.33915744515627</v>
      </c>
      <c r="BD80" s="12" t="n">
        <v>19.6</v>
      </c>
    </row>
    <row r="81" customFormat="false" ht="13.35" hidden="false" customHeight="true" outlineLevel="0" collapsed="false">
      <c r="A81" s="19" t="s">
        <v>28</v>
      </c>
      <c r="B81" s="20" t="n">
        <v>2020</v>
      </c>
      <c r="C81" s="21" t="n">
        <v>1932212</v>
      </c>
      <c r="D81" s="12" t="n">
        <f aca="false">E80</f>
        <v>57348</v>
      </c>
      <c r="E81" s="21" t="n">
        <v>47045</v>
      </c>
      <c r="F81" s="21" t="n">
        <f aca="false">FORECAST($B81,E72:E80,$B72:$B80)</f>
        <v>54444.6388888889</v>
      </c>
      <c r="G81" s="37" t="n">
        <f aca="false">(E81-F81)^2/F81</f>
        <v>1005.69416573229</v>
      </c>
      <c r="H81" s="37" t="n">
        <f aca="false">IF(G81&lt;5,0,(E81-D81)/D81*100)</f>
        <v>-17.9657529469206</v>
      </c>
      <c r="I81" s="22" t="n">
        <v>-18</v>
      </c>
      <c r="J81" s="13" t="n">
        <f aca="false">(E81-E80)/E80*100</f>
        <v>-17.9657529469206</v>
      </c>
      <c r="K81" s="13" t="n">
        <f aca="false">L80</f>
        <v>111</v>
      </c>
      <c r="L81" s="21" t="n">
        <v>149</v>
      </c>
      <c r="M81" s="21" t="n">
        <f aca="false">FORECAST($B81,L72:L80,$B72:$B80)</f>
        <v>109</v>
      </c>
      <c r="N81" s="37" t="n">
        <f aca="false">(L81-M81)^2/M81</f>
        <v>14.6788990825688</v>
      </c>
      <c r="O81" s="37" t="n">
        <f aca="false">IF(N81&lt;5,0,(L81-K81)/K81*100)</f>
        <v>34.2342342342342</v>
      </c>
      <c r="P81" s="14" t="n">
        <f aca="false">L81/($C81/100000)</f>
        <v>7.71136914582872</v>
      </c>
      <c r="Q81" s="13" t="n">
        <f aca="false">R80</f>
        <v>688</v>
      </c>
      <c r="R81" s="21" t="n">
        <v>592</v>
      </c>
      <c r="S81" s="21" t="n">
        <f aca="false">FORECAST($B81,R72:R80,$B72:$B80)</f>
        <v>663.527777777778</v>
      </c>
      <c r="T81" s="37" t="n">
        <f aca="false">(R81-S81)^2/S81</f>
        <v>7.7106387481801</v>
      </c>
      <c r="U81" s="37" t="n">
        <f aca="false">IF(T81&lt;5,0,(R81-Q81)/Q81*100)</f>
        <v>-13.953488372093</v>
      </c>
      <c r="V81" s="14" t="n">
        <f aca="false">R81/($C81/100000)</f>
        <v>30.6384599619503</v>
      </c>
      <c r="W81" s="13" t="n">
        <f aca="false">X80</f>
        <v>2134</v>
      </c>
      <c r="X81" s="21" t="n">
        <v>1703</v>
      </c>
      <c r="Y81" s="21" t="n">
        <f aca="false">FORECAST($B81,X72:X80,$B72:$B80)</f>
        <v>1863.5</v>
      </c>
      <c r="Z81" s="37" t="n">
        <f aca="false">(X81-Y81)^2/Y81</f>
        <v>13.8235846525356</v>
      </c>
      <c r="AA81" s="37" t="n">
        <f aca="false">IF(Z81&lt;5,0,(X81-W81)/W81*100)</f>
        <v>-20.1968134957826</v>
      </c>
      <c r="AB81" s="14" t="n">
        <f aca="false">X81/($C81/100000)</f>
        <v>88.1373265459484</v>
      </c>
      <c r="AC81" s="13" t="n">
        <f aca="false">AD80</f>
        <v>4398</v>
      </c>
      <c r="AD81" s="21" t="n">
        <v>4578</v>
      </c>
      <c r="AE81" s="21" t="n">
        <f aca="false">FORECAST($B81,AD72:AD80,$B72:$B80)</f>
        <v>4266.80555555556</v>
      </c>
      <c r="AF81" s="37" t="n">
        <f aca="false">(AD81-AE81)^2/AE81</f>
        <v>22.6966007689275</v>
      </c>
      <c r="AG81" s="37" t="n">
        <f aca="false">IF(AF81&lt;5,0,(AD81-AC81)/AC81*100)</f>
        <v>4.09276944065484</v>
      </c>
      <c r="AH81" s="14" t="n">
        <f aca="false">AD81/($C81/100000)</f>
        <v>236.930523151704</v>
      </c>
      <c r="AI81" s="13" t="n">
        <f aca="false">AJ80</f>
        <v>5480</v>
      </c>
      <c r="AJ81" s="21" t="n">
        <v>4373</v>
      </c>
      <c r="AK81" s="21" t="n">
        <f aca="false">FORECAST($B81,AJ72:AJ80,$B72:$B80)</f>
        <v>2666.11111111111</v>
      </c>
      <c r="AL81" s="37" t="n">
        <f aca="false">(AJ81-AK81)^2/AK81</f>
        <v>1092.77879187794</v>
      </c>
      <c r="AM81" s="37" t="n">
        <f aca="false">IF(AL81&lt;5,0,(AJ81-AI81)/AI81*100)</f>
        <v>-20.2007299270073</v>
      </c>
      <c r="AN81" s="14" t="n">
        <f aca="false">AJ81/($C81/100000)</f>
        <v>226.320921306772</v>
      </c>
      <c r="AO81" s="13" t="n">
        <f aca="false">AP80</f>
        <v>39393</v>
      </c>
      <c r="AP81" s="21" t="n">
        <v>30673</v>
      </c>
      <c r="AQ81" s="21" t="n">
        <f aca="false">FORECAST($B81,AP72:AP80,$B72:$B80)</f>
        <v>39025.6944444444</v>
      </c>
      <c r="AR81" s="37" t="n">
        <f aca="false">(AP81-AQ81)^2/AQ81</f>
        <v>1787.73255608742</v>
      </c>
      <c r="AS81" s="37" t="n">
        <f aca="false">IF(AR81&lt;5,0,(AP81-AO81)/AO81*100)</f>
        <v>-22.1359124717589</v>
      </c>
      <c r="AT81" s="14" t="n">
        <f aca="false">AP81/($C81/100000)</f>
        <v>1587.45520677855</v>
      </c>
      <c r="AU81" s="13" t="n">
        <f aca="false">AV80</f>
        <v>5144</v>
      </c>
      <c r="AV81" s="21" t="n">
        <v>4977</v>
      </c>
      <c r="AW81" s="21" t="n">
        <f aca="false">FORECAST($B81,AV72:AV80,$B72:$B80)</f>
        <v>5850</v>
      </c>
      <c r="AX81" s="37" t="n">
        <f aca="false">(AV81-AW81)^2/AW81</f>
        <v>130.278461538462</v>
      </c>
      <c r="AY81" s="37" t="n">
        <f aca="false">IF(AX81&lt;5,0,(AV81-AU81)/AU81*100)</f>
        <v>-3.24650077760498</v>
      </c>
      <c r="AZ81" s="14" t="n">
        <f aca="false">AV81/($C81/100000)</f>
        <v>257.580431132816</v>
      </c>
      <c r="BA81" s="23" t="n">
        <v>2434.8</v>
      </c>
      <c r="BB81" s="22" t="n">
        <v>-18.5</v>
      </c>
      <c r="BC81" s="13" t="n">
        <f aca="false">(BA81-BA80)/BA80*100</f>
        <v>-18.4976902992569</v>
      </c>
      <c r="BD81" s="23" t="n">
        <v>18.9</v>
      </c>
    </row>
    <row r="82" customFormat="false" ht="13.35" hidden="false" customHeight="true" outlineLevel="0" collapsed="false">
      <c r="A82" s="19" t="s">
        <v>231</v>
      </c>
      <c r="B82" s="15" t="n">
        <v>2020</v>
      </c>
      <c r="C82" s="38" t="n">
        <f aca="false">FORECAST($B82,C72:C80,$B72:$B80)</f>
        <v>1938123.13888889</v>
      </c>
      <c r="D82" s="12" t="n">
        <f aca="false">E81</f>
        <v>47045</v>
      </c>
      <c r="E82" s="38" t="n">
        <f aca="false">FORECAST($B82,E72:E80,$B72:$B80)</f>
        <v>54444.6388888889</v>
      </c>
      <c r="F82" s="21" t="n">
        <f aca="false">FORECAST($B82,E73:E81,$B73:$B81)</f>
        <v>52071.3333333333</v>
      </c>
      <c r="G82" s="37" t="n">
        <f aca="false">(E82-F82)^2/F82</f>
        <v>108.170444262951</v>
      </c>
      <c r="H82" s="37" t="n">
        <f aca="false">IF(G82&lt;5,0,(E82-D82)/D82*100)</f>
        <v>15.7288529894546</v>
      </c>
      <c r="I82" s="12"/>
      <c r="J82" s="13" t="n">
        <f aca="false">(E82-E80)/E80*100</f>
        <v>-5.06270682693573</v>
      </c>
      <c r="K82" s="13" t="n">
        <f aca="false">L81</f>
        <v>149</v>
      </c>
      <c r="L82" s="38" t="n">
        <f aca="false">FORECAST($B82,L72:L80,$B72:$B80)</f>
        <v>109</v>
      </c>
      <c r="M82" s="21" t="n">
        <f aca="false">FORECAST($B82,L73:L81,$B73:$B81)</f>
        <v>122.733333333333</v>
      </c>
      <c r="N82" s="37" t="n">
        <f aca="false">(L82-M82)^2/M82</f>
        <v>1.53670106826</v>
      </c>
      <c r="O82" s="37" t="n">
        <f aca="false">IF(N82&lt;5,0,(L82-K82)/K82*100)</f>
        <v>0</v>
      </c>
      <c r="P82" s="38" t="n">
        <f aca="false">FORECAST($B82,P72:P80,$B72:$B80)</f>
        <v>5.66197221065142</v>
      </c>
      <c r="Q82" s="13" t="n">
        <f aca="false">R81</f>
        <v>592</v>
      </c>
      <c r="R82" s="38" t="n">
        <f aca="false">FORECAST($B82,R72:R80,$B72:$B80)</f>
        <v>663.527777777778</v>
      </c>
      <c r="S82" s="21" t="n">
        <f aca="false">FORECAST($B82,R73:R81,$B73:$B81)</f>
        <v>637.222222222222</v>
      </c>
      <c r="T82" s="37" t="n">
        <f aca="false">(R82-S82)^2/S82</f>
        <v>1.08593553230651</v>
      </c>
      <c r="U82" s="37" t="n">
        <f aca="false">IF(T82&lt;5,0,(R82-Q82)/Q82*100)</f>
        <v>0</v>
      </c>
      <c r="V82" s="38" t="n">
        <f aca="false">FORECAST($B82,V72:V80,$B72:$B80)</f>
        <v>34.3116506994776</v>
      </c>
      <c r="W82" s="13" t="n">
        <f aca="false">X81</f>
        <v>1703</v>
      </c>
      <c r="X82" s="38" t="n">
        <f aca="false">FORECAST($B82,X72:X80,$B72:$B80)</f>
        <v>1863.5</v>
      </c>
      <c r="Y82" s="21" t="n">
        <f aca="false">FORECAST($B82,X73:X81,$B73:$B81)</f>
        <v>1820.55555555556</v>
      </c>
      <c r="Z82" s="37" t="n">
        <f aca="false">(X82-Y82)^2/Y82</f>
        <v>1.01300139016038</v>
      </c>
      <c r="AA82" s="37" t="n">
        <f aca="false">IF(Z82&lt;5,0,(X82-W82)/W82*100)</f>
        <v>0</v>
      </c>
      <c r="AB82" s="38" t="n">
        <f aca="false">FORECAST($B82,AB72:AB80,$B72:$B80)</f>
        <v>93.7948774823894</v>
      </c>
      <c r="AC82" s="13" t="n">
        <f aca="false">AD81</f>
        <v>4578</v>
      </c>
      <c r="AD82" s="38" t="n">
        <f aca="false">FORECAST($B82,AD72:AD80,$B72:$B80)</f>
        <v>4266.80555555556</v>
      </c>
      <c r="AE82" s="21" t="n">
        <f aca="false">FORECAST($B82,AD73:AD81,$B73:$B81)</f>
        <v>4400.42222222222</v>
      </c>
      <c r="AF82" s="37" t="n">
        <f aca="false">(AD82-AE82)^2/AE82</f>
        <v>4.05720467480394</v>
      </c>
      <c r="AG82" s="37" t="n">
        <f aca="false">IF(AF82&lt;5,0,(AD82-AC82)/AC82*100)</f>
        <v>0</v>
      </c>
      <c r="AH82" s="38" t="n">
        <f aca="false">FORECAST($B82,AH72:AH80,$B72:$B80)</f>
        <v>219.313929332425</v>
      </c>
      <c r="AI82" s="13" t="n">
        <f aca="false">AJ81</f>
        <v>4373</v>
      </c>
      <c r="AJ82" s="38" t="n">
        <f aca="false">FORECAST($B82,AJ72:AJ80,$B72:$B80)</f>
        <v>2666.11111111111</v>
      </c>
      <c r="AK82" s="21" t="n">
        <f aca="false">FORECAST($B82,AJ73:AJ81,$B73:$B81)</f>
        <v>3382.82222222222</v>
      </c>
      <c r="AL82" s="37" t="n">
        <f aca="false">(AJ82-AK82)^2/AK82</f>
        <v>151.848008274193</v>
      </c>
      <c r="AM82" s="37" t="n">
        <f aca="false">IF(AL82&lt;5,0,(AJ82-AI82)/AI82*100)</f>
        <v>-39.0324465787535</v>
      </c>
      <c r="AN82" s="38" t="n">
        <f aca="false">FORECAST($B82,AN72:AN80,$B72:$B80)</f>
        <v>115.587463128099</v>
      </c>
      <c r="AO82" s="13" t="n">
        <f aca="false">AP81</f>
        <v>30673</v>
      </c>
      <c r="AP82" s="38" t="n">
        <f aca="false">FORECAST($B82,AP72:AP80,$B72:$B80)</f>
        <v>39025.6944444444</v>
      </c>
      <c r="AQ82" s="21" t="n">
        <f aca="false">FORECAST($B82,AP73:AP81,$B73:$B81)</f>
        <v>36094</v>
      </c>
      <c r="AR82" s="37" t="n">
        <f aca="false">(AP82-AQ82)^2/AQ82</f>
        <v>238.123574987156</v>
      </c>
      <c r="AS82" s="37" t="n">
        <f aca="false">IF(AR82&lt;5,0,(AP82-AO82)/AO82*100)</f>
        <v>27.2314232205668</v>
      </c>
      <c r="AT82" s="38" t="n">
        <f aca="false">FORECAST($B82,AT72:AT80,$B72:$B80)</f>
        <v>1999.03740878018</v>
      </c>
      <c r="AU82" s="13" t="n">
        <f aca="false">AV81</f>
        <v>4977</v>
      </c>
      <c r="AV82" s="38" t="n">
        <f aca="false">FORECAST($B82,AV72:AV80,$B72:$B80)</f>
        <v>5850</v>
      </c>
      <c r="AW82" s="21" t="n">
        <f aca="false">FORECAST($B82,AV73:AV81,$B73:$B81)</f>
        <v>5613.57777777778</v>
      </c>
      <c r="AX82" s="37" t="n">
        <f aca="false">(AV82-AW82)^2/AW82</f>
        <v>9.95719118416153</v>
      </c>
      <c r="AY82" s="37" t="n">
        <f aca="false">IF(AX82&lt;5,0,(AV82-AU82)/AU82*100)</f>
        <v>17.5406871609403</v>
      </c>
      <c r="AZ82" s="38" t="n">
        <f aca="false">FORECAST($B82,AZ72:AZ80,$B72:$B80)</f>
        <v>303.357139551476</v>
      </c>
      <c r="BA82" s="38" t="n">
        <f aca="false">FORECAST($B82,BA72:BA80,$B72:$B80)</f>
        <v>2771.08333333333</v>
      </c>
      <c r="BB82" s="22"/>
      <c r="BC82" s="12"/>
      <c r="BD82" s="23"/>
    </row>
    <row r="83" customFormat="false" ht="13.35" hidden="false" customHeight="true" outlineLevel="0" collapsed="false">
      <c r="A83" s="19" t="s">
        <v>199</v>
      </c>
      <c r="B83" s="20"/>
      <c r="C83" s="21"/>
      <c r="D83" s="12" t="n">
        <f aca="false">E82</f>
        <v>54444.6388888889</v>
      </c>
      <c r="E83" s="39" t="n">
        <f aca="false">(E82-E81)^2/E82</f>
        <v>1005.69416573229</v>
      </c>
      <c r="F83" s="21" t="n">
        <f aca="false">FORECAST($B83,E74:E82,$B74:$B82)</f>
        <v>5419580.65943044</v>
      </c>
      <c r="G83" s="37" t="n">
        <f aca="false">(E83-F83)^2/F83</f>
        <v>5417569.45772241</v>
      </c>
      <c r="H83" s="37" t="n">
        <f aca="false">IF(G83&lt;5,0,(E83-D83)/D83*100)</f>
        <v>-98.1528132314649</v>
      </c>
      <c r="I83" s="22"/>
      <c r="J83" s="12"/>
      <c r="K83" s="13" t="n">
        <f aca="false">L82</f>
        <v>109</v>
      </c>
      <c r="L83" s="39" t="n">
        <f aca="false">(L82-L81)^2/L82</f>
        <v>14.6788990825688</v>
      </c>
      <c r="M83" s="21" t="n">
        <f aca="false">FORECAST($B83,L74:L82,$B74:$B82)</f>
        <v>-14922.8487394958</v>
      </c>
      <c r="N83" s="37" t="n">
        <f aca="false">(L83-M83)^2/M83</f>
        <v>-14952.2209765983</v>
      </c>
      <c r="O83" s="37" t="n">
        <f aca="false">IF(N83&lt;5,0,(L83-K83)/K83*100)</f>
        <v>0</v>
      </c>
      <c r="P83" s="39" t="n">
        <f aca="false">(P82-P81)^2/P82</f>
        <v>0.741795904616575</v>
      </c>
      <c r="Q83" s="13" t="n">
        <f aca="false">R82</f>
        <v>663.527777777778</v>
      </c>
      <c r="R83" s="39" t="n">
        <f aca="false">(R82-R81)^2/R82</f>
        <v>7.7106387481801</v>
      </c>
      <c r="S83" s="21" t="n">
        <f aca="false">FORECAST($B83,R74:R82,$B74:$B82)</f>
        <v>-19329.8597105509</v>
      </c>
      <c r="T83" s="37" t="n">
        <f aca="false">(R83-S83)^2/S83</f>
        <v>-19345.2840638042</v>
      </c>
      <c r="U83" s="37" t="n">
        <f aca="false">IF(T83&lt;5,0,(R83-Q83)/Q83*100)</f>
        <v>0</v>
      </c>
      <c r="V83" s="39" t="n">
        <f aca="false">(V82-V81)^2/V82</f>
        <v>0.393228828086133</v>
      </c>
      <c r="W83" s="13" t="n">
        <f aca="false">X82</f>
        <v>1863.5</v>
      </c>
      <c r="X83" s="39" t="n">
        <f aca="false">(X82-X81)^2/X82</f>
        <v>13.8235846525356</v>
      </c>
      <c r="Y83" s="21" t="n">
        <f aca="false">FORECAST($B83,X74:X82,$B74:$B82)</f>
        <v>309165.06302521</v>
      </c>
      <c r="Z83" s="37" t="n">
        <f aca="false">(X83-Y83)^2/Y83</f>
        <v>309137.416473994</v>
      </c>
      <c r="AA83" s="37" t="n">
        <f aca="false">IF(Z83&lt;5,0,(X83-W83)/W83*100)</f>
        <v>-99.258192398576</v>
      </c>
      <c r="AB83" s="39" t="n">
        <f aca="false">(AB82-AB81)^2/AB82</f>
        <v>0.341254058404566</v>
      </c>
      <c r="AC83" s="13" t="n">
        <f aca="false">AD82</f>
        <v>4266.80555555556</v>
      </c>
      <c r="AD83" s="39" t="n">
        <f aca="false">(AD82-AD81)^2/AD82</f>
        <v>22.6966007689275</v>
      </c>
      <c r="AE83" s="21" t="n">
        <f aca="false">FORECAST($B83,AD74:AD82,$B74:$B82)</f>
        <v>-48780.2467320262</v>
      </c>
      <c r="AF83" s="37" t="n">
        <f aca="false">(AD83-AE83)^2/AE83</f>
        <v>-48825.6504938978</v>
      </c>
      <c r="AG83" s="37" t="n">
        <f aca="false">IF(AF83&lt;5,0,(AD83-AC83)/AC83*100)</f>
        <v>0</v>
      </c>
      <c r="AH83" s="39" t="n">
        <f aca="false">(AH82-AH81)^2/AH82</f>
        <v>1.41506916016745</v>
      </c>
      <c r="AI83" s="13" t="n">
        <f aca="false">AJ82</f>
        <v>2666.11111111111</v>
      </c>
      <c r="AJ83" s="39" t="n">
        <f aca="false">(AJ82-AJ81)^2/AJ82</f>
        <v>1092.77879187794</v>
      </c>
      <c r="AK83" s="21" t="n">
        <f aca="false">FORECAST($B83,AJ74:AJ82,$B74:$B82)</f>
        <v>3141927.57796452</v>
      </c>
      <c r="AL83" s="37" t="n">
        <f aca="false">(AJ83-AK83)^2/AK83</f>
        <v>3139742.40045492</v>
      </c>
      <c r="AM83" s="37" t="n">
        <f aca="false">IF(AL83&lt;5,0,(AJ83-AI83)/AI83*100)</f>
        <v>-59.0122561912839</v>
      </c>
      <c r="AN83" s="39" t="n">
        <f aca="false">(AN82-AN81)^2/AN82</f>
        <v>106.083293363906</v>
      </c>
      <c r="AO83" s="13" t="n">
        <f aca="false">AP82</f>
        <v>39025.6944444444</v>
      </c>
      <c r="AP83" s="39" t="n">
        <f aca="false">(AP82-AP81)^2/AP82</f>
        <v>1787.73255608742</v>
      </c>
      <c r="AQ83" s="21" t="n">
        <f aca="false">FORECAST($B83,AP74:AP82,$B74:$B82)</f>
        <v>2453192.43580766</v>
      </c>
      <c r="AR83" s="37" t="n">
        <f aca="false">(AP83-AQ83)^2/AQ83</f>
        <v>2449618.27348268</v>
      </c>
      <c r="AS83" s="37" t="n">
        <f aca="false">IF(AR83&lt;5,0,(AP83-AO83)/AO83*100)</f>
        <v>-95.4190884197272</v>
      </c>
      <c r="AT83" s="39" t="n">
        <f aca="false">(AT82-AT81)^2/AT82</f>
        <v>84.7407398483248</v>
      </c>
      <c r="AU83" s="13" t="n">
        <f aca="false">AV82</f>
        <v>5850</v>
      </c>
      <c r="AV83" s="39" t="n">
        <f aca="false">(AV82-AV81)^2/AV82</f>
        <v>130.278461538462</v>
      </c>
      <c r="AW83" s="21" t="n">
        <f aca="false">FORECAST($B83,AV74:AV82,$B74:$B82)</f>
        <v>-401671.462184874</v>
      </c>
      <c r="AX83" s="37" t="n">
        <f aca="false">(AV83-AW83)^2/AW83</f>
        <v>-401932.061362577</v>
      </c>
      <c r="AY83" s="37" t="n">
        <f aca="false">IF(AX83&lt;5,0,(AV83-AU83)/AU83*100)</f>
        <v>0</v>
      </c>
      <c r="AZ83" s="39" t="n">
        <f aca="false">(AZ82-AZ81)^2/AZ82</f>
        <v>6.90772281392584</v>
      </c>
      <c r="BA83" s="39" t="n">
        <f aca="false">(BA82-BA81)^2/BA82</f>
        <v>40.8094837558515</v>
      </c>
      <c r="BB83" s="22"/>
      <c r="BC83" s="12"/>
      <c r="BD83" s="23"/>
    </row>
    <row r="84" customFormat="false" ht="13.35" hidden="false" customHeight="true" outlineLevel="0" collapsed="false">
      <c r="A84" s="19" t="s">
        <v>232</v>
      </c>
      <c r="B84" s="20" t="n">
        <v>5</v>
      </c>
      <c r="C84" s="21"/>
      <c r="D84" s="12" t="n">
        <f aca="false">E83</f>
        <v>1005.69416573229</v>
      </c>
      <c r="E84" s="39" t="n">
        <f aca="false">IF(E83&lt;$B84,0,(E81-E80)/E80*100)</f>
        <v>-17.9657529469206</v>
      </c>
      <c r="F84" s="21" t="n">
        <f aca="false">FORECAST($B84,E75:E83,$B75:$B83)</f>
        <v>5402378.82771971</v>
      </c>
      <c r="G84" s="37" t="n">
        <f aca="false">(E84-F84)^2/F84</f>
        <v>5402414.75928535</v>
      </c>
      <c r="H84" s="37" t="n">
        <f aca="false">IF(G84&lt;5,0,(E84-D84)/D84*100)</f>
        <v>-101.7864032187</v>
      </c>
      <c r="I84" s="22"/>
      <c r="J84" s="12"/>
      <c r="K84" s="13" t="n">
        <f aca="false">L83</f>
        <v>14.6788990825688</v>
      </c>
      <c r="L84" s="39" t="n">
        <f aca="false">IF(L83&lt;$B84,0,(L81-L80)/L80*100)</f>
        <v>34.2342342342342</v>
      </c>
      <c r="M84" s="21" t="n">
        <f aca="false">FORECAST($B84,L75:L83,$B75:$B83)</f>
        <v>-17604.5679442509</v>
      </c>
      <c r="N84" s="37" t="n">
        <f aca="false">(L84-M84)^2/M84</f>
        <v>-17673.1029853724</v>
      </c>
      <c r="O84" s="37" t="n">
        <f aca="false">IF(N84&lt;5,0,(L84-K84)/K84*100)</f>
        <v>0</v>
      </c>
      <c r="P84" s="39" t="n">
        <f aca="false">IF(P83&lt;$B84,0,(P81-P80)/P80*100)</f>
        <v>0</v>
      </c>
      <c r="Q84" s="13" t="n">
        <f aca="false">R83</f>
        <v>7.7106387481801</v>
      </c>
      <c r="R84" s="39" t="n">
        <f aca="false">IF(R83&lt;$B84,0,(R81-R80)/R80*100)</f>
        <v>-13.953488372093</v>
      </c>
      <c r="S84" s="21" t="n">
        <f aca="false">FORECAST($B84,R75:R83,$B75:$B83)</f>
        <v>-18584.3410762679</v>
      </c>
      <c r="T84" s="37" t="n">
        <f aca="false">(R84-S84)^2/S84</f>
        <v>-18556.4445760769</v>
      </c>
      <c r="U84" s="37" t="n">
        <f aca="false">IF(T84&lt;5,0,(R84-Q84)/Q84*100)</f>
        <v>0</v>
      </c>
      <c r="V84" s="39" t="n">
        <f aca="false">IF(V83&lt;$B84,0,(V81-V80)/V80*100)</f>
        <v>0</v>
      </c>
      <c r="W84" s="13" t="n">
        <f aca="false">X83</f>
        <v>13.8235846525356</v>
      </c>
      <c r="X84" s="39" t="n">
        <f aca="false">IF(X83&lt;$B84,0,(X81-X80)/X80*100)</f>
        <v>-20.1968134957826</v>
      </c>
      <c r="Y84" s="21" t="n">
        <f aca="false">FORECAST($B84,X75:X83,$B75:$B83)</f>
        <v>297434.724738676</v>
      </c>
      <c r="Z84" s="37" t="n">
        <f aca="false">(X84-Y84)^2/Y84</f>
        <v>297475.119737099</v>
      </c>
      <c r="AA84" s="37" t="n">
        <f aca="false">IF(Z84&lt;5,0,(X84-W84)/W84*100)</f>
        <v>-246.1040244151</v>
      </c>
      <c r="AB84" s="39" t="n">
        <f aca="false">IF(AB83&lt;$B84,0,(AB81-AB80)/AB80*100)</f>
        <v>0</v>
      </c>
      <c r="AC84" s="13" t="n">
        <f aca="false">AD83</f>
        <v>22.6966007689275</v>
      </c>
      <c r="AD84" s="39" t="n">
        <f aca="false">IF(AD83&lt;$B84,0,(AD81-AD80)/AD80*100)</f>
        <v>4.09276944065484</v>
      </c>
      <c r="AE84" s="21" t="n">
        <f aca="false">FORECAST($B84,AD75:AD83,$B75:$B83)</f>
        <v>-56850.4173441735</v>
      </c>
      <c r="AF84" s="37" t="n">
        <f aca="false">(AD84-AE84)^2/AE84</f>
        <v>-56858.603177701</v>
      </c>
      <c r="AG84" s="37" t="n">
        <f aca="false">IF(AF84&lt;5,0,(AD84-AC84)/AC84*100)</f>
        <v>0</v>
      </c>
      <c r="AH84" s="39" t="n">
        <f aca="false">IF(AH83&lt;$B84,0,(AH81-AH80)/AH80*100)</f>
        <v>0</v>
      </c>
      <c r="AI84" s="13" t="n">
        <f aca="false">AJ83</f>
        <v>1092.77879187794</v>
      </c>
      <c r="AJ84" s="39" t="n">
        <f aca="false">IF(AJ83&lt;$B84,0,(AJ81-AJ80)/AJ80*100)</f>
        <v>-20.2007299270073</v>
      </c>
      <c r="AK84" s="21" t="n">
        <f aca="false">FORECAST($B84,AJ75:AJ83,$B75:$B83)</f>
        <v>2720047.38830817</v>
      </c>
      <c r="AL84" s="37" t="n">
        <f aca="false">(AJ84-AK84)^2/AK84</f>
        <v>2720087.78991805</v>
      </c>
      <c r="AM84" s="37" t="n">
        <f aca="false">IF(AL84&lt;5,0,(AJ84-AI84)/AI84*100)</f>
        <v>-101.848565334279</v>
      </c>
      <c r="AN84" s="39" t="n">
        <f aca="false">IF(AN83&lt;$B84,0,(AN81-AN80)/AN80*100)</f>
        <v>-20.7197812662379</v>
      </c>
      <c r="AO84" s="13" t="n">
        <f aca="false">AP83</f>
        <v>1787.73255608742</v>
      </c>
      <c r="AP84" s="39" t="n">
        <f aca="false">IF(AP83&lt;$B84,0,(AP81-AP80)/AP80*100)</f>
        <v>-22.1359124717589</v>
      </c>
      <c r="AQ84" s="21" t="n">
        <f aca="false">FORECAST($B84,AP75:AP83,$B75:$B83)</f>
        <v>2785775.46960898</v>
      </c>
      <c r="AR84" s="37" t="n">
        <f aca="false">(AP84-AQ84)^2/AQ84</f>
        <v>2785819.74160982</v>
      </c>
      <c r="AS84" s="37" t="n">
        <f aca="false">IF(AR84&lt;5,0,(AP84-AO84)/AO84*100)</f>
        <v>-101.23821163274</v>
      </c>
      <c r="AT84" s="39" t="n">
        <f aca="false">IF(AT83&lt;$B84,0,(AT81-AT80)/AT80*100)</f>
        <v>-22.6423764891933</v>
      </c>
      <c r="AU84" s="13" t="n">
        <f aca="false">AV83</f>
        <v>130.278461538462</v>
      </c>
      <c r="AV84" s="39" t="n">
        <f aca="false">IF(AV83&lt;$B84,0,(AV81-AV80)/AV80*100)</f>
        <v>-3.24650077760498</v>
      </c>
      <c r="AW84" s="21" t="n">
        <f aca="false">FORECAST($B84,AV75:AV83,$B75:$B83)</f>
        <v>-307839.428571429</v>
      </c>
      <c r="AX84" s="37" t="n">
        <f aca="false">(AV84-AW84)^2/AW84</f>
        <v>-307832.935604111</v>
      </c>
      <c r="AY84" s="37" t="n">
        <f aca="false">IF(AX84&lt;5,0,(AV84-AU84)/AU84*100)</f>
        <v>0</v>
      </c>
      <c r="AZ84" s="39" t="n">
        <f aca="false">IF(AZ83&lt;$B84,0,(AZ81-AZ80)/AZ80*100)</f>
        <v>-3.87583026020165</v>
      </c>
      <c r="BA84" s="39" t="n">
        <f aca="false">IF(BA83&lt;$B84,0,(BA81-BA80)/BA80*100)</f>
        <v>-18.4976902992569</v>
      </c>
      <c r="BB84" s="22"/>
      <c r="BC84" s="12"/>
      <c r="BD84" s="23"/>
    </row>
    <row r="85" customFormat="false" ht="13.35" hidden="false" customHeight="true" outlineLevel="0" collapsed="false">
      <c r="A85" s="25"/>
      <c r="B85" s="20"/>
      <c r="C85" s="21"/>
      <c r="D85" s="12" t="n">
        <f aca="false">E84</f>
        <v>-17.9657529469206</v>
      </c>
      <c r="E85" s="21"/>
      <c r="F85" s="21" t="n">
        <f aca="false">FORECAST($B85,E76:E84,$B76:$B84)</f>
        <v>-127.607221677747</v>
      </c>
      <c r="G85" s="37" t="n">
        <f aca="false">(E85-F85)^2/F85</f>
        <v>-127.607221677747</v>
      </c>
      <c r="H85" s="37" t="n">
        <f aca="false">IF(G85&lt;5,0,(E85-D85)/D85*100)</f>
        <v>0</v>
      </c>
      <c r="I85" s="22"/>
      <c r="J85" s="12"/>
      <c r="K85" s="13" t="n">
        <f aca="false">L84</f>
        <v>34.2342342342342</v>
      </c>
      <c r="L85" s="21"/>
      <c r="M85" s="21" t="n">
        <f aca="false">FORECAST($B85,L76:L84,$B76:$B84)</f>
        <v>33.9530703091279</v>
      </c>
      <c r="N85" s="37" t="n">
        <f aca="false">(L85-M85)^2/M85</f>
        <v>33.9530703091279</v>
      </c>
      <c r="O85" s="37" t="n">
        <f aca="false">IF(N85&lt;5,0,(L85-K85)/K85*100)</f>
        <v>-100</v>
      </c>
      <c r="P85" s="14"/>
      <c r="Q85" s="13" t="n">
        <f aca="false">R84</f>
        <v>-13.953488372093</v>
      </c>
      <c r="R85" s="21"/>
      <c r="S85" s="21" t="n">
        <f aca="false">FORECAST($B85,R76:R84,$B76:$B84)</f>
        <v>-15.680712145641</v>
      </c>
      <c r="T85" s="37" t="n">
        <f aca="false">(R85-S85)^2/S85</f>
        <v>-15.680712145641</v>
      </c>
      <c r="U85" s="37" t="n">
        <f aca="false">IF(T85&lt;5,0,(R85-Q85)/Q85*100)</f>
        <v>0</v>
      </c>
      <c r="V85" s="14"/>
      <c r="W85" s="13" t="n">
        <f aca="false">X84</f>
        <v>-20.1968134957826</v>
      </c>
      <c r="X85" s="21"/>
      <c r="Y85" s="21" t="n">
        <f aca="false">FORECAST($B85,X76:X84,$B76:$B84)</f>
        <v>-23.7929550751517</v>
      </c>
      <c r="Z85" s="37" t="n">
        <f aca="false">(X85-Y85)^2/Y85</f>
        <v>-23.7929550751517</v>
      </c>
      <c r="AA85" s="37" t="n">
        <f aca="false">IF(Z85&lt;5,0,(X85-W85)/W85*100)</f>
        <v>0</v>
      </c>
      <c r="AB85" s="14"/>
      <c r="AC85" s="13" t="n">
        <f aca="false">AD84</f>
        <v>4.09276944065484</v>
      </c>
      <c r="AD85" s="21"/>
      <c r="AE85" s="21" t="n">
        <f aca="false">FORECAST($B85,AD76:AD84,$B76:$B84)</f>
        <v>-6.96648443225786</v>
      </c>
      <c r="AF85" s="37" t="n">
        <f aca="false">(AD85-AE85)^2/AE85</f>
        <v>-6.96648443225786</v>
      </c>
      <c r="AG85" s="37" t="n">
        <f aca="false">IF(AF85&lt;5,0,(AD85-AC85)/AC85*100)</f>
        <v>0</v>
      </c>
      <c r="AH85" s="14"/>
      <c r="AI85" s="13" t="n">
        <f aca="false">AJ84</f>
        <v>-20.2007299270073</v>
      </c>
      <c r="AJ85" s="21"/>
      <c r="AK85" s="21" t="n">
        <f aca="false">FORECAST($B85,AJ76:AJ84,$B76:$B84)</f>
        <v>-21.3847977216374</v>
      </c>
      <c r="AL85" s="37" t="n">
        <f aca="false">(AJ85-AK85)^2/AK85</f>
        <v>-21.3847977216374</v>
      </c>
      <c r="AM85" s="37" t="n">
        <f aca="false">IF(AL85&lt;5,0,(AJ85-AI85)/AI85*100)</f>
        <v>0</v>
      </c>
      <c r="AN85" s="14"/>
      <c r="AO85" s="13" t="n">
        <f aca="false">AP84</f>
        <v>-22.1359124717589</v>
      </c>
      <c r="AP85" s="21"/>
      <c r="AQ85" s="21" t="n">
        <f aca="false">FORECAST($B85,AP76:AP84,$B76:$B84)</f>
        <v>-100.409508616634</v>
      </c>
      <c r="AR85" s="37" t="n">
        <f aca="false">(AP85-AQ85)^2/AQ85</f>
        <v>-100.409508616634</v>
      </c>
      <c r="AS85" s="37" t="n">
        <f aca="false">IF(AR85&lt;5,0,(AP85-AO85)/AO85*100)</f>
        <v>0</v>
      </c>
      <c r="AT85" s="14"/>
      <c r="AU85" s="13" t="n">
        <f aca="false">AV84</f>
        <v>-3.24650077760498</v>
      </c>
      <c r="AV85" s="21"/>
      <c r="AW85" s="21" t="n">
        <f aca="false">FORECAST($B85,AV76:AV84,$B76:$B84)</f>
        <v>-16.824617204391</v>
      </c>
      <c r="AX85" s="37" t="n">
        <f aca="false">(AV85-AW85)^2/AW85</f>
        <v>-16.824617204391</v>
      </c>
      <c r="AY85" s="37" t="n">
        <f aca="false">IF(AX85&lt;5,0,(AV85-AU85)/AU85*100)</f>
        <v>0</v>
      </c>
      <c r="AZ85" s="14"/>
      <c r="BA85" s="23"/>
      <c r="BB85" s="22"/>
      <c r="BC85" s="12"/>
      <c r="BD85" s="23"/>
    </row>
    <row r="86" customFormat="false" ht="13.35" hidden="false" customHeight="true" outlineLevel="0" collapsed="false">
      <c r="A86" s="19" t="s">
        <v>29</v>
      </c>
      <c r="B86" s="12" t="n">
        <v>2011</v>
      </c>
      <c r="C86" s="12" t="n">
        <v>14685</v>
      </c>
      <c r="D86" s="12" t="n">
        <f aca="false">E85</f>
        <v>0</v>
      </c>
      <c r="E86" s="12" t="n">
        <v>123</v>
      </c>
      <c r="F86" s="21" t="n">
        <f aca="false">FORECAST($B86,E77:E85,$B77:$B85)</f>
        <v>57925.567359548</v>
      </c>
      <c r="G86" s="37" t="n">
        <f aca="false">(E86-F86)^2/F86</f>
        <v>57679.8285395535</v>
      </c>
      <c r="H86" s="37" t="e">
        <f aca="false">IF(G86&lt;5,0,(E86-D86)/D86*100)</f>
        <v>#DIV/0!</v>
      </c>
      <c r="I86" s="12" t="n">
        <v>-5.4</v>
      </c>
      <c r="J86" s="13"/>
      <c r="K86" s="13" t="n">
        <f aca="false">L85</f>
        <v>0</v>
      </c>
      <c r="L86" s="12" t="n">
        <v>1</v>
      </c>
      <c r="M86" s="21" t="n">
        <f aca="false">FORECAST($B86,L77:L85,$B77:$B85)</f>
        <v>106.581472230484</v>
      </c>
      <c r="N86" s="37" t="n">
        <f aca="false">(L86-M86)^2/M86</f>
        <v>104.590854724261</v>
      </c>
      <c r="O86" s="37" t="e">
        <f aca="false">IF(N86&lt;5,0,(L86-K86)/K86*100)</f>
        <v>#DIV/0!</v>
      </c>
      <c r="P86" s="14" t="n">
        <f aca="false">L86/($C86/100000)</f>
        <v>6.80966973101805</v>
      </c>
      <c r="Q86" s="13" t="n">
        <f aca="false">R85</f>
        <v>0</v>
      </c>
      <c r="R86" s="12" t="n">
        <v>1</v>
      </c>
      <c r="S86" s="21" t="n">
        <f aca="false">FORECAST($B86,R77:R85,$B77:$B85)</f>
        <v>615.972968828022</v>
      </c>
      <c r="T86" s="37" t="n">
        <f aca="false">(R86-S86)^2/S86</f>
        <v>613.974592275885</v>
      </c>
      <c r="U86" s="37" t="e">
        <f aca="false">IF(T86&lt;5,0,(R86-Q86)/Q86*100)</f>
        <v>#DIV/0!</v>
      </c>
      <c r="V86" s="14" t="n">
        <f aca="false">R86/($C86/100000)</f>
        <v>6.80966973101805</v>
      </c>
      <c r="W86" s="13" t="n">
        <f aca="false">X85</f>
        <v>0</v>
      </c>
      <c r="X86" s="12" t="n">
        <v>1</v>
      </c>
      <c r="Y86" s="21" t="n">
        <f aca="false">FORECAST($B86,X77:X85,$B77:$B85)</f>
        <v>2161.86027990952</v>
      </c>
      <c r="Z86" s="37" t="n">
        <f aca="false">(X86-Y86)^2/Y86</f>
        <v>2159.86074247411</v>
      </c>
      <c r="AA86" s="37" t="e">
        <f aca="false">IF(Z86&lt;5,0,(X86-W86)/W86*100)</f>
        <v>#DIV/0!</v>
      </c>
      <c r="AB86" s="14" t="n">
        <f aca="false">X86/($C86/100000)</f>
        <v>6.80966973101805</v>
      </c>
      <c r="AC86" s="13" t="n">
        <f aca="false">AD85</f>
        <v>0</v>
      </c>
      <c r="AD86" s="12" t="n">
        <v>10</v>
      </c>
      <c r="AE86" s="21" t="n">
        <f aca="false">FORECAST($B86,AD77:AD85,$B77:$B85)</f>
        <v>4325.72075201572</v>
      </c>
      <c r="AF86" s="37" t="n">
        <f aca="false">(AD86-AE86)^2/AE86</f>
        <v>4305.74386955052</v>
      </c>
      <c r="AG86" s="37" t="e">
        <f aca="false">IF(AF86&lt;5,0,(AD86-AC86)/AC86*100)</f>
        <v>#DIV/0!</v>
      </c>
      <c r="AH86" s="14" t="n">
        <f aca="false">AD86/($C86/100000)</f>
        <v>68.0966973101805</v>
      </c>
      <c r="AI86" s="13" t="n">
        <f aca="false">AJ85</f>
        <v>0</v>
      </c>
      <c r="AJ86" s="12" t="n">
        <v>37</v>
      </c>
      <c r="AK86" s="21" t="n">
        <f aca="false">FORECAST($B86,AJ77:AJ85,$B77:$B85)</f>
        <v>5942.08002142056</v>
      </c>
      <c r="AL86" s="37" t="n">
        <f aca="false">(AJ86-AK86)^2/AK86</f>
        <v>5868.31041212467</v>
      </c>
      <c r="AM86" s="37" t="e">
        <f aca="false">IF(AL86&lt;5,0,(AJ86-AI86)/AI86*100)</f>
        <v>#DIV/0!</v>
      </c>
      <c r="AN86" s="14" t="n">
        <f aca="false">AJ86/($C86/100000)</f>
        <v>251.957780047668</v>
      </c>
      <c r="AO86" s="13" t="n">
        <f aca="false">AP85</f>
        <v>0</v>
      </c>
      <c r="AP86" s="12" t="n">
        <v>65</v>
      </c>
      <c r="AQ86" s="21" t="n">
        <f aca="false">FORECAST($B86,AP77:AP85,$B77:$B85)</f>
        <v>39283.9635101053</v>
      </c>
      <c r="AR86" s="37" t="n">
        <f aca="false">(AP86-AQ86)^2/AQ86</f>
        <v>39154.0710603528</v>
      </c>
      <c r="AS86" s="37" t="e">
        <f aca="false">IF(AR86&lt;5,0,(AP86-AO86)/AO86*100)</f>
        <v>#DIV/0!</v>
      </c>
      <c r="AT86" s="14" t="n">
        <f aca="false">AP86/($C86/100000)</f>
        <v>442.628532516173</v>
      </c>
      <c r="AU86" s="13" t="n">
        <f aca="false">AV85</f>
        <v>0</v>
      </c>
      <c r="AV86" s="12" t="n">
        <v>8</v>
      </c>
      <c r="AW86" s="21" t="n">
        <f aca="false">FORECAST($B86,AV77:AV85,$B77:$B85)</f>
        <v>5489.30296252445</v>
      </c>
      <c r="AX86" s="37" t="n">
        <f aca="false">(AV86-AW86)^2/AW86</f>
        <v>5473.31462156394</v>
      </c>
      <c r="AY86" s="37" t="e">
        <f aca="false">IF(AX86&lt;5,0,(AV86-AU86)/AU86*100)</f>
        <v>#DIV/0!</v>
      </c>
      <c r="AZ86" s="14" t="n">
        <f aca="false">AV86/($C86/100000)</f>
        <v>54.4773578481444</v>
      </c>
      <c r="BA86" s="12" t="n">
        <v>837.6</v>
      </c>
      <c r="BB86" s="14" t="n">
        <v>-6.9</v>
      </c>
      <c r="BC86" s="13" t="n">
        <f aca="false">(BA86-BA81)/BA81*100</f>
        <v>-65.5988171513061</v>
      </c>
      <c r="BD86" s="12" t="n">
        <v>46.3</v>
      </c>
    </row>
    <row r="87" customFormat="false" ht="13.35" hidden="false" customHeight="true" outlineLevel="0" collapsed="false">
      <c r="A87" s="19" t="s">
        <v>29</v>
      </c>
      <c r="B87" s="12" t="n">
        <v>2012</v>
      </c>
      <c r="C87" s="12" t="n">
        <v>14641</v>
      </c>
      <c r="D87" s="12" t="n">
        <f aca="false">E86</f>
        <v>123</v>
      </c>
      <c r="E87" s="12" t="n">
        <v>134</v>
      </c>
      <c r="F87" s="21" t="n">
        <f aca="false">FORECAST($B87,E78:E86,$B78:$B86)</f>
        <v>46990.5268842039</v>
      </c>
      <c r="G87" s="37" t="n">
        <f aca="false">(E87-F87)^2/F87</f>
        <v>46722.9090037754</v>
      </c>
      <c r="H87" s="37" t="n">
        <f aca="false">IF(G87&lt;5,0,(E87-D87)/D87*100)</f>
        <v>8.94308943089431</v>
      </c>
      <c r="I87" s="12" t="n">
        <v>8.9</v>
      </c>
      <c r="J87" s="13" t="n">
        <f aca="false">(E87-E86)/E86*100</f>
        <v>8.94308943089431</v>
      </c>
      <c r="K87" s="13" t="n">
        <f aca="false">L86</f>
        <v>1</v>
      </c>
      <c r="L87" s="12" t="n">
        <v>0</v>
      </c>
      <c r="M87" s="21" t="n">
        <f aca="false">FORECAST($B87,L78:L86,$B78:$B86)</f>
        <v>93.4033247363952</v>
      </c>
      <c r="N87" s="37" t="n">
        <f aca="false">(L87-M87)^2/M87</f>
        <v>93.4033247363952</v>
      </c>
      <c r="O87" s="37" t="n">
        <f aca="false">IF(N87&lt;5,0,(L87-K87)/K87*100)</f>
        <v>-100</v>
      </c>
      <c r="P87" s="14" t="n">
        <f aca="false">L87/($C87/100000)</f>
        <v>0</v>
      </c>
      <c r="Q87" s="13" t="n">
        <f aca="false">R86</f>
        <v>1</v>
      </c>
      <c r="R87" s="12" t="n">
        <v>2</v>
      </c>
      <c r="S87" s="21" t="n">
        <f aca="false">FORECAST($B87,R78:R86,$B78:$B86)</f>
        <v>524.120024129676</v>
      </c>
      <c r="T87" s="37" t="n">
        <f aca="false">(R87-S87)^2/S87</f>
        <v>520.127655969361</v>
      </c>
      <c r="U87" s="37" t="n">
        <f aca="false">IF(T87&lt;5,0,(R87-Q87)/Q87*100)</f>
        <v>100</v>
      </c>
      <c r="V87" s="14" t="n">
        <f aca="false">R87/($C87/100000)</f>
        <v>13.6602691073014</v>
      </c>
      <c r="W87" s="13" t="n">
        <f aca="false">X86</f>
        <v>1</v>
      </c>
      <c r="X87" s="12" t="n">
        <v>0</v>
      </c>
      <c r="Y87" s="21" t="n">
        <f aca="false">FORECAST($B87,X78:X86,$B78:$B86)</f>
        <v>1713.96222544958</v>
      </c>
      <c r="Z87" s="37" t="n">
        <f aca="false">(X87-Y87)^2/Y87</f>
        <v>1713.96222544958</v>
      </c>
      <c r="AA87" s="37" t="n">
        <f aca="false">IF(Z87&lt;5,0,(X87-W87)/W87*100)</f>
        <v>-100</v>
      </c>
      <c r="AB87" s="14" t="n">
        <f aca="false">X87/($C87/100000)</f>
        <v>0</v>
      </c>
      <c r="AC87" s="13" t="n">
        <f aca="false">AD86</f>
        <v>10</v>
      </c>
      <c r="AD87" s="12" t="n">
        <v>18</v>
      </c>
      <c r="AE87" s="21" t="n">
        <f aca="false">FORECAST($B87,AD78:AD86,$B78:$B86)</f>
        <v>3636.33504570101</v>
      </c>
      <c r="AF87" s="37" t="n">
        <f aca="false">(AD87-AE87)^2/AE87</f>
        <v>3600.42414640156</v>
      </c>
      <c r="AG87" s="37" t="n">
        <f aca="false">IF(AF87&lt;5,0,(AD87-AC87)/AC87*100)</f>
        <v>80</v>
      </c>
      <c r="AH87" s="14" t="n">
        <f aca="false">AD87/($C87/100000)</f>
        <v>122.942421965713</v>
      </c>
      <c r="AI87" s="13" t="n">
        <f aca="false">AJ86</f>
        <v>37</v>
      </c>
      <c r="AJ87" s="12" t="n">
        <v>33</v>
      </c>
      <c r="AK87" s="21" t="n">
        <f aca="false">FORECAST($B87,AJ78:AJ86,$B78:$B86)</f>
        <v>4492.31399477165</v>
      </c>
      <c r="AL87" s="37" t="n">
        <f aca="false">(AJ87-AK87)^2/AK87</f>
        <v>4426.55640881511</v>
      </c>
      <c r="AM87" s="37" t="n">
        <f aca="false">IF(AL87&lt;5,0,(AJ87-AI87)/AI87*100)</f>
        <v>-10.8108108108108</v>
      </c>
      <c r="AN87" s="14" t="n">
        <f aca="false">AJ87/($C87/100000)</f>
        <v>225.394440270473</v>
      </c>
      <c r="AO87" s="13" t="n">
        <f aca="false">AP86</f>
        <v>65</v>
      </c>
      <c r="AP87" s="12" t="n">
        <v>75</v>
      </c>
      <c r="AQ87" s="21" t="n">
        <f aca="false">FORECAST($B87,AP78:AP86,$B78:$B86)</f>
        <v>31966.2111040291</v>
      </c>
      <c r="AR87" s="37" t="n">
        <f aca="false">(AP87-AQ87)^2/AQ87</f>
        <v>31816.3870710833</v>
      </c>
      <c r="AS87" s="37" t="n">
        <f aca="false">IF(AR87&lt;5,0,(AP87-AO87)/AO87*100)</f>
        <v>15.3846153846154</v>
      </c>
      <c r="AT87" s="14" t="n">
        <f aca="false">AP87/($C87/100000)</f>
        <v>512.260091523803</v>
      </c>
      <c r="AU87" s="13" t="n">
        <f aca="false">AV86</f>
        <v>8</v>
      </c>
      <c r="AV87" s="12" t="n">
        <v>6</v>
      </c>
      <c r="AW87" s="21" t="n">
        <f aca="false">FORECAST($B87,AV78:AV86,$B78:$B86)</f>
        <v>4564.11704947519</v>
      </c>
      <c r="AX87" s="37" t="n">
        <f aca="false">(AV87-AW87)^2/AW87</f>
        <v>4552.1249370906</v>
      </c>
      <c r="AY87" s="37" t="n">
        <f aca="false">IF(AX87&lt;5,0,(AV87-AU87)/AU87*100)</f>
        <v>-25</v>
      </c>
      <c r="AZ87" s="14" t="n">
        <f aca="false">AV87/($C87/100000)</f>
        <v>40.9808073219042</v>
      </c>
      <c r="BA87" s="12" t="n">
        <v>915.2</v>
      </c>
      <c r="BB87" s="14" t="n">
        <v>9.3</v>
      </c>
      <c r="BC87" s="13" t="n">
        <f aca="false">(BA87-BA86)/BA86*100</f>
        <v>9.26456542502388</v>
      </c>
      <c r="BD87" s="12" t="n">
        <v>49.3</v>
      </c>
    </row>
    <row r="88" customFormat="false" ht="13.35" hidden="false" customHeight="true" outlineLevel="0" collapsed="false">
      <c r="A88" s="19" t="s">
        <v>29</v>
      </c>
      <c r="B88" s="12" t="n">
        <v>2013</v>
      </c>
      <c r="C88" s="12" t="n">
        <v>14621</v>
      </c>
      <c r="D88" s="12" t="n">
        <f aca="false">E87</f>
        <v>134</v>
      </c>
      <c r="E88" s="12" t="n">
        <v>84</v>
      </c>
      <c r="F88" s="21" t="n">
        <f aca="false">FORECAST($B88,E79:E87,$B79:$B87)</f>
        <v>36270.7042422601</v>
      </c>
      <c r="G88" s="37" t="n">
        <f aca="false">(E88-F88)^2/F88</f>
        <v>36102.8987794258</v>
      </c>
      <c r="H88" s="37" t="n">
        <f aca="false">IF(G88&lt;5,0,(E88-D88)/D88*100)</f>
        <v>-37.3134328358209</v>
      </c>
      <c r="I88" s="12" t="n">
        <v>-37.3</v>
      </c>
      <c r="J88" s="13" t="n">
        <f aca="false">(E88-E87)/E87*100</f>
        <v>-37.3134328358209</v>
      </c>
      <c r="K88" s="13" t="n">
        <f aca="false">L87</f>
        <v>0</v>
      </c>
      <c r="L88" s="12" t="n">
        <v>1</v>
      </c>
      <c r="M88" s="21" t="n">
        <f aca="false">FORECAST($B88,L79:L87,$B79:$B87)</f>
        <v>77.6888850702985</v>
      </c>
      <c r="N88" s="37" t="n">
        <f aca="false">(L88-M88)^2/M88</f>
        <v>75.7017569244781</v>
      </c>
      <c r="O88" s="37" t="e">
        <f aca="false">IF(N88&lt;5,0,(L88-K88)/K88*100)</f>
        <v>#DIV/0!</v>
      </c>
      <c r="P88" s="14" t="n">
        <f aca="false">L88/($C88/100000)</f>
        <v>6.83947746392176</v>
      </c>
      <c r="Q88" s="13" t="n">
        <f aca="false">R87</f>
        <v>2</v>
      </c>
      <c r="R88" s="12" t="n">
        <v>8</v>
      </c>
      <c r="S88" s="21" t="n">
        <f aca="false">FORECAST($B88,R79:R87,$B79:$B87)</f>
        <v>428.819793991515</v>
      </c>
      <c r="T88" s="37" t="n">
        <f aca="false">(R88-S88)^2/S88</f>
        <v>412.969040833421</v>
      </c>
      <c r="U88" s="37" t="n">
        <f aca="false">IF(T88&lt;5,0,(R88-Q88)/Q88*100)</f>
        <v>300</v>
      </c>
      <c r="V88" s="14" t="n">
        <f aca="false">R88/($C88/100000)</f>
        <v>54.7158197113741</v>
      </c>
      <c r="W88" s="13" t="n">
        <f aca="false">X87</f>
        <v>0</v>
      </c>
      <c r="X88" s="12" t="n">
        <v>1</v>
      </c>
      <c r="Y88" s="21" t="n">
        <f aca="false">FORECAST($B88,X79:X87,$B79:$B87)</f>
        <v>1296.61690776848</v>
      </c>
      <c r="Z88" s="37" t="n">
        <f aca="false">(X88-Y88)^2/Y88</f>
        <v>1294.6176790063</v>
      </c>
      <c r="AA88" s="37" t="e">
        <f aca="false">IF(Z88&lt;5,0,(X88-W88)/W88*100)</f>
        <v>#DIV/0!</v>
      </c>
      <c r="AB88" s="14" t="n">
        <f aca="false">X88/($C88/100000)</f>
        <v>6.83947746392176</v>
      </c>
      <c r="AC88" s="13" t="n">
        <f aca="false">AD87</f>
        <v>18</v>
      </c>
      <c r="AD88" s="12" t="n">
        <v>8</v>
      </c>
      <c r="AE88" s="21" t="n">
        <f aca="false">FORECAST($B88,AD79:AD87,$B79:$B87)</f>
        <v>2920.84264152384</v>
      </c>
      <c r="AF88" s="37" t="n">
        <f aca="false">(AD88-AE88)^2/AE88</f>
        <v>2904.86455300893</v>
      </c>
      <c r="AG88" s="37" t="n">
        <f aca="false">IF(AF88&lt;5,0,(AD88-AC88)/AC88*100)</f>
        <v>-55.5555555555556</v>
      </c>
      <c r="AH88" s="14" t="n">
        <f aca="false">AD88/($C88/100000)</f>
        <v>54.7158197113741</v>
      </c>
      <c r="AI88" s="13" t="n">
        <f aca="false">AJ87</f>
        <v>33</v>
      </c>
      <c r="AJ88" s="12" t="n">
        <v>15</v>
      </c>
      <c r="AK88" s="21" t="n">
        <f aca="false">FORECAST($B88,AJ79:AJ87,$B79:$B87)</f>
        <v>3141.69342828811</v>
      </c>
      <c r="AL88" s="37" t="n">
        <f aca="false">(AJ88-AK88)^2/AK88</f>
        <v>3111.76504571519</v>
      </c>
      <c r="AM88" s="37" t="n">
        <f aca="false">IF(AL88&lt;5,0,(AJ88-AI88)/AI88*100)</f>
        <v>-54.5454545454545</v>
      </c>
      <c r="AN88" s="14" t="n">
        <f aca="false">AJ88/($C88/100000)</f>
        <v>102.592161958826</v>
      </c>
      <c r="AO88" s="13" t="n">
        <f aca="false">AP87</f>
        <v>75</v>
      </c>
      <c r="AP88" s="12" t="n">
        <v>49</v>
      </c>
      <c r="AQ88" s="21" t="n">
        <f aca="false">FORECAST($B88,AP79:AP87,$B79:$B87)</f>
        <v>24824.6857042897</v>
      </c>
      <c r="AR88" s="37" t="n">
        <f aca="false">(AP88-AQ88)^2/AQ88</f>
        <v>24726.7824225334</v>
      </c>
      <c r="AS88" s="37" t="n">
        <f aca="false">IF(AR88&lt;5,0,(AP88-AO88)/AO88*100)</f>
        <v>-34.6666666666667</v>
      </c>
      <c r="AT88" s="14" t="n">
        <f aca="false">AP88/($C88/100000)</f>
        <v>335.134395732166</v>
      </c>
      <c r="AU88" s="13" t="n">
        <f aca="false">AV87</f>
        <v>6</v>
      </c>
      <c r="AV88" s="12" t="n">
        <v>2</v>
      </c>
      <c r="AW88" s="21" t="n">
        <f aca="false">FORECAST($B88,AV79:AV87,$B79:$B87)</f>
        <v>3580.31407654235</v>
      </c>
      <c r="AX88" s="37" t="n">
        <f aca="false">(AV88-AW88)^2/AW88</f>
        <v>3576.31519376278</v>
      </c>
      <c r="AY88" s="37" t="n">
        <f aca="false">IF(AX88&lt;5,0,(AV88-AU88)/AU88*100)</f>
        <v>-66.6666666666667</v>
      </c>
      <c r="AZ88" s="14" t="n">
        <f aca="false">AV88/($C88/100000)</f>
        <v>13.6789549278435</v>
      </c>
      <c r="BA88" s="12" t="n">
        <v>574.5</v>
      </c>
      <c r="BB88" s="14" t="n">
        <v>-37.2</v>
      </c>
      <c r="BC88" s="13" t="n">
        <f aca="false">(BA88-BA87)/BA87*100</f>
        <v>-37.2268356643357</v>
      </c>
      <c r="BD88" s="12" t="n">
        <v>45.2</v>
      </c>
    </row>
    <row r="89" customFormat="false" ht="13.35" hidden="false" customHeight="true" outlineLevel="0" collapsed="false">
      <c r="A89" s="19" t="s">
        <v>29</v>
      </c>
      <c r="B89" s="15" t="n">
        <v>2014</v>
      </c>
      <c r="C89" s="12" t="n">
        <v>14592</v>
      </c>
      <c r="D89" s="12" t="n">
        <f aca="false">E88</f>
        <v>84</v>
      </c>
      <c r="E89" s="12" t="n">
        <v>139</v>
      </c>
      <c r="F89" s="21" t="n">
        <f aca="false">FORECAST($B89,E80:E88,$B80:$B88)</f>
        <v>26555.1397238508</v>
      </c>
      <c r="G89" s="37" t="n">
        <f aca="false">(E89-F89)^2/F89</f>
        <v>26277.8673042815</v>
      </c>
      <c r="H89" s="37" t="n">
        <f aca="false">IF(G89&lt;5,0,(E89-D89)/D89*100)</f>
        <v>65.4761904761905</v>
      </c>
      <c r="I89" s="16" t="n">
        <v>65.5</v>
      </c>
      <c r="J89" s="13" t="n">
        <f aca="false">(E89-E88)/E88*100</f>
        <v>65.4761904761905</v>
      </c>
      <c r="K89" s="13" t="n">
        <f aca="false">L88</f>
        <v>1</v>
      </c>
      <c r="L89" s="12" t="n">
        <v>0</v>
      </c>
      <c r="M89" s="21" t="n">
        <f aca="false">FORECAST($B89,L80:L88,$B80:$B88)</f>
        <v>61.9249133123868</v>
      </c>
      <c r="N89" s="37" t="n">
        <f aca="false">(L89-M89)^2/M89</f>
        <v>61.9249133123868</v>
      </c>
      <c r="O89" s="37" t="n">
        <f aca="false">IF(N89&lt;5,0,(L89-K89)/K89*100)</f>
        <v>-100</v>
      </c>
      <c r="P89" s="14" t="n">
        <f aca="false">L89/($C89/100000)</f>
        <v>0</v>
      </c>
      <c r="Q89" s="13" t="n">
        <f aca="false">R88</f>
        <v>8</v>
      </c>
      <c r="R89" s="12" t="n">
        <v>3</v>
      </c>
      <c r="S89" s="21" t="n">
        <f aca="false">FORECAST($B89,R80:R88,$B80:$B88)</f>
        <v>326.050988546704</v>
      </c>
      <c r="T89" s="37" t="n">
        <f aca="false">(R89-S89)^2/S89</f>
        <v>320.07859159137</v>
      </c>
      <c r="U89" s="37" t="n">
        <f aca="false">IF(T89&lt;5,0,(R89-Q89)/Q89*100)</f>
        <v>-62.5</v>
      </c>
      <c r="V89" s="14" t="n">
        <f aca="false">R89/($C89/100000)</f>
        <v>20.5592105263158</v>
      </c>
      <c r="W89" s="13" t="n">
        <f aca="false">X88</f>
        <v>1</v>
      </c>
      <c r="X89" s="12" t="n">
        <v>0</v>
      </c>
      <c r="Y89" s="21" t="n">
        <f aca="false">FORECAST($B89,X80:X88,$B80:$B88)</f>
        <v>951.307808174332</v>
      </c>
      <c r="Z89" s="37" t="n">
        <f aca="false">(X89-Y89)^2/Y89</f>
        <v>951.307808174332</v>
      </c>
      <c r="AA89" s="37" t="n">
        <f aca="false">IF(Z89&lt;5,0,(X89-W89)/W89*100)</f>
        <v>-100</v>
      </c>
      <c r="AB89" s="14" t="n">
        <f aca="false">X89/($C89/100000)</f>
        <v>0</v>
      </c>
      <c r="AC89" s="13" t="n">
        <f aca="false">AD88</f>
        <v>8</v>
      </c>
      <c r="AD89" s="12" t="n">
        <v>17</v>
      </c>
      <c r="AE89" s="21" t="n">
        <f aca="false">FORECAST($B89,AD80:AD88,$B80:$B88)</f>
        <v>2215.28239373003</v>
      </c>
      <c r="AF89" s="37" t="n">
        <f aca="false">(AD89-AE89)^2/AE89</f>
        <v>2181.41285113845</v>
      </c>
      <c r="AG89" s="37" t="n">
        <f aca="false">IF(AF89&lt;5,0,(AD89-AC89)/AC89*100)</f>
        <v>112.5</v>
      </c>
      <c r="AH89" s="14" t="n">
        <f aca="false">AD89/($C89/100000)</f>
        <v>116.502192982456</v>
      </c>
      <c r="AI89" s="13" t="n">
        <f aca="false">AJ88</f>
        <v>15</v>
      </c>
      <c r="AJ89" s="12" t="n">
        <v>42</v>
      </c>
      <c r="AK89" s="21" t="n">
        <f aca="false">FORECAST($B89,AJ80:AJ88,$B80:$B88)</f>
        <v>2102.55947212998</v>
      </c>
      <c r="AL89" s="37" t="n">
        <f aca="false">(AJ89-AK89)^2/AK89</f>
        <v>2019.3984495874</v>
      </c>
      <c r="AM89" s="37" t="n">
        <f aca="false">IF(AL89&lt;5,0,(AJ89-AI89)/AI89*100)</f>
        <v>180</v>
      </c>
      <c r="AN89" s="14" t="n">
        <f aca="false">AJ89/($C89/100000)</f>
        <v>287.828947368421</v>
      </c>
      <c r="AO89" s="13" t="n">
        <f aca="false">AP88</f>
        <v>49</v>
      </c>
      <c r="AP89" s="12" t="n">
        <v>73</v>
      </c>
      <c r="AQ89" s="21" t="n">
        <f aca="false">FORECAST($B89,AP80:AP88,$B80:$B88)</f>
        <v>18230.8837780393</v>
      </c>
      <c r="AR89" s="37" t="n">
        <f aca="false">(AP89-AQ89)^2/AQ89</f>
        <v>18085.1760842195</v>
      </c>
      <c r="AS89" s="37" t="n">
        <f aca="false">IF(AR89&lt;5,0,(AP89-AO89)/AO89*100)</f>
        <v>48.9795918367347</v>
      </c>
      <c r="AT89" s="14" t="n">
        <f aca="false">AP89/($C89/100000)</f>
        <v>500.274122807018</v>
      </c>
      <c r="AU89" s="13" t="n">
        <f aca="false">AV88</f>
        <v>2</v>
      </c>
      <c r="AV89" s="12" t="n">
        <v>4</v>
      </c>
      <c r="AW89" s="21" t="n">
        <f aca="false">FORECAST($B89,AV80:AV88,$B80:$B88)</f>
        <v>2667.10891118206</v>
      </c>
      <c r="AX89" s="37" t="n">
        <f aca="false">(AV89-AW89)^2/AW89</f>
        <v>2659.11491018717</v>
      </c>
      <c r="AY89" s="37" t="n">
        <f aca="false">IF(AX89&lt;5,0,(AV89-AU89)/AU89*100)</f>
        <v>100</v>
      </c>
      <c r="AZ89" s="14" t="n">
        <f aca="false">AV89/($C89/100000)</f>
        <v>27.4122807017544</v>
      </c>
      <c r="BA89" s="12" t="n">
        <v>952.6</v>
      </c>
      <c r="BB89" s="4" t="n">
        <v>65.8</v>
      </c>
      <c r="BC89" s="13" t="n">
        <f aca="false">(BA89-BA88)/BA88*100</f>
        <v>65.8137510879025</v>
      </c>
      <c r="BD89" s="12" t="n">
        <v>41.7</v>
      </c>
    </row>
    <row r="90" customFormat="false" ht="13.8" hidden="false" customHeight="false" outlineLevel="0" collapsed="false">
      <c r="A90" s="19" t="s">
        <v>29</v>
      </c>
      <c r="B90" s="15" t="n">
        <v>2015</v>
      </c>
      <c r="C90" s="12" t="n">
        <v>14549</v>
      </c>
      <c r="D90" s="12" t="n">
        <f aca="false">E89</f>
        <v>139</v>
      </c>
      <c r="E90" s="12" t="n">
        <v>109</v>
      </c>
      <c r="F90" s="21" t="n">
        <f aca="false">FORECAST($B90,E81:E89,$B81:$B89)</f>
        <v>17036.8600788776</v>
      </c>
      <c r="G90" s="37" t="n">
        <f aca="false">(E90-F90)^2/F90</f>
        <v>16819.5574491644</v>
      </c>
      <c r="H90" s="37" t="n">
        <f aca="false">IF(G90&lt;5,0,(E90-D90)/D90*100)</f>
        <v>-21.5827338129496</v>
      </c>
      <c r="I90" s="12" t="n">
        <v>-21.6</v>
      </c>
      <c r="J90" s="13" t="n">
        <f aca="false">(E90-E89)/E89*100</f>
        <v>-21.5827338129496</v>
      </c>
      <c r="K90" s="13" t="n">
        <f aca="false">L89</f>
        <v>0</v>
      </c>
      <c r="L90" s="12" t="n">
        <v>0</v>
      </c>
      <c r="M90" s="21" t="n">
        <f aca="false">FORECAST($B90,L81:L89,$B81:$B89)</f>
        <v>43.4397685069006</v>
      </c>
      <c r="N90" s="37" t="n">
        <f aca="false">(L90-M90)^2/M90</f>
        <v>43.4397685069006</v>
      </c>
      <c r="O90" s="37" t="e">
        <f aca="false">IF(N90&lt;5,0,(L90-K90)/K90*100)</f>
        <v>#DIV/0!</v>
      </c>
      <c r="P90" s="14" t="n">
        <f aca="false">L90/($C90/100000)</f>
        <v>0</v>
      </c>
      <c r="Q90" s="13" t="n">
        <f aca="false">R89</f>
        <v>3</v>
      </c>
      <c r="R90" s="12" t="n">
        <v>0</v>
      </c>
      <c r="S90" s="21" t="n">
        <f aca="false">FORECAST($B90,R81:R89,$B81:$B89)</f>
        <v>212.105335929049</v>
      </c>
      <c r="T90" s="37" t="n">
        <f aca="false">(R90-S90)^2/S90</f>
        <v>212.105335929049</v>
      </c>
      <c r="U90" s="37" t="n">
        <f aca="false">IF(T90&lt;5,0,(R90-Q90)/Q90*100)</f>
        <v>-100</v>
      </c>
      <c r="V90" s="14" t="n">
        <f aca="false">R90/($C90/100000)</f>
        <v>0</v>
      </c>
      <c r="W90" s="13" t="n">
        <f aca="false">X89</f>
        <v>0</v>
      </c>
      <c r="X90" s="12" t="n">
        <v>0</v>
      </c>
      <c r="Y90" s="21" t="n">
        <f aca="false">FORECAST($B90,X81:X89,$B81:$B89)</f>
        <v>596.22608733472</v>
      </c>
      <c r="Z90" s="37" t="n">
        <f aca="false">(X90-Y90)^2/Y90</f>
        <v>596.22608733472</v>
      </c>
      <c r="AA90" s="37" t="e">
        <f aca="false">IF(Z90&lt;5,0,(X90-W90)/W90*100)</f>
        <v>#DIV/0!</v>
      </c>
      <c r="AB90" s="14" t="n">
        <f aca="false">X90/($C90/100000)</f>
        <v>0</v>
      </c>
      <c r="AC90" s="13" t="n">
        <f aca="false">AD89</f>
        <v>17</v>
      </c>
      <c r="AD90" s="12" t="n">
        <v>24</v>
      </c>
      <c r="AE90" s="21" t="n">
        <f aca="false">FORECAST($B90,AD81:AD89,$B81:$B89)</f>
        <v>1486.61909754728</v>
      </c>
      <c r="AF90" s="37" t="n">
        <f aca="false">(AD90-AE90)^2/AE90</f>
        <v>1439.00655389098</v>
      </c>
      <c r="AG90" s="37" t="n">
        <f aca="false">IF(AF90&lt;5,0,(AD90-AC90)/AC90*100)</f>
        <v>41.1764705882353</v>
      </c>
      <c r="AH90" s="14" t="n">
        <f aca="false">AD90/($C90/100000)</f>
        <v>164.959791050931</v>
      </c>
      <c r="AI90" s="13" t="n">
        <f aca="false">AJ89</f>
        <v>42</v>
      </c>
      <c r="AJ90" s="12" t="n">
        <v>33</v>
      </c>
      <c r="AK90" s="21" t="n">
        <f aca="false">FORECAST($B90,AJ81:AJ89,$B81:$B89)</f>
        <v>1197.23969684195</v>
      </c>
      <c r="AL90" s="37" t="n">
        <f aca="false">(AJ90-AK90)^2/AK90</f>
        <v>1132.14928913401</v>
      </c>
      <c r="AM90" s="37" t="n">
        <f aca="false">IF(AL90&lt;5,0,(AJ90-AI90)/AI90*100)</f>
        <v>-21.4285714285714</v>
      </c>
      <c r="AN90" s="14" t="n">
        <f aca="false">AJ90/($C90/100000)</f>
        <v>226.819712695031</v>
      </c>
      <c r="AO90" s="13" t="n">
        <f aca="false">AP89</f>
        <v>73</v>
      </c>
      <c r="AP90" s="12" t="n">
        <v>40</v>
      </c>
      <c r="AQ90" s="21" t="n">
        <f aca="false">FORECAST($B90,AP81:AP89,$B81:$B89)</f>
        <v>11688.9187658037</v>
      </c>
      <c r="AR90" s="37" t="n">
        <f aca="false">(AP90-AQ90)^2/AQ90</f>
        <v>11609.0556475831</v>
      </c>
      <c r="AS90" s="37" t="n">
        <f aca="false">IF(AR90&lt;5,0,(AP90-AO90)/AO90*100)</f>
        <v>-45.2054794520548</v>
      </c>
      <c r="AT90" s="14" t="n">
        <f aca="false">AP90/($C90/100000)</f>
        <v>274.932985084886</v>
      </c>
      <c r="AU90" s="13" t="n">
        <f aca="false">AV89</f>
        <v>4</v>
      </c>
      <c r="AV90" s="12" t="n">
        <v>12</v>
      </c>
      <c r="AW90" s="21" t="n">
        <f aca="false">FORECAST($B90,AV81:AV89,$B81:$B89)</f>
        <v>1812.31124955571</v>
      </c>
      <c r="AX90" s="37" t="n">
        <f aca="false">(AV90-AW90)^2/AW90</f>
        <v>1788.39070610603</v>
      </c>
      <c r="AY90" s="37" t="n">
        <f aca="false">IF(AX90&lt;5,0,(AV90-AU90)/AU90*100)</f>
        <v>200</v>
      </c>
      <c r="AZ90" s="14" t="n">
        <f aca="false">AV90/($C90/100000)</f>
        <v>82.4798955254657</v>
      </c>
      <c r="BA90" s="12" t="n">
        <v>749.2</v>
      </c>
      <c r="BB90" s="14" t="n">
        <v>-21.4</v>
      </c>
      <c r="BC90" s="13" t="n">
        <f aca="false">(BA90-BA89)/BA89*100</f>
        <v>-21.3520890195255</v>
      </c>
      <c r="BD90" s="12" t="n">
        <v>64.2</v>
      </c>
    </row>
    <row r="91" customFormat="false" ht="13.8" hidden="false" customHeight="false" outlineLevel="0" collapsed="false">
      <c r="A91" s="19" t="s">
        <v>29</v>
      </c>
      <c r="B91" s="15" t="n">
        <v>2016</v>
      </c>
      <c r="C91" s="12" t="n">
        <v>14580</v>
      </c>
      <c r="D91" s="12" t="n">
        <f aca="false">E90</f>
        <v>109</v>
      </c>
      <c r="E91" s="12" t="n">
        <v>114</v>
      </c>
      <c r="F91" s="21" t="n">
        <f aca="false">FORECAST($B91,E82:E90,$B82:$B90)</f>
        <v>9207.09368410202</v>
      </c>
      <c r="G91" s="37" t="n">
        <f aca="false">(E91-F91)^2/F91</f>
        <v>8980.50520444122</v>
      </c>
      <c r="H91" s="37" t="n">
        <f aca="false">IF(G91&lt;5,0,(E91-D91)/D91*100)</f>
        <v>4.58715596330275</v>
      </c>
      <c r="I91" s="12" t="n">
        <v>4.6</v>
      </c>
      <c r="J91" s="13" t="n">
        <f aca="false">(E91-E90)/E90*100</f>
        <v>4.58715596330275</v>
      </c>
      <c r="K91" s="13" t="n">
        <f aca="false">L90</f>
        <v>0</v>
      </c>
      <c r="L91" s="12" t="n">
        <v>0</v>
      </c>
      <c r="M91" s="21" t="n">
        <f aca="false">FORECAST($B91,L82:L90,$B82:$B90)</f>
        <v>18.5383947198875</v>
      </c>
      <c r="N91" s="37" t="n">
        <f aca="false">(L91-M91)^2/M91</f>
        <v>18.5383947198875</v>
      </c>
      <c r="O91" s="37" t="e">
        <f aca="false">IF(N91&lt;5,0,(L91-K91)/K91*100)</f>
        <v>#DIV/0!</v>
      </c>
      <c r="P91" s="14" t="n">
        <f aca="false">L91/($C91/100000)</f>
        <v>0</v>
      </c>
      <c r="Q91" s="13" t="n">
        <f aca="false">R90</f>
        <v>0</v>
      </c>
      <c r="R91" s="12" t="n">
        <v>1</v>
      </c>
      <c r="S91" s="21" t="n">
        <f aca="false">FORECAST($B91,R82:R90,$B82:$B90)</f>
        <v>113.358475287498</v>
      </c>
      <c r="T91" s="37" t="n">
        <f aca="false">(R91-S91)^2/S91</f>
        <v>111.367296859925</v>
      </c>
      <c r="U91" s="37" t="e">
        <f aca="false">IF(T91&lt;5,0,(R91-Q91)/Q91*100)</f>
        <v>#DIV/0!</v>
      </c>
      <c r="V91" s="14" t="n">
        <f aca="false">R91/($C91/100000)</f>
        <v>6.85871056241427</v>
      </c>
      <c r="W91" s="13" t="n">
        <f aca="false">X90</f>
        <v>0</v>
      </c>
      <c r="X91" s="12" t="n">
        <v>1</v>
      </c>
      <c r="Y91" s="21" t="n">
        <f aca="false">FORECAST($B91,X82:X90,$B82:$B90)</f>
        <v>312.125222958127</v>
      </c>
      <c r="Z91" s="37" t="n">
        <f aca="false">(X91-Y91)^2/Y91</f>
        <v>310.128426800452</v>
      </c>
      <c r="AA91" s="37" t="e">
        <f aca="false">IF(Z91&lt;5,0,(X91-W91)/W91*100)</f>
        <v>#DIV/0!</v>
      </c>
      <c r="AB91" s="14" t="n">
        <f aca="false">X91/($C91/100000)</f>
        <v>6.85871056241427</v>
      </c>
      <c r="AC91" s="13" t="n">
        <f aca="false">AD90</f>
        <v>24</v>
      </c>
      <c r="AD91" s="12" t="n">
        <v>28</v>
      </c>
      <c r="AE91" s="21" t="n">
        <f aca="false">FORECAST($B91,AD82:AD90,$B82:$B90)</f>
        <v>726.695537115548</v>
      </c>
      <c r="AF91" s="37" t="n">
        <f aca="false">(AD91-AE91)^2/AE91</f>
        <v>671.774393335186</v>
      </c>
      <c r="AG91" s="37" t="n">
        <f aca="false">IF(AF91&lt;5,0,(AD91-AC91)/AC91*100)</f>
        <v>16.6666666666667</v>
      </c>
      <c r="AH91" s="14" t="n">
        <f aca="false">AD91/($C91/100000)</f>
        <v>192.043895747599</v>
      </c>
      <c r="AI91" s="13" t="n">
        <f aca="false">AJ90</f>
        <v>33</v>
      </c>
      <c r="AJ91" s="12" t="n">
        <v>20</v>
      </c>
      <c r="AK91" s="21" t="n">
        <f aca="false">FORECAST($B91,AJ82:AJ90,$B82:$B90)</f>
        <v>472.748545734059</v>
      </c>
      <c r="AL91" s="37" t="n">
        <f aca="false">(AJ91-AK91)^2/AK91</f>
        <v>433.594661504502</v>
      </c>
      <c r="AM91" s="37" t="n">
        <f aca="false">IF(AL91&lt;5,0,(AJ91-AI91)/AI91*100)</f>
        <v>-39.3939393939394</v>
      </c>
      <c r="AN91" s="14" t="n">
        <f aca="false">AJ91/($C91/100000)</f>
        <v>137.174211248285</v>
      </c>
      <c r="AO91" s="13" t="n">
        <f aca="false">AP90</f>
        <v>40</v>
      </c>
      <c r="AP91" s="12" t="n">
        <v>60</v>
      </c>
      <c r="AQ91" s="21" t="n">
        <f aca="false">FORECAST($B91,AP82:AP90,$B82:$B90)</f>
        <v>6579.57389160432</v>
      </c>
      <c r="AR91" s="37" t="n">
        <f aca="false">(AP91-AQ91)^2/AQ91</f>
        <v>6460.12103949859</v>
      </c>
      <c r="AS91" s="37" t="n">
        <f aca="false">IF(AR91&lt;5,0,(AP91-AO91)/AO91*100)</f>
        <v>50</v>
      </c>
      <c r="AT91" s="14" t="n">
        <f aca="false">AP91/($C91/100000)</f>
        <v>411.522633744856</v>
      </c>
      <c r="AU91" s="13" t="n">
        <f aca="false">AV90</f>
        <v>12</v>
      </c>
      <c r="AV91" s="12" t="n">
        <v>4</v>
      </c>
      <c r="AW91" s="21" t="n">
        <f aca="false">FORECAST($B91,AV82:AV90,$B82:$B90)</f>
        <v>984.074956435987</v>
      </c>
      <c r="AX91" s="37" t="n">
        <f aca="false">(AV91-AW91)^2/AW91</f>
        <v>976.091215360061</v>
      </c>
      <c r="AY91" s="37" t="n">
        <f aca="false">IF(AX91&lt;5,0,(AV91-AU91)/AU91*100)</f>
        <v>-66.6666666666667</v>
      </c>
      <c r="AZ91" s="14" t="n">
        <f aca="false">AV91/($C91/100000)</f>
        <v>27.4348422496571</v>
      </c>
      <c r="BA91" s="12" t="n">
        <v>781.9</v>
      </c>
      <c r="BB91" s="14" t="n">
        <v>4.4</v>
      </c>
      <c r="BC91" s="13" t="n">
        <f aca="false">(BA91-BA90)/BA90*100</f>
        <v>4.36465563267484</v>
      </c>
      <c r="BD91" s="12" t="n">
        <v>64</v>
      </c>
    </row>
    <row r="92" customFormat="false" ht="13.8" hidden="false" customHeight="false" outlineLevel="0" collapsed="false">
      <c r="A92" s="19" t="s">
        <v>29</v>
      </c>
      <c r="B92" s="15" t="n">
        <v>2017</v>
      </c>
      <c r="C92" s="12" t="n">
        <v>15001</v>
      </c>
      <c r="D92" s="12" t="n">
        <f aca="false">E91</f>
        <v>114</v>
      </c>
      <c r="E92" s="12" t="n">
        <v>136</v>
      </c>
      <c r="F92" s="21" t="n">
        <f aca="false">FORECAST($B92,E83:E91,$B83:$B91)</f>
        <v>117.399318959207</v>
      </c>
      <c r="G92" s="37" t="n">
        <f aca="false">(E92-F92)^2/F92</f>
        <v>2.9470812799308</v>
      </c>
      <c r="H92" s="37" t="n">
        <f aca="false">IF(G92&lt;5,0,(E92-D92)/D92*100)</f>
        <v>0</v>
      </c>
      <c r="I92" s="12" t="n">
        <v>19.3</v>
      </c>
      <c r="J92" s="13" t="n">
        <f aca="false">(E92-E91)/E91*100</f>
        <v>19.2982456140351</v>
      </c>
      <c r="K92" s="13" t="n">
        <f aca="false">L91</f>
        <v>0</v>
      </c>
      <c r="L92" s="12" t="n">
        <v>0</v>
      </c>
      <c r="M92" s="21" t="n">
        <f aca="false">FORECAST($B92,L83:L91,$B83:$B91)</f>
        <v>0.274030659783658</v>
      </c>
      <c r="N92" s="37" t="n">
        <f aca="false">(L92-M92)^2/M92</f>
        <v>0.274030659783658</v>
      </c>
      <c r="O92" s="37" t="n">
        <f aca="false">IF(N92&lt;5,0,(L92-K92)/K92*100)</f>
        <v>0</v>
      </c>
      <c r="P92" s="14" t="n">
        <f aca="false">L92/($C92/100000)</f>
        <v>0</v>
      </c>
      <c r="Q92" s="13" t="n">
        <f aca="false">R91</f>
        <v>1</v>
      </c>
      <c r="R92" s="12" t="n">
        <v>4</v>
      </c>
      <c r="S92" s="21" t="n">
        <f aca="false">FORECAST($B92,R83:R91,$B83:$B91)</f>
        <v>2.52819775017793</v>
      </c>
      <c r="T92" s="37" t="n">
        <f aca="false">(R92-S92)^2/S92</f>
        <v>0.856816624581222</v>
      </c>
      <c r="U92" s="37" t="n">
        <f aca="false">IF(T92&lt;5,0,(R92-Q92)/Q92*100)</f>
        <v>0</v>
      </c>
      <c r="V92" s="14" t="n">
        <f aca="false">R92/($C92/100000)</f>
        <v>26.6648890073995</v>
      </c>
      <c r="W92" s="13" t="n">
        <f aca="false">X91</f>
        <v>1</v>
      </c>
      <c r="X92" s="12" t="n">
        <v>1</v>
      </c>
      <c r="Y92" s="21" t="n">
        <f aca="false">FORECAST($B92,X83:X91,$B83:$B91)</f>
        <v>0.536008999867449</v>
      </c>
      <c r="Z92" s="37" t="n">
        <f aca="false">(X92-Y92)^2/Y92</f>
        <v>0.401649316069775</v>
      </c>
      <c r="AA92" s="37" t="n">
        <f aca="false">IF(Z92&lt;5,0,(X92-W92)/W92*100)</f>
        <v>0</v>
      </c>
      <c r="AB92" s="14" t="n">
        <f aca="false">X92/($C92/100000)</f>
        <v>6.66622225184988</v>
      </c>
      <c r="AC92" s="13" t="n">
        <f aca="false">AD91</f>
        <v>28</v>
      </c>
      <c r="AD92" s="12" t="n">
        <v>28</v>
      </c>
      <c r="AE92" s="21" t="n">
        <f aca="false">FORECAST($B92,AD83:AD91,$B83:$B91)</f>
        <v>17.5282671058958</v>
      </c>
      <c r="AF92" s="37" t="n">
        <f aca="false">(AD92-AE92)^2/AE92</f>
        <v>6.25602001287281</v>
      </c>
      <c r="AG92" s="37" t="n">
        <f aca="false">IF(AF92&lt;5,0,(AD92-AC92)/AC92*100)</f>
        <v>0</v>
      </c>
      <c r="AH92" s="14" t="n">
        <f aca="false">AD92/($C92/100000)</f>
        <v>186.654223051797</v>
      </c>
      <c r="AI92" s="13" t="n">
        <f aca="false">AJ91</f>
        <v>20</v>
      </c>
      <c r="AJ92" s="12" t="n">
        <v>30</v>
      </c>
      <c r="AK92" s="21" t="n">
        <f aca="false">FORECAST($B92,AJ83:AJ91,$B83:$B91)</f>
        <v>30.0850069703593</v>
      </c>
      <c r="AL92" s="37" t="n">
        <f aca="false">(AJ92-AK92)^2/AK92</f>
        <v>0.00024019223318742</v>
      </c>
      <c r="AM92" s="37" t="n">
        <f aca="false">IF(AL92&lt;5,0,(AJ92-AI92)/AI92*100)</f>
        <v>0</v>
      </c>
      <c r="AN92" s="14" t="n">
        <f aca="false">AJ92/($C92/100000)</f>
        <v>199.986667555496</v>
      </c>
      <c r="AO92" s="13" t="n">
        <f aca="false">AP91</f>
        <v>60</v>
      </c>
      <c r="AP92" s="12" t="n">
        <v>69</v>
      </c>
      <c r="AQ92" s="21" t="n">
        <f aca="false">FORECAST($B92,AP83:AP91,$B83:$B91)</f>
        <v>60.4725317913587</v>
      </c>
      <c r="AR92" s="37" t="n">
        <f aca="false">(AP92-AQ92)^2/AQ92</f>
        <v>1.20249164199504</v>
      </c>
      <c r="AS92" s="37" t="n">
        <f aca="false">IF(AR92&lt;5,0,(AP92-AO92)/AO92*100)</f>
        <v>0</v>
      </c>
      <c r="AT92" s="14" t="n">
        <f aca="false">AP92/($C92/100000)</f>
        <v>459.969335377641</v>
      </c>
      <c r="AU92" s="13" t="n">
        <f aca="false">AV91</f>
        <v>4</v>
      </c>
      <c r="AV92" s="12" t="n">
        <v>4</v>
      </c>
      <c r="AW92" s="21" t="n">
        <f aca="false">FORECAST($B92,AV83:AV91,$B83:$B91)</f>
        <v>6.01610612974205</v>
      </c>
      <c r="AX92" s="37" t="n">
        <f aca="false">(AV92-AW92)^2/AW92</f>
        <v>0.675633680444685</v>
      </c>
      <c r="AY92" s="37" t="n">
        <f aca="false">IF(AX92&lt;5,0,(AV92-AU92)/AU92*100)</f>
        <v>0</v>
      </c>
      <c r="AZ92" s="14" t="n">
        <f aca="false">AV92/($C92/100000)</f>
        <v>26.6648890073995</v>
      </c>
      <c r="BA92" s="12" t="n">
        <v>906.6</v>
      </c>
      <c r="BB92" s="14" t="n">
        <v>16</v>
      </c>
      <c r="BC92" s="13" t="n">
        <f aca="false">(BA92-BA91)/BA91*100</f>
        <v>15.9483309886175</v>
      </c>
      <c r="BD92" s="12" t="n">
        <v>54.4</v>
      </c>
    </row>
    <row r="93" customFormat="false" ht="13.8" hidden="false" customHeight="false" outlineLevel="0" collapsed="false">
      <c r="A93" s="24" t="s">
        <v>29</v>
      </c>
      <c r="B93" s="15" t="n">
        <v>2018</v>
      </c>
      <c r="C93" s="12" t="n">
        <v>15093</v>
      </c>
      <c r="D93" s="12" t="n">
        <f aca="false">E92</f>
        <v>136</v>
      </c>
      <c r="E93" s="12" t="n">
        <v>142</v>
      </c>
      <c r="F93" s="21" t="n">
        <f aca="false">FORECAST($B93,E84:E92,$B84:$B92)</f>
        <v>120.133148809747</v>
      </c>
      <c r="G93" s="37" t="n">
        <f aca="false">(E93-F93)^2/F93</f>
        <v>3.98024346913532</v>
      </c>
      <c r="H93" s="37" t="n">
        <f aca="false">IF(G93&lt;5,0,(E93-D93)/D93*100)</f>
        <v>0</v>
      </c>
      <c r="I93" s="12" t="n">
        <v>4.4</v>
      </c>
      <c r="J93" s="13" t="n">
        <f aca="false">(E93-E92)/E92*100</f>
        <v>4.41176470588235</v>
      </c>
      <c r="K93" s="13" t="n">
        <f aca="false">L92</f>
        <v>0</v>
      </c>
      <c r="L93" s="12" t="n">
        <v>2</v>
      </c>
      <c r="M93" s="21" t="n">
        <f aca="false">FORECAST($B93,L84:L92,$B84:$B92)</f>
        <v>0.217866631810444</v>
      </c>
      <c r="N93" s="37" t="n">
        <f aca="false">(L93-M93)^2/M93</f>
        <v>14.5777226903565</v>
      </c>
      <c r="O93" s="37" t="e">
        <f aca="false">IF(N93&lt;5,0,(L93-K93)/K93*100)</f>
        <v>#DIV/0!</v>
      </c>
      <c r="P93" s="14" t="n">
        <f aca="false">L93/($C93/100000)</f>
        <v>13.2511760418737</v>
      </c>
      <c r="Q93" s="13" t="n">
        <f aca="false">R92</f>
        <v>4</v>
      </c>
      <c r="R93" s="12" t="n">
        <v>0</v>
      </c>
      <c r="S93" s="21" t="n">
        <f aca="false">FORECAST($B93,R84:R92,$B84:$B92)</f>
        <v>2.74738290210806</v>
      </c>
      <c r="T93" s="37" t="n">
        <f aca="false">(R93-S93)^2/S93</f>
        <v>2.74738290210806</v>
      </c>
      <c r="U93" s="37" t="n">
        <f aca="false">IF(T93&lt;5,0,(R93-Q93)/Q93*100)</f>
        <v>0</v>
      </c>
      <c r="V93" s="14" t="n">
        <f aca="false">R93/($C93/100000)</f>
        <v>0</v>
      </c>
      <c r="W93" s="13" t="n">
        <f aca="false">X92</f>
        <v>1</v>
      </c>
      <c r="X93" s="12" t="n">
        <v>1</v>
      </c>
      <c r="Y93" s="21" t="n">
        <f aca="false">FORECAST($B93,X84:X92,$B84:$B92)</f>
        <v>0.612830309118376</v>
      </c>
      <c r="Z93" s="37" t="n">
        <f aca="false">(X93-Y93)^2/Y93</f>
        <v>0.24460338744182</v>
      </c>
      <c r="AA93" s="37" t="n">
        <f aca="false">IF(Z93&lt;5,0,(X93-W93)/W93*100)</f>
        <v>0</v>
      </c>
      <c r="AB93" s="14" t="n">
        <f aca="false">X93/($C93/100000)</f>
        <v>6.62558802093686</v>
      </c>
      <c r="AC93" s="13" t="n">
        <f aca="false">AD92</f>
        <v>28</v>
      </c>
      <c r="AD93" s="12" t="n">
        <v>28</v>
      </c>
      <c r="AE93" s="21" t="n">
        <f aca="false">FORECAST($B93,AD84:AD92,$B84:$B92)</f>
        <v>19.0361675464547</v>
      </c>
      <c r="AF93" s="37" t="n">
        <f aca="false">(AD93-AE93)^2/AE93</f>
        <v>4.22092798138854</v>
      </c>
      <c r="AG93" s="37" t="n">
        <f aca="false">IF(AF93&lt;5,0,(AD93-AC93)/AC93*100)</f>
        <v>0</v>
      </c>
      <c r="AH93" s="14" t="n">
        <f aca="false">AD93/($C93/100000)</f>
        <v>185.516464586232</v>
      </c>
      <c r="AI93" s="13" t="n">
        <f aca="false">AJ92</f>
        <v>30</v>
      </c>
      <c r="AJ93" s="12" t="n">
        <v>33</v>
      </c>
      <c r="AK93" s="21" t="n">
        <f aca="false">FORECAST($B93,AJ84:AJ92,$B84:$B92)</f>
        <v>30.0978061544226</v>
      </c>
      <c r="AL93" s="37" t="n">
        <f aca="false">(AJ93-AK93)^2/AK93</f>
        <v>0.279845284207519</v>
      </c>
      <c r="AM93" s="37" t="n">
        <f aca="false">IF(AL93&lt;5,0,(AJ93-AI93)/AI93*100)</f>
        <v>0</v>
      </c>
      <c r="AN93" s="14" t="n">
        <f aca="false">AJ93/($C93/100000)</f>
        <v>218.644404690916</v>
      </c>
      <c r="AO93" s="13" t="n">
        <f aca="false">AP92</f>
        <v>69</v>
      </c>
      <c r="AP93" s="12" t="n">
        <v>70</v>
      </c>
      <c r="AQ93" s="21" t="n">
        <f aca="false">FORECAST($B93,AP84:AP92,$B84:$B92)</f>
        <v>61.7360584850825</v>
      </c>
      <c r="AR93" s="37" t="n">
        <f aca="false">(AP93-AQ93)^2/AQ93</f>
        <v>1.10620488313939</v>
      </c>
      <c r="AS93" s="37" t="n">
        <f aca="false">IF(AR93&lt;5,0,(AP93-AO93)/AO93*100)</f>
        <v>0</v>
      </c>
      <c r="AT93" s="14" t="n">
        <f aca="false">AP93/($C93/100000)</f>
        <v>463.79116146558</v>
      </c>
      <c r="AU93" s="13" t="n">
        <f aca="false">AV92</f>
        <v>4</v>
      </c>
      <c r="AV93" s="12" t="n">
        <v>8</v>
      </c>
      <c r="AW93" s="21" t="n">
        <f aca="false">FORECAST($B93,AV84:AV92,$B84:$B92)</f>
        <v>5.73168453551085</v>
      </c>
      <c r="AX93" s="37" t="n">
        <f aca="false">(AV93-AW93)^2/AW93</f>
        <v>0.897686363330542</v>
      </c>
      <c r="AY93" s="37" t="n">
        <f aca="false">IF(AX93&lt;5,0,(AV93-AU93)/AU93*100)</f>
        <v>0</v>
      </c>
      <c r="AZ93" s="14" t="n">
        <f aca="false">AV93/($C93/100000)</f>
        <v>53.0047041674949</v>
      </c>
      <c r="BA93" s="12" t="n">
        <v>940.8</v>
      </c>
      <c r="BB93" s="14" t="n">
        <v>3.8</v>
      </c>
      <c r="BC93" s="13" t="n">
        <f aca="false">(BA93-BA92)/BA92*100</f>
        <v>3.77233620119126</v>
      </c>
      <c r="BD93" s="12" t="n">
        <v>49.3</v>
      </c>
    </row>
    <row r="94" customFormat="false" ht="13.8" hidden="false" customHeight="false" outlineLevel="0" collapsed="false">
      <c r="A94" s="24" t="s">
        <v>29</v>
      </c>
      <c r="B94" s="15" t="n">
        <v>2019</v>
      </c>
      <c r="C94" s="17" t="n">
        <v>14067</v>
      </c>
      <c r="D94" s="12" t="n">
        <f aca="false">E93</f>
        <v>142</v>
      </c>
      <c r="E94" s="17" t="n">
        <v>150</v>
      </c>
      <c r="F94" s="21" t="n">
        <f aca="false">FORECAST($B94,E85:E93,$B85:$B93)</f>
        <v>133.5</v>
      </c>
      <c r="G94" s="37" t="n">
        <f aca="false">(E94-F94)^2/F94</f>
        <v>2.03932584269663</v>
      </c>
      <c r="H94" s="37" t="n">
        <f aca="false">IF(G94&lt;5,0,(E94-D94)/D94*100)</f>
        <v>0</v>
      </c>
      <c r="I94" s="12" t="n">
        <v>5.6</v>
      </c>
      <c r="J94" s="13" t="n">
        <f aca="false">(E94-E93)/E93*100</f>
        <v>5.63380281690141</v>
      </c>
      <c r="K94" s="13" t="n">
        <f aca="false">L93</f>
        <v>2</v>
      </c>
      <c r="L94" s="12" t="n">
        <v>1</v>
      </c>
      <c r="M94" s="21" t="n">
        <f aca="false">FORECAST($B94,L85:L93,$B85:$B93)</f>
        <v>0.714285714285714</v>
      </c>
      <c r="N94" s="37" t="n">
        <f aca="false">(L94-M94)^2/M94</f>
        <v>0.114285714285714</v>
      </c>
      <c r="O94" s="37" t="n">
        <f aca="false">IF(N94&lt;5,0,(L94-K94)/K94*100)</f>
        <v>0</v>
      </c>
      <c r="P94" s="14" t="n">
        <f aca="false">L94/($C94/100000)</f>
        <v>7.10883628350039</v>
      </c>
      <c r="Q94" s="13" t="n">
        <f aca="false">R93</f>
        <v>0</v>
      </c>
      <c r="R94" s="12" t="n">
        <v>0</v>
      </c>
      <c r="S94" s="21" t="n">
        <f aca="false">FORECAST($B94,R85:R93,$B85:$B93)</f>
        <v>1.25</v>
      </c>
      <c r="T94" s="37" t="n">
        <f aca="false">(R94-S94)^2/S94</f>
        <v>1.25</v>
      </c>
      <c r="U94" s="37" t="n">
        <f aca="false">IF(T94&lt;5,0,(R94-Q94)/Q94*100)</f>
        <v>0</v>
      </c>
      <c r="V94" s="14" t="n">
        <f aca="false">R94/($C94/100000)</f>
        <v>0</v>
      </c>
      <c r="W94" s="13" t="n">
        <f aca="false">X93</f>
        <v>1</v>
      </c>
      <c r="X94" s="12" t="n">
        <v>1</v>
      </c>
      <c r="Y94" s="21" t="n">
        <f aca="false">FORECAST($B94,X85:X93,$B85:$B93)</f>
        <v>0.892857142857143</v>
      </c>
      <c r="Z94" s="37" t="n">
        <f aca="false">(X94-Y94)^2/Y94</f>
        <v>0.0128571428571429</v>
      </c>
      <c r="AA94" s="37" t="n">
        <f aca="false">IF(Z94&lt;5,0,(X94-W94)/W94*100)</f>
        <v>0</v>
      </c>
      <c r="AB94" s="14" t="n">
        <f aca="false">X94/($C94/100000)</f>
        <v>7.10883628350039</v>
      </c>
      <c r="AC94" s="13" t="n">
        <f aca="false">AD93</f>
        <v>28</v>
      </c>
      <c r="AD94" s="12" t="n">
        <v>34</v>
      </c>
      <c r="AE94" s="21" t="n">
        <f aca="false">FORECAST($B94,AD85:AD93,$B85:$B93)</f>
        <v>33.1428571428571</v>
      </c>
      <c r="AF94" s="37" t="n">
        <f aca="false">(AD94-AE94)^2/AE94</f>
        <v>0.0221674876847293</v>
      </c>
      <c r="AG94" s="37" t="n">
        <f aca="false">IF(AF94&lt;5,0,(AD94-AC94)/AC94*100)</f>
        <v>0</v>
      </c>
      <c r="AH94" s="14" t="n">
        <f aca="false">AD94/($C94/100000)</f>
        <v>241.700433639013</v>
      </c>
      <c r="AI94" s="13" t="n">
        <f aca="false">AJ93</f>
        <v>33</v>
      </c>
      <c r="AJ94" s="12" t="n">
        <v>35</v>
      </c>
      <c r="AK94" s="21" t="n">
        <f aca="false">FORECAST($B94,AJ85:AJ93,$B85:$B93)</f>
        <v>28.3928571428571</v>
      </c>
      <c r="AL94" s="37" t="n">
        <f aca="false">(AJ94-AK94)^2/AK94</f>
        <v>1.53751123090746</v>
      </c>
      <c r="AM94" s="37" t="n">
        <f aca="false">IF(AL94&lt;5,0,(AJ94-AI94)/AI94*100)</f>
        <v>0</v>
      </c>
      <c r="AN94" s="14" t="n">
        <f aca="false">AJ94/($C94/100000)</f>
        <v>248.809269922514</v>
      </c>
      <c r="AO94" s="13" t="n">
        <f aca="false">AP93</f>
        <v>70</v>
      </c>
      <c r="AP94" s="12" t="n">
        <v>65</v>
      </c>
      <c r="AQ94" s="21" t="n">
        <f aca="false">FORECAST($B94,AP85:AP93,$B85:$B93)</f>
        <v>62.8928571428571</v>
      </c>
      <c r="AR94" s="37" t="n">
        <f aca="false">(AP94-AQ94)^2/AQ94</f>
        <v>0.0705970633568587</v>
      </c>
      <c r="AS94" s="37" t="n">
        <f aca="false">IF(AR94&lt;5,0,(AP94-AO94)/AO94*100)</f>
        <v>0</v>
      </c>
      <c r="AT94" s="14" t="n">
        <f aca="false">AP94/($C94/100000)</f>
        <v>462.074358427526</v>
      </c>
      <c r="AU94" s="13" t="n">
        <f aca="false">AV93</f>
        <v>8</v>
      </c>
      <c r="AV94" s="12" t="n">
        <v>14</v>
      </c>
      <c r="AW94" s="21" t="n">
        <f aca="false">FORECAST($B94,AV85:AV93,$B85:$B93)</f>
        <v>6.21428571428571</v>
      </c>
      <c r="AX94" s="37" t="n">
        <f aca="false">(AV94-AW94)^2/AW94</f>
        <v>9.75451559934318</v>
      </c>
      <c r="AY94" s="37" t="n">
        <f aca="false">IF(AX94&lt;5,0,(AV94-AU94)/AU94*100)</f>
        <v>75</v>
      </c>
      <c r="AZ94" s="14" t="n">
        <f aca="false">AV94/($C94/100000)</f>
        <v>99.5237079690055</v>
      </c>
      <c r="BA94" s="12" t="n">
        <v>1066.3</v>
      </c>
      <c r="BB94" s="14" t="n">
        <v>13.3</v>
      </c>
      <c r="BC94" s="13" t="n">
        <f aca="false">(BA94-BA93)/BA93*100</f>
        <v>13.3397108843537</v>
      </c>
      <c r="BD94" s="12" t="n">
        <v>48</v>
      </c>
    </row>
    <row r="95" customFormat="false" ht="13.8" hidden="false" customHeight="false" outlineLevel="0" collapsed="false">
      <c r="A95" s="24" t="s">
        <v>29</v>
      </c>
      <c r="B95" s="20" t="n">
        <v>2020</v>
      </c>
      <c r="C95" s="21" t="n">
        <v>14489</v>
      </c>
      <c r="D95" s="12" t="n">
        <f aca="false">E94</f>
        <v>150</v>
      </c>
      <c r="E95" s="21" t="n">
        <v>159</v>
      </c>
      <c r="F95" s="21" t="n">
        <f aca="false">FORECAST($B95,E86:E94,$B86:$B94)</f>
        <v>143.25</v>
      </c>
      <c r="G95" s="37" t="n">
        <f aca="false">(E95-F95)^2/F95</f>
        <v>1.73167539267016</v>
      </c>
      <c r="H95" s="37" t="n">
        <f aca="false">IF(G95&lt;5,0,(E95-D95)/D95*100)</f>
        <v>0</v>
      </c>
      <c r="I95" s="22" t="n">
        <v>6</v>
      </c>
      <c r="J95" s="13" t="n">
        <f aca="false">(E95-E94)/E94*100</f>
        <v>6</v>
      </c>
      <c r="K95" s="13" t="n">
        <f aca="false">L94</f>
        <v>1</v>
      </c>
      <c r="L95" s="21" t="n">
        <v>3</v>
      </c>
      <c r="M95" s="21" t="n">
        <f aca="false">FORECAST($B95,L86:L94,$B86:$B94)</f>
        <v>0.888888888888889</v>
      </c>
      <c r="N95" s="37" t="n">
        <f aca="false">(L95-M95)^2/M95</f>
        <v>5.01388888888889</v>
      </c>
      <c r="O95" s="37" t="n">
        <f aca="false">IF(N95&lt;5,0,(L95-K95)/K95*100)</f>
        <v>200</v>
      </c>
      <c r="P95" s="14" t="n">
        <f aca="false">L95/($C95/100000)</f>
        <v>20.7053626889364</v>
      </c>
      <c r="Q95" s="13" t="n">
        <f aca="false">R94</f>
        <v>0</v>
      </c>
      <c r="R95" s="21" t="n">
        <v>1</v>
      </c>
      <c r="S95" s="21" t="n">
        <f aca="false">FORECAST($B95,R86:R94,$B86:$B94)</f>
        <v>0.444444444444445</v>
      </c>
      <c r="T95" s="37" t="n">
        <f aca="false">(R95-S95)^2/S95</f>
        <v>0.694444444444444</v>
      </c>
      <c r="U95" s="37" t="n">
        <f aca="false">IF(T95&lt;5,0,(R95-Q95)/Q95*100)</f>
        <v>0</v>
      </c>
      <c r="V95" s="14" t="n">
        <f aca="false">R95/($C95/100000)</f>
        <v>6.90178756297881</v>
      </c>
      <c r="W95" s="13" t="n">
        <f aca="false">X94</f>
        <v>1</v>
      </c>
      <c r="X95" s="21" t="n">
        <v>2</v>
      </c>
      <c r="Y95" s="21" t="n">
        <f aca="false">FORECAST($B95,X86:X94,$B86:$B94)</f>
        <v>1</v>
      </c>
      <c r="Z95" s="37" t="n">
        <f aca="false">(X95-Y95)^2/Y95</f>
        <v>1</v>
      </c>
      <c r="AA95" s="37" t="n">
        <f aca="false">IF(Z95&lt;5,0,(X95-W95)/W95*100)</f>
        <v>0</v>
      </c>
      <c r="AB95" s="14" t="n">
        <f aca="false">X95/($C95/100000)</f>
        <v>13.8035751259576</v>
      </c>
      <c r="AC95" s="13" t="n">
        <f aca="false">AD94</f>
        <v>34</v>
      </c>
      <c r="AD95" s="21" t="n">
        <v>30</v>
      </c>
      <c r="AE95" s="21" t="n">
        <f aca="false">FORECAST($B95,AD86:AD94,$B86:$B94)</f>
        <v>36.4166666666667</v>
      </c>
      <c r="AF95" s="37" t="n">
        <f aca="false">(AD95-AE95)^2/AE95</f>
        <v>1.13062547673532</v>
      </c>
      <c r="AG95" s="37" t="n">
        <f aca="false">IF(AF95&lt;5,0,(AD95-AC95)/AC95*100)</f>
        <v>0</v>
      </c>
      <c r="AH95" s="14" t="n">
        <f aca="false">AD95/($C95/100000)</f>
        <v>207.053626889364</v>
      </c>
      <c r="AI95" s="13" t="n">
        <f aca="false">AJ94</f>
        <v>35</v>
      </c>
      <c r="AJ95" s="21" t="n">
        <v>27</v>
      </c>
      <c r="AK95" s="21" t="n">
        <f aca="false">FORECAST($B95,AJ86:AJ94,$B86:$B94)</f>
        <v>30.8888888888889</v>
      </c>
      <c r="AL95" s="37" t="n">
        <f aca="false">(AJ95-AK95)^2/AK95</f>
        <v>0.489608313349321</v>
      </c>
      <c r="AM95" s="37" t="n">
        <f aca="false">IF(AL95&lt;5,0,(AJ95-AI95)/AI95*100)</f>
        <v>0</v>
      </c>
      <c r="AN95" s="14" t="n">
        <f aca="false">AJ95/($C95/100000)</f>
        <v>186.348264200428</v>
      </c>
      <c r="AO95" s="13" t="n">
        <f aca="false">AP94</f>
        <v>65</v>
      </c>
      <c r="AP95" s="21" t="n">
        <v>81</v>
      </c>
      <c r="AQ95" s="21" t="n">
        <f aca="false">FORECAST($B95,AP86:AP94,$B86:$B94)</f>
        <v>63.8888888888889</v>
      </c>
      <c r="AR95" s="37" t="n">
        <f aca="false">(AP95-AQ95)^2/AQ95</f>
        <v>4.58280193236715</v>
      </c>
      <c r="AS95" s="37" t="n">
        <f aca="false">IF(AR95&lt;5,0,(AP95-AO95)/AO95*100)</f>
        <v>0</v>
      </c>
      <c r="AT95" s="14" t="n">
        <f aca="false">AP95/($C95/100000)</f>
        <v>559.044792601284</v>
      </c>
      <c r="AU95" s="13" t="n">
        <f aca="false">AV94</f>
        <v>14</v>
      </c>
      <c r="AV95" s="21" t="n">
        <v>15</v>
      </c>
      <c r="AW95" s="21" t="n">
        <f aca="false">FORECAST($B95,AV86:AV94,$B86:$B94)</f>
        <v>9.72222222222222</v>
      </c>
      <c r="AX95" s="37" t="n">
        <f aca="false">(AV95-AW95)^2/AW95</f>
        <v>2.86507936507937</v>
      </c>
      <c r="AY95" s="37" t="n">
        <f aca="false">IF(AX95&lt;5,0,(AV95-AU95)/AU95*100)</f>
        <v>0</v>
      </c>
      <c r="AZ95" s="14" t="n">
        <f aca="false">AV95/($C95/100000)</f>
        <v>103.526813444682</v>
      </c>
      <c r="BA95" s="23" t="n">
        <v>1097.4</v>
      </c>
      <c r="BB95" s="22" t="n">
        <v>2.9</v>
      </c>
      <c r="BC95" s="13" t="n">
        <f aca="false">(BA95-BA94)/BA94*100</f>
        <v>2.91662759073433</v>
      </c>
      <c r="BD95" s="23" t="n">
        <v>59.7</v>
      </c>
    </row>
    <row r="96" customFormat="false" ht="13.35" hidden="false" customHeight="true" outlineLevel="0" collapsed="false">
      <c r="A96" s="19" t="s">
        <v>233</v>
      </c>
      <c r="B96" s="15" t="n">
        <v>2020</v>
      </c>
      <c r="C96" s="38" t="n">
        <f aca="false">FORECAST($B96,C86:C94,$B86:$B94)</f>
        <v>14617</v>
      </c>
      <c r="D96" s="12" t="n">
        <f aca="false">E95</f>
        <v>159</v>
      </c>
      <c r="E96" s="38" t="n">
        <f aca="false">FORECAST($B96,E86:E94,$B86:$B94)</f>
        <v>143.25</v>
      </c>
      <c r="F96" s="21" t="n">
        <f aca="false">FORECAST($B96,E87:E95,$B87:$B95)</f>
        <v>151.733333333333</v>
      </c>
      <c r="G96" s="37" t="n">
        <f aca="false">(E96-F96)^2/F96</f>
        <v>0.474298842999413</v>
      </c>
      <c r="H96" s="37" t="n">
        <f aca="false">IF(G96&lt;5,0,(E96-D96)/D96*100)</f>
        <v>0</v>
      </c>
      <c r="I96" s="12"/>
      <c r="J96" s="13" t="n">
        <f aca="false">(E96-E94)/E94*100</f>
        <v>-4.5</v>
      </c>
      <c r="K96" s="13" t="n">
        <f aca="false">L95</f>
        <v>3</v>
      </c>
      <c r="L96" s="38" t="n">
        <f aca="false">FORECAST($B96,L86:L94,$B86:$B94)</f>
        <v>0.888888888888889</v>
      </c>
      <c r="M96" s="21" t="n">
        <f aca="false">FORECAST($B96,L87:L95,$B87:$B95)</f>
        <v>1.84444444444444</v>
      </c>
      <c r="N96" s="37" t="n">
        <f aca="false">(L96-M96)^2/M96</f>
        <v>0.495046854082999</v>
      </c>
      <c r="O96" s="37" t="n">
        <f aca="false">IF(N96&lt;5,0,(L96-K96)/K96*100)</f>
        <v>0</v>
      </c>
      <c r="P96" s="38" t="n">
        <f aca="false">FORECAST($B96,P86:P94,$B86:$B94)</f>
        <v>6.05139878623269</v>
      </c>
      <c r="Q96" s="13" t="n">
        <f aca="false">R95</f>
        <v>1</v>
      </c>
      <c r="R96" s="38" t="n">
        <f aca="false">FORECAST($B96,R86:R94,$B86:$B94)</f>
        <v>0.444444444444445</v>
      </c>
      <c r="S96" s="21" t="n">
        <f aca="false">FORECAST($B96,R87:R95,$B87:$B95)</f>
        <v>0.111111111111111</v>
      </c>
      <c r="T96" s="37" t="n">
        <f aca="false">(R96-S96)^2/S96</f>
        <v>1</v>
      </c>
      <c r="U96" s="37" t="n">
        <f aca="false">IF(T96&lt;5,0,(R96-Q96)/Q96*100)</f>
        <v>0</v>
      </c>
      <c r="V96" s="38" t="n">
        <f aca="false">FORECAST($B96,V86:V94,$B86:$B94)</f>
        <v>2.86135365916142</v>
      </c>
      <c r="W96" s="13" t="n">
        <f aca="false">X95</f>
        <v>2</v>
      </c>
      <c r="X96" s="38" t="n">
        <f aca="false">FORECAST($B96,X86:X94,$B86:$B94)</f>
        <v>1</v>
      </c>
      <c r="Y96" s="21" t="n">
        <f aca="false">FORECAST($B96,X87:X95,$B87:$B95)</f>
        <v>1.51111111111111</v>
      </c>
      <c r="Z96" s="37" t="n">
        <f aca="false">(X96-Y96)^2/Y96</f>
        <v>0.172875816993464</v>
      </c>
      <c r="AA96" s="37" t="n">
        <f aca="false">IF(Z96&lt;5,0,(X96-W96)/W96*100)</f>
        <v>0</v>
      </c>
      <c r="AB96" s="38" t="n">
        <f aca="false">FORECAST($B96,AB86:AB94,$B86:$B94)</f>
        <v>6.84419190243323</v>
      </c>
      <c r="AC96" s="13" t="n">
        <f aca="false">AD95</f>
        <v>30</v>
      </c>
      <c r="AD96" s="38" t="n">
        <f aca="false">FORECAST($B96,AD86:AD94,$B86:$B94)</f>
        <v>36.4166666666667</v>
      </c>
      <c r="AE96" s="21" t="n">
        <f aca="false">FORECAST($B96,AD87:AD95,$B87:$B95)</f>
        <v>34.0222222222222</v>
      </c>
      <c r="AF96" s="37" t="n">
        <f aca="false">(AD96-AE96)^2/AE96</f>
        <v>0.168518216125989</v>
      </c>
      <c r="AG96" s="37" t="n">
        <f aca="false">IF(AF96&lt;5,0,(AD96-AC96)/AC96*100)</f>
        <v>0</v>
      </c>
      <c r="AH96" s="38" t="n">
        <f aca="false">FORECAST($B96,AH86:AH94,$B86:$B94)</f>
        <v>249.92206966805</v>
      </c>
      <c r="AI96" s="13" t="n">
        <f aca="false">AJ95</f>
        <v>27</v>
      </c>
      <c r="AJ96" s="38" t="n">
        <f aca="false">FORECAST($B96,AJ86:AJ94,$B86:$B94)</f>
        <v>30.8888888888889</v>
      </c>
      <c r="AK96" s="21" t="n">
        <f aca="false">FORECAST($B96,AJ87:AJ95,$B87:$B95)</f>
        <v>30.7777777777778</v>
      </c>
      <c r="AL96" s="37" t="n">
        <f aca="false">(AJ96-AK96)^2/AK96</f>
        <v>0.000401123144805452</v>
      </c>
      <c r="AM96" s="37" t="n">
        <f aca="false">IF(AL96&lt;5,0,(AJ96-AI96)/AI96*100)</f>
        <v>0</v>
      </c>
      <c r="AN96" s="38" t="n">
        <f aca="false">FORECAST($B96,AN86:AN94,$B86:$B94)</f>
        <v>211.963910181452</v>
      </c>
      <c r="AO96" s="13" t="n">
        <f aca="false">AP95</f>
        <v>81</v>
      </c>
      <c r="AP96" s="38" t="n">
        <f aca="false">FORECAST($B96,AP86:AP94,$B86:$B94)</f>
        <v>63.8888888888889</v>
      </c>
      <c r="AQ96" s="21" t="n">
        <f aca="false">FORECAST($B96,AP87:AP95,$B87:$B95)</f>
        <v>71</v>
      </c>
      <c r="AR96" s="37" t="n">
        <f aca="false">(AP96-AQ96)^2/AQ96</f>
        <v>0.712223961050253</v>
      </c>
      <c r="AS96" s="37" t="n">
        <f aca="false">IF(AR96&lt;5,0,(AP96-AO96)/AO96*100)</f>
        <v>0</v>
      </c>
      <c r="AT96" s="38" t="n">
        <f aca="false">FORECAST($B96,AT86:AT94,$B86:$B94)</f>
        <v>436.950977161588</v>
      </c>
      <c r="AU96" s="13" t="n">
        <f aca="false">AV95</f>
        <v>15</v>
      </c>
      <c r="AV96" s="38" t="n">
        <f aca="false">FORECAST($B96,AV86:AV94,$B86:$B94)</f>
        <v>9.72222222222222</v>
      </c>
      <c r="AW96" s="21" t="n">
        <f aca="false">FORECAST($B96,AV87:AV95,$B87:$B95)</f>
        <v>12.4666666666667</v>
      </c>
      <c r="AX96" s="37" t="n">
        <f aca="false">(AV96-AW96)^2/AW96</f>
        <v>0.604169142404437</v>
      </c>
      <c r="AY96" s="37" t="n">
        <f aca="false">IF(AX96&lt;5,0,(AV96-AU96)/AU96*100)</f>
        <v>0</v>
      </c>
      <c r="AZ96" s="38" t="n">
        <f aca="false">FORECAST($B96,AZ86:AZ94,$B86:$B94)</f>
        <v>67.4828978071214</v>
      </c>
      <c r="BA96" s="38" t="n">
        <f aca="false">FORECAST($B96,BA86:BA94,$B86:$B94)</f>
        <v>982.058333333333</v>
      </c>
      <c r="BB96" s="22"/>
      <c r="BC96" s="12"/>
      <c r="BD96" s="23"/>
    </row>
    <row r="97" customFormat="false" ht="13.35" hidden="false" customHeight="true" outlineLevel="0" collapsed="false">
      <c r="A97" s="19" t="s">
        <v>199</v>
      </c>
      <c r="B97" s="20"/>
      <c r="C97" s="21"/>
      <c r="D97" s="12" t="n">
        <f aca="false">E96</f>
        <v>143.25</v>
      </c>
      <c r="E97" s="39" t="n">
        <f aca="false">(E96-E95)^2/E96</f>
        <v>1.73167539267016</v>
      </c>
      <c r="F97" s="21" t="n">
        <f aca="false">FORECAST($B97,E88:E96,$B88:$B96)</f>
        <v>-14911.2289915966</v>
      </c>
      <c r="G97" s="37" t="n">
        <f aca="false">(E97-F97)^2/F97</f>
        <v>-14914.6925434854</v>
      </c>
      <c r="H97" s="37" t="n">
        <f aca="false">IF(G97&lt;5,0,(E97-D97)/D97*100)</f>
        <v>0</v>
      </c>
      <c r="I97" s="22"/>
      <c r="J97" s="12"/>
      <c r="K97" s="13" t="n">
        <f aca="false">L96</f>
        <v>0.888888888888889</v>
      </c>
      <c r="L97" s="39" t="n">
        <f aca="false">(L96-L95)^2/L96</f>
        <v>5.01388888888889</v>
      </c>
      <c r="M97" s="21" t="n">
        <f aca="false">FORECAST($B97,L88:L96,$B88:$B96)</f>
        <v>-477.451914098973</v>
      </c>
      <c r="N97" s="37" t="n">
        <f aca="false">(L97-M97)^2/M97</f>
        <v>-487.532344470756</v>
      </c>
      <c r="O97" s="37" t="n">
        <f aca="false">IF(N97&lt;5,0,(L97-K97)/K97*100)</f>
        <v>0</v>
      </c>
      <c r="P97" s="39" t="n">
        <f aca="false">(P96-P95)^2/P96</f>
        <v>35.4857885998669</v>
      </c>
      <c r="Q97" s="13" t="n">
        <f aca="false">R96</f>
        <v>0.444444444444445</v>
      </c>
      <c r="R97" s="39" t="n">
        <f aca="false">(R96-R95)^2/R96</f>
        <v>0.694444444444444</v>
      </c>
      <c r="S97" s="21" t="n">
        <f aca="false">FORECAST($B97,R88:R96,$B88:$B96)</f>
        <v>1364.42110177404</v>
      </c>
      <c r="T97" s="37" t="n">
        <f aca="false">(R97-S97)^2/S97</f>
        <v>1363.03256633402</v>
      </c>
      <c r="U97" s="37" t="n">
        <f aca="false">IF(T97&lt;5,0,(R97-Q97)/Q97*100)</f>
        <v>56.2499999999998</v>
      </c>
      <c r="V97" s="39" t="n">
        <f aca="false">(V96-V95)^2/V96</f>
        <v>5.7053786688855</v>
      </c>
      <c r="W97" s="13" t="n">
        <f aca="false">X96</f>
        <v>1</v>
      </c>
      <c r="X97" s="39" t="n">
        <f aca="false">(X96-X95)^2/X96</f>
        <v>1</v>
      </c>
      <c r="Y97" s="21" t="n">
        <f aca="false">FORECAST($B97,X88:X96,$B88:$B96)</f>
        <v>-299.949579831933</v>
      </c>
      <c r="Z97" s="37" t="n">
        <f aca="false">(X97-Y97)^2/Y97</f>
        <v>-301.952913725584</v>
      </c>
      <c r="AA97" s="37" t="n">
        <f aca="false">IF(Z97&lt;5,0,(X97-W97)/W97*100)</f>
        <v>0</v>
      </c>
      <c r="AB97" s="39" t="n">
        <f aca="false">(AB96-AB95)^2/AB96</f>
        <v>7.07651327465761</v>
      </c>
      <c r="AC97" s="13" t="n">
        <f aca="false">AD96</f>
        <v>36.4166666666667</v>
      </c>
      <c r="AD97" s="39" t="n">
        <f aca="false">(AD96-AD95)^2/AD96</f>
        <v>1.13062547673532</v>
      </c>
      <c r="AE97" s="21" t="n">
        <f aca="false">FORECAST($B97,AD88:AD96,$B88:$B96)</f>
        <v>-6158.90826330532</v>
      </c>
      <c r="AF97" s="37" t="n">
        <f aca="false">(AD97-AE97)^2/AE97</f>
        <v>-6161.16972181408</v>
      </c>
      <c r="AG97" s="37" t="n">
        <f aca="false">IF(AF97&lt;5,0,(AD97-AC97)/AC97*100)</f>
        <v>0</v>
      </c>
      <c r="AH97" s="39" t="n">
        <f aca="false">(AH96-AH95)^2/AH96</f>
        <v>7.35310566493925</v>
      </c>
      <c r="AI97" s="13" t="n">
        <f aca="false">AJ96</f>
        <v>30.8888888888889</v>
      </c>
      <c r="AJ97" s="39" t="n">
        <f aca="false">(AJ96-AJ95)^2/AJ96</f>
        <v>0.489608313349321</v>
      </c>
      <c r="AK97" s="21" t="n">
        <f aca="false">FORECAST($B97,AJ88:AJ96,$B88:$B96)</f>
        <v>-1275.03174603175</v>
      </c>
      <c r="AL97" s="37" t="n">
        <f aca="false">(AJ97-AK97)^2/AK97</f>
        <v>-1276.01115066655</v>
      </c>
      <c r="AM97" s="37" t="n">
        <f aca="false">IF(AL97&lt;5,0,(AJ97-AI97)/AI97*100)</f>
        <v>0</v>
      </c>
      <c r="AN97" s="39" t="n">
        <f aca="false">(AN96-AN95)^2/AN96</f>
        <v>3.09562754557343</v>
      </c>
      <c r="AO97" s="13" t="n">
        <f aca="false">AP96</f>
        <v>63.8888888888889</v>
      </c>
      <c r="AP97" s="39" t="n">
        <f aca="false">(AP96-AP95)^2/AP96</f>
        <v>4.58280193236715</v>
      </c>
      <c r="AQ97" s="21" t="n">
        <f aca="false">FORECAST($B97,AP88:AP96,$B88:$B96)</f>
        <v>-5393.56115779645</v>
      </c>
      <c r="AR97" s="37" t="n">
        <f aca="false">(AP97-AQ97)^2/AQ97</f>
        <v>-5402.73065557709</v>
      </c>
      <c r="AS97" s="37" t="n">
        <f aca="false">IF(AR97&lt;5,0,(AP97-AO97)/AO97*100)</f>
        <v>0</v>
      </c>
      <c r="AT97" s="39" t="n">
        <f aca="false">(AT96-AT95)^2/AT96</f>
        <v>34.1157259000927</v>
      </c>
      <c r="AU97" s="13" t="n">
        <f aca="false">AV96</f>
        <v>9.72222222222222</v>
      </c>
      <c r="AV97" s="39" t="n">
        <f aca="false">(AV96-AV95)^2/AV96</f>
        <v>2.86507936507937</v>
      </c>
      <c r="AW97" s="21" t="n">
        <f aca="false">FORECAST($B97,AV88:AV96,$B88:$B96)</f>
        <v>-2670.74743230626</v>
      </c>
      <c r="AX97" s="37" t="n">
        <f aca="false">(AV97-AW97)^2/AW97</f>
        <v>-2676.48066458791</v>
      </c>
      <c r="AY97" s="37" t="n">
        <f aca="false">IF(AX97&lt;5,0,(AV97-AU97)/AU97*100)</f>
        <v>0</v>
      </c>
      <c r="AZ97" s="39" t="n">
        <f aca="false">(AZ96-AZ95)^2/AZ96</f>
        <v>19.2517496536804</v>
      </c>
      <c r="BA97" s="39" t="n">
        <f aca="false">(BA96-BA95)^2/BA96</f>
        <v>13.5467513668853</v>
      </c>
      <c r="BB97" s="22"/>
      <c r="BC97" s="12"/>
      <c r="BD97" s="23"/>
    </row>
    <row r="98" customFormat="false" ht="13.35" hidden="false" customHeight="true" outlineLevel="0" collapsed="false">
      <c r="A98" s="19" t="s">
        <v>234</v>
      </c>
      <c r="B98" s="20" t="n">
        <v>5</v>
      </c>
      <c r="C98" s="21"/>
      <c r="D98" s="12" t="n">
        <f aca="false">E97</f>
        <v>1.73167539267016</v>
      </c>
      <c r="E98" s="39" t="n">
        <f aca="false">IF(E97&lt;$B98,0,(E95-E94)/E94*100)</f>
        <v>0</v>
      </c>
      <c r="F98" s="21" t="n">
        <f aca="false">FORECAST($B98,E89:E97,$B89:$B97)</f>
        <v>-10530.1080139373</v>
      </c>
      <c r="G98" s="37" t="n">
        <f aca="false">(E98-F98)^2/F98</f>
        <v>-10530.1080139373</v>
      </c>
      <c r="H98" s="37" t="n">
        <f aca="false">IF(G98&lt;5,0,(E98-D98)/D98*100)</f>
        <v>0</v>
      </c>
      <c r="I98" s="22"/>
      <c r="J98" s="12"/>
      <c r="K98" s="13" t="n">
        <f aca="false">L97</f>
        <v>5.01388888888889</v>
      </c>
      <c r="L98" s="39" t="n">
        <f aca="false">IF(L97&lt;$B98,0,(L95-L94)/L94*100)</f>
        <v>200</v>
      </c>
      <c r="M98" s="21" t="n">
        <f aca="false">FORECAST($B98,L89:L97,$B89:$B97)</f>
        <v>-733.036391792489</v>
      </c>
      <c r="N98" s="37" t="n">
        <f aca="false">(L98-M98)^2/M98</f>
        <v>-1187.60394184575</v>
      </c>
      <c r="O98" s="37" t="n">
        <f aca="false">IF(N98&lt;5,0,(L98-K98)/K98*100)</f>
        <v>0</v>
      </c>
      <c r="P98" s="39" t="n">
        <f aca="false">IF(P97&lt;$B98,0,(P95-P94)/P94*100)</f>
        <v>191.262336945269</v>
      </c>
      <c r="Q98" s="13" t="n">
        <f aca="false">R97</f>
        <v>0.694444444444444</v>
      </c>
      <c r="R98" s="39" t="n">
        <f aca="false">IF(R97&lt;$B98,0,(R95-R94)/R94*100)</f>
        <v>0</v>
      </c>
      <c r="S98" s="21" t="n">
        <f aca="false">FORECAST($B98,R89:R97,$B89:$B97)</f>
        <v>517.713511420828</v>
      </c>
      <c r="T98" s="37" t="n">
        <f aca="false">(R98-S98)^2/S98</f>
        <v>517.713511420828</v>
      </c>
      <c r="U98" s="37" t="n">
        <f aca="false">IF(T98&lt;5,0,(R98-Q98)/Q98*100)</f>
        <v>-100</v>
      </c>
      <c r="V98" s="39" t="e">
        <f aca="false">IF(V97&lt;$B98,0,(V95-V94)/V94*100)</f>
        <v>#DIV/0!</v>
      </c>
      <c r="W98" s="13" t="n">
        <f aca="false">X97</f>
        <v>1</v>
      </c>
      <c r="X98" s="39" t="n">
        <f aca="false">IF(X97&lt;$B98,0,(X95-X94)/X94*100)</f>
        <v>0</v>
      </c>
      <c r="Y98" s="21" t="n">
        <f aca="false">FORECAST($B98,X89:X97,$B89:$B97)</f>
        <v>-468.912891986063</v>
      </c>
      <c r="Z98" s="37" t="n">
        <f aca="false">(X98-Y98)^2/Y98</f>
        <v>-468.912891986063</v>
      </c>
      <c r="AA98" s="37" t="n">
        <f aca="false">IF(Z98&lt;5,0,(X98-W98)/W98*100)</f>
        <v>0</v>
      </c>
      <c r="AB98" s="39" t="n">
        <f aca="false">IF(AB97&lt;$B98,0,(AB95-AB94)/AB94*100)</f>
        <v>94.1748912968459</v>
      </c>
      <c r="AC98" s="13" t="n">
        <f aca="false">AD97</f>
        <v>1.13062547673532</v>
      </c>
      <c r="AD98" s="39" t="n">
        <f aca="false">IF(AD97&lt;$B98,0,(AD95-AD94)/AD94*100)</f>
        <v>0</v>
      </c>
      <c r="AE98" s="21" t="n">
        <f aca="false">FORECAST($B98,AD89:AD97,$B89:$B97)</f>
        <v>-4667.94889663182</v>
      </c>
      <c r="AF98" s="37" t="n">
        <f aca="false">(AD98-AE98)^2/AE98</f>
        <v>-4667.94889663182</v>
      </c>
      <c r="AG98" s="37" t="n">
        <f aca="false">IF(AF98&lt;5,0,(AD98-AC98)/AC98*100)</f>
        <v>0</v>
      </c>
      <c r="AH98" s="39" t="n">
        <f aca="false">IF(AH97&lt;$B98,0,(AH95-AH94)/AH94*100)</f>
        <v>-14.3346067808033</v>
      </c>
      <c r="AI98" s="13" t="n">
        <f aca="false">AJ97</f>
        <v>0.489608313349321</v>
      </c>
      <c r="AJ98" s="39" t="n">
        <f aca="false">IF(AJ97&lt;$B98,0,(AJ95-AJ94)/AJ94*100)</f>
        <v>0</v>
      </c>
      <c r="AK98" s="21" t="n">
        <f aca="false">FORECAST($B98,AJ89:AJ97,$B89:$B97)</f>
        <v>1681.46186604723</v>
      </c>
      <c r="AL98" s="37" t="n">
        <f aca="false">(AJ98-AK98)^2/AK98</f>
        <v>1681.46186604723</v>
      </c>
      <c r="AM98" s="37" t="n">
        <f aca="false">IF(AL98&lt;5,0,(AJ98-AI98)/AI98*100)</f>
        <v>-100</v>
      </c>
      <c r="AN98" s="39" t="n">
        <f aca="false">IF(AN97&lt;$B98,0,(AN95-AN94)/AN94*100)</f>
        <v>0</v>
      </c>
      <c r="AO98" s="13" t="n">
        <f aca="false">AP97</f>
        <v>4.58280193236715</v>
      </c>
      <c r="AP98" s="39" t="n">
        <f aca="false">IF(AP97&lt;$B98,0,(AP95-AP94)/AP94*100)</f>
        <v>0</v>
      </c>
      <c r="AQ98" s="21" t="n">
        <f aca="false">FORECAST($B98,AP89:AP97,$B89:$B97)</f>
        <v>-4419.95276809911</v>
      </c>
      <c r="AR98" s="37" t="n">
        <f aca="false">(AP98-AQ98)^2/AQ98</f>
        <v>-4419.95276809911</v>
      </c>
      <c r="AS98" s="37" t="n">
        <f aca="false">IF(AR98&lt;5,0,(AP98-AO98)/AO98*100)</f>
        <v>0</v>
      </c>
      <c r="AT98" s="39" t="n">
        <f aca="false">IF(AT97&lt;$B98,0,(AT95-AT94)/AT94*100)</f>
        <v>20.9858938080347</v>
      </c>
      <c r="AU98" s="13" t="n">
        <f aca="false">AV97</f>
        <v>2.86507936507937</v>
      </c>
      <c r="AV98" s="39" t="n">
        <f aca="false">IF(AV97&lt;$B98,0,(AV95-AV94)/AV94*100)</f>
        <v>0</v>
      </c>
      <c r="AW98" s="21" t="n">
        <f aca="false">FORECAST($B98,AV89:AV97,$B89:$B97)</f>
        <v>-2439.43244289586</v>
      </c>
      <c r="AX98" s="37" t="n">
        <f aca="false">(AV98-AW98)^2/AW98</f>
        <v>-2439.43244289586</v>
      </c>
      <c r="AY98" s="37" t="n">
        <f aca="false">IF(AX98&lt;5,0,(AV98-AU98)/AU98*100)</f>
        <v>0</v>
      </c>
      <c r="AZ98" s="39" t="n">
        <f aca="false">IF(AZ97&lt;$B98,0,(AZ95-AZ94)/AZ94*100)</f>
        <v>4.02226319473886</v>
      </c>
      <c r="BA98" s="39" t="n">
        <f aca="false">IF(BA97&lt;$B98,0,(BA95-BA94)/BA94*100)</f>
        <v>2.91662759073433</v>
      </c>
      <c r="BB98" s="22"/>
      <c r="BC98" s="12"/>
      <c r="BD98" s="23"/>
    </row>
    <row r="99" customFormat="false" ht="13.35" hidden="false" customHeight="true" outlineLevel="0" collapsed="false">
      <c r="A99" s="25"/>
      <c r="B99" s="20"/>
      <c r="C99" s="21"/>
      <c r="D99" s="12" t="n">
        <f aca="false">E98</f>
        <v>0</v>
      </c>
      <c r="E99" s="21"/>
      <c r="F99" s="21" t="n">
        <f aca="false">FORECAST($B99,E90:E98,$B90:$B98)</f>
        <v>-0.436983936584099</v>
      </c>
      <c r="G99" s="37" t="n">
        <f aca="false">(E99-F99)^2/F99</f>
        <v>-0.436983936584099</v>
      </c>
      <c r="H99" s="37" t="n">
        <f aca="false">IF(G99&lt;5,0,(E99-D99)/D99*100)</f>
        <v>0</v>
      </c>
      <c r="I99" s="22"/>
      <c r="J99" s="12"/>
      <c r="K99" s="13" t="n">
        <f aca="false">L98</f>
        <v>200</v>
      </c>
      <c r="L99" s="21"/>
      <c r="M99" s="21" t="n">
        <f aca="false">FORECAST($B99,L90:L98,$B90:$B98)</f>
        <v>200.488372199621</v>
      </c>
      <c r="N99" s="37" t="n">
        <f aca="false">(L99-M99)^2/M99</f>
        <v>200.488372199621</v>
      </c>
      <c r="O99" s="37" t="n">
        <f aca="false">IF(N99&lt;5,0,(L99-K99)/K99*100)</f>
        <v>-100</v>
      </c>
      <c r="P99" s="14"/>
      <c r="Q99" s="13" t="n">
        <f aca="false">R98</f>
        <v>0</v>
      </c>
      <c r="R99" s="21"/>
      <c r="S99" s="21" t="n">
        <f aca="false">FORECAST($B99,R90:R98,$B90:$B98)</f>
        <v>-0.00119035278304902</v>
      </c>
      <c r="T99" s="37" t="n">
        <f aca="false">(R99-S99)^2/S99</f>
        <v>-0.00119035278304902</v>
      </c>
      <c r="U99" s="37" t="n">
        <f aca="false">IF(T99&lt;5,0,(R99-Q99)/Q99*100)</f>
        <v>0</v>
      </c>
      <c r="V99" s="14"/>
      <c r="W99" s="13" t="n">
        <f aca="false">X98</f>
        <v>0</v>
      </c>
      <c r="X99" s="21"/>
      <c r="Y99" s="21" t="n">
        <f aca="false">FORECAST($B99,X90:X98,$B90:$B98)</f>
        <v>-0.00496944079511052</v>
      </c>
      <c r="Z99" s="37" t="n">
        <f aca="false">(X99-Y99)^2/Y99</f>
        <v>-0.00496944079511052</v>
      </c>
      <c r="AA99" s="37" t="n">
        <f aca="false">IF(Z99&lt;5,0,(X99-W99)/W99*100)</f>
        <v>0</v>
      </c>
      <c r="AB99" s="14"/>
      <c r="AC99" s="13" t="n">
        <f aca="false">AD98</f>
        <v>0</v>
      </c>
      <c r="AD99" s="21"/>
      <c r="AE99" s="21" t="n">
        <f aca="false">FORECAST($B99,AD90:AD98,$B90:$B98)</f>
        <v>-0.0940216505990179</v>
      </c>
      <c r="AF99" s="37" t="n">
        <f aca="false">(AD99-AE99)^2/AE99</f>
        <v>-0.0940216505990179</v>
      </c>
      <c r="AG99" s="37" t="n">
        <f aca="false">IF(AF99&lt;5,0,(AD99-AC99)/AC99*100)</f>
        <v>0</v>
      </c>
      <c r="AH99" s="14"/>
      <c r="AI99" s="13" t="n">
        <f aca="false">AJ98</f>
        <v>0</v>
      </c>
      <c r="AJ99" s="21"/>
      <c r="AK99" s="21" t="n">
        <f aca="false">FORECAST($B99,AJ90:AJ98,$B90:$B98)</f>
        <v>-0.079746584611307</v>
      </c>
      <c r="AL99" s="37" t="n">
        <f aca="false">(AJ99-AK99)^2/AK99</f>
        <v>-0.079746584611307</v>
      </c>
      <c r="AM99" s="37" t="n">
        <f aca="false">IF(AL99&lt;5,0,(AJ99-AI99)/AI99*100)</f>
        <v>0</v>
      </c>
      <c r="AN99" s="14"/>
      <c r="AO99" s="13" t="n">
        <f aca="false">AP98</f>
        <v>0</v>
      </c>
      <c r="AP99" s="21"/>
      <c r="AQ99" s="21" t="n">
        <f aca="false">FORECAST($B99,AP90:AP98,$B90:$B98)</f>
        <v>-0.213686659375057</v>
      </c>
      <c r="AR99" s="37" t="n">
        <f aca="false">(AP99-AQ99)^2/AQ99</f>
        <v>-0.213686659375057</v>
      </c>
      <c r="AS99" s="37" t="n">
        <f aca="false">IF(AR99&lt;5,0,(AP99-AO99)/AO99*100)</f>
        <v>0</v>
      </c>
      <c r="AT99" s="14"/>
      <c r="AU99" s="13" t="n">
        <f aca="false">AV98</f>
        <v>0</v>
      </c>
      <c r="AV99" s="21"/>
      <c r="AW99" s="21" t="n">
        <f aca="false">FORECAST($B99,AV90:AV98,$B90:$B98)</f>
        <v>-0.036066702066968</v>
      </c>
      <c r="AX99" s="37" t="n">
        <f aca="false">(AV99-AW99)^2/AW99</f>
        <v>-0.036066702066968</v>
      </c>
      <c r="AY99" s="37" t="n">
        <f aca="false">IF(AX99&lt;5,0,(AV99-AU99)/AU99*100)</f>
        <v>0</v>
      </c>
      <c r="AZ99" s="14"/>
      <c r="BA99" s="23"/>
      <c r="BB99" s="22"/>
      <c r="BC99" s="12"/>
      <c r="BD99" s="23"/>
    </row>
    <row r="100" customFormat="false" ht="13.8" hidden="false" customHeight="false" outlineLevel="0" collapsed="false">
      <c r="A100" s="19" t="s">
        <v>30</v>
      </c>
      <c r="B100" s="12" t="n">
        <v>2011</v>
      </c>
      <c r="C100" s="12" t="n">
        <v>160463</v>
      </c>
      <c r="D100" s="12" t="n">
        <f aca="false">E99</f>
        <v>0</v>
      </c>
      <c r="E100" s="12" t="n">
        <v>4424</v>
      </c>
      <c r="F100" s="21" t="n">
        <f aca="false">FORECAST($B100,E91:E99,$B91:$B99)</f>
        <v>140.204544170591</v>
      </c>
      <c r="G100" s="37" t="n">
        <f aca="false">(E100-F100)^2/F100</f>
        <v>130886.652896619</v>
      </c>
      <c r="H100" s="37" t="e">
        <f aca="false">IF(G100&lt;5,0,(E100-D100)/D100*100)</f>
        <v>#DIV/0!</v>
      </c>
      <c r="I100" s="12" t="n">
        <v>-3.4</v>
      </c>
      <c r="J100" s="13"/>
      <c r="K100" s="13" t="n">
        <f aca="false">L99</f>
        <v>0</v>
      </c>
      <c r="L100" s="12" t="n">
        <v>2</v>
      </c>
      <c r="M100" s="21" t="n">
        <f aca="false">FORECAST($B100,L91:L99,$B91:$B99)</f>
        <v>1.8730720720375</v>
      </c>
      <c r="N100" s="37" t="n">
        <f aca="false">(L100-M100)^2/M100</f>
        <v>0.00860121675901565</v>
      </c>
      <c r="O100" s="37" t="n">
        <f aca="false">IF(N100&lt;5,0,(L100-K100)/K100*100)</f>
        <v>0</v>
      </c>
      <c r="P100" s="14" t="n">
        <f aca="false">L100/($C100/100000)</f>
        <v>1.24639324953416</v>
      </c>
      <c r="Q100" s="13" t="n">
        <f aca="false">R99</f>
        <v>0</v>
      </c>
      <c r="R100" s="12" t="n">
        <v>32</v>
      </c>
      <c r="S100" s="21" t="n">
        <f aca="false">FORECAST($B100,R91:R99,$B91:$B99)</f>
        <v>1.06973704287862</v>
      </c>
      <c r="T100" s="37" t="n">
        <f aca="false">(R100-S100)^2/S100</f>
        <v>894.314329830333</v>
      </c>
      <c r="U100" s="37" t="e">
        <f aca="false">IF(T100&lt;5,0,(R100-Q100)/Q100*100)</f>
        <v>#DIV/0!</v>
      </c>
      <c r="V100" s="14" t="n">
        <f aca="false">R100/($C100/100000)</f>
        <v>19.9422919925466</v>
      </c>
      <c r="W100" s="13" t="n">
        <f aca="false">X99</f>
        <v>0</v>
      </c>
      <c r="X100" s="12" t="n">
        <v>53</v>
      </c>
      <c r="Y100" s="21" t="n">
        <f aca="false">FORECAST($B100,X91:X99,$B91:$B99)</f>
        <v>1.16255104608497</v>
      </c>
      <c r="Z100" s="37" t="n">
        <f aca="false">(X100-Y100)^2/Y100</f>
        <v>2311.40053858189</v>
      </c>
      <c r="AA100" s="37" t="e">
        <f aca="false">IF(Z100&lt;5,0,(X100-W100)/W100*100)</f>
        <v>#DIV/0!</v>
      </c>
      <c r="AB100" s="14" t="n">
        <f aca="false">X100/($C100/100000)</f>
        <v>33.0294211126553</v>
      </c>
      <c r="AC100" s="13" t="n">
        <f aca="false">AD99</f>
        <v>0</v>
      </c>
      <c r="AD100" s="12" t="n">
        <v>300</v>
      </c>
      <c r="AE100" s="21" t="n">
        <f aca="false">FORECAST($B100,AD91:AD99,$B91:$B99)</f>
        <v>30.6258651794021</v>
      </c>
      <c r="AF100" s="37" t="n">
        <f aca="false">(AD100-AE100)^2/AE100</f>
        <v>2369.31835509903</v>
      </c>
      <c r="AG100" s="37" t="e">
        <f aca="false">IF(AF100&lt;5,0,(AD100-AC100)/AC100*100)</f>
        <v>#DIV/0!</v>
      </c>
      <c r="AH100" s="14" t="n">
        <f aca="false">AD100/($C100/100000)</f>
        <v>186.958987430124</v>
      </c>
      <c r="AI100" s="13" t="n">
        <f aca="false">AJ99</f>
        <v>0</v>
      </c>
      <c r="AJ100" s="12" t="n">
        <v>1144</v>
      </c>
      <c r="AK100" s="21" t="n">
        <f aca="false">FORECAST($B100,AJ91:AJ99,$B91:$B99)</f>
        <v>29.2098100401278</v>
      </c>
      <c r="AL100" s="37" t="n">
        <f aca="false">(AJ100-AK100)^2/AK100</f>
        <v>42545.8832468781</v>
      </c>
      <c r="AM100" s="37" t="e">
        <f aca="false">IF(AL100&lt;5,0,(AJ100-AI100)/AI100*100)</f>
        <v>#DIV/0!</v>
      </c>
      <c r="AN100" s="14" t="n">
        <f aca="false">AJ100/($C100/100000)</f>
        <v>712.93693873354</v>
      </c>
      <c r="AO100" s="13" t="n">
        <f aca="false">AP99</f>
        <v>0</v>
      </c>
      <c r="AP100" s="12" t="n">
        <v>2780</v>
      </c>
      <c r="AQ100" s="21" t="n">
        <f aca="false">FORECAST($B100,AP91:AP99,$B91:$B99)</f>
        <v>67.9022682945861</v>
      </c>
      <c r="AR100" s="37" t="n">
        <f aca="false">(AP100-AQ100)^2/AQ100</f>
        <v>108324.424073888</v>
      </c>
      <c r="AS100" s="37" t="e">
        <f aca="false">IF(AR100&lt;5,0,(AP100-AO100)/AO100*100)</f>
        <v>#DIV/0!</v>
      </c>
      <c r="AT100" s="14" t="n">
        <f aca="false">AP100/($C100/100000)</f>
        <v>1732.48661685248</v>
      </c>
      <c r="AU100" s="13" t="n">
        <f aca="false">AV99</f>
        <v>0</v>
      </c>
      <c r="AV100" s="12" t="n">
        <v>113</v>
      </c>
      <c r="AW100" s="21" t="n">
        <f aca="false">FORECAST($B100,AV91:AV99,$B91:$B99)</f>
        <v>9.08982416500236</v>
      </c>
      <c r="AX100" s="37" t="n">
        <f aca="false">(AV100-AW100)^2/AW100</f>
        <v>1187.84747054096</v>
      </c>
      <c r="AY100" s="37" t="e">
        <f aca="false">IF(AX100&lt;5,0,(AV100-AU100)/AU100*100)</f>
        <v>#DIV/0!</v>
      </c>
      <c r="AZ100" s="14" t="n">
        <f aca="false">AV100/($C100/100000)</f>
        <v>70.4212185986801</v>
      </c>
      <c r="BA100" s="12" t="n">
        <v>2757</v>
      </c>
      <c r="BB100" s="14" t="n">
        <v>0.4</v>
      </c>
      <c r="BC100" s="13" t="n">
        <f aca="false">(BA100-BA95)/BA95*100</f>
        <v>151.230180426463</v>
      </c>
      <c r="BD100" s="12" t="n">
        <v>34.4</v>
      </c>
    </row>
    <row r="101" customFormat="false" ht="13.8" hidden="false" customHeight="false" outlineLevel="0" collapsed="false">
      <c r="A101" s="19" t="s">
        <v>30</v>
      </c>
      <c r="B101" s="12" t="n">
        <v>2012</v>
      </c>
      <c r="C101" s="12" t="n">
        <v>163357</v>
      </c>
      <c r="D101" s="12" t="n">
        <f aca="false">E100</f>
        <v>4424</v>
      </c>
      <c r="E101" s="12" t="n">
        <v>3895</v>
      </c>
      <c r="F101" s="21" t="n">
        <f aca="false">FORECAST($B101,E92:E100,$B92:$B100)</f>
        <v>854.43602895972</v>
      </c>
      <c r="G101" s="37" t="n">
        <f aca="false">(E101-F101)^2/F101</f>
        <v>10820.0367829106</v>
      </c>
      <c r="H101" s="37" t="n">
        <f aca="false">IF(G101&lt;5,0,(E101-D101)/D101*100)</f>
        <v>-11.9575045207957</v>
      </c>
      <c r="I101" s="12" t="n">
        <v>-12</v>
      </c>
      <c r="J101" s="13" t="n">
        <f aca="false">(E101-E100)/E100*100</f>
        <v>-11.9575045207957</v>
      </c>
      <c r="K101" s="13" t="n">
        <f aca="false">L100</f>
        <v>2</v>
      </c>
      <c r="L101" s="12" t="n">
        <v>1</v>
      </c>
      <c r="M101" s="21" t="n">
        <f aca="false">FORECAST($B101,L92:L100,$B92:$B100)</f>
        <v>2.02441411781317</v>
      </c>
      <c r="N101" s="37" t="n">
        <f aca="false">(L101-M101)^2/M101</f>
        <v>0.518384195971006</v>
      </c>
      <c r="O101" s="37" t="n">
        <f aca="false">IF(N101&lt;5,0,(L101-K101)/K101*100)</f>
        <v>0</v>
      </c>
      <c r="P101" s="14" t="n">
        <f aca="false">L101/($C101/100000)</f>
        <v>0.612156197775424</v>
      </c>
      <c r="Q101" s="13" t="n">
        <f aca="false">R100</f>
        <v>32</v>
      </c>
      <c r="R101" s="12" t="n">
        <v>24</v>
      </c>
      <c r="S101" s="21" t="n">
        <f aca="false">FORECAST($B101,R92:R100,$B92:$B100)</f>
        <v>6.20690582860406</v>
      </c>
      <c r="T101" s="37" t="n">
        <f aca="false">(R101-S101)^2/S101</f>
        <v>51.0067671291489</v>
      </c>
      <c r="U101" s="37" t="n">
        <f aca="false">IF(T101&lt;5,0,(R101-Q101)/Q101*100)</f>
        <v>-25</v>
      </c>
      <c r="V101" s="14" t="n">
        <f aca="false">R101/($C101/100000)</f>
        <v>14.6917487466102</v>
      </c>
      <c r="W101" s="13" t="n">
        <f aca="false">X100</f>
        <v>53</v>
      </c>
      <c r="X101" s="12" t="n">
        <v>37</v>
      </c>
      <c r="Y101" s="21" t="n">
        <f aca="false">FORECAST($B101,X92:X100,$B92:$B100)</f>
        <v>9.77918411083504</v>
      </c>
      <c r="Z101" s="37" t="n">
        <f aca="false">(X101-Y101)^2/Y101</f>
        <v>75.7704128763503</v>
      </c>
      <c r="AA101" s="37" t="n">
        <f aca="false">IF(Z101&lt;5,0,(X101-W101)/W101*100)</f>
        <v>-30.188679245283</v>
      </c>
      <c r="AB101" s="14" t="n">
        <f aca="false">X101/($C101/100000)</f>
        <v>22.6497793176907</v>
      </c>
      <c r="AC101" s="13" t="n">
        <f aca="false">AD100</f>
        <v>300</v>
      </c>
      <c r="AD101" s="12" t="n">
        <v>326</v>
      </c>
      <c r="AE101" s="21" t="n">
        <f aca="false">FORECAST($B101,AD92:AD100,$B92:$B100)</f>
        <v>75.720607889661</v>
      </c>
      <c r="AF101" s="37" t="n">
        <f aca="false">(AD101-AE101)^2/AE101</f>
        <v>827.248695710403</v>
      </c>
      <c r="AG101" s="37" t="n">
        <f aca="false">IF(AF101&lt;5,0,(AD101-AC101)/AC101*100)</f>
        <v>8.66666666666667</v>
      </c>
      <c r="AH101" s="14" t="n">
        <f aca="false">AD101/($C101/100000)</f>
        <v>199.562920474788</v>
      </c>
      <c r="AI101" s="13" t="n">
        <f aca="false">AJ100</f>
        <v>1144</v>
      </c>
      <c r="AJ101" s="12" t="n">
        <v>910</v>
      </c>
      <c r="AK101" s="21" t="n">
        <f aca="false">FORECAST($B101,AJ92:AJ100,$B92:$B100)</f>
        <v>215.467678727913</v>
      </c>
      <c r="AL101" s="37" t="n">
        <f aca="false">(AJ101-AK101)^2/AK101</f>
        <v>2238.73551773268</v>
      </c>
      <c r="AM101" s="37" t="n">
        <f aca="false">IF(AL101&lt;5,0,(AJ101-AI101)/AI101*100)</f>
        <v>-20.4545454545455</v>
      </c>
      <c r="AN101" s="14" t="n">
        <f aca="false">AJ101/($C101/100000)</f>
        <v>557.062139975636</v>
      </c>
      <c r="AO101" s="13" t="n">
        <f aca="false">AP100</f>
        <v>2780</v>
      </c>
      <c r="AP101" s="12" t="n">
        <v>2475</v>
      </c>
      <c r="AQ101" s="21" t="n">
        <f aca="false">FORECAST($B101,AP92:AP100,$B92:$B100)</f>
        <v>518.624660606278</v>
      </c>
      <c r="AR101" s="37" t="n">
        <f aca="false">(AP101-AQ101)^2/AQ101</f>
        <v>7379.91221650282</v>
      </c>
      <c r="AS101" s="37" t="n">
        <f aca="false">IF(AR101&lt;5,0,(AP101-AO101)/AO101*100)</f>
        <v>-10.9712230215827</v>
      </c>
      <c r="AT101" s="14" t="n">
        <f aca="false">AP101/($C101/100000)</f>
        <v>1515.08658949418</v>
      </c>
      <c r="AU101" s="13" t="n">
        <f aca="false">AV100</f>
        <v>113</v>
      </c>
      <c r="AV101" s="12" t="n">
        <v>122</v>
      </c>
      <c r="AW101" s="21" t="n">
        <f aca="false">FORECAST($B101,AV92:AV100,$B92:$B100)</f>
        <v>27.1596257014817</v>
      </c>
      <c r="AX101" s="37" t="n">
        <f aca="false">(AV101-AW101)^2/AW101</f>
        <v>331.17896012066</v>
      </c>
      <c r="AY101" s="37" t="n">
        <f aca="false">IF(AX101&lt;5,0,(AV101-AU101)/AU101*100)</f>
        <v>7.9646017699115</v>
      </c>
      <c r="AZ101" s="14" t="n">
        <f aca="false">AV101/($C101/100000)</f>
        <v>74.6830561286018</v>
      </c>
      <c r="BA101" s="12" t="n">
        <v>2384.3</v>
      </c>
      <c r="BB101" s="14" t="n">
        <v>-13.5</v>
      </c>
      <c r="BC101" s="13" t="n">
        <f aca="false">(BA101-BA100)/BA100*100</f>
        <v>-13.5183170112441</v>
      </c>
      <c r="BD101" s="12" t="n">
        <v>36.5</v>
      </c>
    </row>
    <row r="102" customFormat="false" ht="13.8" hidden="false" customHeight="false" outlineLevel="0" collapsed="false">
      <c r="A102" s="19" t="s">
        <v>30</v>
      </c>
      <c r="B102" s="12" t="n">
        <v>2013</v>
      </c>
      <c r="C102" s="12" t="n">
        <v>163679</v>
      </c>
      <c r="D102" s="12" t="n">
        <f aca="false">E101</f>
        <v>3895</v>
      </c>
      <c r="E102" s="12" t="n">
        <v>3780</v>
      </c>
      <c r="F102" s="21" t="n">
        <f aca="false">FORECAST($B102,E93:E101,$B93:$B101)</f>
        <v>1479.41831865131</v>
      </c>
      <c r="G102" s="37" t="n">
        <f aca="false">(E102-F102)^2/F102</f>
        <v>3577.53855405963</v>
      </c>
      <c r="H102" s="37" t="n">
        <f aca="false">IF(G102&lt;5,0,(E102-D102)/D102*100)</f>
        <v>-2.95250320924262</v>
      </c>
      <c r="I102" s="12" t="n">
        <v>-3</v>
      </c>
      <c r="J102" s="13" t="n">
        <f aca="false">(E102-E101)/E101*100</f>
        <v>-2.95250320924262</v>
      </c>
      <c r="K102" s="13" t="n">
        <f aca="false">L101</f>
        <v>1</v>
      </c>
      <c r="L102" s="12" t="n">
        <v>1</v>
      </c>
      <c r="M102" s="21" t="n">
        <f aca="false">FORECAST($B102,L93:L101,$B93:$B101)</f>
        <v>2.01051685652391</v>
      </c>
      <c r="N102" s="37" t="n">
        <f aca="false">(L102-M102)^2/M102</f>
        <v>0.507901395606541</v>
      </c>
      <c r="O102" s="37" t="n">
        <f aca="false">IF(N102&lt;5,0,(L102-K102)/K102*100)</f>
        <v>0</v>
      </c>
      <c r="P102" s="14" t="n">
        <f aca="false">L102/($C102/100000)</f>
        <v>0.610951924193085</v>
      </c>
      <c r="Q102" s="13" t="n">
        <f aca="false">R101</f>
        <v>24</v>
      </c>
      <c r="R102" s="12" t="n">
        <v>39</v>
      </c>
      <c r="S102" s="21" t="n">
        <f aca="false">FORECAST($B102,R93:R101,$B93:$B101)</f>
        <v>9.53299274341677</v>
      </c>
      <c r="T102" s="37" t="n">
        <f aca="false">(R102-S102)^2/S102</f>
        <v>91.0841474477316</v>
      </c>
      <c r="U102" s="37" t="n">
        <f aca="false">IF(T102&lt;5,0,(R102-Q102)/Q102*100)</f>
        <v>62.5</v>
      </c>
      <c r="V102" s="14" t="n">
        <f aca="false">R102/($C102/100000)</f>
        <v>23.8271250435303</v>
      </c>
      <c r="W102" s="13" t="n">
        <f aca="false">X101</f>
        <v>37</v>
      </c>
      <c r="X102" s="12" t="n">
        <v>35</v>
      </c>
      <c r="Y102" s="21" t="n">
        <f aca="false">FORECAST($B102,X93:X101,$B93:$B101)</f>
        <v>15.7668509229287</v>
      </c>
      <c r="Z102" s="37" t="n">
        <f aca="false">(X102-Y102)^2/Y102</f>
        <v>23.4615032024505</v>
      </c>
      <c r="AA102" s="37" t="n">
        <f aca="false">IF(Z102&lt;5,0,(X102-W102)/W102*100)</f>
        <v>-5.40540540540541</v>
      </c>
      <c r="AB102" s="14" t="n">
        <f aca="false">X102/($C102/100000)</f>
        <v>21.383317346758</v>
      </c>
      <c r="AC102" s="13" t="n">
        <f aca="false">AD101</f>
        <v>326</v>
      </c>
      <c r="AD102" s="12" t="n">
        <v>296</v>
      </c>
      <c r="AE102" s="21" t="n">
        <f aca="false">FORECAST($B102,AD93:AD101,$B93:$B101)</f>
        <v>125.270679594257</v>
      </c>
      <c r="AF102" s="37" t="n">
        <f aca="false">(AD102-AE102)^2/AE102</f>
        <v>232.68414397221</v>
      </c>
      <c r="AG102" s="37" t="n">
        <f aca="false">IF(AF102&lt;5,0,(AD102-AC102)/AC102*100)</f>
        <v>-9.20245398773006</v>
      </c>
      <c r="AH102" s="14" t="n">
        <f aca="false">AD102/($C102/100000)</f>
        <v>180.841769561153</v>
      </c>
      <c r="AI102" s="13" t="n">
        <f aca="false">AJ101</f>
        <v>910</v>
      </c>
      <c r="AJ102" s="12" t="n">
        <v>784</v>
      </c>
      <c r="AK102" s="21" t="n">
        <f aca="false">FORECAST($B102,AJ93:AJ101,$B93:$B101)</f>
        <v>361.799867717677</v>
      </c>
      <c r="AL102" s="37" t="n">
        <f aca="false">(AJ102-AK102)^2/AK102</f>
        <v>492.683849841281</v>
      </c>
      <c r="AM102" s="37" t="n">
        <f aca="false">IF(AL102&lt;5,0,(AJ102-AI102)/AI102*100)</f>
        <v>-13.8461538461538</v>
      </c>
      <c r="AN102" s="14" t="n">
        <f aca="false">AJ102/($C102/100000)</f>
        <v>478.986308567379</v>
      </c>
      <c r="AO102" s="13" t="n">
        <f aca="false">AP101</f>
        <v>2475</v>
      </c>
      <c r="AP102" s="12" t="n">
        <v>2511</v>
      </c>
      <c r="AQ102" s="21" t="n">
        <f aca="false">FORECAST($B102,AP93:AP101,$B93:$B101)</f>
        <v>918.623321966608</v>
      </c>
      <c r="AR102" s="37" t="n">
        <f aca="false">(AP102-AQ102)^2/AQ102</f>
        <v>2760.2864243815</v>
      </c>
      <c r="AS102" s="37" t="n">
        <f aca="false">IF(AR102&lt;5,0,(AP102-AO102)/AO102*100)</f>
        <v>1.45454545454545</v>
      </c>
      <c r="AT102" s="14" t="n">
        <f aca="false">AP102/($C102/100000)</f>
        <v>1534.10028164884</v>
      </c>
      <c r="AU102" s="13" t="n">
        <f aca="false">AV101</f>
        <v>122</v>
      </c>
      <c r="AV102" s="12" t="n">
        <v>114</v>
      </c>
      <c r="AW102" s="21" t="n">
        <f aca="false">FORECAST($B102,AV93:AV101,$B93:$B101)</f>
        <v>46.7793066709498</v>
      </c>
      <c r="AX102" s="37" t="n">
        <f aca="false">(AV102-AW102)^2/AW102</f>
        <v>96.5944545399666</v>
      </c>
      <c r="AY102" s="37" t="n">
        <f aca="false">IF(AX102&lt;5,0,(AV102-AU102)/AU102*100)</f>
        <v>-6.55737704918033</v>
      </c>
      <c r="AZ102" s="14" t="n">
        <f aca="false">AV102/($C102/100000)</f>
        <v>69.6485193580117</v>
      </c>
      <c r="BA102" s="12" t="n">
        <v>2309.4</v>
      </c>
      <c r="BB102" s="14" t="n">
        <v>-3.1</v>
      </c>
      <c r="BC102" s="13" t="n">
        <f aca="false">(BA102-BA101)/BA101*100</f>
        <v>-3.14138321519943</v>
      </c>
      <c r="BD102" s="12" t="n">
        <v>39.3</v>
      </c>
    </row>
    <row r="103" customFormat="false" ht="13.8" hidden="false" customHeight="false" outlineLevel="0" collapsed="false">
      <c r="A103" s="19" t="s">
        <v>30</v>
      </c>
      <c r="B103" s="15" t="n">
        <v>2014</v>
      </c>
      <c r="C103" s="12" t="n">
        <v>164467</v>
      </c>
      <c r="D103" s="12" t="n">
        <f aca="false">E102</f>
        <v>3780</v>
      </c>
      <c r="E103" s="12" t="n">
        <v>3198</v>
      </c>
      <c r="F103" s="21" t="n">
        <f aca="false">FORECAST($B103,E94:E102,$B94:$B102)</f>
        <v>2086.2302905363</v>
      </c>
      <c r="G103" s="37" t="n">
        <f aca="false">(E103-F103)^2/F103</f>
        <v>592.47145077318</v>
      </c>
      <c r="H103" s="37" t="n">
        <f aca="false">IF(G103&lt;5,0,(E103-D103)/D103*100)</f>
        <v>-15.3968253968254</v>
      </c>
      <c r="I103" s="16" t="n">
        <v>-15.4</v>
      </c>
      <c r="J103" s="13" t="n">
        <f aca="false">(E103-E102)/E102*100</f>
        <v>-15.3968253968254</v>
      </c>
      <c r="K103" s="13" t="n">
        <f aca="false">L102</f>
        <v>1</v>
      </c>
      <c r="L103" s="12" t="n">
        <v>2</v>
      </c>
      <c r="M103" s="21" t="n">
        <f aca="false">FORECAST($B103,L94:L102,$B94:$B102)</f>
        <v>1.66346501150483</v>
      </c>
      <c r="N103" s="37" t="n">
        <f aca="false">(L103-M103)^2/M103</f>
        <v>0.0680842684986755</v>
      </c>
      <c r="O103" s="37" t="n">
        <f aca="false">IF(N103&lt;5,0,(L103-K103)/K103*100)</f>
        <v>0</v>
      </c>
      <c r="P103" s="14" t="n">
        <f aca="false">L103/($C103/100000)</f>
        <v>1.21604942024844</v>
      </c>
      <c r="Q103" s="13" t="n">
        <f aca="false">R102</f>
        <v>39</v>
      </c>
      <c r="R103" s="12" t="n">
        <v>25</v>
      </c>
      <c r="S103" s="21" t="n">
        <f aca="false">FORECAST($B103,R94:R102,$B94:$B102)</f>
        <v>16.0304409035573</v>
      </c>
      <c r="T103" s="37" t="n">
        <f aca="false">(R103-S103)^2/S103</f>
        <v>5.01876341821169</v>
      </c>
      <c r="U103" s="37" t="n">
        <f aca="false">IF(T103&lt;5,0,(R103-Q103)/Q103*100)</f>
        <v>-35.8974358974359</v>
      </c>
      <c r="V103" s="14" t="n">
        <f aca="false">R103/($C103/100000)</f>
        <v>15.2006177531055</v>
      </c>
      <c r="W103" s="13" t="n">
        <f aca="false">X102</f>
        <v>35</v>
      </c>
      <c r="X103" s="12" t="n">
        <v>28</v>
      </c>
      <c r="Y103" s="21" t="n">
        <f aca="false">FORECAST($B103,X94:X102,$B94:$B102)</f>
        <v>21.4406647777905</v>
      </c>
      <c r="Z103" s="37" t="n">
        <f aca="false">(X103-Y103)^2/Y103</f>
        <v>2.00669517495025</v>
      </c>
      <c r="AA103" s="37" t="n">
        <f aca="false">IF(Z103&lt;5,0,(X103-W103)/W103*100)</f>
        <v>0</v>
      </c>
      <c r="AB103" s="14" t="n">
        <f aca="false">X103/($C103/100000)</f>
        <v>17.0246918834781</v>
      </c>
      <c r="AC103" s="13" t="n">
        <f aca="false">AD102</f>
        <v>296</v>
      </c>
      <c r="AD103" s="12" t="n">
        <v>230</v>
      </c>
      <c r="AE103" s="21" t="n">
        <f aca="false">FORECAST($B103,AD94:AD102,$B94:$B102)</f>
        <v>169.987046456076</v>
      </c>
      <c r="AF103" s="37" t="n">
        <f aca="false">(AD103-AE103)^2/AE103</f>
        <v>21.1872296633834</v>
      </c>
      <c r="AG103" s="37" t="n">
        <f aca="false">IF(AF103&lt;5,0,(AD103-AC103)/AC103*100)</f>
        <v>-22.2972972972973</v>
      </c>
      <c r="AH103" s="14" t="n">
        <f aca="false">AD103/($C103/100000)</f>
        <v>139.84568332857</v>
      </c>
      <c r="AI103" s="13" t="n">
        <f aca="false">AJ102</f>
        <v>784</v>
      </c>
      <c r="AJ103" s="12" t="n">
        <v>560</v>
      </c>
      <c r="AK103" s="21" t="n">
        <f aca="false">FORECAST($B103,AJ94:AJ102,$B94:$B102)</f>
        <v>487.137725295562</v>
      </c>
      <c r="AL103" s="37" t="n">
        <f aca="false">(AJ103-AK103)^2/AK103</f>
        <v>10.8981727331505</v>
      </c>
      <c r="AM103" s="37" t="n">
        <f aca="false">IF(AL103&lt;5,0,(AJ103-AI103)/AI103*100)</f>
        <v>-28.5714285714286</v>
      </c>
      <c r="AN103" s="14" t="n">
        <f aca="false">AJ103/($C103/100000)</f>
        <v>340.493837669563</v>
      </c>
      <c r="AO103" s="13" t="n">
        <f aca="false">AP102</f>
        <v>2511</v>
      </c>
      <c r="AP103" s="12" t="n">
        <v>2248</v>
      </c>
      <c r="AQ103" s="21" t="n">
        <f aca="false">FORECAST($B103,AP94:AP102,$B94:$B102)</f>
        <v>1325.69078238144</v>
      </c>
      <c r="AR103" s="37" t="n">
        <f aca="false">(AP103-AQ103)^2/AQ103</f>
        <v>641.668709030363</v>
      </c>
      <c r="AS103" s="37" t="n">
        <f aca="false">IF(AR103&lt;5,0,(AP103-AO103)/AO103*100)</f>
        <v>-10.47391477499</v>
      </c>
      <c r="AT103" s="14" t="n">
        <f aca="false">AP103/($C103/100000)</f>
        <v>1366.83954835925</v>
      </c>
      <c r="AU103" s="13" t="n">
        <f aca="false">AV102</f>
        <v>114</v>
      </c>
      <c r="AV103" s="12" t="n">
        <v>105</v>
      </c>
      <c r="AW103" s="21" t="n">
        <f aca="false">FORECAST($B103,AV94:AV102,$B94:$B102)</f>
        <v>64.4632553500984</v>
      </c>
      <c r="AX103" s="37" t="n">
        <f aca="false">(AV103-AW103)^2/AW103</f>
        <v>25.4909197167751</v>
      </c>
      <c r="AY103" s="37" t="n">
        <f aca="false">IF(AX103&lt;5,0,(AV103-AU103)/AU103*100)</f>
        <v>-7.89473684210526</v>
      </c>
      <c r="AZ103" s="14" t="n">
        <f aca="false">AV103/($C103/100000)</f>
        <v>63.842594563043</v>
      </c>
      <c r="BA103" s="12" t="n">
        <v>1944.5</v>
      </c>
      <c r="BB103" s="4" t="n">
        <v>-15.8</v>
      </c>
      <c r="BC103" s="13" t="n">
        <f aca="false">(BA103-BA102)/BA102*100</f>
        <v>-15.8006408590976</v>
      </c>
      <c r="BD103" s="12" t="n">
        <v>47.4</v>
      </c>
    </row>
    <row r="104" customFormat="false" ht="13.8" hidden="false" customHeight="false" outlineLevel="0" collapsed="false">
      <c r="A104" s="19" t="s">
        <v>30</v>
      </c>
      <c r="B104" s="15" t="n">
        <v>2015</v>
      </c>
      <c r="C104" s="12" t="n">
        <v>167141</v>
      </c>
      <c r="D104" s="12" t="n">
        <f aca="false">E103</f>
        <v>3198</v>
      </c>
      <c r="E104" s="12" t="n">
        <v>2916</v>
      </c>
      <c r="F104" s="21" t="n">
        <f aca="false">FORECAST($B104,E95:E103,$B95:$B103)</f>
        <v>2596.66352961244</v>
      </c>
      <c r="G104" s="37" t="n">
        <f aca="false">(E104-F104)^2/F104</f>
        <v>39.2718502634811</v>
      </c>
      <c r="H104" s="37" t="n">
        <f aca="false">IF(G104&lt;5,0,(E104-D104)/D104*100)</f>
        <v>-8.81801125703565</v>
      </c>
      <c r="I104" s="12" t="n">
        <v>-8.8</v>
      </c>
      <c r="J104" s="13" t="n">
        <f aca="false">(E104-E103)/E103*100</f>
        <v>-8.81801125703565</v>
      </c>
      <c r="K104" s="13" t="n">
        <f aca="false">L103</f>
        <v>2</v>
      </c>
      <c r="L104" s="12" t="n">
        <v>1</v>
      </c>
      <c r="M104" s="21" t="n">
        <f aca="false">FORECAST($B104,L95:L103,$B95:$B103)</f>
        <v>1.64917126261468</v>
      </c>
      <c r="N104" s="37" t="n">
        <f aca="false">(L104-M104)^2/M104</f>
        <v>0.255536424723164</v>
      </c>
      <c r="O104" s="37" t="n">
        <f aca="false">IF(N104&lt;5,0,(L104-K104)/K104*100)</f>
        <v>0</v>
      </c>
      <c r="P104" s="14" t="n">
        <f aca="false">L104/($C104/100000)</f>
        <v>0.598297246037776</v>
      </c>
      <c r="Q104" s="13" t="n">
        <f aca="false">R103</f>
        <v>25</v>
      </c>
      <c r="R104" s="12" t="n">
        <v>31</v>
      </c>
      <c r="S104" s="21" t="n">
        <f aca="false">FORECAST($B104,R95:R103,$B95:$B103)</f>
        <v>20.2161489888364</v>
      </c>
      <c r="T104" s="37" t="n">
        <f aca="false">(R104-S104)^2/S104</f>
        <v>5.7524033234614</v>
      </c>
      <c r="U104" s="37" t="n">
        <f aca="false">IF(T104&lt;5,0,(R104-Q104)/Q104*100)</f>
        <v>24</v>
      </c>
      <c r="V104" s="14" t="n">
        <f aca="false">R104/($C104/100000)</f>
        <v>18.5472146271711</v>
      </c>
      <c r="W104" s="13" t="n">
        <f aca="false">X103</f>
        <v>28</v>
      </c>
      <c r="X104" s="12" t="n">
        <v>30</v>
      </c>
      <c r="Y104" s="21" t="n">
        <f aca="false">FORECAST($B104,X95:X103,$B95:$B103)</f>
        <v>25.9662499649357</v>
      </c>
      <c r="Z104" s="37" t="n">
        <f aca="false">(X104-Y104)^2/Y104</f>
        <v>0.626626461940161</v>
      </c>
      <c r="AA104" s="37" t="n">
        <f aca="false">IF(Z104&lt;5,0,(X104-W104)/W104*100)</f>
        <v>0</v>
      </c>
      <c r="AB104" s="14" t="n">
        <f aca="false">X104/($C104/100000)</f>
        <v>17.9489173811333</v>
      </c>
      <c r="AC104" s="13" t="n">
        <f aca="false">AD103</f>
        <v>230</v>
      </c>
      <c r="AD104" s="12" t="n">
        <v>264</v>
      </c>
      <c r="AE104" s="21" t="n">
        <f aca="false">FORECAST($B104,AD95:AD103,$B95:$B103)</f>
        <v>202.847559103332</v>
      </c>
      <c r="AF104" s="37" t="n">
        <f aca="false">(AD104-AE104)^2/AE104</f>
        <v>18.4356225145181</v>
      </c>
      <c r="AG104" s="37" t="n">
        <f aca="false">IF(AF104&lt;5,0,(AD104-AC104)/AC104*100)</f>
        <v>14.7826086956522</v>
      </c>
      <c r="AH104" s="14" t="n">
        <f aca="false">AD104/($C104/100000)</f>
        <v>157.950472953973</v>
      </c>
      <c r="AI104" s="13" t="n">
        <f aca="false">AJ103</f>
        <v>560</v>
      </c>
      <c r="AJ104" s="12" t="n">
        <v>416</v>
      </c>
      <c r="AK104" s="21" t="n">
        <f aca="false">FORECAST($B104,AJ95:AJ103,$B95:$B103)</f>
        <v>575.221343138878</v>
      </c>
      <c r="AL104" s="37" t="n">
        <f aca="false">(AJ104-AK104)^2/AK104</f>
        <v>44.0724886399558</v>
      </c>
      <c r="AM104" s="37" t="n">
        <f aca="false">IF(AL104&lt;5,0,(AJ104-AI104)/AI104*100)</f>
        <v>-25.7142857142857</v>
      </c>
      <c r="AN104" s="14" t="n">
        <f aca="false">AJ104/($C104/100000)</f>
        <v>248.891654351715</v>
      </c>
      <c r="AO104" s="13" t="n">
        <f aca="false">AP103</f>
        <v>2248</v>
      </c>
      <c r="AP104" s="12" t="n">
        <v>2064</v>
      </c>
      <c r="AQ104" s="21" t="n">
        <f aca="false">FORECAST($B104,AP95:AP103,$B95:$B103)</f>
        <v>1691.06213128598</v>
      </c>
      <c r="AR104" s="37" t="n">
        <f aca="false">(AP104-AQ104)^2/AQ104</f>
        <v>82.2457385496471</v>
      </c>
      <c r="AS104" s="37" t="n">
        <f aca="false">IF(AR104&lt;5,0,(AP104-AO104)/AO104*100)</f>
        <v>-8.18505338078292</v>
      </c>
      <c r="AT104" s="14" t="n">
        <f aca="false">AP104/($C104/100000)</f>
        <v>1234.88551582197</v>
      </c>
      <c r="AU104" s="13" t="n">
        <f aca="false">AV103</f>
        <v>105</v>
      </c>
      <c r="AV104" s="12" t="n">
        <v>110</v>
      </c>
      <c r="AW104" s="21" t="n">
        <f aca="false">FORECAST($B104,AV95:AV103,$B95:$B103)</f>
        <v>79.7015859022881</v>
      </c>
      <c r="AX104" s="37" t="n">
        <f aca="false">(AV104-AW104)^2/AW104</f>
        <v>11.5178874603808</v>
      </c>
      <c r="AY104" s="37" t="n">
        <f aca="false">IF(AX104&lt;5,0,(AV104-AU104)/AU104*100)</f>
        <v>4.76190476190476</v>
      </c>
      <c r="AZ104" s="14" t="n">
        <f aca="false">AV104/($C104/100000)</f>
        <v>65.8126970641554</v>
      </c>
      <c r="BA104" s="12" t="n">
        <v>1744.6</v>
      </c>
      <c r="BB104" s="14" t="n">
        <v>-10.3</v>
      </c>
      <c r="BC104" s="13" t="n">
        <f aca="false">(BA104-BA103)/BA103*100</f>
        <v>-10.2802777063513</v>
      </c>
      <c r="BD104" s="12" t="n">
        <v>46.7</v>
      </c>
    </row>
    <row r="105" customFormat="false" ht="13.8" hidden="false" customHeight="false" outlineLevel="0" collapsed="false">
      <c r="A105" s="19" t="s">
        <v>30</v>
      </c>
      <c r="B105" s="15" t="n">
        <v>2016</v>
      </c>
      <c r="C105" s="12" t="n">
        <v>170450</v>
      </c>
      <c r="D105" s="12" t="n">
        <f aca="false">E104</f>
        <v>2916</v>
      </c>
      <c r="E105" s="12" t="n">
        <v>3062</v>
      </c>
      <c r="F105" s="21" t="n">
        <f aca="false">FORECAST($B105,E96:E104,$B96:$B104)</f>
        <v>3060.1460997669</v>
      </c>
      <c r="G105" s="37" t="n">
        <f aca="false">(E105-F105)^2/F105</f>
        <v>0.00112313136767173</v>
      </c>
      <c r="H105" s="37" t="n">
        <f aca="false">IF(G105&lt;5,0,(E105-D105)/D105*100)</f>
        <v>0</v>
      </c>
      <c r="I105" s="12" t="n">
        <v>5</v>
      </c>
      <c r="J105" s="13" t="n">
        <f aca="false">(E105-E104)/E104*100</f>
        <v>5.00685871056241</v>
      </c>
      <c r="K105" s="13" t="n">
        <f aca="false">L104</f>
        <v>1</v>
      </c>
      <c r="L105" s="12" t="n">
        <v>5</v>
      </c>
      <c r="M105" s="21" t="n">
        <f aca="false">FORECAST($B105,L96:L104,$B96:$B104)</f>
        <v>1.13360494493865</v>
      </c>
      <c r="N105" s="37" t="n">
        <f aca="false">(L105-M105)^2/M105</f>
        <v>13.1871431829472</v>
      </c>
      <c r="O105" s="37" t="n">
        <f aca="false">IF(N105&lt;5,0,(L105-K105)/K105*100)</f>
        <v>400</v>
      </c>
      <c r="P105" s="14" t="n">
        <f aca="false">L105/($C105/100000)</f>
        <v>2.93341155764154</v>
      </c>
      <c r="Q105" s="13" t="n">
        <f aca="false">R104</f>
        <v>31</v>
      </c>
      <c r="R105" s="12" t="n">
        <v>35</v>
      </c>
      <c r="S105" s="21" t="n">
        <f aca="false">FORECAST($B105,R96:R104,$B96:$B104)</f>
        <v>25.2491454611163</v>
      </c>
      <c r="T105" s="37" t="n">
        <f aca="false">(R105-S105)^2/S105</f>
        <v>3.76563889597336</v>
      </c>
      <c r="U105" s="37" t="n">
        <f aca="false">IF(T105&lt;5,0,(R105-Q105)/Q105*100)</f>
        <v>0</v>
      </c>
      <c r="V105" s="14" t="n">
        <f aca="false">R105/($C105/100000)</f>
        <v>20.5338809034908</v>
      </c>
      <c r="W105" s="13" t="n">
        <f aca="false">X104</f>
        <v>30</v>
      </c>
      <c r="X105" s="12" t="n">
        <v>20</v>
      </c>
      <c r="Y105" s="21" t="n">
        <f aca="false">FORECAST($B105,X96:X104,$B96:$B104)</f>
        <v>30.6726568751068</v>
      </c>
      <c r="Z105" s="37" t="n">
        <f aca="false">(X105-Y105)^2/Y105</f>
        <v>3.71358781332725</v>
      </c>
      <c r="AA105" s="37" t="n">
        <f aca="false">IF(Z105&lt;5,0,(X105-W105)/W105*100)</f>
        <v>0</v>
      </c>
      <c r="AB105" s="14" t="n">
        <f aca="false">X105/($C105/100000)</f>
        <v>11.7336462305662</v>
      </c>
      <c r="AC105" s="13" t="n">
        <f aca="false">AD104</f>
        <v>264</v>
      </c>
      <c r="AD105" s="12" t="n">
        <v>331</v>
      </c>
      <c r="AE105" s="21" t="n">
        <f aca="false">FORECAST($B105,AD96:AD104,$B96:$B104)</f>
        <v>242.155615035965</v>
      </c>
      <c r="AF105" s="37" t="n">
        <f aca="false">(AD105-AE105)^2/AE105</f>
        <v>32.5960838796381</v>
      </c>
      <c r="AG105" s="37" t="n">
        <f aca="false">IF(AF105&lt;5,0,(AD105-AC105)/AC105*100)</f>
        <v>25.3787878787879</v>
      </c>
      <c r="AH105" s="14" t="n">
        <f aca="false">AD105/($C105/100000)</f>
        <v>194.19184511587</v>
      </c>
      <c r="AI105" s="13" t="n">
        <f aca="false">AJ104</f>
        <v>416</v>
      </c>
      <c r="AJ105" s="12" t="n">
        <v>432</v>
      </c>
      <c r="AK105" s="21" t="n">
        <f aca="false">FORECAST($B105,AJ96:AJ104,$B96:$B104)</f>
        <v>640.891002989434</v>
      </c>
      <c r="AL105" s="37" t="n">
        <f aca="false">(AJ105-AK105)^2/AK105</f>
        <v>68.0856041454699</v>
      </c>
      <c r="AM105" s="37" t="n">
        <f aca="false">IF(AL105&lt;5,0,(AJ105-AI105)/AI105*100)</f>
        <v>3.84615384615385</v>
      </c>
      <c r="AN105" s="14" t="n">
        <f aca="false">AJ105/($C105/100000)</f>
        <v>253.446758580229</v>
      </c>
      <c r="AO105" s="13" t="n">
        <f aca="false">AP104</f>
        <v>2064</v>
      </c>
      <c r="AP105" s="12" t="n">
        <v>2127</v>
      </c>
      <c r="AQ105" s="21" t="n">
        <f aca="false">FORECAST($B105,AP96:AP104,$B96:$B104)</f>
        <v>2024.20669607383</v>
      </c>
      <c r="AR105" s="37" t="n">
        <f aca="false">(AP105-AQ105)^2/AQ105</f>
        <v>5.22005156516566</v>
      </c>
      <c r="AS105" s="37" t="n">
        <f aca="false">IF(AR105&lt;5,0,(AP105-AO105)/AO105*100)</f>
        <v>3.05232558139535</v>
      </c>
      <c r="AT105" s="14" t="n">
        <f aca="false">AP105/($C105/100000)</f>
        <v>1247.87327662071</v>
      </c>
      <c r="AU105" s="13" t="n">
        <f aca="false">AV104</f>
        <v>110</v>
      </c>
      <c r="AV105" s="12" t="n">
        <v>112</v>
      </c>
      <c r="AW105" s="21" t="n">
        <f aca="false">FORECAST($B105,AV96:AV104,$B96:$B104)</f>
        <v>95.6553039267254</v>
      </c>
      <c r="AX105" s="37" t="n">
        <f aca="false">(AV105-AW105)^2/AW105</f>
        <v>2.79283091225512</v>
      </c>
      <c r="AY105" s="37" t="n">
        <f aca="false">IF(AX105&lt;5,0,(AV105-AU105)/AU105*100)</f>
        <v>0</v>
      </c>
      <c r="AZ105" s="14" t="n">
        <f aca="false">AV105/($C105/100000)</f>
        <v>65.7084188911704</v>
      </c>
      <c r="BA105" s="12" t="n">
        <v>1796.4</v>
      </c>
      <c r="BB105" s="14" t="n">
        <v>3</v>
      </c>
      <c r="BC105" s="13" t="n">
        <f aca="false">(BA105-BA104)/BA104*100</f>
        <v>2.96916198555544</v>
      </c>
      <c r="BD105" s="12" t="n">
        <v>45.4</v>
      </c>
    </row>
    <row r="106" customFormat="false" ht="13.8" hidden="false" customHeight="false" outlineLevel="0" collapsed="false">
      <c r="A106" s="19" t="s">
        <v>30</v>
      </c>
      <c r="B106" s="15" t="n">
        <v>2017</v>
      </c>
      <c r="C106" s="12" t="n">
        <v>172720</v>
      </c>
      <c r="D106" s="12" t="n">
        <f aca="false">E105</f>
        <v>3062</v>
      </c>
      <c r="E106" s="12" t="n">
        <v>2675</v>
      </c>
      <c r="F106" s="21" t="n">
        <f aca="false">FORECAST($B106,E97:E105,$B97:$B105)</f>
        <v>3551.57590719698</v>
      </c>
      <c r="G106" s="37" t="n">
        <f aca="false">(E106-F106)^2/F106</f>
        <v>216.350527528113</v>
      </c>
      <c r="H106" s="37" t="n">
        <f aca="false">IF(G106&lt;5,0,(E106-D106)/D106*100)</f>
        <v>-12.63879817113</v>
      </c>
      <c r="I106" s="12" t="n">
        <v>-12.6</v>
      </c>
      <c r="J106" s="13" t="n">
        <f aca="false">(E106-E105)/E105*100</f>
        <v>-12.63879817113</v>
      </c>
      <c r="K106" s="13" t="n">
        <f aca="false">L105</f>
        <v>5</v>
      </c>
      <c r="L106" s="12" t="n">
        <v>1</v>
      </c>
      <c r="M106" s="21" t="n">
        <f aca="false">FORECAST($B106,L97:L105,$B97:$B105)</f>
        <v>1.65578323353671</v>
      </c>
      <c r="N106" s="37" t="n">
        <f aca="false">(L106-M106)^2/M106</f>
        <v>0.259727022642501</v>
      </c>
      <c r="O106" s="37" t="n">
        <f aca="false">IF(N106&lt;5,0,(L106-K106)/K106*100)</f>
        <v>0</v>
      </c>
      <c r="P106" s="14" t="n">
        <f aca="false">L106/($C106/100000)</f>
        <v>0.578971746178786</v>
      </c>
      <c r="Q106" s="13" t="n">
        <f aca="false">R105</f>
        <v>35</v>
      </c>
      <c r="R106" s="12" t="n">
        <v>33</v>
      </c>
      <c r="S106" s="21" t="n">
        <f aca="false">FORECAST($B106,R97:R105,$B97:$B105)</f>
        <v>31.0549216436773</v>
      </c>
      <c r="T106" s="37" t="n">
        <f aca="false">(R106-S106)^2/S106</f>
        <v>0.121827060317351</v>
      </c>
      <c r="U106" s="37" t="n">
        <f aca="false">IF(T106&lt;5,0,(R106-Q106)/Q106*100)</f>
        <v>0</v>
      </c>
      <c r="V106" s="14" t="n">
        <f aca="false">R106/($C106/100000)</f>
        <v>19.1060676239</v>
      </c>
      <c r="W106" s="13" t="n">
        <f aca="false">X105</f>
        <v>20</v>
      </c>
      <c r="X106" s="12" t="n">
        <v>28</v>
      </c>
      <c r="Y106" s="21" t="n">
        <f aca="false">FORECAST($B106,X97:X105,$B97:$B105)</f>
        <v>33.8841610645533</v>
      </c>
      <c r="Z106" s="37" t="n">
        <f aca="false">(X106-Y106)^2/Y106</f>
        <v>1.02181521825621</v>
      </c>
      <c r="AA106" s="37" t="n">
        <f aca="false">IF(Z106&lt;5,0,(X106-W106)/W106*100)</f>
        <v>0</v>
      </c>
      <c r="AB106" s="14" t="n">
        <f aca="false">X106/($C106/100000)</f>
        <v>16.211208893006</v>
      </c>
      <c r="AC106" s="13" t="n">
        <f aca="false">AD105</f>
        <v>331</v>
      </c>
      <c r="AD106" s="12" t="n">
        <v>314</v>
      </c>
      <c r="AE106" s="21" t="n">
        <f aca="false">FORECAST($B106,AD97:AD105,$B97:$B105)</f>
        <v>291.669765229323</v>
      </c>
      <c r="AF106" s="37" t="n">
        <f aca="false">(AD106-AE106)^2/AE106</f>
        <v>1.70960258606683</v>
      </c>
      <c r="AG106" s="37" t="n">
        <f aca="false">IF(AF106&lt;5,0,(AD106-AC106)/AC106*100)</f>
        <v>0</v>
      </c>
      <c r="AH106" s="14" t="n">
        <f aca="false">AD106/($C106/100000)</f>
        <v>181.797128300139</v>
      </c>
      <c r="AI106" s="13" t="n">
        <f aca="false">AJ105</f>
        <v>432</v>
      </c>
      <c r="AJ106" s="12" t="n">
        <v>391</v>
      </c>
      <c r="AK106" s="21" t="n">
        <f aca="false">FORECAST($B106,AJ97:AJ105,$B97:$B105)</f>
        <v>708.678172324252</v>
      </c>
      <c r="AL106" s="37" t="n">
        <f aca="false">(AJ106-AK106)^2/AK106</f>
        <v>142.405149632719</v>
      </c>
      <c r="AM106" s="37" t="n">
        <f aca="false">IF(AL106&lt;5,0,(AJ106-AI106)/AI106*100)</f>
        <v>-9.49074074074074</v>
      </c>
      <c r="AN106" s="14" t="n">
        <f aca="false">AJ106/($C106/100000)</f>
        <v>226.377952755905</v>
      </c>
      <c r="AO106" s="13" t="n">
        <f aca="false">AP105</f>
        <v>2127</v>
      </c>
      <c r="AP106" s="12" t="n">
        <v>1781</v>
      </c>
      <c r="AQ106" s="21" t="n">
        <f aca="false">FORECAST($B106,AP97:AP105,$B97:$B105)</f>
        <v>2371.42391461343</v>
      </c>
      <c r="AR106" s="37" t="n">
        <f aca="false">(AP106-AQ106)^2/AQ106</f>
        <v>147.000456898181</v>
      </c>
      <c r="AS106" s="37" t="n">
        <f aca="false">IF(AR106&lt;5,0,(AP106-AO106)/AO106*100)</f>
        <v>-16.2670427832628</v>
      </c>
      <c r="AT106" s="14" t="n">
        <f aca="false">AP106/($C106/100000)</f>
        <v>1031.14867994442</v>
      </c>
      <c r="AU106" s="13" t="n">
        <f aca="false">AV105</f>
        <v>112</v>
      </c>
      <c r="AV106" s="12" t="n">
        <v>127</v>
      </c>
      <c r="AW106" s="21" t="n">
        <f aca="false">FORECAST($B106,AV97:AV105,$B97:$B105)</f>
        <v>112.860816657823</v>
      </c>
      <c r="AX106" s="37" t="n">
        <f aca="false">(AV106-AW106)^2/AW106</f>
        <v>1.77135441248688</v>
      </c>
      <c r="AY106" s="37" t="n">
        <f aca="false">IF(AX106&lt;5,0,(AV106-AU106)/AU106*100)</f>
        <v>0</v>
      </c>
      <c r="AZ106" s="14" t="n">
        <f aca="false">AV106/($C106/100000)</f>
        <v>73.5294117647059</v>
      </c>
      <c r="BA106" s="12" t="n">
        <v>1548.7</v>
      </c>
      <c r="BB106" s="14" t="n">
        <v>-13.8</v>
      </c>
      <c r="BC106" s="13" t="n">
        <f aca="false">(BA106-BA105)/BA105*100</f>
        <v>-13.7886884880873</v>
      </c>
      <c r="BD106" s="12" t="n">
        <v>43.8</v>
      </c>
    </row>
    <row r="107" customFormat="false" ht="13.8" hidden="false" customHeight="false" outlineLevel="0" collapsed="false">
      <c r="A107" s="19" t="s">
        <v>30</v>
      </c>
      <c r="B107" s="15" t="n">
        <v>2018</v>
      </c>
      <c r="C107" s="12" t="n">
        <v>177987</v>
      </c>
      <c r="D107" s="12" t="n">
        <f aca="false">E106</f>
        <v>2675</v>
      </c>
      <c r="E107" s="12" t="n">
        <v>2454</v>
      </c>
      <c r="F107" s="21" t="n">
        <f aca="false">FORECAST($B107,E98:E106,$B98:$B106)</f>
        <v>3427.67551329708</v>
      </c>
      <c r="G107" s="37" t="n">
        <f aca="false">(E107-F107)^2/F107</f>
        <v>276.585108921936</v>
      </c>
      <c r="H107" s="37" t="n">
        <f aca="false">IF(G107&lt;5,0,(E107-D107)/D107*100)</f>
        <v>-8.26168224299066</v>
      </c>
      <c r="I107" s="12" t="n">
        <v>-8.3</v>
      </c>
      <c r="J107" s="13" t="n">
        <f aca="false">(E107-E106)/E106*100</f>
        <v>-8.26168224299066</v>
      </c>
      <c r="K107" s="13" t="n">
        <f aca="false">L106</f>
        <v>1</v>
      </c>
      <c r="L107" s="12" t="n">
        <v>2</v>
      </c>
      <c r="M107" s="21" t="n">
        <f aca="false">FORECAST($B107,L98:L106,$B98:$B106)</f>
        <v>1.46319314081218</v>
      </c>
      <c r="N107" s="37" t="n">
        <f aca="false">(L107-M107)^2/M107</f>
        <v>0.196940237097575</v>
      </c>
      <c r="O107" s="37" t="n">
        <f aca="false">IF(N107&lt;5,0,(L107-K107)/K107*100)</f>
        <v>0</v>
      </c>
      <c r="P107" s="14" t="n">
        <f aca="false">L107/($C107/100000)</f>
        <v>1.1236775719575</v>
      </c>
      <c r="Q107" s="13" t="n">
        <f aca="false">R106</f>
        <v>33</v>
      </c>
      <c r="R107" s="12" t="n">
        <v>32</v>
      </c>
      <c r="S107" s="21" t="n">
        <f aca="false">FORECAST($B107,R98:R106,$B98:$B106)</f>
        <v>31.3492019956542</v>
      </c>
      <c r="T107" s="37" t="n">
        <f aca="false">(R107-S107)^2/S107</f>
        <v>0.0135103293066037</v>
      </c>
      <c r="U107" s="37" t="n">
        <f aca="false">IF(T107&lt;5,0,(R107-Q107)/Q107*100)</f>
        <v>0</v>
      </c>
      <c r="V107" s="14" t="n">
        <f aca="false">R107/($C107/100000)</f>
        <v>17.97884115132</v>
      </c>
      <c r="W107" s="13" t="n">
        <f aca="false">X106</f>
        <v>28</v>
      </c>
      <c r="X107" s="12" t="n">
        <v>19</v>
      </c>
      <c r="Y107" s="21" t="n">
        <f aca="false">FORECAST($B107,X98:X106,$B98:$B106)</f>
        <v>33.0574356706918</v>
      </c>
      <c r="Z107" s="37" t="n">
        <f aca="false">(X107-Y107)^2/Y107</f>
        <v>5.97782295046065</v>
      </c>
      <c r="AA107" s="37" t="n">
        <f aca="false">IF(Z107&lt;5,0,(X107-W107)/W107*100)</f>
        <v>-32.1428571428571</v>
      </c>
      <c r="AB107" s="14" t="n">
        <f aca="false">X107/($C107/100000)</f>
        <v>10.6749369335963</v>
      </c>
      <c r="AC107" s="13" t="n">
        <f aca="false">AD106</f>
        <v>314</v>
      </c>
      <c r="AD107" s="12" t="n">
        <v>308</v>
      </c>
      <c r="AE107" s="21" t="n">
        <f aca="false">FORECAST($B107,AD98:AD106,$B98:$B106)</f>
        <v>295.015938956261</v>
      </c>
      <c r="AF107" s="37" t="n">
        <f aca="false">(AD107-AE107)^2/AE107</f>
        <v>0.571446552291318</v>
      </c>
      <c r="AG107" s="37" t="n">
        <f aca="false">IF(AF107&lt;5,0,(AD107-AC107)/AC107*100)</f>
        <v>0</v>
      </c>
      <c r="AH107" s="14" t="n">
        <f aca="false">AD107/($C107/100000)</f>
        <v>173.046346081455</v>
      </c>
      <c r="AI107" s="13" t="n">
        <f aca="false">AJ106</f>
        <v>391</v>
      </c>
      <c r="AJ107" s="12" t="n">
        <v>255</v>
      </c>
      <c r="AK107" s="21" t="n">
        <f aca="false">FORECAST($B107,AJ98:AJ106,$B98:$B106)</f>
        <v>663.487988213271</v>
      </c>
      <c r="AL107" s="37" t="n">
        <f aca="false">(AJ107-AK107)^2/AK107</f>
        <v>251.492776777881</v>
      </c>
      <c r="AM107" s="37" t="n">
        <f aca="false">IF(AL107&lt;5,0,(AJ107-AI107)/AI107*100)</f>
        <v>-34.7826086956522</v>
      </c>
      <c r="AN107" s="14" t="n">
        <f aca="false">AJ107/($C107/100000)</f>
        <v>143.268890424582</v>
      </c>
      <c r="AO107" s="13" t="n">
        <f aca="false">AP106</f>
        <v>1781</v>
      </c>
      <c r="AP107" s="12" t="n">
        <v>1724</v>
      </c>
      <c r="AQ107" s="21" t="n">
        <f aca="false">FORECAST($B107,AP98:AP106,$B98:$B106)</f>
        <v>2287.95987730911</v>
      </c>
      <c r="AR107" s="37" t="n">
        <f aca="false">(AP107-AQ107)^2/AQ107</f>
        <v>139.010629674403</v>
      </c>
      <c r="AS107" s="37" t="n">
        <f aca="false">IF(AR107&lt;5,0,(AP107-AO107)/AO107*100)</f>
        <v>-3.20044918585065</v>
      </c>
      <c r="AT107" s="14" t="n">
        <f aca="false">AP107/($C107/100000)</f>
        <v>968.610067027367</v>
      </c>
      <c r="AU107" s="13" t="n">
        <f aca="false">AV106</f>
        <v>127</v>
      </c>
      <c r="AV107" s="12" t="n">
        <v>114</v>
      </c>
      <c r="AW107" s="21" t="n">
        <f aca="false">FORECAST($B107,AV98:AV106,$B98:$B106)</f>
        <v>114.943871315227</v>
      </c>
      <c r="AX107" s="37" t="n">
        <f aca="false">(AV107-AW107)^2/AW107</f>
        <v>0.00775067908809929</v>
      </c>
      <c r="AY107" s="37" t="n">
        <f aca="false">IF(AX107&lt;5,0,(AV107-AU107)/AU107*100)</f>
        <v>0</v>
      </c>
      <c r="AZ107" s="14" t="n">
        <f aca="false">AV107/($C107/100000)</f>
        <v>64.0496216015776</v>
      </c>
      <c r="BA107" s="12" t="n">
        <v>1378.8</v>
      </c>
      <c r="BB107" s="14" t="n">
        <v>-11</v>
      </c>
      <c r="BC107" s="13" t="n">
        <f aca="false">(BA107-BA106)/BA106*100</f>
        <v>-10.970491379867</v>
      </c>
      <c r="BD107" s="12" t="n">
        <v>48.8</v>
      </c>
    </row>
    <row r="108" customFormat="false" ht="13.8" hidden="false" customHeight="false" outlineLevel="0" collapsed="false">
      <c r="A108" s="19" t="s">
        <v>30</v>
      </c>
      <c r="B108" s="15" t="n">
        <v>2019</v>
      </c>
      <c r="C108" s="17" t="n">
        <v>181770</v>
      </c>
      <c r="D108" s="12" t="n">
        <f aca="false">E107</f>
        <v>2454</v>
      </c>
      <c r="E108" s="17" t="n">
        <v>2481</v>
      </c>
      <c r="F108" s="21" t="n">
        <f aca="false">FORECAST($B108,E99:E107,$B99:$B107)</f>
        <v>2104.46428571429</v>
      </c>
      <c r="G108" s="37" t="n">
        <f aca="false">(E108-F108)^2/F108</f>
        <v>67.3706582217104</v>
      </c>
      <c r="H108" s="37" t="n">
        <f aca="false">IF(G108&lt;5,0,(E108-D108)/D108*100)</f>
        <v>1.10024449877751</v>
      </c>
      <c r="I108" s="12" t="n">
        <v>1.1</v>
      </c>
      <c r="J108" s="13" t="n">
        <f aca="false">(E108-E107)/E107*100</f>
        <v>1.10024449877751</v>
      </c>
      <c r="K108" s="13" t="n">
        <f aca="false">L107</f>
        <v>2</v>
      </c>
      <c r="L108" s="12" t="n">
        <v>2</v>
      </c>
      <c r="M108" s="21" t="n">
        <f aca="false">FORECAST($B108,L99:L107,$B99:$B107)</f>
        <v>2.46428571428571</v>
      </c>
      <c r="N108" s="37" t="n">
        <f aca="false">(L108-M108)^2/M108</f>
        <v>0.0874741200828158</v>
      </c>
      <c r="O108" s="37" t="n">
        <f aca="false">IF(N108&lt;5,0,(L108-K108)/K108*100)</f>
        <v>0</v>
      </c>
      <c r="P108" s="14" t="n">
        <f aca="false">L108/($C108/100000)</f>
        <v>1.10029157726798</v>
      </c>
      <c r="Q108" s="13" t="n">
        <f aca="false">R107</f>
        <v>32</v>
      </c>
      <c r="R108" s="12" t="n">
        <v>41</v>
      </c>
      <c r="S108" s="21" t="n">
        <f aca="false">FORECAST($B108,R99:R107,$B99:$B107)</f>
        <v>33.4642857142857</v>
      </c>
      <c r="T108" s="37" t="n">
        <f aca="false">(R108-S108)^2/S108</f>
        <v>1.69694313157493</v>
      </c>
      <c r="U108" s="37" t="n">
        <f aca="false">IF(T108&lt;5,0,(R108-Q108)/Q108*100)</f>
        <v>0</v>
      </c>
      <c r="V108" s="14" t="n">
        <f aca="false">R108/($C108/100000)</f>
        <v>22.5559773339935</v>
      </c>
      <c r="W108" s="13" t="n">
        <f aca="false">X107</f>
        <v>19</v>
      </c>
      <c r="X108" s="12" t="n">
        <v>20</v>
      </c>
      <c r="Y108" s="21" t="n">
        <f aca="false">FORECAST($B108,X99:X107,$B99:$B107)</f>
        <v>13.7857142857143</v>
      </c>
      <c r="Z108" s="37" t="n">
        <f aca="false">(X108-Y108)^2/Y108</f>
        <v>2.80125832716506</v>
      </c>
      <c r="AA108" s="37" t="n">
        <f aca="false">IF(Z108&lt;5,0,(X108-W108)/W108*100)</f>
        <v>0</v>
      </c>
      <c r="AB108" s="14" t="n">
        <f aca="false">X108/($C108/100000)</f>
        <v>11.0029157726798</v>
      </c>
      <c r="AC108" s="13" t="n">
        <f aca="false">AD107</f>
        <v>308</v>
      </c>
      <c r="AD108" s="12" t="n">
        <v>304</v>
      </c>
      <c r="AE108" s="21" t="n">
        <f aca="false">FORECAST($B108,AD99:AD107,$B99:$B107)</f>
        <v>303.357142857143</v>
      </c>
      <c r="AF108" s="37" t="n">
        <f aca="false">(AD108-AE108)^2/AE108</f>
        <v>0.0013623061656969</v>
      </c>
      <c r="AG108" s="37" t="n">
        <f aca="false">IF(AF108&lt;5,0,(AD108-AC108)/AC108*100)</f>
        <v>0</v>
      </c>
      <c r="AH108" s="14" t="n">
        <f aca="false">AD108/($C108/100000)</f>
        <v>167.244319744732</v>
      </c>
      <c r="AI108" s="13" t="n">
        <f aca="false">AJ107</f>
        <v>255</v>
      </c>
      <c r="AJ108" s="12" t="n">
        <v>273</v>
      </c>
      <c r="AK108" s="21" t="n">
        <f aca="false">FORECAST($B108,AJ99:AJ107,$B99:$B107)</f>
        <v>74.8214285714286</v>
      </c>
      <c r="AL108" s="37" t="n">
        <f aca="false">(AJ108-AK108)^2/AK108</f>
        <v>524.913075349472</v>
      </c>
      <c r="AM108" s="37" t="n">
        <f aca="false">IF(AL108&lt;5,0,(AJ108-AI108)/AI108*100)</f>
        <v>7.05882352941176</v>
      </c>
      <c r="AN108" s="14" t="n">
        <f aca="false">AJ108/($C108/100000)</f>
        <v>150.189800297079</v>
      </c>
      <c r="AO108" s="13" t="n">
        <f aca="false">AP107</f>
        <v>1724</v>
      </c>
      <c r="AP108" s="12" t="n">
        <v>1708</v>
      </c>
      <c r="AQ108" s="21" t="n">
        <f aca="false">FORECAST($B108,AP99:AP107,$B99:$B107)</f>
        <v>1560.28571428571</v>
      </c>
      <c r="AR108" s="37" t="n">
        <f aca="false">(AP108-AQ108)^2/AQ108</f>
        <v>13.9843042875455</v>
      </c>
      <c r="AS108" s="37" t="n">
        <f aca="false">IF(AR108&lt;5,0,(AP108-AO108)/AO108*100)</f>
        <v>-0.928074245939675</v>
      </c>
      <c r="AT108" s="14" t="n">
        <f aca="false">AP108/($C108/100000)</f>
        <v>939.649006986851</v>
      </c>
      <c r="AU108" s="13" t="n">
        <f aca="false">AV107</f>
        <v>114</v>
      </c>
      <c r="AV108" s="12" t="n">
        <v>133</v>
      </c>
      <c r="AW108" s="21" t="n">
        <f aca="false">FORECAST($B108,AV99:AV107,$B99:$B107)</f>
        <v>116.285714285714</v>
      </c>
      <c r="AX108" s="37" t="n">
        <f aca="false">(AV108-AW108)^2/AW108</f>
        <v>2.4024219024219</v>
      </c>
      <c r="AY108" s="37" t="n">
        <f aca="false">IF(AX108&lt;5,0,(AV108-AU108)/AU108*100)</f>
        <v>0</v>
      </c>
      <c r="AZ108" s="14" t="n">
        <f aca="false">AV108/($C108/100000)</f>
        <v>73.1693898883204</v>
      </c>
      <c r="BA108" s="12" t="n">
        <v>1364.9</v>
      </c>
      <c r="BB108" s="14" t="n">
        <v>-1</v>
      </c>
      <c r="BC108" s="13" t="n">
        <f aca="false">(BA108-BA107)/BA107*100</f>
        <v>-1.00812300551203</v>
      </c>
      <c r="BD108" s="12" t="n">
        <v>36.4</v>
      </c>
    </row>
    <row r="109" customFormat="false" ht="13.8" hidden="false" customHeight="false" outlineLevel="0" collapsed="false">
      <c r="A109" s="19" t="s">
        <v>30</v>
      </c>
      <c r="B109" s="20" t="n">
        <v>2020</v>
      </c>
      <c r="C109" s="21" t="n">
        <v>187904</v>
      </c>
      <c r="D109" s="12" t="n">
        <f aca="false">E108</f>
        <v>2481</v>
      </c>
      <c r="E109" s="21" t="n">
        <v>1943</v>
      </c>
      <c r="F109" s="21" t="n">
        <f aca="false">FORECAST($B109,E100:E108,$B100:$B108)</f>
        <v>2006.02777777778</v>
      </c>
      <c r="G109" s="37" t="n">
        <f aca="false">(E109-F109)^2/F109</f>
        <v>1.98028203577796</v>
      </c>
      <c r="H109" s="37" t="n">
        <f aca="false">IF(G109&lt;5,0,(E109-D109)/D109*100)</f>
        <v>0</v>
      </c>
      <c r="I109" s="22" t="n">
        <v>-21.7</v>
      </c>
      <c r="J109" s="13" t="n">
        <f aca="false">(E109-E108)/E108*100</f>
        <v>-21.6848045143087</v>
      </c>
      <c r="K109" s="13" t="n">
        <f aca="false">L108</f>
        <v>2</v>
      </c>
      <c r="L109" s="21" t="n">
        <v>1</v>
      </c>
      <c r="M109" s="21" t="n">
        <f aca="false">FORECAST($B109,L100:L108,$B100:$B108)</f>
        <v>2.38888888888889</v>
      </c>
      <c r="N109" s="37" t="n">
        <f aca="false">(L109-M109)^2/M109</f>
        <v>0.80749354005168</v>
      </c>
      <c r="O109" s="37" t="n">
        <f aca="false">IF(N109&lt;5,0,(L109-K109)/K109*100)</f>
        <v>0</v>
      </c>
      <c r="P109" s="14" t="n">
        <f aca="false">L109/($C109/100000)</f>
        <v>0.532186648501362</v>
      </c>
      <c r="Q109" s="13" t="n">
        <f aca="false">R108</f>
        <v>41</v>
      </c>
      <c r="R109" s="21" t="n">
        <v>32</v>
      </c>
      <c r="S109" s="21" t="n">
        <f aca="false">FORECAST($B109,R100:R108,$B100:$B108)</f>
        <v>37.2777777777778</v>
      </c>
      <c r="T109" s="37" t="n">
        <f aca="false">(R109-S109)^2/S109</f>
        <v>0.747226361980461</v>
      </c>
      <c r="U109" s="37" t="n">
        <f aca="false">IF(T109&lt;5,0,(R109-Q109)/Q109*100)</f>
        <v>0</v>
      </c>
      <c r="V109" s="14" t="n">
        <f aca="false">R109/($C109/100000)</f>
        <v>17.0299727520436</v>
      </c>
      <c r="W109" s="13" t="n">
        <f aca="false">X108</f>
        <v>20</v>
      </c>
      <c r="X109" s="21" t="n">
        <v>21</v>
      </c>
      <c r="Y109" s="21" t="n">
        <f aca="false">FORECAST($B109,X100:X108,$B100:$B108)</f>
        <v>12.6666666666667</v>
      </c>
      <c r="Z109" s="37" t="n">
        <f aca="false">(X109-Y109)^2/Y109</f>
        <v>5.48245614035088</v>
      </c>
      <c r="AA109" s="37" t="n">
        <f aca="false">IF(Z109&lt;5,0,(X109-W109)/W109*100)</f>
        <v>5</v>
      </c>
      <c r="AB109" s="14" t="n">
        <f aca="false">X109/($C109/100000)</f>
        <v>11.1759196185286</v>
      </c>
      <c r="AC109" s="13" t="n">
        <f aca="false">AD108</f>
        <v>304</v>
      </c>
      <c r="AD109" s="21" t="n">
        <v>238</v>
      </c>
      <c r="AE109" s="21" t="n">
        <f aca="false">FORECAST($B109,AD100:AD108,$B100:$B108)</f>
        <v>305.25</v>
      </c>
      <c r="AF109" s="37" t="n">
        <f aca="false">(AD109-AE109)^2/AE109</f>
        <v>14.8159295659296</v>
      </c>
      <c r="AG109" s="37" t="n">
        <f aca="false">IF(AF109&lt;5,0,(AD109-AC109)/AC109*100)</f>
        <v>-21.7105263157895</v>
      </c>
      <c r="AH109" s="14" t="n">
        <f aca="false">AD109/($C109/100000)</f>
        <v>126.660422343324</v>
      </c>
      <c r="AI109" s="13" t="n">
        <f aca="false">AJ108</f>
        <v>273</v>
      </c>
      <c r="AJ109" s="21" t="n">
        <v>221</v>
      </c>
      <c r="AK109" s="21" t="n">
        <f aca="false">FORECAST($B109,AJ100:AJ108,$B100:$B108)</f>
        <v>43.6388888888889</v>
      </c>
      <c r="AL109" s="37" t="n">
        <f aca="false">(AJ109-AK109)^2/AK109</f>
        <v>720.847036565527</v>
      </c>
      <c r="AM109" s="37" t="n">
        <f aca="false">IF(AL109&lt;5,0,(AJ109-AI109)/AI109*100)</f>
        <v>-19.047619047619</v>
      </c>
      <c r="AN109" s="14" t="n">
        <f aca="false">AJ109/($C109/100000)</f>
        <v>117.613249318801</v>
      </c>
      <c r="AO109" s="13" t="n">
        <f aca="false">AP108</f>
        <v>1708</v>
      </c>
      <c r="AP109" s="21" t="n">
        <v>1302</v>
      </c>
      <c r="AQ109" s="21" t="n">
        <f aca="false">FORECAST($B109,AP100:AP108,$B100:$B108)</f>
        <v>1480.72222222222</v>
      </c>
      <c r="AR109" s="37" t="n">
        <f aca="false">(AP109-AQ109)^2/AQ109</f>
        <v>21.5716575578317</v>
      </c>
      <c r="AS109" s="37" t="n">
        <f aca="false">IF(AR109&lt;5,0,(AP109-AO109)/AO109*100)</f>
        <v>-23.7704918032787</v>
      </c>
      <c r="AT109" s="14" t="n">
        <f aca="false">AP109/($C109/100000)</f>
        <v>692.907016348774</v>
      </c>
      <c r="AU109" s="13" t="n">
        <f aca="false">AV108</f>
        <v>133</v>
      </c>
      <c r="AV109" s="21" t="n">
        <v>128</v>
      </c>
      <c r="AW109" s="21" t="n">
        <f aca="false">FORECAST($B109,AV100:AV108,$B100:$B108)</f>
        <v>124.083333333333</v>
      </c>
      <c r="AX109" s="37" t="n">
        <f aca="false">(AV109-AW109)^2/AW109</f>
        <v>0.123628833669129</v>
      </c>
      <c r="AY109" s="37" t="n">
        <f aca="false">IF(AX109&lt;5,0,(AV109-AU109)/AU109*100)</f>
        <v>0</v>
      </c>
      <c r="AZ109" s="14" t="n">
        <f aca="false">AV109/($C109/100000)</f>
        <v>68.1198910081744</v>
      </c>
      <c r="BA109" s="23" t="n">
        <v>1034</v>
      </c>
      <c r="BB109" s="22" t="n">
        <v>-24.2</v>
      </c>
      <c r="BC109" s="13" t="n">
        <f aca="false">(BA109-BA108)/BA108*100</f>
        <v>-24.243534324859</v>
      </c>
      <c r="BD109" s="23" t="n">
        <v>36.6</v>
      </c>
    </row>
    <row r="110" customFormat="false" ht="13.35" hidden="false" customHeight="true" outlineLevel="0" collapsed="false">
      <c r="A110" s="40" t="s">
        <v>235</v>
      </c>
      <c r="B110" s="15" t="n">
        <v>2020</v>
      </c>
      <c r="C110" s="38" t="n">
        <f aca="false">FORECAST($B110,C100:C108,$B100:$B108)</f>
        <v>181880.138888889</v>
      </c>
      <c r="D110" s="12" t="n">
        <f aca="false">E109</f>
        <v>1943</v>
      </c>
      <c r="E110" s="38" t="n">
        <f aca="false">FORECAST($B110,E100:E108,$B100:$B108)</f>
        <v>2006.02777777778</v>
      </c>
      <c r="F110" s="21" t="n">
        <f aca="false">FORECAST($B110,E101:E109,$B101:$B109)</f>
        <v>2038.17777777778</v>
      </c>
      <c r="G110" s="37" t="n">
        <f aca="false">(E110-F110)^2/F110</f>
        <v>0.507130688632558</v>
      </c>
      <c r="H110" s="37" t="n">
        <f aca="false">IF(G110&lt;5,0,(E110-D110)/D110*100)</f>
        <v>0</v>
      </c>
      <c r="I110" s="12"/>
      <c r="J110" s="13" t="n">
        <f aca="false">(E110-E108)/E108*100</f>
        <v>-19.1443862241928</v>
      </c>
      <c r="K110" s="13" t="n">
        <f aca="false">L109</f>
        <v>1</v>
      </c>
      <c r="L110" s="38" t="n">
        <f aca="false">FORECAST($B110,L100:L108,$B100:$B108)</f>
        <v>2.38888888888889</v>
      </c>
      <c r="M110" s="21" t="n">
        <f aca="false">FORECAST($B110,L101:L109,$B101:$B109)</f>
        <v>1.97777777777778</v>
      </c>
      <c r="N110" s="37" t="n">
        <f aca="false">(L110-M110)^2/M110</f>
        <v>0.0854556803995007</v>
      </c>
      <c r="O110" s="37" t="n">
        <f aca="false">IF(N110&lt;5,0,(L110-K110)/K110*100)</f>
        <v>0</v>
      </c>
      <c r="P110" s="38" t="n">
        <f aca="false">FORECAST($B110,P100:P108,$B100:$B108)</f>
        <v>1.33031887799658</v>
      </c>
      <c r="Q110" s="13" t="n">
        <f aca="false">R109</f>
        <v>32</v>
      </c>
      <c r="R110" s="38" t="n">
        <f aca="false">FORECAST($B110,R100:R108,$B100:$B108)</f>
        <v>37.2777777777778</v>
      </c>
      <c r="S110" s="21" t="n">
        <f aca="false">FORECAST($B110,R101:R109,$B101:$B109)</f>
        <v>36.0444444444444</v>
      </c>
      <c r="T110" s="37" t="n">
        <f aca="false">(R110-S110)^2/S110</f>
        <v>0.0422009864364982</v>
      </c>
      <c r="U110" s="37" t="n">
        <f aca="false">IF(T110&lt;5,0,(R110-Q110)/Q110*100)</f>
        <v>0</v>
      </c>
      <c r="V110" s="38" t="n">
        <f aca="false">FORECAST($B110,V100:V108,$B100:$B108)</f>
        <v>20.5043489271055</v>
      </c>
      <c r="W110" s="13" t="n">
        <f aca="false">X109</f>
        <v>21</v>
      </c>
      <c r="X110" s="38" t="n">
        <f aca="false">FORECAST($B110,X100:X108,$B100:$B108)</f>
        <v>12.6666666666667</v>
      </c>
      <c r="Y110" s="21" t="n">
        <f aca="false">FORECAST($B110,X101:X109,$B101:$B109)</f>
        <v>17.8444444444444</v>
      </c>
      <c r="Z110" s="37" t="n">
        <f aca="false">(X110-Y110)^2/Y110</f>
        <v>1.50239380102394</v>
      </c>
      <c r="AA110" s="37" t="n">
        <f aca="false">IF(Z110&lt;5,0,(X110-W110)/W110*100)</f>
        <v>0</v>
      </c>
      <c r="AB110" s="38" t="n">
        <f aca="false">FORECAST($B110,AB100:AB108,$B100:$B108)</f>
        <v>6.32327517412364</v>
      </c>
      <c r="AC110" s="13" t="n">
        <f aca="false">AD109</f>
        <v>238</v>
      </c>
      <c r="AD110" s="38" t="n">
        <f aca="false">FORECAST($B110,AD100:AD108,$B100:$B108)</f>
        <v>305.25</v>
      </c>
      <c r="AE110" s="21" t="n">
        <f aca="false">FORECAST($B110,AD101:AD109,$B101:$B109)</f>
        <v>281.977777777778</v>
      </c>
      <c r="AF110" s="37" t="n">
        <f aca="false">(AD110-AE110)^2/AE110</f>
        <v>1.92070570748067</v>
      </c>
      <c r="AG110" s="37" t="n">
        <f aca="false">IF(AF110&lt;5,0,(AD110-AC110)/AC110*100)</f>
        <v>0</v>
      </c>
      <c r="AH110" s="38" t="n">
        <f aca="false">FORECAST($B110,AH100:AH108,$B100:$B108)</f>
        <v>167.20287077762</v>
      </c>
      <c r="AI110" s="13" t="n">
        <f aca="false">AJ109</f>
        <v>221</v>
      </c>
      <c r="AJ110" s="38" t="n">
        <f aca="false">FORECAST($B110,AJ100:AJ108,$B100:$B108)</f>
        <v>43.6388888888889</v>
      </c>
      <c r="AK110" s="21" t="n">
        <f aca="false">FORECAST($B110,AJ101:AJ109,$B101:$B109)</f>
        <v>143.066666666667</v>
      </c>
      <c r="AL110" s="37" t="n">
        <f aca="false">(AJ110-AK110)^2/AK110</f>
        <v>69.0998345328086</v>
      </c>
      <c r="AM110" s="37" t="n">
        <f aca="false">IF(AL110&lt;5,0,(AJ110-AI110)/AI110*100)</f>
        <v>-80.253896430367</v>
      </c>
      <c r="AN110" s="38" t="n">
        <f aca="false">FORECAST($B110,AN100:AN108,$B100:$B108)</f>
        <v>5.35335683579569</v>
      </c>
      <c r="AO110" s="13" t="n">
        <f aca="false">AP109</f>
        <v>1302</v>
      </c>
      <c r="AP110" s="38" t="n">
        <f aca="false">FORECAST($B110,AP100:AP108,$B100:$B108)</f>
        <v>1480.72222222222</v>
      </c>
      <c r="AQ110" s="21" t="n">
        <f aca="false">FORECAST($B110,AP101:AP109,$B101:$B109)</f>
        <v>1431.2</v>
      </c>
      <c r="AR110" s="37" t="n">
        <f aca="false">(AP110-AQ110)^2/AQ110</f>
        <v>1.7135623908798</v>
      </c>
      <c r="AS110" s="37" t="n">
        <f aca="false">IF(AR110&lt;5,0,(AP110-AO110)/AO110*100)</f>
        <v>0</v>
      </c>
      <c r="AT110" s="38" t="n">
        <f aca="false">FORECAST($B110,AT100:AT108,$B100:$B108)</f>
        <v>790.99360791648</v>
      </c>
      <c r="AU110" s="13" t="n">
        <f aca="false">AV109</f>
        <v>128</v>
      </c>
      <c r="AV110" s="38" t="n">
        <f aca="false">FORECAST($B110,AV100:AV108,$B100:$B108)</f>
        <v>124.083333333333</v>
      </c>
      <c r="AW110" s="21" t="n">
        <f aca="false">FORECAST($B110,AV101:AV109,$B101:$B109)</f>
        <v>126.066666666667</v>
      </c>
      <c r="AX110" s="37" t="n">
        <f aca="false">(AV110-AW110)^2/AW110</f>
        <v>0.0312026264762908</v>
      </c>
      <c r="AY110" s="37" t="n">
        <f aca="false">IF(AX110&lt;5,0,(AV110-AU110)/AU110*100)</f>
        <v>0</v>
      </c>
      <c r="AZ110" s="38" t="n">
        <f aca="false">FORECAST($B110,AZ100:AZ108,$B100:$B108)</f>
        <v>68.0449912108355</v>
      </c>
      <c r="BA110" s="38" t="n">
        <f aca="false">FORECAST($B110,BA100:BA108,$B100:$B108)</f>
        <v>1059.75555555556</v>
      </c>
      <c r="BB110" s="22"/>
      <c r="BC110" s="12"/>
      <c r="BD110" s="23"/>
    </row>
    <row r="111" customFormat="false" ht="13.35" hidden="false" customHeight="true" outlineLevel="0" collapsed="false">
      <c r="A111" s="19" t="s">
        <v>199</v>
      </c>
      <c r="B111" s="20"/>
      <c r="C111" s="21"/>
      <c r="D111" s="12" t="n">
        <f aca="false">E110</f>
        <v>2006.02777777778</v>
      </c>
      <c r="E111" s="39" t="n">
        <f aca="false">(E110-E109)^2/E110</f>
        <v>1.98028203577796</v>
      </c>
      <c r="F111" s="21" t="n">
        <f aca="false">FORECAST($B111,E102:E110,$B102:$B110)</f>
        <v>445885.320961718</v>
      </c>
      <c r="G111" s="37" t="n">
        <f aca="false">(E111-F111)^2/F111</f>
        <v>445881.360406441</v>
      </c>
      <c r="H111" s="37" t="n">
        <f aca="false">IF(G111&lt;5,0,(E111-D111)/D111*100)</f>
        <v>-99.9012834190177</v>
      </c>
      <c r="I111" s="22"/>
      <c r="J111" s="12"/>
      <c r="K111" s="13" t="n">
        <f aca="false">L110</f>
        <v>2.38888888888889</v>
      </c>
      <c r="L111" s="39" t="n">
        <f aca="false">(L110-L109)^2/L110</f>
        <v>0.80749354005168</v>
      </c>
      <c r="M111" s="21" t="n">
        <f aca="false">FORECAST($B111,L102:L110,$B102:$B110)</f>
        <v>-39.968720821662</v>
      </c>
      <c r="N111" s="37" t="n">
        <f aca="false">(L111-M111)^2/M111</f>
        <v>-41.6000218043327</v>
      </c>
      <c r="O111" s="37" t="n">
        <f aca="false">IF(N111&lt;5,0,(L111-K111)/K111*100)</f>
        <v>0</v>
      </c>
      <c r="P111" s="39" t="n">
        <f aca="false">(P110-P109)^2/P110</f>
        <v>0.478843881940793</v>
      </c>
      <c r="Q111" s="13" t="n">
        <f aca="false">R110</f>
        <v>37.2777777777778</v>
      </c>
      <c r="R111" s="39" t="n">
        <f aca="false">(R110-R109)^2/R110</f>
        <v>0.747226361980461</v>
      </c>
      <c r="S111" s="21" t="n">
        <f aca="false">FORECAST($B111,R102:R110,$B102:$B110)</f>
        <v>-1024.42903828198</v>
      </c>
      <c r="T111" s="37" t="n">
        <f aca="false">(R111-S111)^2/S111</f>
        <v>-1025.92403603855</v>
      </c>
      <c r="U111" s="37" t="n">
        <f aca="false">IF(T111&lt;5,0,(R111-Q111)/Q111*100)</f>
        <v>0</v>
      </c>
      <c r="V111" s="39" t="n">
        <f aca="false">(V110-V109)^2/V110</f>
        <v>0.588718512777555</v>
      </c>
      <c r="W111" s="13" t="n">
        <f aca="false">X110</f>
        <v>12.6666666666667</v>
      </c>
      <c r="X111" s="39" t="n">
        <f aca="false">(X110-X109)^2/X110</f>
        <v>5.48245614035088</v>
      </c>
      <c r="Y111" s="21" t="n">
        <f aca="false">FORECAST($B111,X102:X110,$B102:$B110)</f>
        <v>4609.7619047619</v>
      </c>
      <c r="Z111" s="37" t="n">
        <f aca="false">(X111-Y111)^2/Y111</f>
        <v>4598.80351284515</v>
      </c>
      <c r="AA111" s="37" t="n">
        <f aca="false">IF(Z111&lt;5,0,(X111-W111)/W111*100)</f>
        <v>-56.7174515235457</v>
      </c>
      <c r="AB111" s="39" t="n">
        <f aca="false">(AB110-AB109)^2/AB110</f>
        <v>3.72404449519755</v>
      </c>
      <c r="AC111" s="13" t="n">
        <f aca="false">AD110</f>
        <v>305.25</v>
      </c>
      <c r="AD111" s="39" t="n">
        <f aca="false">(AD110-AD109)^2/AD110</f>
        <v>14.8159295659296</v>
      </c>
      <c r="AE111" s="21" t="n">
        <f aca="false">FORECAST($B111,AD102:AD110,$B102:$B110)</f>
        <v>-3546.8256302521</v>
      </c>
      <c r="AF111" s="37" t="n">
        <f aca="false">(AD111-AE111)^2/AE111</f>
        <v>-3576.51937902607</v>
      </c>
      <c r="AG111" s="37" t="n">
        <f aca="false">IF(AF111&lt;5,0,(AD111-AC111)/AC111*100)</f>
        <v>0</v>
      </c>
      <c r="AH111" s="39" t="n">
        <f aca="false">(AH110-AH109)^2/AH110</f>
        <v>9.83051377887927</v>
      </c>
      <c r="AI111" s="13" t="n">
        <f aca="false">AJ110</f>
        <v>43.6388888888889</v>
      </c>
      <c r="AJ111" s="39" t="n">
        <f aca="false">(AJ110-AJ109)^2/AJ110</f>
        <v>720.847036565527</v>
      </c>
      <c r="AK111" s="21" t="n">
        <f aca="false">FORECAST($B111,AJ102:AJ110,$B102:$B110)</f>
        <v>157108.146825397</v>
      </c>
      <c r="AL111" s="37" t="n">
        <f aca="false">(AJ111-AK111)^2/AK111</f>
        <v>155669.76015841</v>
      </c>
      <c r="AM111" s="37" t="n">
        <f aca="false">IF(AL111&lt;5,0,(AJ111-AI111)/AI111*100)</f>
        <v>1551.8455325499</v>
      </c>
      <c r="AN111" s="39" t="n">
        <f aca="false">(AN110-AN109)^2/AN110</f>
        <v>2354.0899377433</v>
      </c>
      <c r="AO111" s="13" t="n">
        <f aca="false">AP110</f>
        <v>1480.72222222222</v>
      </c>
      <c r="AP111" s="39" t="n">
        <f aca="false">(AP110-AP109)^2/AP110</f>
        <v>21.5716575578317</v>
      </c>
      <c r="AQ111" s="21" t="n">
        <f aca="false">FORECAST($B111,AP102:AP110,$B102:$B110)</f>
        <v>294449.445845005</v>
      </c>
      <c r="AR111" s="37" t="n">
        <f aca="false">(AP111-AQ111)^2/AQ111</f>
        <v>294406.30411025</v>
      </c>
      <c r="AS111" s="37" t="n">
        <f aca="false">IF(AR111&lt;5,0,(AP111-AO111)/AO111*100)</f>
        <v>-98.5431664876713</v>
      </c>
      <c r="AT111" s="39" t="n">
        <f aca="false">(AT110-AT109)^2/AT110</f>
        <v>12.1631570079462</v>
      </c>
      <c r="AU111" s="13" t="n">
        <f aca="false">AV110</f>
        <v>124.083333333333</v>
      </c>
      <c r="AV111" s="39" t="n">
        <f aca="false">(AV110-AV109)^2/AV110</f>
        <v>0.123628833669129</v>
      </c>
      <c r="AW111" s="21" t="n">
        <f aca="false">FORECAST($B111,AV102:AV110,$B102:$B110)</f>
        <v>-5670.81022408964</v>
      </c>
      <c r="AX111" s="37" t="n">
        <f aca="false">(AV111-AW111)^2/AW111</f>
        <v>-5671.0574844522</v>
      </c>
      <c r="AY111" s="37" t="n">
        <f aca="false">IF(AX111&lt;5,0,(AV111-AU111)/AU111*100)</f>
        <v>0</v>
      </c>
      <c r="AZ111" s="39" t="n">
        <f aca="false">(AZ110-AZ109)^2/AZ110</f>
        <v>8.24451519733106E-005</v>
      </c>
      <c r="BA111" s="39" t="n">
        <f aca="false">(BA110-BA109)^2/BA110</f>
        <v>0.625944953529938</v>
      </c>
      <c r="BB111" s="22"/>
      <c r="BC111" s="12"/>
      <c r="BD111" s="23"/>
    </row>
    <row r="112" customFormat="false" ht="13.35" hidden="false" customHeight="true" outlineLevel="0" collapsed="false">
      <c r="A112" s="19" t="s">
        <v>236</v>
      </c>
      <c r="B112" s="20" t="n">
        <v>5</v>
      </c>
      <c r="C112" s="21"/>
      <c r="D112" s="12" t="n">
        <f aca="false">E111</f>
        <v>1.98028203577796</v>
      </c>
      <c r="E112" s="39" t="n">
        <f aca="false">IF(E111&lt;$B112,0,(E109-E108)/E108*100)</f>
        <v>0</v>
      </c>
      <c r="F112" s="21" t="n">
        <f aca="false">FORECAST($B112,E103:E111,$B103:$B111)</f>
        <v>395281.383662408</v>
      </c>
      <c r="G112" s="37" t="n">
        <f aca="false">(E112-F112)^2/F112</f>
        <v>395281.383662408</v>
      </c>
      <c r="H112" s="37" t="n">
        <f aca="false">IF(G112&lt;5,0,(E112-D112)/D112*100)</f>
        <v>-100</v>
      </c>
      <c r="I112" s="22"/>
      <c r="J112" s="12"/>
      <c r="K112" s="13" t="n">
        <f aca="false">L111</f>
        <v>0.80749354005168</v>
      </c>
      <c r="L112" s="39" t="n">
        <f aca="false">IF(L111&lt;$B112,0,(L109-L108)/L108*100)</f>
        <v>0</v>
      </c>
      <c r="M112" s="21" t="n">
        <f aca="false">FORECAST($B112,L103:L111,$B103:$B111)</f>
        <v>169.162214479288</v>
      </c>
      <c r="N112" s="37" t="n">
        <f aca="false">(L112-M112)^2/M112</f>
        <v>169.162214479288</v>
      </c>
      <c r="O112" s="37" t="n">
        <f aca="false">IF(N112&lt;5,0,(L112-K112)/K112*100)</f>
        <v>-100</v>
      </c>
      <c r="P112" s="39" t="n">
        <f aca="false">IF(P111&lt;$B112,0,(P109-P108)/P108*100)</f>
        <v>0</v>
      </c>
      <c r="Q112" s="13" t="n">
        <f aca="false">R111</f>
        <v>0.747226361980461</v>
      </c>
      <c r="R112" s="39" t="n">
        <f aca="false">IF(R111&lt;$B112,0,(R109-R108)/R108*100)</f>
        <v>0</v>
      </c>
      <c r="S112" s="21" t="n">
        <f aca="false">FORECAST($B112,R103:R111,$B103:$B111)</f>
        <v>-2770.25048393341</v>
      </c>
      <c r="T112" s="37" t="n">
        <f aca="false">(R112-S112)^2/S112</f>
        <v>-2770.25048393341</v>
      </c>
      <c r="U112" s="37" t="n">
        <f aca="false">IF(T112&lt;5,0,(R112-Q112)/Q112*100)</f>
        <v>0</v>
      </c>
      <c r="V112" s="39" t="n">
        <f aca="false">IF(V111&lt;$B112,0,(V109-V108)/V108*100)</f>
        <v>0</v>
      </c>
      <c r="W112" s="13" t="n">
        <f aca="false">X111</f>
        <v>5.48245614035088</v>
      </c>
      <c r="X112" s="39" t="n">
        <f aca="false">IF(X111&lt;$B112,0,(X109-X108)/X108*100)</f>
        <v>5</v>
      </c>
      <c r="Y112" s="21" t="n">
        <f aca="false">FORECAST($B112,X103:X111,$B103:$B111)</f>
        <v>4005.01277584204</v>
      </c>
      <c r="Z112" s="37" t="n">
        <f aca="false">(X112-Y112)^2/Y112</f>
        <v>3995.01901801939</v>
      </c>
      <c r="AA112" s="37" t="n">
        <f aca="false">IF(Z112&lt;5,0,(X112-W112)/W112*100)</f>
        <v>-8.80000000000007</v>
      </c>
      <c r="AB112" s="39" t="n">
        <f aca="false">IF(AB111&lt;$B112,0,(AB109-AB108)/AB108*100)</f>
        <v>0</v>
      </c>
      <c r="AC112" s="13" t="n">
        <f aca="false">AD111</f>
        <v>14.8159295659296</v>
      </c>
      <c r="AD112" s="39" t="n">
        <f aca="false">IF(AD111&lt;$B112,0,(AD109-AD108)/AD108*100)</f>
        <v>-21.7105263157895</v>
      </c>
      <c r="AE112" s="21" t="n">
        <f aca="false">FORECAST($B112,AD103:AD111,$B103:$B111)</f>
        <v>-7364.80139372822</v>
      </c>
      <c r="AF112" s="37" t="n">
        <f aca="false">(AD112-AE112)^2/AE112</f>
        <v>-7321.44434105098</v>
      </c>
      <c r="AG112" s="37" t="n">
        <f aca="false">IF(AF112&lt;5,0,(AD112-AC112)/AC112*100)</f>
        <v>0</v>
      </c>
      <c r="AH112" s="39" t="n">
        <f aca="false">IF(AH111&lt;$B112,0,(AH109-AH108)/AH108*100)</f>
        <v>-24.2662336534669</v>
      </c>
      <c r="AI112" s="13" t="n">
        <f aca="false">AJ111</f>
        <v>720.847036565527</v>
      </c>
      <c r="AJ112" s="39" t="n">
        <f aca="false">IF(AJ111&lt;$B112,0,(AJ109-AJ108)/AJ108*100)</f>
        <v>-19.047619047619</v>
      </c>
      <c r="AK112" s="21" t="n">
        <f aca="false">FORECAST($B112,AJ103:AJ111,$B103:$B111)</f>
        <v>130515.385210995</v>
      </c>
      <c r="AL112" s="37" t="n">
        <f aca="false">(AJ112-AK112)^2/AK112</f>
        <v>130553.483228929</v>
      </c>
      <c r="AM112" s="37" t="n">
        <f aca="false">IF(AL112&lt;5,0,(AJ112-AI112)/AI112*100)</f>
        <v>-102.642394028332</v>
      </c>
      <c r="AN112" s="39" t="n">
        <f aca="false">IF(AN111&lt;$B112,0,(AN109-AN108)/AN108*100)</f>
        <v>-21.6902552063059</v>
      </c>
      <c r="AO112" s="13" t="n">
        <f aca="false">AP111</f>
        <v>21.5716575578317</v>
      </c>
      <c r="AP112" s="39" t="n">
        <f aca="false">IF(AP111&lt;$B112,0,(AP109-AP108)/AP108*100)</f>
        <v>-23.7704918032787</v>
      </c>
      <c r="AQ112" s="21" t="n">
        <f aca="false">FORECAST($B112,AP103:AP111,$B103:$B111)</f>
        <v>278003.393341076</v>
      </c>
      <c r="AR112" s="37" t="n">
        <f aca="false">(AP112-AQ112)^2/AQ112</f>
        <v>278050.936357163</v>
      </c>
      <c r="AS112" s="37" t="n">
        <f aca="false">IF(AR112&lt;5,0,(AP112-AO112)/AO112*100)</f>
        <v>-210.193163133394</v>
      </c>
      <c r="AT112" s="39" t="n">
        <f aca="false">IF(AT111&lt;$B112,0,(AT109-AT108)/AT108*100)</f>
        <v>-26.2589529498146</v>
      </c>
      <c r="AU112" s="13" t="n">
        <f aca="false">AV111</f>
        <v>0.123628833669129</v>
      </c>
      <c r="AV112" s="39" t="n">
        <f aca="false">IF(AV111&lt;$B112,0,(AV109-AV108)/AV108*100)</f>
        <v>0</v>
      </c>
      <c r="AW112" s="21" t="n">
        <f aca="false">FORECAST($B112,AV103:AV111,$B103:$B111)</f>
        <v>-7276.51800232288</v>
      </c>
      <c r="AX112" s="37" t="n">
        <f aca="false">(AV112-AW112)^2/AW112</f>
        <v>-7276.51800232288</v>
      </c>
      <c r="AY112" s="37" t="n">
        <f aca="false">IF(AX112&lt;5,0,(AV112-AU112)/AU112*100)</f>
        <v>0</v>
      </c>
      <c r="AZ112" s="39" t="n">
        <f aca="false">IF(AZ111&lt;$B112,0,(AZ109-AZ108)/AZ108*100)</f>
        <v>0</v>
      </c>
      <c r="BA112" s="39" t="n">
        <f aca="false">IF(BA111&lt;$B112,0,(BA109-BA108)/BA108*100)</f>
        <v>0</v>
      </c>
      <c r="BB112" s="22"/>
      <c r="BC112" s="12"/>
      <c r="BD112" s="23"/>
    </row>
    <row r="113" customFormat="false" ht="13.35" hidden="false" customHeight="true" outlineLevel="0" collapsed="false">
      <c r="A113" s="25"/>
      <c r="B113" s="20"/>
      <c r="C113" s="21"/>
      <c r="D113" s="12" t="n">
        <f aca="false">E112</f>
        <v>0</v>
      </c>
      <c r="E113" s="21"/>
      <c r="F113" s="21" t="n">
        <f aca="false">FORECAST($B113,E104:E112,$B104:$B112)</f>
        <v>-3.88604699213784</v>
      </c>
      <c r="G113" s="37" t="n">
        <f aca="false">(E113-F113)^2/F113</f>
        <v>-3.88604699213784</v>
      </c>
      <c r="H113" s="37" t="n">
        <f aca="false">IF(G113&lt;5,0,(E113-D113)/D113*100)</f>
        <v>0</v>
      </c>
      <c r="I113" s="22"/>
      <c r="J113" s="12"/>
      <c r="K113" s="13" t="n">
        <f aca="false">L112</f>
        <v>0</v>
      </c>
      <c r="L113" s="21"/>
      <c r="M113" s="21" t="n">
        <f aca="false">FORECAST($B113,L104:L112,$B104:$B112)</f>
        <v>-0.00351675908119975</v>
      </c>
      <c r="N113" s="37" t="n">
        <f aca="false">(L113-M113)^2/M113</f>
        <v>-0.00351675908119975</v>
      </c>
      <c r="O113" s="37" t="n">
        <f aca="false">IF(N113&lt;5,0,(L113-K113)/K113*100)</f>
        <v>0</v>
      </c>
      <c r="P113" s="14"/>
      <c r="Q113" s="13" t="n">
        <f aca="false">R112</f>
        <v>0</v>
      </c>
      <c r="R113" s="21"/>
      <c r="S113" s="21" t="n">
        <f aca="false">FORECAST($B113,R104:R112,$B104:$B112)</f>
        <v>-0.0944049188084968</v>
      </c>
      <c r="T113" s="37" t="n">
        <f aca="false">(R113-S113)^2/S113</f>
        <v>-0.0944049188084968</v>
      </c>
      <c r="U113" s="37" t="n">
        <f aca="false">IF(T113&lt;5,0,(R113-Q113)/Q113*100)</f>
        <v>0</v>
      </c>
      <c r="V113" s="14"/>
      <c r="W113" s="13" t="n">
        <f aca="false">X112</f>
        <v>5</v>
      </c>
      <c r="X113" s="21"/>
      <c r="Y113" s="21" t="n">
        <f aca="false">FORECAST($B113,X104:X112,$B104:$B112)</f>
        <v>4.98353145514281</v>
      </c>
      <c r="Z113" s="37" t="n">
        <f aca="false">(X113-Y113)^2/Y113</f>
        <v>4.98353145514281</v>
      </c>
      <c r="AA113" s="37" t="n">
        <f aca="false">IF(Z113&lt;5,0,(X113-W113)/W113*100)</f>
        <v>0</v>
      </c>
      <c r="AB113" s="14"/>
      <c r="AC113" s="13" t="n">
        <f aca="false">AD112</f>
        <v>-21.7105263157895</v>
      </c>
      <c r="AD113" s="21"/>
      <c r="AE113" s="21" t="n">
        <f aca="false">FORECAST($B113,AD104:AD112,$B104:$B112)</f>
        <v>-22.4540318375573</v>
      </c>
      <c r="AF113" s="37" t="n">
        <f aca="false">(AD113-AE113)^2/AE113</f>
        <v>-22.4540318375573</v>
      </c>
      <c r="AG113" s="37" t="n">
        <f aca="false">IF(AF113&lt;5,0,(AD113-AC113)/AC113*100)</f>
        <v>0</v>
      </c>
      <c r="AH113" s="14"/>
      <c r="AI113" s="13" t="n">
        <f aca="false">AJ112</f>
        <v>-19.047619047619</v>
      </c>
      <c r="AJ113" s="21"/>
      <c r="AK113" s="21" t="n">
        <f aca="false">FORECAST($B113,AJ104:AJ112,$B104:$B112)</f>
        <v>-19.111410714122</v>
      </c>
      <c r="AL113" s="37" t="n">
        <f aca="false">(AJ113-AK113)^2/AK113</f>
        <v>-19.111410714122</v>
      </c>
      <c r="AM113" s="37" t="n">
        <f aca="false">IF(AL113&lt;5,0,(AJ113-AI113)/AI113*100)</f>
        <v>0</v>
      </c>
      <c r="AN113" s="14"/>
      <c r="AO113" s="13" t="n">
        <f aca="false">AP112</f>
        <v>-23.7704918032787</v>
      </c>
      <c r="AP113" s="21"/>
      <c r="AQ113" s="21" t="n">
        <f aca="false">FORECAST($B113,AP104:AP112,$B104:$B112)</f>
        <v>-26.5435962429437</v>
      </c>
      <c r="AR113" s="37" t="n">
        <f aca="false">(AP113-AQ113)^2/AQ113</f>
        <v>-26.5435962429437</v>
      </c>
      <c r="AS113" s="37" t="n">
        <f aca="false">IF(AR113&lt;5,0,(AP113-AO113)/AO113*100)</f>
        <v>0</v>
      </c>
      <c r="AT113" s="14"/>
      <c r="AU113" s="13" t="n">
        <f aca="false">AV112</f>
        <v>0</v>
      </c>
      <c r="AV113" s="21"/>
      <c r="AW113" s="21" t="n">
        <f aca="false">FORECAST($B113,AV104:AV112,$B104:$B112)</f>
        <v>-0.338789351984076</v>
      </c>
      <c r="AX113" s="37" t="n">
        <f aca="false">(AV113-AW113)^2/AW113</f>
        <v>-0.338789351984076</v>
      </c>
      <c r="AY113" s="37" t="n">
        <f aca="false">IF(AX113&lt;5,0,(AV113-AU113)/AU113*100)</f>
        <v>0</v>
      </c>
      <c r="AZ113" s="14"/>
      <c r="BA113" s="23"/>
      <c r="BB113" s="22"/>
      <c r="BC113" s="12"/>
      <c r="BD113" s="23"/>
    </row>
    <row r="114" customFormat="false" ht="13.8" hidden="false" customHeight="false" outlineLevel="0" collapsed="false">
      <c r="A114" s="19" t="s">
        <v>31</v>
      </c>
      <c r="B114" s="12" t="n">
        <v>2011</v>
      </c>
      <c r="C114" s="12" t="n">
        <v>140956</v>
      </c>
      <c r="D114" s="12" t="n">
        <f aca="false">E113</f>
        <v>0</v>
      </c>
      <c r="E114" s="12" t="n">
        <v>3549</v>
      </c>
      <c r="F114" s="21" t="n">
        <f aca="false">FORECAST($B114,E105:E113,$B105:$B113)</f>
        <v>2427.69506325402</v>
      </c>
      <c r="G114" s="37" t="n">
        <f aca="false">(E114-F114)^2/F114</f>
        <v>517.908851157618</v>
      </c>
      <c r="H114" s="37" t="e">
        <f aca="false">IF(G114&lt;5,0,(E114-D114)/D114*100)</f>
        <v>#DIV/0!</v>
      </c>
      <c r="I114" s="12" t="n">
        <v>-8.7</v>
      </c>
      <c r="J114" s="13" t="n">
        <f aca="false">(E114-E109)/E109*100</f>
        <v>82.6556870818322</v>
      </c>
      <c r="K114" s="13" t="n">
        <f aca="false">L113</f>
        <v>0</v>
      </c>
      <c r="L114" s="12" t="n">
        <v>5</v>
      </c>
      <c r="M114" s="21" t="n">
        <f aca="false">FORECAST($B114,L105:L113,$B105:$B113)</f>
        <v>2.22281307945655</v>
      </c>
      <c r="N114" s="37" t="n">
        <f aca="false">(L114-M114)^2/M114</f>
        <v>3.46982265981774</v>
      </c>
      <c r="O114" s="37" t="n">
        <f aca="false">IF(N114&lt;5,0,(L114-K114)/K114*100)</f>
        <v>0</v>
      </c>
      <c r="P114" s="14" t="n">
        <f aca="false">L114/($C114/100000)</f>
        <v>3.54720622038083</v>
      </c>
      <c r="Q114" s="13" t="n">
        <f aca="false">R113</f>
        <v>0</v>
      </c>
      <c r="R114" s="12" t="n">
        <v>34</v>
      </c>
      <c r="S114" s="21" t="n">
        <f aca="false">FORECAST($B114,R105:R113,$B105:$B113)</f>
        <v>34.9191468709186</v>
      </c>
      <c r="T114" s="37" t="n">
        <f aca="false">(R114-S114)^2/S114</f>
        <v>0.0241939178366089</v>
      </c>
      <c r="U114" s="37" t="n">
        <f aca="false">IF(T114&lt;5,0,(R114-Q114)/Q114*100)</f>
        <v>0</v>
      </c>
      <c r="V114" s="14" t="n">
        <f aca="false">R114/($C114/100000)</f>
        <v>24.1210022985896</v>
      </c>
      <c r="W114" s="13" t="n">
        <f aca="false">X113</f>
        <v>0</v>
      </c>
      <c r="X114" s="12" t="n">
        <v>69</v>
      </c>
      <c r="Y114" s="21" t="n">
        <f aca="false">FORECAST($B114,X105:X113,$B105:$B113)</f>
        <v>20.0543774501984</v>
      </c>
      <c r="Z114" s="37" t="n">
        <f aca="false">(X114-Y114)^2/Y114</f>
        <v>119.458904807038</v>
      </c>
      <c r="AA114" s="37" t="e">
        <f aca="false">IF(Z114&lt;5,0,(X114-W114)/W114*100)</f>
        <v>#DIV/0!</v>
      </c>
      <c r="AB114" s="14" t="n">
        <f aca="false">X114/($C114/100000)</f>
        <v>48.9514458412554</v>
      </c>
      <c r="AC114" s="13" t="n">
        <f aca="false">AD113</f>
        <v>0</v>
      </c>
      <c r="AD114" s="12" t="n">
        <v>303</v>
      </c>
      <c r="AE114" s="21" t="n">
        <f aca="false">FORECAST($B114,AD105:AD113,$B105:$B113)</f>
        <v>298.854578600216</v>
      </c>
      <c r="AF114" s="37" t="n">
        <f aca="false">(AD114-AE114)^2/AE114</f>
        <v>0.0575012725663417</v>
      </c>
      <c r="AG114" s="37" t="n">
        <f aca="false">IF(AF114&lt;5,0,(AD114-AC114)/AC114*100)</f>
        <v>0</v>
      </c>
      <c r="AH114" s="14" t="n">
        <f aca="false">AD114/($C114/100000)</f>
        <v>214.960696955078</v>
      </c>
      <c r="AI114" s="13" t="n">
        <f aca="false">AJ113</f>
        <v>0</v>
      </c>
      <c r="AJ114" s="12" t="n">
        <v>832</v>
      </c>
      <c r="AK114" s="21" t="n">
        <f aca="false">FORECAST($B114,AJ105:AJ113,$B105:$B113)</f>
        <v>268.142853013916</v>
      </c>
      <c r="AL114" s="37" t="n">
        <f aca="false">(AJ114-AK114)^2/AK114</f>
        <v>1185.69217353254</v>
      </c>
      <c r="AM114" s="37" t="e">
        <f aca="false">IF(AL114&lt;5,0,(AJ114-AI114)/AI114*100)</f>
        <v>#DIV/0!</v>
      </c>
      <c r="AN114" s="14" t="n">
        <f aca="false">AJ114/($C114/100000)</f>
        <v>590.25511507137</v>
      </c>
      <c r="AO114" s="13" t="n">
        <f aca="false">AP113</f>
        <v>0</v>
      </c>
      <c r="AP114" s="12" t="n">
        <v>2173</v>
      </c>
      <c r="AQ114" s="21" t="n">
        <f aca="false">FORECAST($B114,AP105:AP113,$B105:$B113)</f>
        <v>1680.71543891472</v>
      </c>
      <c r="AR114" s="37" t="n">
        <f aca="false">(AP114-AQ114)^2/AQ114</f>
        <v>144.191029291321</v>
      </c>
      <c r="AS114" s="37" t="e">
        <f aca="false">IF(AR114&lt;5,0,(AP114-AO114)/AO114*100)</f>
        <v>#DIV/0!</v>
      </c>
      <c r="AT114" s="14" t="n">
        <f aca="false">AP114/($C114/100000)</f>
        <v>1541.61582337751</v>
      </c>
      <c r="AU114" s="13" t="n">
        <f aca="false">AV113</f>
        <v>0</v>
      </c>
      <c r="AV114" s="12" t="n">
        <v>133</v>
      </c>
      <c r="AW114" s="21" t="n">
        <f aca="false">FORECAST($B114,AV105:AV113,$B105:$B113)</f>
        <v>122.568997360049</v>
      </c>
      <c r="AX114" s="37" t="n">
        <f aca="false">(AV114-AW114)^2/AW114</f>
        <v>0.887710745932283</v>
      </c>
      <c r="AY114" s="37" t="n">
        <f aca="false">IF(AX114&lt;5,0,(AV114-AU114)/AU114*100)</f>
        <v>0</v>
      </c>
      <c r="AZ114" s="14" t="n">
        <f aca="false">AV114/($C114/100000)</f>
        <v>94.35568546213</v>
      </c>
      <c r="BA114" s="12" t="n">
        <v>2517.8</v>
      </c>
      <c r="BB114" s="14" t="n">
        <v>-7.9</v>
      </c>
      <c r="BC114" s="13" t="n">
        <f aca="false">(BA114-BA109)/BA109*100</f>
        <v>143.500967117988</v>
      </c>
      <c r="BD114" s="12" t="n">
        <v>32.5</v>
      </c>
    </row>
    <row r="115" customFormat="false" ht="13.8" hidden="false" customHeight="false" outlineLevel="0" collapsed="false">
      <c r="A115" s="19" t="s">
        <v>31</v>
      </c>
      <c r="B115" s="12" t="n">
        <v>2012</v>
      </c>
      <c r="C115" s="12" t="n">
        <v>140761</v>
      </c>
      <c r="D115" s="12" t="n">
        <f aca="false">E114</f>
        <v>3549</v>
      </c>
      <c r="E115" s="12" t="n">
        <v>3258</v>
      </c>
      <c r="F115" s="21" t="n">
        <f aca="false">FORECAST($B115,E106:E114,$B106:$B114)</f>
        <v>2510.33869760085</v>
      </c>
      <c r="G115" s="37" t="n">
        <f aca="false">(E115-F115)^2/F115</f>
        <v>222.678088673621</v>
      </c>
      <c r="H115" s="37" t="n">
        <f aca="false">IF(G115&lt;5,0,(E115-D115)/D115*100)</f>
        <v>-8.19949281487743</v>
      </c>
      <c r="I115" s="12" t="n">
        <v>-8.2</v>
      </c>
      <c r="J115" s="13" t="n">
        <f aca="false">(E115-E114)/E114*100</f>
        <v>-8.19949281487743</v>
      </c>
      <c r="K115" s="13" t="n">
        <f aca="false">L114</f>
        <v>5</v>
      </c>
      <c r="L115" s="12" t="n">
        <v>5</v>
      </c>
      <c r="M115" s="21" t="n">
        <f aca="false">FORECAST($B115,L106:L114,$B106:$B114)</f>
        <v>2.22371037061239</v>
      </c>
      <c r="N115" s="37" t="n">
        <f aca="false">(L115-M115)^2/M115</f>
        <v>3.46618166111377</v>
      </c>
      <c r="O115" s="37" t="n">
        <f aca="false">IF(N115&lt;5,0,(L115-K115)/K115*100)</f>
        <v>0</v>
      </c>
      <c r="P115" s="14" t="n">
        <f aca="false">L115/($C115/100000)</f>
        <v>3.55212026058354</v>
      </c>
      <c r="Q115" s="13" t="n">
        <f aca="false">R114</f>
        <v>34</v>
      </c>
      <c r="R115" s="12" t="n">
        <v>35</v>
      </c>
      <c r="S115" s="21" t="n">
        <f aca="false">FORECAST($B115,R106:R114,$B106:$B114)</f>
        <v>34.7852972533842</v>
      </c>
      <c r="T115" s="37" t="n">
        <f aca="false">(R115-S115)^2/S115</f>
        <v>0.00132519406312917</v>
      </c>
      <c r="U115" s="37" t="n">
        <f aca="false">IF(T115&lt;5,0,(R115-Q115)/Q115*100)</f>
        <v>0</v>
      </c>
      <c r="V115" s="14" t="n">
        <f aca="false">R115/($C115/100000)</f>
        <v>24.8648418240848</v>
      </c>
      <c r="W115" s="13" t="n">
        <f aca="false">X114</f>
        <v>69</v>
      </c>
      <c r="X115" s="12" t="n">
        <v>57</v>
      </c>
      <c r="Y115" s="21" t="n">
        <f aca="false">FORECAST($B115,X106:X114,$B106:$B114)</f>
        <v>28.1865840045583</v>
      </c>
      <c r="Z115" s="37" t="n">
        <f aca="false">(X115-Y115)^2/Y115</f>
        <v>29.4541878927972</v>
      </c>
      <c r="AA115" s="37" t="n">
        <f aca="false">IF(Z115&lt;5,0,(X115-W115)/W115*100)</f>
        <v>-17.3913043478261</v>
      </c>
      <c r="AB115" s="14" t="n">
        <f aca="false">X115/($C115/100000)</f>
        <v>40.4941709706524</v>
      </c>
      <c r="AC115" s="13" t="n">
        <f aca="false">AD114</f>
        <v>303</v>
      </c>
      <c r="AD115" s="12" t="n">
        <v>324</v>
      </c>
      <c r="AE115" s="21" t="n">
        <f aca="false">FORECAST($B115,AD106:AD114,$B106:$B114)</f>
        <v>294.494830133474</v>
      </c>
      <c r="AF115" s="37" t="n">
        <f aca="false">(AD115-AE115)^2/AE115</f>
        <v>2.95609620195373</v>
      </c>
      <c r="AG115" s="37" t="n">
        <f aca="false">IF(AF115&lt;5,0,(AD115-AC115)/AC115*100)</f>
        <v>0</v>
      </c>
      <c r="AH115" s="14" t="n">
        <f aca="false">AD115/($C115/100000)</f>
        <v>230.177392885814</v>
      </c>
      <c r="AI115" s="13" t="n">
        <f aca="false">AJ114</f>
        <v>832</v>
      </c>
      <c r="AJ115" s="12" t="n">
        <v>737</v>
      </c>
      <c r="AK115" s="21" t="n">
        <f aca="false">FORECAST($B115,AJ106:AJ114,$B106:$B114)</f>
        <v>334.611028302953</v>
      </c>
      <c r="AL115" s="37" t="n">
        <f aca="false">(AJ115-AK115)^2/AK115</f>
        <v>483.895839789265</v>
      </c>
      <c r="AM115" s="37" t="n">
        <f aca="false">IF(AL115&lt;5,0,(AJ115-AI115)/AI115*100)</f>
        <v>-11.4182692307692</v>
      </c>
      <c r="AN115" s="14" t="n">
        <f aca="false">AJ115/($C115/100000)</f>
        <v>523.582526410014</v>
      </c>
      <c r="AO115" s="13" t="n">
        <f aca="false">AP114</f>
        <v>2173</v>
      </c>
      <c r="AP115" s="12" t="n">
        <v>1971</v>
      </c>
      <c r="AQ115" s="21" t="n">
        <f aca="false">FORECAST($B115,AP106:AP114,$B106:$B114)</f>
        <v>1689.7099335203</v>
      </c>
      <c r="AR115" s="37" t="n">
        <f aca="false">(AP115-AQ115)^2/AQ115</f>
        <v>46.8270322204398</v>
      </c>
      <c r="AS115" s="37" t="n">
        <f aca="false">IF(AR115&lt;5,0,(AP115-AO115)/AO115*100)</f>
        <v>-9.29590427979752</v>
      </c>
      <c r="AT115" s="14" t="n">
        <f aca="false">AP115/($C115/100000)</f>
        <v>1400.24580672203</v>
      </c>
      <c r="AU115" s="13" t="n">
        <f aca="false">AV114</f>
        <v>133</v>
      </c>
      <c r="AV115" s="12" t="n">
        <v>129</v>
      </c>
      <c r="AW115" s="21" t="n">
        <f aca="false">FORECAST($B115,AV106:AV114,$B106:$B114)</f>
        <v>126.16448889924</v>
      </c>
      <c r="AX115" s="37" t="n">
        <f aca="false">(AV115-AW115)^2/AW115</f>
        <v>0.0637273076812611</v>
      </c>
      <c r="AY115" s="37" t="n">
        <f aca="false">IF(AX115&lt;5,0,(AV115-AU115)/AU115*100)</f>
        <v>0</v>
      </c>
      <c r="AZ115" s="14" t="n">
        <f aca="false">AV115/($C115/100000)</f>
        <v>91.6447027230554</v>
      </c>
      <c r="BA115" s="12" t="n">
        <v>2314.6</v>
      </c>
      <c r="BB115" s="14" t="n">
        <v>-8.1</v>
      </c>
      <c r="BC115" s="13" t="n">
        <f aca="false">(BA115-BA114)/BA114*100</f>
        <v>-8.07053777106999</v>
      </c>
      <c r="BD115" s="12" t="n">
        <v>28.9</v>
      </c>
    </row>
    <row r="116" customFormat="false" ht="13.8" hidden="false" customHeight="false" outlineLevel="0" collapsed="false">
      <c r="A116" s="19" t="s">
        <v>31</v>
      </c>
      <c r="B116" s="12" t="n">
        <v>2013</v>
      </c>
      <c r="C116" s="12" t="n">
        <v>140519</v>
      </c>
      <c r="D116" s="12" t="n">
        <f aca="false">E115</f>
        <v>3258</v>
      </c>
      <c r="E116" s="12" t="n">
        <v>3127</v>
      </c>
      <c r="F116" s="21" t="n">
        <f aca="false">FORECAST($B116,E107:E115,$B107:$B115)</f>
        <v>2609.3250693329</v>
      </c>
      <c r="G116" s="37" t="n">
        <f aca="false">(E116-F116)^2/F116</f>
        <v>102.703697975697</v>
      </c>
      <c r="H116" s="37" t="n">
        <f aca="false">IF(G116&lt;5,0,(E116-D116)/D116*100)</f>
        <v>-4.02087170042971</v>
      </c>
      <c r="I116" s="12" t="n">
        <v>-4</v>
      </c>
      <c r="J116" s="13" t="n">
        <f aca="false">(E116-E115)/E115*100</f>
        <v>-4.02087170042971</v>
      </c>
      <c r="K116" s="13" t="n">
        <f aca="false">L115</f>
        <v>5</v>
      </c>
      <c r="L116" s="12" t="n">
        <v>5</v>
      </c>
      <c r="M116" s="21" t="n">
        <f aca="false">FORECAST($B116,L107:L115,$B107:$B115)</f>
        <v>2.890153739076</v>
      </c>
      <c r="N116" s="37" t="n">
        <f aca="false">(L116-M116)^2/M116</f>
        <v>1.54021261379616</v>
      </c>
      <c r="O116" s="37" t="n">
        <f aca="false">IF(N116&lt;5,0,(L116-K116)/K116*100)</f>
        <v>0</v>
      </c>
      <c r="P116" s="14" t="n">
        <f aca="false">L116/($C116/100000)</f>
        <v>3.55823767604381</v>
      </c>
      <c r="Q116" s="13" t="n">
        <f aca="false">R115</f>
        <v>35</v>
      </c>
      <c r="R116" s="12" t="n">
        <v>45</v>
      </c>
      <c r="S116" s="21" t="n">
        <f aca="false">FORECAST($B116,R107:R115,$B107:$B115)</f>
        <v>35.149745443014</v>
      </c>
      <c r="T116" s="37" t="n">
        <f aca="false">(R116-S116)^2/S116</f>
        <v>2.76040448129925</v>
      </c>
      <c r="U116" s="37" t="n">
        <f aca="false">IF(T116&lt;5,0,(R116-Q116)/Q116*100)</f>
        <v>0</v>
      </c>
      <c r="V116" s="14" t="n">
        <f aca="false">R116/($C116/100000)</f>
        <v>32.0241390843943</v>
      </c>
      <c r="W116" s="13" t="n">
        <f aca="false">X115</f>
        <v>57</v>
      </c>
      <c r="X116" s="12" t="n">
        <v>65</v>
      </c>
      <c r="Y116" s="21" t="n">
        <f aca="false">FORECAST($B116,X107:X115,$B107:$B115)</f>
        <v>33.0211087499073</v>
      </c>
      <c r="Z116" s="37" t="n">
        <f aca="false">(X116-Y116)^2/Y116</f>
        <v>30.9695683851961</v>
      </c>
      <c r="AA116" s="37" t="n">
        <f aca="false">IF(Z116&lt;5,0,(X116-W116)/W116*100)</f>
        <v>14.0350877192982</v>
      </c>
      <c r="AB116" s="14" t="n">
        <f aca="false">X116/($C116/100000)</f>
        <v>46.2570897885695</v>
      </c>
      <c r="AC116" s="13" t="n">
        <f aca="false">AD115</f>
        <v>324</v>
      </c>
      <c r="AD116" s="12" t="n">
        <v>363</v>
      </c>
      <c r="AE116" s="21" t="n">
        <f aca="false">FORECAST($B116,AD107:AD115,$B107:$B115)</f>
        <v>296.435209409802</v>
      </c>
      <c r="AF116" s="37" t="n">
        <f aca="false">(AD116-AE116)^2/AE116</f>
        <v>14.9471830796981</v>
      </c>
      <c r="AG116" s="37" t="n">
        <f aca="false">IF(AF116&lt;5,0,(AD116-AC116)/AC116*100)</f>
        <v>12.037037037037</v>
      </c>
      <c r="AH116" s="14" t="n">
        <f aca="false">AD116/($C116/100000)</f>
        <v>258.32805528078</v>
      </c>
      <c r="AI116" s="13" t="n">
        <f aca="false">AJ115</f>
        <v>737</v>
      </c>
      <c r="AJ116" s="12" t="n">
        <v>631</v>
      </c>
      <c r="AK116" s="21" t="n">
        <f aca="false">FORECAST($B116,AJ107:AJ115,$B107:$B115)</f>
        <v>392.338074578543</v>
      </c>
      <c r="AL116" s="37" t="n">
        <f aca="false">(AJ116-AK116)^2/AK116</f>
        <v>145.179676244943</v>
      </c>
      <c r="AM116" s="37" t="n">
        <f aca="false">IF(AL116&lt;5,0,(AJ116-AI116)/AI116*100)</f>
        <v>-14.3826322930801</v>
      </c>
      <c r="AN116" s="14" t="n">
        <f aca="false">AJ116/($C116/100000)</f>
        <v>449.049594716729</v>
      </c>
      <c r="AO116" s="13" t="n">
        <f aca="false">AP115</f>
        <v>1971</v>
      </c>
      <c r="AP116" s="12" t="n">
        <v>1911</v>
      </c>
      <c r="AQ116" s="21" t="n">
        <f aca="false">FORECAST($B116,AP107:AP115,$B107:$B115)</f>
        <v>1722.77082439206</v>
      </c>
      <c r="AR116" s="37" t="n">
        <f aca="false">(AP116-AQ116)^2/AQ116</f>
        <v>20.5658361799494</v>
      </c>
      <c r="AS116" s="37" t="n">
        <f aca="false">IF(AR116&lt;5,0,(AP116-AO116)/AO116*100)</f>
        <v>-3.0441400304414</v>
      </c>
      <c r="AT116" s="14" t="n">
        <f aca="false">AP116/($C116/100000)</f>
        <v>1359.95843978394</v>
      </c>
      <c r="AU116" s="13" t="n">
        <f aca="false">AV115</f>
        <v>129</v>
      </c>
      <c r="AV116" s="12" t="n">
        <v>107</v>
      </c>
      <c r="AW116" s="21" t="n">
        <f aca="false">FORECAST($B116,AV107:AV115,$B107:$B115)</f>
        <v>126.61124842472</v>
      </c>
      <c r="AX116" s="37" t="n">
        <f aca="false">(AV116-AW116)^2/AW116</f>
        <v>3.03765320665615</v>
      </c>
      <c r="AY116" s="37" t="n">
        <f aca="false">IF(AX116&lt;5,0,(AV116-AU116)/AU116*100)</f>
        <v>0</v>
      </c>
      <c r="AZ116" s="14" t="n">
        <f aca="false">AV116/($C116/100000)</f>
        <v>76.1462862673375</v>
      </c>
      <c r="BA116" s="12" t="n">
        <v>2225.3</v>
      </c>
      <c r="BB116" s="14" t="n">
        <v>-3.9</v>
      </c>
      <c r="BC116" s="13" t="n">
        <f aca="false">(BA116-BA115)/BA115*100</f>
        <v>-3.85811803335348</v>
      </c>
      <c r="BD116" s="12" t="n">
        <v>35.3</v>
      </c>
    </row>
    <row r="117" customFormat="false" ht="13.8" hidden="false" customHeight="false" outlineLevel="0" collapsed="false">
      <c r="A117" s="19" t="s">
        <v>31</v>
      </c>
      <c r="B117" s="15" t="n">
        <v>2014</v>
      </c>
      <c r="C117" s="12" t="n">
        <v>140798</v>
      </c>
      <c r="D117" s="12" t="n">
        <f aca="false">E116</f>
        <v>3127</v>
      </c>
      <c r="E117" s="12" t="n">
        <v>2825</v>
      </c>
      <c r="F117" s="21" t="n">
        <f aca="false">FORECAST($B117,E108:E116,$B108:$B116)</f>
        <v>2723.67250611238</v>
      </c>
      <c r="G117" s="37" t="n">
        <f aca="false">(E117-F117)^2/F117</f>
        <v>3.76963860174268</v>
      </c>
      <c r="H117" s="37" t="n">
        <f aca="false">IF(G117&lt;5,0,(E117-D117)/D117*100)</f>
        <v>0</v>
      </c>
      <c r="I117" s="16" t="n">
        <v>-9.7</v>
      </c>
      <c r="J117" s="13" t="n">
        <f aca="false">(E117-E116)/E116*100</f>
        <v>-9.65781899584266</v>
      </c>
      <c r="K117" s="13" t="n">
        <f aca="false">L116</f>
        <v>5</v>
      </c>
      <c r="L117" s="12" t="n">
        <v>4</v>
      </c>
      <c r="M117" s="21" t="n">
        <f aca="false">FORECAST($B117,L108:L116,$B108:$B116)</f>
        <v>3.39198643694958</v>
      </c>
      <c r="N117" s="37" t="n">
        <f aca="false">(L117-M117)^2/M117</f>
        <v>0.108986430142017</v>
      </c>
      <c r="O117" s="37" t="n">
        <f aca="false">IF(N117&lt;5,0,(L117-K117)/K117*100)</f>
        <v>0</v>
      </c>
      <c r="P117" s="14" t="n">
        <f aca="false">L117/($C117/100000)</f>
        <v>2.84094944530462</v>
      </c>
      <c r="Q117" s="13" t="n">
        <f aca="false">R116</f>
        <v>45</v>
      </c>
      <c r="R117" s="12" t="n">
        <v>50</v>
      </c>
      <c r="S117" s="21" t="n">
        <f aca="false">FORECAST($B117,R108:R116,$B108:$B116)</f>
        <v>37.344792103175</v>
      </c>
      <c r="T117" s="37" t="n">
        <f aca="false">(R117-S117)^2/S117</f>
        <v>4.28853068640446</v>
      </c>
      <c r="U117" s="37" t="n">
        <f aca="false">IF(T117&lt;5,0,(R117-Q117)/Q117*100)</f>
        <v>0</v>
      </c>
      <c r="V117" s="14" t="n">
        <f aca="false">R117/($C117/100000)</f>
        <v>35.5118680663078</v>
      </c>
      <c r="W117" s="13" t="n">
        <f aca="false">X116</f>
        <v>65</v>
      </c>
      <c r="X117" s="12" t="n">
        <v>50</v>
      </c>
      <c r="Y117" s="21" t="n">
        <f aca="false">FORECAST($B117,X108:X116,$B108:$B116)</f>
        <v>40.7011673991077</v>
      </c>
      <c r="Z117" s="37" t="n">
        <f aca="false">(X117-Y117)^2/Y117</f>
        <v>2.12446701814538</v>
      </c>
      <c r="AA117" s="37" t="n">
        <f aca="false">IF(Z117&lt;5,0,(X117-W117)/W117*100)</f>
        <v>0</v>
      </c>
      <c r="AB117" s="14" t="n">
        <f aca="false">X117/($C117/100000)</f>
        <v>35.5118680663078</v>
      </c>
      <c r="AC117" s="13" t="n">
        <f aca="false">AD116</f>
        <v>363</v>
      </c>
      <c r="AD117" s="12" t="n">
        <v>339</v>
      </c>
      <c r="AE117" s="21" t="n">
        <f aca="false">FORECAST($B117,AD108:AD116,$B108:$B116)</f>
        <v>305.866239960799</v>
      </c>
      <c r="AF117" s="37" t="n">
        <f aca="false">(AD117-AE117)^2/AE117</f>
        <v>3.58930117451364</v>
      </c>
      <c r="AG117" s="37" t="n">
        <f aca="false">IF(AF117&lt;5,0,(AD117-AC117)/AC117*100)</f>
        <v>0</v>
      </c>
      <c r="AH117" s="14" t="n">
        <f aca="false">AD117/($C117/100000)</f>
        <v>240.770465489567</v>
      </c>
      <c r="AI117" s="13" t="n">
        <f aca="false">AJ116</f>
        <v>631</v>
      </c>
      <c r="AJ117" s="12" t="n">
        <v>528</v>
      </c>
      <c r="AK117" s="21" t="n">
        <f aca="false">FORECAST($B117,AJ108:AJ116,$B108:$B116)</f>
        <v>455.288953437987</v>
      </c>
      <c r="AL117" s="37" t="n">
        <f aca="false">(AJ117-AK117)^2/AK117</f>
        <v>11.6121778317279</v>
      </c>
      <c r="AM117" s="37" t="n">
        <f aca="false">IF(AL117&lt;5,0,(AJ117-AI117)/AI117*100)</f>
        <v>-16.3232963549921</v>
      </c>
      <c r="AN117" s="14" t="n">
        <f aca="false">AJ117/($C117/100000)</f>
        <v>375.00532678021</v>
      </c>
      <c r="AO117" s="13" t="n">
        <f aca="false">AP116</f>
        <v>1911</v>
      </c>
      <c r="AP117" s="12" t="n">
        <v>1709</v>
      </c>
      <c r="AQ117" s="21" t="n">
        <f aca="false">FORECAST($B117,AP108:AP116,$B108:$B116)</f>
        <v>1755.45681577904</v>
      </c>
      <c r="AR117" s="37" t="n">
        <f aca="false">(AP117-AQ117)^2/AQ117</f>
        <v>1.22944393329873</v>
      </c>
      <c r="AS117" s="37" t="n">
        <f aca="false">IF(AR117&lt;5,0,(AP117-AO117)/AO117*100)</f>
        <v>0</v>
      </c>
      <c r="AT117" s="14" t="n">
        <f aca="false">AP117/($C117/100000)</f>
        <v>1213.7956505064</v>
      </c>
      <c r="AU117" s="13" t="n">
        <f aca="false">AV116</f>
        <v>107</v>
      </c>
      <c r="AV117" s="12" t="n">
        <v>145</v>
      </c>
      <c r="AW117" s="21" t="n">
        <f aca="false">FORECAST($B117,AV108:AV116,$B108:$B116)</f>
        <v>125.568055611658</v>
      </c>
      <c r="AX117" s="37" t="n">
        <f aca="false">(AV117-AW117)^2/AW117</f>
        <v>3.00713792908787</v>
      </c>
      <c r="AY117" s="37" t="n">
        <f aca="false">IF(AX117&lt;5,0,(AV117-AU117)/AU117*100)</f>
        <v>0</v>
      </c>
      <c r="AZ117" s="14" t="n">
        <f aca="false">AV117/($C117/100000)</f>
        <v>102.984417392293</v>
      </c>
      <c r="BA117" s="12" t="n">
        <v>2006.4</v>
      </c>
      <c r="BB117" s="4" t="n">
        <v>-9.8</v>
      </c>
      <c r="BC117" s="13" t="n">
        <f aca="false">(BA117-BA116)/BA116*100</f>
        <v>-9.83687592684133</v>
      </c>
      <c r="BD117" s="12" t="n">
        <v>38.3</v>
      </c>
    </row>
    <row r="118" customFormat="false" ht="13.8" hidden="false" customHeight="false" outlineLevel="0" collapsed="false">
      <c r="A118" s="19" t="s">
        <v>31</v>
      </c>
      <c r="B118" s="15" t="n">
        <v>2015</v>
      </c>
      <c r="C118" s="12" t="n">
        <v>141501</v>
      </c>
      <c r="D118" s="12" t="n">
        <f aca="false">E117</f>
        <v>2825</v>
      </c>
      <c r="E118" s="12" t="n">
        <v>2304</v>
      </c>
      <c r="F118" s="21" t="n">
        <f aca="false">FORECAST($B118,E109:E117,$B109:$B117)</f>
        <v>2783.55899249</v>
      </c>
      <c r="G118" s="37" t="n">
        <f aca="false">(E118-F118)^2/F118</f>
        <v>82.6197066052839</v>
      </c>
      <c r="H118" s="37" t="n">
        <f aca="false">IF(G118&lt;5,0,(E118-D118)/D118*100)</f>
        <v>-18.4424778761062</v>
      </c>
      <c r="I118" s="12" t="n">
        <v>-18.4</v>
      </c>
      <c r="J118" s="13" t="n">
        <f aca="false">(E118-E117)/E117*100</f>
        <v>-18.4424778761062</v>
      </c>
      <c r="K118" s="13" t="n">
        <f aca="false">L117</f>
        <v>4</v>
      </c>
      <c r="L118" s="12" t="n">
        <v>2</v>
      </c>
      <c r="M118" s="21" t="n">
        <f aca="false">FORECAST($B118,L109:L117,$B109:$B117)</f>
        <v>3.72881122208857</v>
      </c>
      <c r="N118" s="37" t="n">
        <f aca="false">(L118-M118)^2/M118</f>
        <v>0.801539167205491</v>
      </c>
      <c r="O118" s="37" t="n">
        <f aca="false">IF(N118&lt;5,0,(L118-K118)/K118*100)</f>
        <v>0</v>
      </c>
      <c r="P118" s="14" t="n">
        <f aca="false">L118/($C118/100000)</f>
        <v>1.41341757302069</v>
      </c>
      <c r="Q118" s="13" t="n">
        <f aca="false">R117</f>
        <v>50</v>
      </c>
      <c r="R118" s="12" t="n">
        <v>49</v>
      </c>
      <c r="S118" s="21" t="n">
        <f aca="false">FORECAST($B118,R109:R117,$B109:$B117)</f>
        <v>38.8766314767482</v>
      </c>
      <c r="T118" s="37" t="n">
        <f aca="false">(R118-S118)^2/S118</f>
        <v>2.6360974797639</v>
      </c>
      <c r="U118" s="37" t="n">
        <f aca="false">IF(T118&lt;5,0,(R118-Q118)/Q118*100)</f>
        <v>0</v>
      </c>
      <c r="V118" s="14" t="n">
        <f aca="false">R118/($C118/100000)</f>
        <v>34.6287305390068</v>
      </c>
      <c r="W118" s="13" t="n">
        <f aca="false">X117</f>
        <v>50</v>
      </c>
      <c r="X118" s="12" t="n">
        <v>37</v>
      </c>
      <c r="Y118" s="21" t="n">
        <f aca="false">FORECAST($B118,X109:X117,$B109:$B117)</f>
        <v>45.7396120207669</v>
      </c>
      <c r="Z118" s="37" t="n">
        <f aca="false">(X118-Y118)^2/Y118</f>
        <v>1.66990525059229</v>
      </c>
      <c r="AA118" s="37" t="n">
        <f aca="false">IF(Z118&lt;5,0,(X118-W118)/W118*100)</f>
        <v>0</v>
      </c>
      <c r="AB118" s="14" t="n">
        <f aca="false">X118/($C118/100000)</f>
        <v>26.1482251008827</v>
      </c>
      <c r="AC118" s="13" t="n">
        <f aca="false">AD117</f>
        <v>339</v>
      </c>
      <c r="AD118" s="12" t="n">
        <v>304</v>
      </c>
      <c r="AE118" s="21" t="n">
        <f aca="false">FORECAST($B118,AD109:AD117,$B109:$B117)</f>
        <v>311.996391288944</v>
      </c>
      <c r="AF118" s="37" t="n">
        <f aca="false">(AD118-AE118)^2/AE118</f>
        <v>0.204945555240989</v>
      </c>
      <c r="AG118" s="37" t="n">
        <f aca="false">IF(AF118&lt;5,0,(AD118-AC118)/AC118*100)</f>
        <v>0</v>
      </c>
      <c r="AH118" s="14" t="n">
        <f aca="false">AD118/($C118/100000)</f>
        <v>214.839471099144</v>
      </c>
      <c r="AI118" s="13" t="n">
        <f aca="false">AJ117</f>
        <v>528</v>
      </c>
      <c r="AJ118" s="12" t="n">
        <v>405</v>
      </c>
      <c r="AK118" s="21" t="n">
        <f aca="false">FORECAST($B118,AJ109:AJ117,$B109:$B117)</f>
        <v>498.273456927594</v>
      </c>
      <c r="AL118" s="37" t="n">
        <f aca="false">(AJ118-AK118)^2/AK118</f>
        <v>17.4601669951847</v>
      </c>
      <c r="AM118" s="37" t="n">
        <f aca="false">IF(AL118&lt;5,0,(AJ118-AI118)/AI118*100)</f>
        <v>-23.2954545454545</v>
      </c>
      <c r="AN118" s="14" t="n">
        <f aca="false">AJ118/($C118/100000)</f>
        <v>286.217058536689</v>
      </c>
      <c r="AO118" s="13" t="n">
        <f aca="false">AP117</f>
        <v>1709</v>
      </c>
      <c r="AP118" s="12" t="n">
        <v>1400</v>
      </c>
      <c r="AQ118" s="21" t="n">
        <f aca="false">FORECAST($B118,AP109:AP117,$B109:$B117)</f>
        <v>1757.26521686552</v>
      </c>
      <c r="AR118" s="37" t="n">
        <f aca="false">(AP118-AQ118)^2/AQ118</f>
        <v>72.6347018975536</v>
      </c>
      <c r="AS118" s="37" t="n">
        <f aca="false">IF(AR118&lt;5,0,(AP118-AO118)/AO118*100)</f>
        <v>-18.0807489760094</v>
      </c>
      <c r="AT118" s="14" t="n">
        <f aca="false">AP118/($C118/100000)</f>
        <v>989.39230111448</v>
      </c>
      <c r="AU118" s="13" t="n">
        <f aca="false">AV117</f>
        <v>145</v>
      </c>
      <c r="AV118" s="12" t="n">
        <v>107</v>
      </c>
      <c r="AW118" s="21" t="n">
        <f aca="false">FORECAST($B118,AV109:AV117,$B109:$B117)</f>
        <v>127.678676233591</v>
      </c>
      <c r="AX118" s="37" t="n">
        <f aca="false">(AV118-AW118)^2/AW118</f>
        <v>3.34909213807439</v>
      </c>
      <c r="AY118" s="37" t="n">
        <f aca="false">IF(AX118&lt;5,0,(AV118-AU118)/AU118*100)</f>
        <v>0</v>
      </c>
      <c r="AZ118" s="14" t="n">
        <f aca="false">AV118/($C118/100000)</f>
        <v>75.6178401566067</v>
      </c>
      <c r="BA118" s="12" t="n">
        <v>1628.3</v>
      </c>
      <c r="BB118" s="14" t="n">
        <v>-18.8</v>
      </c>
      <c r="BC118" s="13" t="n">
        <f aca="false">(BA118-BA117)/BA117*100</f>
        <v>-18.844696969697</v>
      </c>
      <c r="BD118" s="12" t="n">
        <v>36.2</v>
      </c>
    </row>
    <row r="119" customFormat="false" ht="13.8" hidden="false" customHeight="false" outlineLevel="0" collapsed="false">
      <c r="A119" s="19" t="s">
        <v>31</v>
      </c>
      <c r="B119" s="15" t="n">
        <v>2016</v>
      </c>
      <c r="C119" s="12" t="n">
        <v>143054</v>
      </c>
      <c r="D119" s="12" t="n">
        <f aca="false">E118</f>
        <v>2304</v>
      </c>
      <c r="E119" s="12" t="n">
        <v>2317</v>
      </c>
      <c r="F119" s="21" t="n">
        <f aca="false">FORECAST($B119,E110:E118,$B110:$B118)</f>
        <v>2846.69363000873</v>
      </c>
      <c r="G119" s="37" t="n">
        <f aca="false">(E119-F119)^2/F119</f>
        <v>98.5618328274295</v>
      </c>
      <c r="H119" s="37" t="n">
        <f aca="false">IF(G119&lt;5,0,(E119-D119)/D119*100)</f>
        <v>0.564236111111111</v>
      </c>
      <c r="I119" s="12" t="n">
        <v>0.6</v>
      </c>
      <c r="J119" s="13" t="n">
        <f aca="false">(E119-E118)/E118*100</f>
        <v>0.564236111111111</v>
      </c>
      <c r="K119" s="13" t="n">
        <f aca="false">L118</f>
        <v>2</v>
      </c>
      <c r="L119" s="12" t="n">
        <v>4</v>
      </c>
      <c r="M119" s="21" t="n">
        <f aca="false">FORECAST($B119,L110:L118,$B110:$B118)</f>
        <v>3.90023057260009</v>
      </c>
      <c r="N119" s="37" t="n">
        <f aca="false">(L119-M119)^2/M119</f>
        <v>0.00255214107433388</v>
      </c>
      <c r="O119" s="37" t="n">
        <f aca="false">IF(N119&lt;5,0,(L119-K119)/K119*100)</f>
        <v>0</v>
      </c>
      <c r="P119" s="14" t="n">
        <f aca="false">L119/($C119/100000)</f>
        <v>2.79614690955863</v>
      </c>
      <c r="Q119" s="13" t="n">
        <f aca="false">R118</f>
        <v>49</v>
      </c>
      <c r="R119" s="12" t="n">
        <v>40</v>
      </c>
      <c r="S119" s="21" t="n">
        <f aca="false">FORECAST($B119,R110:R118,$B110:$B118)</f>
        <v>41.7521021686816</v>
      </c>
      <c r="T119" s="37" t="n">
        <f aca="false">(R119-S119)^2/S119</f>
        <v>0.0735259268406721</v>
      </c>
      <c r="U119" s="37" t="n">
        <f aca="false">IF(T119&lt;5,0,(R119-Q119)/Q119*100)</f>
        <v>0</v>
      </c>
      <c r="V119" s="14" t="n">
        <f aca="false">R119/($C119/100000)</f>
        <v>27.9614690955863</v>
      </c>
      <c r="W119" s="13" t="n">
        <f aca="false">X118</f>
        <v>37</v>
      </c>
      <c r="X119" s="12" t="n">
        <v>39</v>
      </c>
      <c r="Y119" s="21" t="n">
        <f aca="false">FORECAST($B119,X110:X118,$B110:$B118)</f>
        <v>48.4571603155297</v>
      </c>
      <c r="Z119" s="37" t="n">
        <f aca="false">(X119-Y119)^2/Y119</f>
        <v>1.84571032745734</v>
      </c>
      <c r="AA119" s="37" t="n">
        <f aca="false">IF(Z119&lt;5,0,(X119-W119)/W119*100)</f>
        <v>0</v>
      </c>
      <c r="AB119" s="14" t="n">
        <f aca="false">X119/($C119/100000)</f>
        <v>27.2624323681966</v>
      </c>
      <c r="AC119" s="13" t="n">
        <f aca="false">AD118</f>
        <v>304</v>
      </c>
      <c r="AD119" s="12" t="n">
        <v>255</v>
      </c>
      <c r="AE119" s="21" t="n">
        <f aca="false">FORECAST($B119,AD110:AD118,$B110:$B118)</f>
        <v>323.346541745638</v>
      </c>
      <c r="AF119" s="37" t="n">
        <f aca="false">(AD119-AE119)^2/AE119</f>
        <v>14.446574079221</v>
      </c>
      <c r="AG119" s="37" t="n">
        <f aca="false">IF(AF119&lt;5,0,(AD119-AC119)/AC119*100)</f>
        <v>-16.1184210526316</v>
      </c>
      <c r="AH119" s="14" t="n">
        <f aca="false">AD119/($C119/100000)</f>
        <v>178.254365484363</v>
      </c>
      <c r="AI119" s="13" t="n">
        <f aca="false">AJ118</f>
        <v>405</v>
      </c>
      <c r="AJ119" s="12" t="n">
        <v>426</v>
      </c>
      <c r="AK119" s="21" t="n">
        <f aca="false">FORECAST($B119,AJ110:AJ118,$B110:$B118)</f>
        <v>529.566512859852</v>
      </c>
      <c r="AL119" s="37" t="n">
        <f aca="false">(AJ119-AK119)^2/AK119</f>
        <v>20.2543444977769</v>
      </c>
      <c r="AM119" s="37" t="n">
        <f aca="false">IF(AL119&lt;5,0,(AJ119-AI119)/AI119*100)</f>
        <v>5.18518518518519</v>
      </c>
      <c r="AN119" s="14" t="n">
        <f aca="false">AJ119/($C119/100000)</f>
        <v>297.789645867994</v>
      </c>
      <c r="AO119" s="13" t="n">
        <f aca="false">AP118</f>
        <v>1400</v>
      </c>
      <c r="AP119" s="12" t="n">
        <v>1443</v>
      </c>
      <c r="AQ119" s="21" t="n">
        <f aca="false">FORECAST($B119,AP110:AP118,$B110:$B118)</f>
        <v>1775.43473163261</v>
      </c>
      <c r="AR119" s="37" t="n">
        <f aca="false">(AP119-AQ119)^2/AQ119</f>
        <v>62.2455158878302</v>
      </c>
      <c r="AS119" s="37" t="n">
        <f aca="false">IF(AR119&lt;5,0,(AP119-AO119)/AO119*100)</f>
        <v>3.07142857142857</v>
      </c>
      <c r="AT119" s="14" t="n">
        <f aca="false">AP119/($C119/100000)</f>
        <v>1008.70999762328</v>
      </c>
      <c r="AU119" s="13" t="n">
        <f aca="false">AV118</f>
        <v>107</v>
      </c>
      <c r="AV119" s="12" t="n">
        <v>110</v>
      </c>
      <c r="AW119" s="21" t="n">
        <f aca="false">FORECAST($B119,AV110:AV118,$B110:$B118)</f>
        <v>124.290543936095</v>
      </c>
      <c r="AX119" s="37" t="n">
        <f aca="false">(AV119-AW119)^2/AW119</f>
        <v>1.6430827279544</v>
      </c>
      <c r="AY119" s="37" t="n">
        <f aca="false">IF(AX119&lt;5,0,(AV119-AU119)/AU119*100)</f>
        <v>0</v>
      </c>
      <c r="AZ119" s="14" t="n">
        <f aca="false">AV119/($C119/100000)</f>
        <v>76.8940400128623</v>
      </c>
      <c r="BA119" s="12" t="n">
        <v>1619.7</v>
      </c>
      <c r="BB119" s="14" t="n">
        <v>-0.5</v>
      </c>
      <c r="BC119" s="13" t="n">
        <f aca="false">(BA119-BA118)/BA118*100</f>
        <v>-0.528158201805559</v>
      </c>
      <c r="BD119" s="12" t="n">
        <v>32.2</v>
      </c>
    </row>
    <row r="120" customFormat="false" ht="13.8" hidden="false" customHeight="false" outlineLevel="0" collapsed="false">
      <c r="A120" s="19" t="s">
        <v>31</v>
      </c>
      <c r="B120" s="15" t="n">
        <v>2017</v>
      </c>
      <c r="C120" s="12" t="n">
        <v>143801</v>
      </c>
      <c r="D120" s="12" t="n">
        <f aca="false">E119</f>
        <v>2317</v>
      </c>
      <c r="E120" s="12" t="n">
        <v>2436</v>
      </c>
      <c r="F120" s="21" t="n">
        <f aca="false">FORECAST($B120,E111:E119,$B111:$B119)</f>
        <v>2901.32068789033</v>
      </c>
      <c r="G120" s="37" t="n">
        <f aca="false">(E120-F120)^2/F120</f>
        <v>74.6292347076505</v>
      </c>
      <c r="H120" s="37" t="n">
        <f aca="false">IF(G120&lt;5,0,(E120-D120)/D120*100)</f>
        <v>5.13595166163142</v>
      </c>
      <c r="I120" s="12" t="n">
        <v>5.1</v>
      </c>
      <c r="J120" s="13" t="n">
        <f aca="false">(E120-E119)/E119*100</f>
        <v>5.13595166163142</v>
      </c>
      <c r="K120" s="13" t="n">
        <f aca="false">L119</f>
        <v>4</v>
      </c>
      <c r="L120" s="12" t="n">
        <v>3</v>
      </c>
      <c r="M120" s="21" t="n">
        <f aca="false">FORECAST($B120,L111:L119,$B111:$B119)</f>
        <v>4.17329448224541</v>
      </c>
      <c r="N120" s="37" t="n">
        <f aca="false">(L120-M120)^2/M120</f>
        <v>0.329864079308116</v>
      </c>
      <c r="O120" s="37" t="n">
        <f aca="false">IF(N120&lt;5,0,(L120-K120)/K120*100)</f>
        <v>0</v>
      </c>
      <c r="P120" s="14" t="n">
        <f aca="false">L120/($C120/100000)</f>
        <v>2.08621636845363</v>
      </c>
      <c r="Q120" s="13" t="n">
        <f aca="false">R119</f>
        <v>40</v>
      </c>
      <c r="R120" s="12" t="n">
        <v>42</v>
      </c>
      <c r="S120" s="21" t="n">
        <f aca="false">FORECAST($B120,R111:R119,$B111:$B119)</f>
        <v>42.2433488967945</v>
      </c>
      <c r="T120" s="37" t="n">
        <f aca="false">(R120-S120)^2/S120</f>
        <v>0.00140184637623701</v>
      </c>
      <c r="U120" s="37" t="n">
        <f aca="false">IF(T120&lt;5,0,(R120-Q120)/Q120*100)</f>
        <v>0</v>
      </c>
      <c r="V120" s="14" t="n">
        <f aca="false">R120/($C120/100000)</f>
        <v>29.2070291583508</v>
      </c>
      <c r="W120" s="13" t="n">
        <f aca="false">X119</f>
        <v>39</v>
      </c>
      <c r="X120" s="12" t="n">
        <v>40</v>
      </c>
      <c r="Y120" s="21" t="n">
        <f aca="false">FORECAST($B120,X111:X119,$B111:$B119)</f>
        <v>52.9072032554532</v>
      </c>
      <c r="Z120" s="37" t="n">
        <f aca="false">(X120-Y120)^2/Y120</f>
        <v>3.14883202336746</v>
      </c>
      <c r="AA120" s="37" t="n">
        <f aca="false">IF(Z120&lt;5,0,(X120-W120)/W120*100)</f>
        <v>0</v>
      </c>
      <c r="AB120" s="14" t="n">
        <f aca="false">X120/($C120/100000)</f>
        <v>27.8162182460484</v>
      </c>
      <c r="AC120" s="13" t="n">
        <f aca="false">AD119</f>
        <v>255</v>
      </c>
      <c r="AD120" s="12" t="n">
        <v>314</v>
      </c>
      <c r="AE120" s="21" t="n">
        <f aca="false">FORECAST($B120,AD111:AD119,$B111:$B119)</f>
        <v>315.238982590716</v>
      </c>
      <c r="AF120" s="37" t="n">
        <f aca="false">(AD120-AE120)^2/AE120</f>
        <v>0.00486956862847552</v>
      </c>
      <c r="AG120" s="37" t="n">
        <f aca="false">IF(AF120&lt;5,0,(AD120-AC120)/AC120*100)</f>
        <v>0</v>
      </c>
      <c r="AH120" s="14" t="n">
        <f aca="false">AD120/($C120/100000)</f>
        <v>218.35731323148</v>
      </c>
      <c r="AI120" s="13" t="n">
        <f aca="false">AJ119</f>
        <v>426</v>
      </c>
      <c r="AJ120" s="12" t="n">
        <v>431</v>
      </c>
      <c r="AK120" s="21" t="n">
        <f aca="false">FORECAST($B120,AJ111:AJ119,$B111:$B119)</f>
        <v>594.10165336917</v>
      </c>
      <c r="AL120" s="37" t="n">
        <f aca="false">(AJ120-AK120)^2/AK120</f>
        <v>44.7771003175892</v>
      </c>
      <c r="AM120" s="37" t="n">
        <f aca="false">IF(AL120&lt;5,0,(AJ120-AI120)/AI120*100)</f>
        <v>1.17370892018779</v>
      </c>
      <c r="AN120" s="14" t="n">
        <f aca="false">AJ120/($C120/100000)</f>
        <v>299.719751601171</v>
      </c>
      <c r="AO120" s="13" t="n">
        <f aca="false">AP119</f>
        <v>1443</v>
      </c>
      <c r="AP120" s="12" t="n">
        <v>1472</v>
      </c>
      <c r="AQ120" s="21" t="n">
        <f aca="false">FORECAST($B120,AP111:AP119,$B111:$B119)</f>
        <v>1770.72035123077</v>
      </c>
      <c r="AR120" s="37" t="n">
        <f aca="false">(AP120-AQ120)^2/AQ120</f>
        <v>50.3940942325606</v>
      </c>
      <c r="AS120" s="37" t="n">
        <f aca="false">IF(AR120&lt;5,0,(AP120-AO120)/AO120*100)</f>
        <v>2.00970200970201</v>
      </c>
      <c r="AT120" s="14" t="n">
        <f aca="false">AP120/($C120/100000)</f>
        <v>1023.63683145458</v>
      </c>
      <c r="AU120" s="13" t="n">
        <f aca="false">AV119</f>
        <v>110</v>
      </c>
      <c r="AV120" s="12" t="n">
        <v>134</v>
      </c>
      <c r="AW120" s="21" t="n">
        <f aca="false">FORECAST($B120,AV111:AV119,$B111:$B119)</f>
        <v>122.039544745212</v>
      </c>
      <c r="AX120" s="37" t="n">
        <f aca="false">(AV120-AW120)^2/AW120</f>
        <v>1.17218144496059</v>
      </c>
      <c r="AY120" s="37" t="n">
        <f aca="false">IF(AX120&lt;5,0,(AV120-AU120)/AU120*100)</f>
        <v>0</v>
      </c>
      <c r="AZ120" s="14" t="n">
        <f aca="false">AV120/($C120/100000)</f>
        <v>93.184331124262</v>
      </c>
      <c r="BA120" s="12" t="n">
        <v>1694</v>
      </c>
      <c r="BB120" s="14" t="n">
        <v>4.6</v>
      </c>
      <c r="BC120" s="13" t="n">
        <f aca="false">(BA120-BA119)/BA119*100</f>
        <v>4.58726924739149</v>
      </c>
      <c r="BD120" s="12" t="n">
        <v>35</v>
      </c>
    </row>
    <row r="121" customFormat="false" ht="13.8" hidden="false" customHeight="false" outlineLevel="0" collapsed="false">
      <c r="A121" s="19" t="s">
        <v>31</v>
      </c>
      <c r="B121" s="15" t="n">
        <v>2018</v>
      </c>
      <c r="C121" s="12" t="n">
        <v>145721</v>
      </c>
      <c r="D121" s="12" t="n">
        <f aca="false">E120</f>
        <v>2436</v>
      </c>
      <c r="E121" s="12" t="n">
        <v>2449</v>
      </c>
      <c r="F121" s="21" t="n">
        <f aca="false">FORECAST($B121,E112:E120,$B112:$B120)</f>
        <v>2836.05402085762</v>
      </c>
      <c r="G121" s="37" t="n">
        <f aca="false">(E121-F121)^2/F121</f>
        <v>52.8236817635614</v>
      </c>
      <c r="H121" s="37" t="n">
        <f aca="false">IF(G121&lt;5,0,(E121-D121)/D121*100)</f>
        <v>0.533661740558292</v>
      </c>
      <c r="I121" s="12" t="n">
        <v>0.5</v>
      </c>
      <c r="J121" s="13" t="n">
        <f aca="false">(E121-E120)/E120*100</f>
        <v>0.533661740558292</v>
      </c>
      <c r="K121" s="13" t="n">
        <f aca="false">L120</f>
        <v>3</v>
      </c>
      <c r="L121" s="12" t="n">
        <v>2</v>
      </c>
      <c r="M121" s="21" t="n">
        <f aca="false">FORECAST($B121,L112:L120,$B112:$B120)</f>
        <v>4.00716548676554</v>
      </c>
      <c r="N121" s="37" t="n">
        <f aca="false">(L121-M121)^2/M121</f>
        <v>1.00537731834844</v>
      </c>
      <c r="O121" s="37" t="n">
        <f aca="false">IF(N121&lt;5,0,(L121-K121)/K121*100)</f>
        <v>0</v>
      </c>
      <c r="P121" s="14" t="n">
        <f aca="false">L121/($C121/100000)</f>
        <v>1.37248577761613</v>
      </c>
      <c r="Q121" s="13" t="n">
        <f aca="false">R120</f>
        <v>42</v>
      </c>
      <c r="R121" s="12" t="n">
        <v>19</v>
      </c>
      <c r="S121" s="21" t="n">
        <f aca="false">FORECAST($B121,R112:R120,$B112:$B120)</f>
        <v>42.2294679842427</v>
      </c>
      <c r="T121" s="37" t="n">
        <f aca="false">(R121-S121)^2/S121</f>
        <v>12.7780009691882</v>
      </c>
      <c r="U121" s="37" t="n">
        <f aca="false">IF(T121&lt;5,0,(R121-Q121)/Q121*100)</f>
        <v>-54.7619047619048</v>
      </c>
      <c r="V121" s="14" t="n">
        <f aca="false">R121/($C121/100000)</f>
        <v>13.0386148873532</v>
      </c>
      <c r="W121" s="13" t="n">
        <f aca="false">X120</f>
        <v>40</v>
      </c>
      <c r="X121" s="12" t="n">
        <v>42</v>
      </c>
      <c r="Y121" s="21" t="n">
        <f aca="false">FORECAST($B121,X112:X120,$B112:$B120)</f>
        <v>51.0806332018667</v>
      </c>
      <c r="Z121" s="37" t="n">
        <f aca="false">(X121-Y121)^2/Y121</f>
        <v>1.61426932632131</v>
      </c>
      <c r="AA121" s="37" t="n">
        <f aca="false">IF(Z121&lt;5,0,(X121-W121)/W121*100)</f>
        <v>0</v>
      </c>
      <c r="AB121" s="14" t="n">
        <f aca="false">X121/($C121/100000)</f>
        <v>28.8222013299387</v>
      </c>
      <c r="AC121" s="13" t="n">
        <f aca="false">AD120</f>
        <v>314</v>
      </c>
      <c r="AD121" s="12" t="n">
        <v>282</v>
      </c>
      <c r="AE121" s="21" t="n">
        <f aca="false">FORECAST($B121,AD112:AD120,$B112:$B120)</f>
        <v>315.228793453772</v>
      </c>
      <c r="AF121" s="37" t="n">
        <f aca="false">(AD121-AE121)^2/AE121</f>
        <v>3.50270259989857</v>
      </c>
      <c r="AG121" s="37" t="n">
        <f aca="false">IF(AF121&lt;5,0,(AD121-AC121)/AC121*100)</f>
        <v>0</v>
      </c>
      <c r="AH121" s="14" t="n">
        <f aca="false">AD121/($C121/100000)</f>
        <v>193.520494643874</v>
      </c>
      <c r="AI121" s="13" t="n">
        <f aca="false">AJ120</f>
        <v>431</v>
      </c>
      <c r="AJ121" s="12" t="n">
        <v>369</v>
      </c>
      <c r="AK121" s="21" t="n">
        <f aca="false">FORECAST($B121,AJ112:AJ120,$B112:$B120)</f>
        <v>571.024058909201</v>
      </c>
      <c r="AL121" s="37" t="n">
        <f aca="false">(AJ121-AK121)^2/AK121</f>
        <v>71.4746073153425</v>
      </c>
      <c r="AM121" s="37" t="n">
        <f aca="false">IF(AL121&lt;5,0,(AJ121-AI121)/AI121*100)</f>
        <v>-14.385150812065</v>
      </c>
      <c r="AN121" s="14" t="n">
        <f aca="false">AJ121/($C121/100000)</f>
        <v>253.223625970176</v>
      </c>
      <c r="AO121" s="13" t="n">
        <f aca="false">AP120</f>
        <v>1472</v>
      </c>
      <c r="AP121" s="12" t="n">
        <v>1505</v>
      </c>
      <c r="AQ121" s="21" t="n">
        <f aca="false">FORECAST($B121,AP112:AP120,$B112:$B120)</f>
        <v>1728.78755437405</v>
      </c>
      <c r="AR121" s="37" t="n">
        <f aca="false">(AP121-AQ121)^2/AQ121</f>
        <v>28.9687818297899</v>
      </c>
      <c r="AS121" s="37" t="n">
        <f aca="false">IF(AR121&lt;5,0,(AP121-AO121)/AO121*100)</f>
        <v>2.24184782608696</v>
      </c>
      <c r="AT121" s="14" t="n">
        <f aca="false">AP121/($C121/100000)</f>
        <v>1032.79554765614</v>
      </c>
      <c r="AU121" s="13" t="n">
        <f aca="false">AV120</f>
        <v>134</v>
      </c>
      <c r="AV121" s="12" t="n">
        <v>230</v>
      </c>
      <c r="AW121" s="21" t="n">
        <f aca="false">FORECAST($B121,AV112:AV120,$B112:$B120)</f>
        <v>123.814811428719</v>
      </c>
      <c r="AX121" s="37" t="n">
        <f aca="false">(AV121-AW121)^2/AW121</f>
        <v>91.0657952938843</v>
      </c>
      <c r="AY121" s="37" t="n">
        <f aca="false">IF(AX121&lt;5,0,(AV121-AU121)/AU121*100)</f>
        <v>71.6417910447761</v>
      </c>
      <c r="AZ121" s="14" t="n">
        <f aca="false">AV121/($C121/100000)</f>
        <v>157.835864425855</v>
      </c>
      <c r="BA121" s="12" t="n">
        <v>1680.6</v>
      </c>
      <c r="BB121" s="14" t="n">
        <v>-0.8</v>
      </c>
      <c r="BC121" s="13" t="n">
        <f aca="false">(BA121-BA120)/BA120*100</f>
        <v>-0.791027154663524</v>
      </c>
      <c r="BD121" s="12" t="n">
        <v>37.2</v>
      </c>
    </row>
    <row r="122" customFormat="false" ht="13.8" hidden="false" customHeight="false" outlineLevel="0" collapsed="false">
      <c r="A122" s="19" t="s">
        <v>31</v>
      </c>
      <c r="B122" s="15" t="n">
        <v>2019</v>
      </c>
      <c r="C122" s="17" t="n">
        <v>147744</v>
      </c>
      <c r="D122" s="12" t="n">
        <f aca="false">E121</f>
        <v>2449</v>
      </c>
      <c r="E122" s="17" t="n">
        <v>2428</v>
      </c>
      <c r="F122" s="21" t="n">
        <f aca="false">FORECAST($B122,E113:E121,$B113:$B121)</f>
        <v>1992.35714285714</v>
      </c>
      <c r="G122" s="37" t="n">
        <f aca="false">(E122-F122)^2/F122</f>
        <v>95.2563648841747</v>
      </c>
      <c r="H122" s="37" t="n">
        <f aca="false">IF(G122&lt;5,0,(E122-D122)/D122*100)</f>
        <v>-0.857492854226215</v>
      </c>
      <c r="I122" s="12" t="n">
        <v>-0.9</v>
      </c>
      <c r="J122" s="13" t="n">
        <f aca="false">(E122-E121)/E121*100</f>
        <v>-0.857492854226215</v>
      </c>
      <c r="K122" s="13" t="n">
        <f aca="false">L121</f>
        <v>2</v>
      </c>
      <c r="L122" s="12" t="n">
        <v>4</v>
      </c>
      <c r="M122" s="21" t="n">
        <f aca="false">FORECAST($B122,L113:L121,$B113:$B121)</f>
        <v>1.82142857142857</v>
      </c>
      <c r="N122" s="37" t="n">
        <f aca="false">(L122-M122)^2/M122</f>
        <v>2.60574229691877</v>
      </c>
      <c r="O122" s="37" t="n">
        <f aca="false">IF(N122&lt;5,0,(L122-K122)/K122*100)</f>
        <v>0</v>
      </c>
      <c r="P122" s="14" t="n">
        <f aca="false">L122/($C122/100000)</f>
        <v>2.70738574832142</v>
      </c>
      <c r="Q122" s="13" t="n">
        <f aca="false">R121</f>
        <v>19</v>
      </c>
      <c r="R122" s="12" t="n">
        <v>29</v>
      </c>
      <c r="S122" s="21" t="n">
        <f aca="false">FORECAST($B122,R113:R121,$B113:$B121)</f>
        <v>34.6428571428571</v>
      </c>
      <c r="T122" s="37" t="n">
        <f aca="false">(R122-S122)^2/S122</f>
        <v>0.919145802650958</v>
      </c>
      <c r="U122" s="37" t="n">
        <f aca="false">IF(T122&lt;5,0,(R122-Q122)/Q122*100)</f>
        <v>0</v>
      </c>
      <c r="V122" s="14" t="n">
        <f aca="false">R122/($C122/100000)</f>
        <v>19.6285466753303</v>
      </c>
      <c r="W122" s="13" t="n">
        <f aca="false">X121</f>
        <v>42</v>
      </c>
      <c r="X122" s="12" t="n">
        <v>40</v>
      </c>
      <c r="Y122" s="21" t="n">
        <f aca="false">FORECAST($B122,X113:X121,$B113:$B121)</f>
        <v>30.3214285714286</v>
      </c>
      <c r="Z122" s="37" t="n">
        <f aca="false">(X122-Y122)^2/Y122</f>
        <v>3.08939088002692</v>
      </c>
      <c r="AA122" s="37" t="n">
        <f aca="false">IF(Z122&lt;5,0,(X122-W122)/W122*100)</f>
        <v>0</v>
      </c>
      <c r="AB122" s="14" t="n">
        <f aca="false">X122/($C122/100000)</f>
        <v>27.0738574832142</v>
      </c>
      <c r="AC122" s="13" t="n">
        <f aca="false">AD121</f>
        <v>282</v>
      </c>
      <c r="AD122" s="12" t="n">
        <v>300</v>
      </c>
      <c r="AE122" s="21" t="n">
        <f aca="false">FORECAST($B122,AD113:AD121,$B113:$B121)</f>
        <v>280.714285714286</v>
      </c>
      <c r="AF122" s="37" t="n">
        <f aca="false">(AD122-AE122)^2/AE122</f>
        <v>1.32497273718648</v>
      </c>
      <c r="AG122" s="37" t="n">
        <f aca="false">IF(AF122&lt;5,0,(AD122-AC122)/AC122*100)</f>
        <v>0</v>
      </c>
      <c r="AH122" s="14" t="n">
        <f aca="false">AD122/($C122/100000)</f>
        <v>203.053931124107</v>
      </c>
      <c r="AI122" s="13" t="n">
        <f aca="false">AJ121</f>
        <v>369</v>
      </c>
      <c r="AJ122" s="12" t="n">
        <v>394</v>
      </c>
      <c r="AK122" s="21" t="n">
        <f aca="false">FORECAST($B122,AJ113:AJ121,$B113:$B121)</f>
        <v>249.75</v>
      </c>
      <c r="AL122" s="37" t="n">
        <f aca="false">(AJ122-AK122)^2/AK122</f>
        <v>83.3155655655656</v>
      </c>
      <c r="AM122" s="37" t="n">
        <f aca="false">IF(AL122&lt;5,0,(AJ122-AI122)/AI122*100)</f>
        <v>6.77506775067751</v>
      </c>
      <c r="AN122" s="14" t="n">
        <f aca="false">AJ122/($C122/100000)</f>
        <v>266.67749620966</v>
      </c>
      <c r="AO122" s="13" t="n">
        <f aca="false">AP121</f>
        <v>1505</v>
      </c>
      <c r="AP122" s="12" t="n">
        <v>1466</v>
      </c>
      <c r="AQ122" s="21" t="n">
        <f aca="false">FORECAST($B122,AP113:AP121,$B113:$B121)</f>
        <v>1222.07142857143</v>
      </c>
      <c r="AR122" s="37" t="n">
        <f aca="false">(AP122-AQ122)^2/AQ122</f>
        <v>48.6887644765078</v>
      </c>
      <c r="AS122" s="37" t="n">
        <f aca="false">IF(AR122&lt;5,0,(AP122-AO122)/AO122*100)</f>
        <v>-2.59136212624585</v>
      </c>
      <c r="AT122" s="14" t="n">
        <f aca="false">AP122/($C122/100000)</f>
        <v>992.256876759801</v>
      </c>
      <c r="AU122" s="13" t="n">
        <f aca="false">AV121</f>
        <v>230</v>
      </c>
      <c r="AV122" s="12" t="n">
        <v>195</v>
      </c>
      <c r="AW122" s="21" t="n">
        <f aca="false">FORECAST($B122,AV113:AV121,$B113:$B121)</f>
        <v>173.035714285714</v>
      </c>
      <c r="AX122" s="37" t="n">
        <f aca="false">(AV122-AW122)^2/AW122</f>
        <v>2.78803626713844</v>
      </c>
      <c r="AY122" s="37" t="n">
        <f aca="false">IF(AX122&lt;5,0,(AV122-AU122)/AU122*100)</f>
        <v>0</v>
      </c>
      <c r="AZ122" s="14" t="n">
        <f aca="false">AV122/($C122/100000)</f>
        <v>131.985055230669</v>
      </c>
      <c r="BA122" s="12" t="n">
        <v>1643.4</v>
      </c>
      <c r="BB122" s="14" t="n">
        <v>-2.2</v>
      </c>
      <c r="BC122" s="13" t="n">
        <f aca="false">(BA122-BA121)/BA121*100</f>
        <v>-2.21349518029274</v>
      </c>
      <c r="BD122" s="12" t="n">
        <v>34.5</v>
      </c>
    </row>
    <row r="123" customFormat="false" ht="13.8" hidden="false" customHeight="false" outlineLevel="0" collapsed="false">
      <c r="A123" s="19" t="s">
        <v>31</v>
      </c>
      <c r="B123" s="20" t="n">
        <v>2020</v>
      </c>
      <c r="C123" s="21" t="n">
        <v>149383</v>
      </c>
      <c r="D123" s="12" t="n">
        <f aca="false">E122</f>
        <v>2428</v>
      </c>
      <c r="E123" s="21" t="n">
        <v>2333</v>
      </c>
      <c r="F123" s="21" t="n">
        <f aca="false">FORECAST($B123,E114:E122,$B114:$B122)</f>
        <v>2010.25</v>
      </c>
      <c r="G123" s="37" t="n">
        <f aca="false">(E123-F123)^2/F123</f>
        <v>51.8182129088422</v>
      </c>
      <c r="H123" s="37" t="n">
        <f aca="false">IF(G123&lt;5,0,(E123-D123)/D123*100)</f>
        <v>-3.91268533772652</v>
      </c>
      <c r="I123" s="22" t="n">
        <v>-3.9</v>
      </c>
      <c r="J123" s="13" t="n">
        <f aca="false">(E123-E122)/E122*100</f>
        <v>-3.91268533772652</v>
      </c>
      <c r="K123" s="13" t="n">
        <f aca="false">L122</f>
        <v>4</v>
      </c>
      <c r="L123" s="21" t="n">
        <v>7</v>
      </c>
      <c r="M123" s="21" t="n">
        <f aca="false">FORECAST($B123,L114:L122,$B114:$B122)</f>
        <v>2.36111111111111</v>
      </c>
      <c r="N123" s="37" t="n">
        <f aca="false">(L123-M123)^2/M123</f>
        <v>9.1140522875817</v>
      </c>
      <c r="O123" s="37" t="n">
        <f aca="false">IF(N123&lt;5,0,(L123-K123)/K123*100)</f>
        <v>75</v>
      </c>
      <c r="P123" s="14" t="n">
        <f aca="false">L123/($C123/100000)</f>
        <v>4.6859415060616</v>
      </c>
      <c r="Q123" s="13" t="n">
        <f aca="false">R122</f>
        <v>29</v>
      </c>
      <c r="R123" s="21" t="n">
        <v>25</v>
      </c>
      <c r="S123" s="21" t="n">
        <f aca="false">FORECAST($B123,R114:R122,$B114:$B122)</f>
        <v>31.1111111111111</v>
      </c>
      <c r="T123" s="37" t="n">
        <f aca="false">(R123-S123)^2/S123</f>
        <v>1.20039682539683</v>
      </c>
      <c r="U123" s="37" t="n">
        <f aca="false">IF(T123&lt;5,0,(R123-Q123)/Q123*100)</f>
        <v>0</v>
      </c>
      <c r="V123" s="14" t="n">
        <f aca="false">R123/($C123/100000)</f>
        <v>16.7355053787914</v>
      </c>
      <c r="W123" s="13" t="n">
        <f aca="false">X122</f>
        <v>40</v>
      </c>
      <c r="X123" s="21" t="n">
        <v>38</v>
      </c>
      <c r="Y123" s="21" t="n">
        <f aca="false">FORECAST($B123,X114:X122,$B114:$B122)</f>
        <v>30.2777777777778</v>
      </c>
      <c r="Z123" s="37" t="n">
        <f aca="false">(X123-Y123)^2/Y123</f>
        <v>1.96952089704383</v>
      </c>
      <c r="AA123" s="37" t="n">
        <f aca="false">IF(Z123&lt;5,0,(X123-W123)/W123*100)</f>
        <v>0</v>
      </c>
      <c r="AB123" s="14" t="n">
        <f aca="false">X123/($C123/100000)</f>
        <v>25.437968175763</v>
      </c>
      <c r="AC123" s="13" t="n">
        <f aca="false">AD122</f>
        <v>300</v>
      </c>
      <c r="AD123" s="21" t="n">
        <v>335</v>
      </c>
      <c r="AE123" s="21" t="n">
        <f aca="false">FORECAST($B123,AD114:AD122,$B114:$B122)</f>
        <v>282.666666666667</v>
      </c>
      <c r="AF123" s="37" t="n">
        <f aca="false">(AD123-AE123)^2/AE123</f>
        <v>9.68907232704404</v>
      </c>
      <c r="AG123" s="37" t="n">
        <f aca="false">IF(AF123&lt;5,0,(AD123-AC123)/AC123*100)</f>
        <v>11.6666666666667</v>
      </c>
      <c r="AH123" s="14" t="n">
        <f aca="false">AD123/($C123/100000)</f>
        <v>224.255772075805</v>
      </c>
      <c r="AI123" s="13" t="n">
        <f aca="false">AJ122</f>
        <v>394</v>
      </c>
      <c r="AJ123" s="21" t="n">
        <v>334</v>
      </c>
      <c r="AK123" s="21" t="n">
        <f aca="false">FORECAST($B123,AJ114:AJ122,$B114:$B122)</f>
        <v>248.277777777778</v>
      </c>
      <c r="AL123" s="37" t="n">
        <f aca="false">(AJ123-AK123)^2/AK123</f>
        <v>29.5970885855648</v>
      </c>
      <c r="AM123" s="37" t="n">
        <f aca="false">IF(AL123&lt;5,0,(AJ123-AI123)/AI123*100)</f>
        <v>-15.2284263959391</v>
      </c>
      <c r="AN123" s="14" t="n">
        <f aca="false">AJ123/($C123/100000)</f>
        <v>223.586351860653</v>
      </c>
      <c r="AO123" s="13" t="n">
        <f aca="false">AP122</f>
        <v>1466</v>
      </c>
      <c r="AP123" s="21" t="n">
        <v>1403</v>
      </c>
      <c r="AQ123" s="21" t="n">
        <f aca="false">FORECAST($B123,AP114:AP122,$B114:$B122)</f>
        <v>1224.72222222222</v>
      </c>
      <c r="AR123" s="37" t="n">
        <f aca="false">(AP123-AQ123)^2/AQ123</f>
        <v>25.9511630251254</v>
      </c>
      <c r="AS123" s="37" t="n">
        <f aca="false">IF(AR123&lt;5,0,(AP123-AO123)/AO123*100)</f>
        <v>-4.29740791268759</v>
      </c>
      <c r="AT123" s="14" t="n">
        <f aca="false">AP123/($C123/100000)</f>
        <v>939.196561857775</v>
      </c>
      <c r="AU123" s="13" t="n">
        <f aca="false">AV122</f>
        <v>195</v>
      </c>
      <c r="AV123" s="21" t="n">
        <v>191</v>
      </c>
      <c r="AW123" s="21" t="n">
        <f aca="false">FORECAST($B123,AV114:AV122,$B114:$B122)</f>
        <v>190.833333333333</v>
      </c>
      <c r="AX123" s="37" t="n">
        <f aca="false">(AV123-AW123)^2/AW123</f>
        <v>0.000145560407569125</v>
      </c>
      <c r="AY123" s="37" t="n">
        <f aca="false">IF(AX123&lt;5,0,(AV123-AU123)/AU123*100)</f>
        <v>0</v>
      </c>
      <c r="AZ123" s="14" t="n">
        <f aca="false">AV123/($C123/100000)</f>
        <v>127.859261093967</v>
      </c>
      <c r="BA123" s="23" t="n">
        <v>1561.8</v>
      </c>
      <c r="BB123" s="22" t="n">
        <v>-5</v>
      </c>
      <c r="BC123" s="13" t="n">
        <f aca="false">(BA123-BA122)/BA122*100</f>
        <v>-4.96531580868931</v>
      </c>
      <c r="BD123" s="23" t="n">
        <v>34.9</v>
      </c>
    </row>
    <row r="124" customFormat="false" ht="13.35" hidden="false" customHeight="true" outlineLevel="0" collapsed="false">
      <c r="A124" s="19" t="s">
        <v>237</v>
      </c>
      <c r="B124" s="15" t="n">
        <v>2020</v>
      </c>
      <c r="C124" s="38" t="n">
        <f aca="false">FORECAST($B124,C114:C122,$B114:$B122)</f>
        <v>146999.333333333</v>
      </c>
      <c r="D124" s="12" t="n">
        <f aca="false">E123</f>
        <v>2333</v>
      </c>
      <c r="E124" s="38" t="n">
        <f aca="false">FORECAST($B124,E114:E122,$B114:$B122)</f>
        <v>2010.25</v>
      </c>
      <c r="F124" s="21" t="n">
        <f aca="false">FORECAST($B124,E115:E123,$B115:$B123)</f>
        <v>2180.75555555556</v>
      </c>
      <c r="G124" s="37" t="n">
        <f aca="false">(E124-F124)^2/F124</f>
        <v>13.3312256851742</v>
      </c>
      <c r="H124" s="37" t="n">
        <f aca="false">IF(G124&lt;5,0,(E124-D124)/D124*100)</f>
        <v>-13.83411915988</v>
      </c>
      <c r="I124" s="12"/>
      <c r="J124" s="13" t="n">
        <f aca="false">(E124-E122)/E122*100</f>
        <v>-17.2055189456343</v>
      </c>
      <c r="K124" s="13" t="n">
        <f aca="false">L123</f>
        <v>7</v>
      </c>
      <c r="L124" s="38" t="n">
        <f aca="false">FORECAST($B124,L114:L122,$B114:$B122)</f>
        <v>2.36111111111111</v>
      </c>
      <c r="M124" s="21" t="n">
        <f aca="false">FORECAST($B124,L115:L123,$B115:$B123)</f>
        <v>4.13333333333333</v>
      </c>
      <c r="N124" s="37" t="n">
        <f aca="false">(L124-M124)^2/M124</f>
        <v>0.759864097968937</v>
      </c>
      <c r="O124" s="37" t="n">
        <f aca="false">IF(N124&lt;5,0,(L124-K124)/K124*100)</f>
        <v>0</v>
      </c>
      <c r="P124" s="38" t="n">
        <f aca="false">FORECAST($B124,P114:P122,$B114:$B122)</f>
        <v>1.5787659014704</v>
      </c>
      <c r="Q124" s="13" t="n">
        <f aca="false">R123</f>
        <v>25</v>
      </c>
      <c r="R124" s="38" t="n">
        <f aca="false">FORECAST($B124,R114:R122,$B114:$B122)</f>
        <v>31.1111111111111</v>
      </c>
      <c r="S124" s="21" t="n">
        <f aca="false">FORECAST($B124,R115:R123,$B115:$B123)</f>
        <v>26.6444444444444</v>
      </c>
      <c r="T124" s="37" t="n">
        <f aca="false">(R124-S124)^2/S124</f>
        <v>0.748790658882403</v>
      </c>
      <c r="U124" s="37" t="n">
        <f aca="false">IF(T124&lt;5,0,(R124-Q124)/Q124*100)</f>
        <v>0</v>
      </c>
      <c r="V124" s="38" t="n">
        <f aca="false">FORECAST($B124,V114:V122,$B114:$B122)</f>
        <v>21.2234888927193</v>
      </c>
      <c r="W124" s="13" t="n">
        <f aca="false">X123</f>
        <v>38</v>
      </c>
      <c r="X124" s="38" t="n">
        <f aca="false">FORECAST($B124,X114:X122,$B114:$B122)</f>
        <v>30.2777777777778</v>
      </c>
      <c r="Y124" s="21" t="n">
        <f aca="false">FORECAST($B124,X115:X123,$B115:$B123)</f>
        <v>34.4</v>
      </c>
      <c r="Z124" s="37" t="n">
        <f aca="false">(X124-Y124)^2/Y124</f>
        <v>0.493974303761125</v>
      </c>
      <c r="AA124" s="37" t="n">
        <f aca="false">IF(Z124&lt;5,0,(X124-W124)/W124*100)</f>
        <v>0</v>
      </c>
      <c r="AB124" s="38" t="n">
        <f aca="false">FORECAST($B124,AB114:AB122,$B114:$B122)</f>
        <v>20.2882698157746</v>
      </c>
      <c r="AC124" s="13" t="n">
        <f aca="false">AD123</f>
        <v>335</v>
      </c>
      <c r="AD124" s="38" t="n">
        <f aca="false">FORECAST($B124,AD114:AD122,$B114:$B122)</f>
        <v>282.666666666667</v>
      </c>
      <c r="AE124" s="21" t="n">
        <f aca="false">FORECAST($B124,AD115:AD123,$B115:$B123)</f>
        <v>296.288888888889</v>
      </c>
      <c r="AF124" s="37" t="n">
        <f aca="false">(AD124-AE124)^2/AE124</f>
        <v>0.626297324099773</v>
      </c>
      <c r="AG124" s="37" t="n">
        <f aca="false">IF(AF124&lt;5,0,(AD124-AC124)/AC124*100)</f>
        <v>0</v>
      </c>
      <c r="AH124" s="38" t="n">
        <f aca="false">FORECAST($B124,AH114:AH122,$B114:$B122)</f>
        <v>191.913408842119</v>
      </c>
      <c r="AI124" s="13" t="n">
        <f aca="false">AJ123</f>
        <v>334</v>
      </c>
      <c r="AJ124" s="38" t="n">
        <f aca="false">FORECAST($B124,AJ114:AJ122,$B114:$B122)</f>
        <v>248.277777777778</v>
      </c>
      <c r="AK124" s="21" t="n">
        <f aca="false">FORECAST($B124,AJ115:AJ123,$B115:$B123)</f>
        <v>298.444444444444</v>
      </c>
      <c r="AL124" s="37" t="n">
        <f aca="false">(AJ124-AK124)^2/AK124</f>
        <v>8.43270662695461</v>
      </c>
      <c r="AM124" s="37" t="n">
        <f aca="false">IF(AL124&lt;5,0,(AJ124-AI124)/AI124*100)</f>
        <v>-25.6653359946773</v>
      </c>
      <c r="AN124" s="38" t="n">
        <f aca="false">FORECAST($B124,AN114:AN122,$B114:$B122)</f>
        <v>164.50813702575</v>
      </c>
      <c r="AO124" s="13" t="n">
        <f aca="false">AP123</f>
        <v>1403</v>
      </c>
      <c r="AP124" s="38" t="n">
        <f aca="false">FORECAST($B124,AP114:AP122,$B114:$B122)</f>
        <v>1224.72222222222</v>
      </c>
      <c r="AQ124" s="21" t="n">
        <f aca="false">FORECAST($B124,AP115:AP123,$B115:$B123)</f>
        <v>1323.8</v>
      </c>
      <c r="AR124" s="37" t="n">
        <f aca="false">(AP124-AQ124)^2/AQ124</f>
        <v>7.41532410438338</v>
      </c>
      <c r="AS124" s="37" t="n">
        <f aca="false">IF(AR124&lt;5,0,(AP124-AO124)/AO124*100)</f>
        <v>-12.7068979171616</v>
      </c>
      <c r="AT124" s="38" t="n">
        <f aca="false">FORECAST($B124,AT114:AT122,$B114:$B122)</f>
        <v>825.474522232265</v>
      </c>
      <c r="AU124" s="13" t="n">
        <f aca="false">AV123</f>
        <v>191</v>
      </c>
      <c r="AV124" s="38" t="n">
        <f aca="false">FORECAST($B124,AV114:AV122,$B114:$B122)</f>
        <v>190.833333333333</v>
      </c>
      <c r="AW124" s="21" t="n">
        <f aca="false">FORECAST($B124,AV115:AV123,$B115:$B123)</f>
        <v>197.044444444444</v>
      </c>
      <c r="AX124" s="37" t="n">
        <f aca="false">(AV124-AW124)^2/AW124</f>
        <v>0.195782739997241</v>
      </c>
      <c r="AY124" s="37" t="n">
        <f aca="false">IF(AX124&lt;5,0,(AV124-AU124)/AU124*100)</f>
        <v>0</v>
      </c>
      <c r="AZ124" s="38" t="n">
        <f aca="false">FORECAST($B124,AZ114:AZ122,$B114:$B122)</f>
        <v>129.828414464756</v>
      </c>
      <c r="BA124" s="38" t="n">
        <f aca="false">FORECAST($B124,BA114:BA122,$B114:$B122)</f>
        <v>1354.825</v>
      </c>
      <c r="BB124" s="22"/>
      <c r="BC124" s="12"/>
      <c r="BD124" s="23"/>
    </row>
    <row r="125" customFormat="false" ht="13.35" hidden="false" customHeight="true" outlineLevel="0" collapsed="false">
      <c r="A125" s="19" t="s">
        <v>199</v>
      </c>
      <c r="B125" s="20"/>
      <c r="C125" s="21"/>
      <c r="D125" s="12" t="n">
        <f aca="false">E124</f>
        <v>2010.25</v>
      </c>
      <c r="E125" s="39" t="n">
        <f aca="false">(E124-E123)^2/E124</f>
        <v>51.8182129088422</v>
      </c>
      <c r="F125" s="21" t="n">
        <f aca="false">FORECAST($B125,E116:E124,$B116:$B124)</f>
        <v>197082.745798319</v>
      </c>
      <c r="G125" s="37" t="n">
        <f aca="false">(E125-F125)^2/F125</f>
        <v>196979.122996866</v>
      </c>
      <c r="H125" s="37" t="n">
        <f aca="false">IF(G125&lt;5,0,(E125-D125)/D125*100)</f>
        <v>-97.422300066716</v>
      </c>
      <c r="I125" s="22"/>
      <c r="J125" s="12"/>
      <c r="K125" s="13" t="n">
        <f aca="false">L124</f>
        <v>2.36111111111111</v>
      </c>
      <c r="L125" s="39" t="n">
        <f aca="false">(L124-L123)^2/L124</f>
        <v>9.1140522875817</v>
      </c>
      <c r="M125" s="21" t="n">
        <f aca="false">FORECAST($B125,L116:L124,$B116:$B124)</f>
        <v>-64.5585901027077</v>
      </c>
      <c r="N125" s="37" t="n">
        <f aca="false">(L125-M125)^2/M125</f>
        <v>-84.0733700679102</v>
      </c>
      <c r="O125" s="37" t="n">
        <f aca="false">IF(N125&lt;5,0,(L125-K125)/K125*100)</f>
        <v>0</v>
      </c>
      <c r="P125" s="39" t="n">
        <f aca="false">(P124-P123)^2/P124</f>
        <v>6.11524496999511</v>
      </c>
      <c r="Q125" s="13" t="n">
        <f aca="false">R124</f>
        <v>31.1111111111111</v>
      </c>
      <c r="R125" s="39" t="n">
        <f aca="false">(R124-R123)^2/R124</f>
        <v>1.20039682539683</v>
      </c>
      <c r="S125" s="21" t="n">
        <f aca="false">FORECAST($B125,R116:R124,$B116:$B124)</f>
        <v>7129.21661998133</v>
      </c>
      <c r="T125" s="37" t="n">
        <f aca="false">(R125-S125)^2/S125</f>
        <v>7126.81602844987</v>
      </c>
      <c r="U125" s="37" t="n">
        <f aca="false">IF(T125&lt;5,0,(R125-Q125)/Q125*100)</f>
        <v>-96.1415816326531</v>
      </c>
      <c r="V125" s="39" t="n">
        <f aca="false">(V124-V123)^2/V124</f>
        <v>0.949042644359846</v>
      </c>
      <c r="W125" s="13" t="n">
        <f aca="false">X124</f>
        <v>30.2777777777778</v>
      </c>
      <c r="X125" s="39" t="n">
        <f aca="false">(X124-X123)^2/X124</f>
        <v>1.96952089704383</v>
      </c>
      <c r="Y125" s="21" t="n">
        <f aca="false">FORECAST($B125,X116:X124,$B116:$B124)</f>
        <v>5907.53734827264</v>
      </c>
      <c r="Z125" s="37" t="n">
        <f aca="false">(X125-Y125)^2/Y125</f>
        <v>5903.59896309947</v>
      </c>
      <c r="AA125" s="37" t="n">
        <f aca="false">IF(Z125&lt;5,0,(X125-W125)/W125*100)</f>
        <v>-93.4951603400387</v>
      </c>
      <c r="AB125" s="39" t="n">
        <f aca="false">(AB124-AB123)^2/AB124</f>
        <v>1.30712936291135</v>
      </c>
      <c r="AC125" s="13" t="n">
        <f aca="false">AD124</f>
        <v>282.666666666667</v>
      </c>
      <c r="AD125" s="39" t="n">
        <f aca="false">(AD124-AD123)^2/AD124</f>
        <v>9.68907232704404</v>
      </c>
      <c r="AE125" s="21" t="n">
        <f aca="false">FORECAST($B125,AD116:AD124,$B116:$B124)</f>
        <v>11317.8543417367</v>
      </c>
      <c r="AF125" s="37" t="n">
        <f aca="false">(AD125-AE125)^2/AE125</f>
        <v>11298.4844917752</v>
      </c>
      <c r="AG125" s="37" t="n">
        <f aca="false">IF(AF125&lt;5,0,(AD125-AC125)/AC125*100)</f>
        <v>-96.5722621484514</v>
      </c>
      <c r="AH125" s="39" t="n">
        <f aca="false">(AH124-AH123)^2/AH124</f>
        <v>5.45052305542761</v>
      </c>
      <c r="AI125" s="13" t="n">
        <f aca="false">AJ124</f>
        <v>248.277777777778</v>
      </c>
      <c r="AJ125" s="39" t="n">
        <f aca="false">(AJ124-AJ123)^2/AJ124</f>
        <v>29.5970885855648</v>
      </c>
      <c r="AK125" s="21" t="n">
        <f aca="false">FORECAST($B125,AJ116:AJ124,$B116:$B124)</f>
        <v>77514.570961718</v>
      </c>
      <c r="AL125" s="37" t="n">
        <f aca="false">(AJ125-AK125)^2/AK125</f>
        <v>77455.3880854887</v>
      </c>
      <c r="AM125" s="37" t="n">
        <f aca="false">IF(AL125&lt;5,0,(AJ125-AI125)/AI125*100)</f>
        <v>-88.0790424135116</v>
      </c>
      <c r="AN125" s="39" t="n">
        <f aca="false">(AN124-AN123)^2/AN124</f>
        <v>21.2161874250192</v>
      </c>
      <c r="AO125" s="13" t="n">
        <f aca="false">AP124</f>
        <v>1224.72222222222</v>
      </c>
      <c r="AP125" s="39" t="n">
        <f aca="false">(AP124-AP123)^2/AP124</f>
        <v>25.9511630251254</v>
      </c>
      <c r="AQ125" s="21" t="n">
        <f aca="false">FORECAST($B125,AP116:AP124,$B116:$B124)</f>
        <v>123155.950046685</v>
      </c>
      <c r="AR125" s="37" t="n">
        <f aca="false">(AP125-AQ125)^2/AQ125</f>
        <v>123104.05318901</v>
      </c>
      <c r="AS125" s="37" t="n">
        <f aca="false">IF(AR125&lt;5,0,(AP125-AO125)/AO125*100)</f>
        <v>-97.8810572263449</v>
      </c>
      <c r="AT125" s="39" t="n">
        <f aca="false">(AT124-AT123)^2/AT124</f>
        <v>15.6669914676631</v>
      </c>
      <c r="AU125" s="13" t="n">
        <f aca="false">AV124</f>
        <v>190.833333333333</v>
      </c>
      <c r="AV125" s="39" t="n">
        <f aca="false">(AV124-AV123)^2/AV124</f>
        <v>0.000145560407569125</v>
      </c>
      <c r="AW125" s="21" t="n">
        <f aca="false">FORECAST($B125,AV116:AV124,$B116:$B124)</f>
        <v>-27877.824929972</v>
      </c>
      <c r="AX125" s="37" t="n">
        <f aca="false">(AV125-AW125)^2/AW125</f>
        <v>-27877.8252210928</v>
      </c>
      <c r="AY125" s="37" t="n">
        <f aca="false">IF(AX125&lt;5,0,(AV125-AU125)/AU125*100)</f>
        <v>0</v>
      </c>
      <c r="AZ125" s="39" t="n">
        <f aca="false">(AZ124-AZ123)^2/AZ124</f>
        <v>0.0298668439699919</v>
      </c>
      <c r="BA125" s="39" t="n">
        <f aca="false">(BA124-BA123)^2/BA124</f>
        <v>31.6193239901832</v>
      </c>
      <c r="BB125" s="22"/>
      <c r="BC125" s="12"/>
      <c r="BD125" s="23"/>
    </row>
    <row r="126" customFormat="false" ht="13.35" hidden="false" customHeight="true" outlineLevel="0" collapsed="false">
      <c r="A126" s="19" t="s">
        <v>238</v>
      </c>
      <c r="B126" s="20" t="n">
        <v>5</v>
      </c>
      <c r="C126" s="21"/>
      <c r="D126" s="12" t="n">
        <f aca="false">E125</f>
        <v>51.8182129088422</v>
      </c>
      <c r="E126" s="39" t="n">
        <f aca="false">IF(E125&lt;$B126,0,(E123-E122)/E122*100)</f>
        <v>-3.91268533772652</v>
      </c>
      <c r="F126" s="21" t="n">
        <f aca="false">FORECAST($B126,E117:E125,$B117:$B125)</f>
        <v>127398.68989547</v>
      </c>
      <c r="G126" s="37" t="n">
        <f aca="false">(E126-F126)^2/F126</f>
        <v>127406.515386313</v>
      </c>
      <c r="H126" s="37" t="n">
        <f aca="false">IF(G126&lt;5,0,(E126-D126)/D126*100)</f>
        <v>-107.550791735349</v>
      </c>
      <c r="I126" s="22"/>
      <c r="J126" s="12"/>
      <c r="K126" s="13" t="n">
        <f aca="false">L125</f>
        <v>9.1140522875817</v>
      </c>
      <c r="L126" s="39" t="n">
        <f aca="false">IF(L125&lt;$B126,0,(L123-L122)/L122*100)</f>
        <v>75</v>
      </c>
      <c r="M126" s="21" t="n">
        <f aca="false">FORECAST($B126,L117:L125,$B117:$B125)</f>
        <v>-414.238869531552</v>
      </c>
      <c r="N126" s="37" t="n">
        <f aca="false">(L126-M126)^2/M126</f>
        <v>-577.817991177865</v>
      </c>
      <c r="O126" s="37" t="n">
        <f aca="false">IF(N126&lt;5,0,(L126-K126)/K126*100)</f>
        <v>0</v>
      </c>
      <c r="P126" s="39" t="n">
        <f aca="false">IF(P125&lt;$B126,0,(P123-P122)/P122*100)</f>
        <v>73.0799354678913</v>
      </c>
      <c r="Q126" s="13" t="n">
        <f aca="false">R125</f>
        <v>1.20039682539683</v>
      </c>
      <c r="R126" s="39" t="n">
        <f aca="false">IF(R125&lt;$B126,0,(R123-R122)/R122*100)</f>
        <v>0</v>
      </c>
      <c r="S126" s="21" t="n">
        <f aca="false">FORECAST($B126,R117:R125,$B117:$B125)</f>
        <v>8426.37785520712</v>
      </c>
      <c r="T126" s="37" t="n">
        <f aca="false">(R126-S126)^2/S126</f>
        <v>8426.37785520712</v>
      </c>
      <c r="U126" s="37" t="n">
        <f aca="false">IF(T126&lt;5,0,(R126-Q126)/Q126*100)</f>
        <v>-100</v>
      </c>
      <c r="V126" s="39" t="n">
        <f aca="false">IF(V125&lt;$B126,0,(V123-V122)/V122*100)</f>
        <v>0</v>
      </c>
      <c r="W126" s="13" t="n">
        <f aca="false">X125</f>
        <v>1.96952089704383</v>
      </c>
      <c r="X126" s="39" t="n">
        <f aca="false">IF(X125&lt;$B126,0,(X123-X122)/X122*100)</f>
        <v>0</v>
      </c>
      <c r="Y126" s="21" t="n">
        <f aca="false">FORECAST($B126,X117:X125,$B117:$B125)</f>
        <v>3111.85404568331</v>
      </c>
      <c r="Z126" s="37" t="n">
        <f aca="false">(X126-Y126)^2/Y126</f>
        <v>3111.85404568331</v>
      </c>
      <c r="AA126" s="37" t="n">
        <f aca="false">IF(Z126&lt;5,0,(X126-W126)/W126*100)</f>
        <v>-100</v>
      </c>
      <c r="AB126" s="39" t="n">
        <f aca="false">IF(AB125&lt;$B126,0,(AB123-AB122)/AB122*100)</f>
        <v>0</v>
      </c>
      <c r="AC126" s="13" t="n">
        <f aca="false">AD125</f>
        <v>9.68907232704404</v>
      </c>
      <c r="AD126" s="39" t="n">
        <f aca="false">IF(AD125&lt;$B126,0,(AD123-AD122)/AD122*100)</f>
        <v>11.6666666666667</v>
      </c>
      <c r="AE126" s="21" t="n">
        <f aca="false">FORECAST($B126,AD117:AD125,$B117:$B125)</f>
        <v>3071.10336817654</v>
      </c>
      <c r="AF126" s="37" t="n">
        <f aca="false">(AD126-AE126)^2/AE126</f>
        <v>3047.81435478129</v>
      </c>
      <c r="AG126" s="37" t="n">
        <f aca="false">IF(AF126&lt;5,0,(AD126-AC126)/AC126*100)</f>
        <v>20.4105643230961</v>
      </c>
      <c r="AH126" s="39" t="n">
        <f aca="false">IF(AH125&lt;$B126,0,(AH123-AH122)/AH122*100)</f>
        <v>10.4414826318925</v>
      </c>
      <c r="AI126" s="13" t="n">
        <f aca="false">AJ125</f>
        <v>29.5970885855648</v>
      </c>
      <c r="AJ126" s="39" t="n">
        <f aca="false">IF(AJ125&lt;$B126,0,(AJ123-AJ122)/AJ122*100)</f>
        <v>-15.2284263959391</v>
      </c>
      <c r="AK126" s="21" t="n">
        <f aca="false">FORECAST($B126,AJ117:AJ125,$B117:$B125)</f>
        <v>61640.7982965544</v>
      </c>
      <c r="AL126" s="37" t="n">
        <f aca="false">(AJ126-AK126)^2/AK126</f>
        <v>61671.2589115456</v>
      </c>
      <c r="AM126" s="37" t="n">
        <f aca="false">IF(AL126&lt;5,0,(AJ126-AI126)/AI126*100)</f>
        <v>-151.45244726323</v>
      </c>
      <c r="AN126" s="39" t="n">
        <f aca="false">IF(AN125&lt;$B126,0,(AN123-AN122)/AN122*100)</f>
        <v>-16.1585229205574</v>
      </c>
      <c r="AO126" s="13" t="n">
        <f aca="false">AP125</f>
        <v>25.9511630251254</v>
      </c>
      <c r="AP126" s="39" t="n">
        <f aca="false">IF(AP125&lt;$B126,0,(AP123-AP122)/AP122*100)</f>
        <v>-4.29740791268759</v>
      </c>
      <c r="AQ126" s="21" t="n">
        <f aca="false">FORECAST($B126,AP117:AP125,$B117:$B125)</f>
        <v>80453.16686024</v>
      </c>
      <c r="AR126" s="37" t="n">
        <f aca="false">(AP126-AQ126)^2/AQ126</f>
        <v>80461.7619056116</v>
      </c>
      <c r="AS126" s="37" t="n">
        <f aca="false">IF(AR126&lt;5,0,(AP126-AO126)/AO126*100)</f>
        <v>-116.559596610475</v>
      </c>
      <c r="AT126" s="39" t="n">
        <f aca="false">IF(AT125&lt;$B126,0,(AT123-AT122)/AT122*100)</f>
        <v>-5.34743735667454</v>
      </c>
      <c r="AU126" s="13" t="n">
        <f aca="false">AV125</f>
        <v>0.000145560407569125</v>
      </c>
      <c r="AV126" s="39" t="n">
        <f aca="false">IF(AV125&lt;$B126,0,(AV123-AV122)/AV122*100)</f>
        <v>0</v>
      </c>
      <c r="AW126" s="21" t="n">
        <f aca="false">FORECAST($B126,AV117:AV125,$B117:$B125)</f>
        <v>-28890.3716608595</v>
      </c>
      <c r="AX126" s="37" t="n">
        <f aca="false">(AV126-AW126)^2/AW126</f>
        <v>-28890.3716608595</v>
      </c>
      <c r="AY126" s="37" t="n">
        <f aca="false">IF(AX126&lt;5,0,(AV126-AU126)/AU126*100)</f>
        <v>0</v>
      </c>
      <c r="AZ126" s="39" t="n">
        <f aca="false">IF(AZ125&lt;$B126,0,(AZ123-AZ122)/AZ122*100)</f>
        <v>0</v>
      </c>
      <c r="BA126" s="39" t="n">
        <f aca="false">IF(BA125&lt;$B126,0,(BA123-BA122)/BA122*100)</f>
        <v>-4.96531580868931</v>
      </c>
      <c r="BB126" s="22"/>
      <c r="BC126" s="12"/>
      <c r="BD126" s="23"/>
    </row>
    <row r="127" customFormat="false" ht="13.35" hidden="false" customHeight="true" outlineLevel="0" collapsed="false">
      <c r="A127" s="25"/>
      <c r="B127" s="20"/>
      <c r="C127" s="21"/>
      <c r="D127" s="12" t="n">
        <f aca="false">E126</f>
        <v>-3.91268533772652</v>
      </c>
      <c r="E127" s="21"/>
      <c r="F127" s="21" t="n">
        <f aca="false">FORECAST($B127,E118:E126,$B118:$B126)</f>
        <v>-9.41527733981047</v>
      </c>
      <c r="G127" s="37" t="n">
        <f aca="false">(E127-F127)^2/F127</f>
        <v>-9.41527733981047</v>
      </c>
      <c r="H127" s="37" t="n">
        <f aca="false">IF(G127&lt;5,0,(E127-D127)/D127*100)</f>
        <v>0</v>
      </c>
      <c r="I127" s="22"/>
      <c r="J127" s="12"/>
      <c r="K127" s="13" t="n">
        <f aca="false">L126</f>
        <v>75</v>
      </c>
      <c r="L127" s="21"/>
      <c r="M127" s="21" t="n">
        <f aca="false">FORECAST($B127,L118:L126,$B118:$B126)</f>
        <v>75.1726681461454</v>
      </c>
      <c r="N127" s="37" t="n">
        <f aca="false">(L127-M127)^2/M127</f>
        <v>75.1726681461454</v>
      </c>
      <c r="O127" s="37" t="n">
        <f aca="false">IF(N127&lt;5,0,(L127-K127)/K127*100)</f>
        <v>-100</v>
      </c>
      <c r="P127" s="14"/>
      <c r="Q127" s="13" t="n">
        <f aca="false">R126</f>
        <v>0</v>
      </c>
      <c r="R127" s="21"/>
      <c r="S127" s="21" t="n">
        <f aca="false">FORECAST($B127,R118:R126,$B118:$B126)</f>
        <v>-0.0363149272918726</v>
      </c>
      <c r="T127" s="37" t="n">
        <f aca="false">(R127-S127)^2/S127</f>
        <v>-0.0363149272918726</v>
      </c>
      <c r="U127" s="37" t="n">
        <f aca="false">IF(T127&lt;5,0,(R127-Q127)/Q127*100)</f>
        <v>0</v>
      </c>
      <c r="V127" s="14"/>
      <c r="W127" s="13" t="n">
        <f aca="false">X126</f>
        <v>0</v>
      </c>
      <c r="X127" s="21"/>
      <c r="Y127" s="21" t="n">
        <f aca="false">FORECAST($B127,X118:X126,$B118:$B126)</f>
        <v>-0.0870999043063563</v>
      </c>
      <c r="Z127" s="37" t="n">
        <f aca="false">(X127-Y127)^2/Y127</f>
        <v>-0.0870999043063563</v>
      </c>
      <c r="AA127" s="37" t="n">
        <f aca="false">IF(Z127&lt;5,0,(X127-W127)/W127*100)</f>
        <v>0</v>
      </c>
      <c r="AB127" s="14"/>
      <c r="AC127" s="13" t="n">
        <f aca="false">AD126</f>
        <v>11.6666666666667</v>
      </c>
      <c r="AD127" s="21"/>
      <c r="AE127" s="21" t="n">
        <f aca="false">FORECAST($B127,AD118:AD126,$B118:$B126)</f>
        <v>10.914202572939</v>
      </c>
      <c r="AF127" s="37" t="n">
        <f aca="false">(AD127-AE127)^2/AE127</f>
        <v>10.914202572939</v>
      </c>
      <c r="AG127" s="37" t="n">
        <f aca="false">IF(AF127&lt;5,0,(AD127-AC127)/AC127*100)</f>
        <v>-100</v>
      </c>
      <c r="AH127" s="14"/>
      <c r="AI127" s="13" t="n">
        <f aca="false">AJ126</f>
        <v>-15.2284263959391</v>
      </c>
      <c r="AJ127" s="21"/>
      <c r="AK127" s="21" t="n">
        <f aca="false">FORECAST($B127,AJ118:AJ126,$B118:$B126)</f>
        <v>-15.9068085207389</v>
      </c>
      <c r="AL127" s="37" t="n">
        <f aca="false">(AJ127-AK127)^2/AK127</f>
        <v>-15.9068085207389</v>
      </c>
      <c r="AM127" s="37" t="n">
        <f aca="false">IF(AL127&lt;5,0,(AJ127-AI127)/AI127*100)</f>
        <v>0</v>
      </c>
      <c r="AN127" s="14"/>
      <c r="AO127" s="13" t="n">
        <f aca="false">AP126</f>
        <v>-4.29740791268759</v>
      </c>
      <c r="AP127" s="21"/>
      <c r="AQ127" s="21" t="n">
        <f aca="false">FORECAST($B127,AP118:AP126,$B118:$B126)</f>
        <v>-7.60864161328777</v>
      </c>
      <c r="AR127" s="37" t="n">
        <f aca="false">(AP127-AQ127)^2/AQ127</f>
        <v>-7.60864161328777</v>
      </c>
      <c r="AS127" s="37" t="n">
        <f aca="false">IF(AR127&lt;5,0,(AP127-AO127)/AO127*100)</f>
        <v>0</v>
      </c>
      <c r="AT127" s="14"/>
      <c r="AU127" s="13" t="n">
        <f aca="false">AV126</f>
        <v>0</v>
      </c>
      <c r="AV127" s="21"/>
      <c r="AW127" s="21" t="n">
        <f aca="false">FORECAST($B127,AV118:AV126,$B118:$B126)</f>
        <v>-0.633668225831372</v>
      </c>
      <c r="AX127" s="37" t="n">
        <f aca="false">(AV127-AW127)^2/AW127</f>
        <v>-0.633668225831372</v>
      </c>
      <c r="AY127" s="37" t="n">
        <f aca="false">IF(AX127&lt;5,0,(AV127-AU127)/AU127*100)</f>
        <v>0</v>
      </c>
      <c r="AZ127" s="14"/>
      <c r="BA127" s="23"/>
      <c r="BB127" s="22"/>
      <c r="BC127" s="12"/>
      <c r="BD127" s="23"/>
    </row>
    <row r="128" customFormat="false" ht="13.8" hidden="false" customHeight="false" outlineLevel="0" collapsed="false">
      <c r="A128" s="19" t="s">
        <v>32</v>
      </c>
      <c r="B128" s="12" t="n">
        <v>2011</v>
      </c>
      <c r="C128" s="12" t="n">
        <v>191143</v>
      </c>
      <c r="D128" s="12" t="n">
        <f aca="false">E127</f>
        <v>0</v>
      </c>
      <c r="E128" s="12" t="n">
        <v>5478</v>
      </c>
      <c r="F128" s="21" t="n">
        <f aca="false">FORECAST($B128,E119:E127,$B119:$B127)</f>
        <v>2320.32737375927</v>
      </c>
      <c r="G128" s="37" t="n">
        <f aca="false">(E128-F128)^2/F128</f>
        <v>4297.19380431895</v>
      </c>
      <c r="H128" s="37" t="e">
        <f aca="false">IF(G128&lt;5,0,(E128-D128)/D128*100)</f>
        <v>#DIV/0!</v>
      </c>
      <c r="I128" s="12" t="n">
        <v>6.2</v>
      </c>
      <c r="J128" s="13"/>
      <c r="K128" s="13" t="n">
        <f aca="false">L127</f>
        <v>0</v>
      </c>
      <c r="L128" s="12" t="n">
        <v>5</v>
      </c>
      <c r="M128" s="21" t="n">
        <f aca="false">FORECAST($B128,L119:L127,$B119:$B127)</f>
        <v>3.9868384544341</v>
      </c>
      <c r="N128" s="37" t="n">
        <f aca="false">(L128-M128)^2/M128</f>
        <v>0.257471259281103</v>
      </c>
      <c r="O128" s="37" t="n">
        <f aca="false">IF(N128&lt;5,0,(L128-K128)/K128*100)</f>
        <v>0</v>
      </c>
      <c r="P128" s="14" t="n">
        <f aca="false">L128/($C128/100000)</f>
        <v>2.61584258905636</v>
      </c>
      <c r="Q128" s="13" t="n">
        <f aca="false">R127</f>
        <v>0</v>
      </c>
      <c r="R128" s="12" t="n">
        <v>57</v>
      </c>
      <c r="S128" s="21" t="n">
        <f aca="false">FORECAST($B128,R119:R127,$B119:$B127)</f>
        <v>30.9020666960147</v>
      </c>
      <c r="T128" s="37" t="n">
        <f aca="false">(R128-S128)^2/S128</f>
        <v>22.0406657405573</v>
      </c>
      <c r="U128" s="37" t="e">
        <f aca="false">IF(T128&lt;5,0,(R128-Q128)/Q128*100)</f>
        <v>#DIV/0!</v>
      </c>
      <c r="V128" s="14" t="n">
        <f aca="false">R128/($C128/100000)</f>
        <v>29.8206055152425</v>
      </c>
      <c r="W128" s="13" t="n">
        <f aca="false">X127</f>
        <v>0</v>
      </c>
      <c r="X128" s="12" t="n">
        <v>110</v>
      </c>
      <c r="Y128" s="21" t="n">
        <f aca="false">FORECAST($B128,X119:X127,$B119:$B127)</f>
        <v>38.0723146474556</v>
      </c>
      <c r="Z128" s="37" t="n">
        <f aca="false">(X128-Y128)^2/Y128</f>
        <v>135.888557553734</v>
      </c>
      <c r="AA128" s="37" t="e">
        <f aca="false">IF(Z128&lt;5,0,(X128-W128)/W128*100)</f>
        <v>#DIV/0!</v>
      </c>
      <c r="AB128" s="14" t="n">
        <f aca="false">X128/($C128/100000)</f>
        <v>57.5485369592399</v>
      </c>
      <c r="AC128" s="13" t="n">
        <f aca="false">AD127</f>
        <v>0</v>
      </c>
      <c r="AD128" s="12" t="n">
        <v>545</v>
      </c>
      <c r="AE128" s="21" t="n">
        <f aca="false">FORECAST($B128,AD119:AD127,$B119:$B127)</f>
        <v>293.756250990221</v>
      </c>
      <c r="AF128" s="37" t="n">
        <f aca="false">(AD128-AE128)^2/AE128</f>
        <v>214.883670402608</v>
      </c>
      <c r="AG128" s="37" t="e">
        <f aca="false">IF(AF128&lt;5,0,(AD128-AC128)/AC128*100)</f>
        <v>#DIV/0!</v>
      </c>
      <c r="AH128" s="14" t="n">
        <f aca="false">AD128/($C128/100000)</f>
        <v>285.126842207143</v>
      </c>
      <c r="AI128" s="13" t="n">
        <f aca="false">AJ127</f>
        <v>0</v>
      </c>
      <c r="AJ128" s="12" t="n">
        <v>986</v>
      </c>
      <c r="AK128" s="21" t="n">
        <f aca="false">FORECAST($B128,AJ119:AJ127,$B119:$B127)</f>
        <v>365.616710285711</v>
      </c>
      <c r="AL128" s="37" t="n">
        <f aca="false">(AJ128-AK128)^2/AK128</f>
        <v>1052.67460520599</v>
      </c>
      <c r="AM128" s="37" t="e">
        <f aca="false">IF(AL128&lt;5,0,(AJ128-AI128)/AI128*100)</f>
        <v>#DIV/0!</v>
      </c>
      <c r="AN128" s="14" t="n">
        <f aca="false">AJ128/($C128/100000)</f>
        <v>515.844158561914</v>
      </c>
      <c r="AO128" s="13" t="n">
        <f aca="false">AP127</f>
        <v>0</v>
      </c>
      <c r="AP128" s="12" t="n">
        <v>3608</v>
      </c>
      <c r="AQ128" s="21" t="n">
        <f aca="false">FORECAST($B128,AP119:AP127,$B119:$B127)</f>
        <v>1413.73064095413</v>
      </c>
      <c r="AR128" s="37" t="n">
        <f aca="false">(AP128-AQ128)^2/AQ128</f>
        <v>3405.75345866316</v>
      </c>
      <c r="AS128" s="37" t="e">
        <f aca="false">IF(AR128&lt;5,0,(AP128-AO128)/AO128*100)</f>
        <v>#DIV/0!</v>
      </c>
      <c r="AT128" s="14" t="n">
        <f aca="false">AP128/($C128/100000)</f>
        <v>1887.59201226307</v>
      </c>
      <c r="AU128" s="13" t="n">
        <f aca="false">AV127</f>
        <v>0</v>
      </c>
      <c r="AV128" s="12" t="n">
        <v>167</v>
      </c>
      <c r="AW128" s="21" t="n">
        <f aca="false">FORECAST($B128,AV119:AV127,$B119:$B127)</f>
        <v>174.521393894589</v>
      </c>
      <c r="AX128" s="37" t="n">
        <f aca="false">(AV128-AW128)^2/AW128</f>
        <v>0.324151468511283</v>
      </c>
      <c r="AY128" s="37" t="n">
        <f aca="false">IF(AX128&lt;5,0,(AV128-AU128)/AU128*100)</f>
        <v>0</v>
      </c>
      <c r="AZ128" s="14" t="n">
        <f aca="false">AV128/($C128/100000)</f>
        <v>87.3691424744825</v>
      </c>
      <c r="BA128" s="12" t="n">
        <v>2865.9</v>
      </c>
      <c r="BB128" s="14" t="n">
        <v>4</v>
      </c>
      <c r="BC128" s="13" t="n">
        <f aca="false">(BA128-BA123)/BA123*100</f>
        <v>83.4998079139455</v>
      </c>
      <c r="BD128" s="12" t="n">
        <v>44.6</v>
      </c>
    </row>
    <row r="129" customFormat="false" ht="13.8" hidden="false" customHeight="false" outlineLevel="0" collapsed="false">
      <c r="A129" s="19" t="s">
        <v>32</v>
      </c>
      <c r="B129" s="12" t="n">
        <v>2012</v>
      </c>
      <c r="C129" s="12" t="n">
        <v>192071</v>
      </c>
      <c r="D129" s="12" t="n">
        <f aca="false">E128</f>
        <v>5478</v>
      </c>
      <c r="E129" s="12" t="n">
        <v>5039</v>
      </c>
      <c r="F129" s="21" t="n">
        <f aca="false">FORECAST($B129,E120:E128,$B120:$B128)</f>
        <v>2846.17259788166</v>
      </c>
      <c r="G129" s="37" t="n">
        <f aca="false">(E129-F129)^2/F129</f>
        <v>1689.45903669366</v>
      </c>
      <c r="H129" s="37" t="n">
        <f aca="false">IF(G129&lt;5,0,(E129-D129)/D129*100)</f>
        <v>-8.01387367652428</v>
      </c>
      <c r="I129" s="12" t="n">
        <v>-8</v>
      </c>
      <c r="J129" s="13" t="n">
        <f aca="false">(E129-E128)/E128*100</f>
        <v>-8.01387367652428</v>
      </c>
      <c r="K129" s="13" t="n">
        <f aca="false">L128</f>
        <v>5</v>
      </c>
      <c r="L129" s="12" t="n">
        <v>7</v>
      </c>
      <c r="M129" s="21" t="n">
        <f aca="false">FORECAST($B129,L120:L128,$B120:$B128)</f>
        <v>4.08771961637598</v>
      </c>
      <c r="N129" s="37" t="n">
        <f aca="false">(L129-M129)^2/M129</f>
        <v>2.07484314698681</v>
      </c>
      <c r="O129" s="37" t="n">
        <f aca="false">IF(N129&lt;5,0,(L129-K129)/K129*100)</f>
        <v>0</v>
      </c>
      <c r="P129" s="14" t="n">
        <f aca="false">L129/($C129/100000)</f>
        <v>3.64448563291699</v>
      </c>
      <c r="Q129" s="13" t="n">
        <f aca="false">R128</f>
        <v>57</v>
      </c>
      <c r="R129" s="12" t="n">
        <v>64</v>
      </c>
      <c r="S129" s="21" t="n">
        <f aca="false">FORECAST($B129,R120:R128,$B120:$B128)</f>
        <v>33.7431573000593</v>
      </c>
      <c r="T129" s="37" t="n">
        <f aca="false">(R129-S129)^2/S129</f>
        <v>27.1307311887898</v>
      </c>
      <c r="U129" s="37" t="n">
        <f aca="false">IF(T129&lt;5,0,(R129-Q129)/Q129*100)</f>
        <v>12.280701754386</v>
      </c>
      <c r="V129" s="14" t="n">
        <f aca="false">R129/($C129/100000)</f>
        <v>33.3210115009554</v>
      </c>
      <c r="W129" s="13" t="n">
        <f aca="false">X128</f>
        <v>110</v>
      </c>
      <c r="X129" s="12" t="n">
        <v>86</v>
      </c>
      <c r="Y129" s="21" t="n">
        <f aca="false">FORECAST($B129,X120:X128,$B120:$B128)</f>
        <v>49.8701487060202</v>
      </c>
      <c r="Z129" s="37" t="n">
        <f aca="false">(X129-Y129)^2/Y129</f>
        <v>26.1753010246693</v>
      </c>
      <c r="AA129" s="37" t="n">
        <f aca="false">IF(Z129&lt;5,0,(X129-W129)/W129*100)</f>
        <v>-21.8181818181818</v>
      </c>
      <c r="AB129" s="14" t="n">
        <f aca="false">X129/($C129/100000)</f>
        <v>44.7751092044088</v>
      </c>
      <c r="AC129" s="13" t="n">
        <f aca="false">AD128</f>
        <v>545</v>
      </c>
      <c r="AD129" s="12" t="n">
        <v>584</v>
      </c>
      <c r="AE129" s="21" t="n">
        <f aca="false">FORECAST($B129,AD120:AD128,$B120:$B128)</f>
        <v>342.077460035811</v>
      </c>
      <c r="AF129" s="37" t="n">
        <f aca="false">(AD129-AE129)^2/AE129</f>
        <v>171.091411099104</v>
      </c>
      <c r="AG129" s="37" t="n">
        <f aca="false">IF(AF129&lt;5,0,(AD129-AC129)/AC129*100)</f>
        <v>7.15596330275229</v>
      </c>
      <c r="AH129" s="14" t="n">
        <f aca="false">AD129/($C129/100000)</f>
        <v>304.054229946218</v>
      </c>
      <c r="AI129" s="13" t="n">
        <f aca="false">AJ128</f>
        <v>986</v>
      </c>
      <c r="AJ129" s="12" t="n">
        <v>842</v>
      </c>
      <c r="AK129" s="21" t="n">
        <f aca="false">FORECAST($B129,AJ120:AJ128,$B120:$B128)</f>
        <v>458.7218587968</v>
      </c>
      <c r="AL129" s="37" t="n">
        <f aca="false">(AJ129-AK129)^2/AK129</f>
        <v>320.242279078429</v>
      </c>
      <c r="AM129" s="37" t="n">
        <f aca="false">IF(AL129&lt;5,0,(AJ129-AI129)/AI129*100)</f>
        <v>-14.604462474645</v>
      </c>
      <c r="AN129" s="14" t="n">
        <f aca="false">AJ129/($C129/100000)</f>
        <v>438.379557559444</v>
      </c>
      <c r="AO129" s="13" t="n">
        <f aca="false">AP128</f>
        <v>3608</v>
      </c>
      <c r="AP129" s="12" t="n">
        <v>3330</v>
      </c>
      <c r="AQ129" s="21" t="n">
        <f aca="false">FORECAST($B129,AP120:AP128,$B120:$B128)</f>
        <v>1773.7157201924</v>
      </c>
      <c r="AR129" s="37" t="n">
        <f aca="false">(AP129-AQ129)^2/AQ129</f>
        <v>1365.50673369096</v>
      </c>
      <c r="AS129" s="37" t="n">
        <f aca="false">IF(AR129&lt;5,0,(AP129-AO129)/AO129*100)</f>
        <v>-7.70509977827051</v>
      </c>
      <c r="AT129" s="14" t="n">
        <f aca="false">AP129/($C129/100000)</f>
        <v>1733.73387965908</v>
      </c>
      <c r="AU129" s="13" t="n">
        <f aca="false">AV128</f>
        <v>167</v>
      </c>
      <c r="AV129" s="12" t="n">
        <v>126</v>
      </c>
      <c r="AW129" s="21" t="n">
        <f aca="false">FORECAST($B129,AV120:AV128,$B120:$B128)</f>
        <v>184.150881666059</v>
      </c>
      <c r="AX129" s="37" t="n">
        <f aca="false">(AV129-AW129)^2/AW129</f>
        <v>18.3627958114916</v>
      </c>
      <c r="AY129" s="37" t="n">
        <f aca="false">IF(AX129&lt;5,0,(AV129-AU129)/AU129*100)</f>
        <v>-24.5508982035928</v>
      </c>
      <c r="AZ129" s="14" t="n">
        <f aca="false">AV129/($C129/100000)</f>
        <v>65.6007413925059</v>
      </c>
      <c r="BA129" s="12" t="n">
        <v>2623.5</v>
      </c>
      <c r="BB129" s="14" t="n">
        <v>-8.5</v>
      </c>
      <c r="BC129" s="13" t="n">
        <f aca="false">(BA129-BA128)/BA128*100</f>
        <v>-8.45807599706899</v>
      </c>
      <c r="BD129" s="12" t="n">
        <v>43.4</v>
      </c>
    </row>
    <row r="130" customFormat="false" ht="13.8" hidden="false" customHeight="false" outlineLevel="0" collapsed="false">
      <c r="A130" s="19" t="s">
        <v>32</v>
      </c>
      <c r="B130" s="12" t="n">
        <v>2013</v>
      </c>
      <c r="C130" s="12" t="n">
        <v>192843</v>
      </c>
      <c r="D130" s="12" t="n">
        <f aca="false">E129</f>
        <v>5039</v>
      </c>
      <c r="E130" s="12" t="n">
        <v>4638</v>
      </c>
      <c r="F130" s="21" t="n">
        <f aca="false">FORECAST($B130,E121:E129,$B121:$B129)</f>
        <v>3280.97980404887</v>
      </c>
      <c r="G130" s="37" t="n">
        <f aca="false">(E130-F130)^2/F130</f>
        <v>561.266427165068</v>
      </c>
      <c r="H130" s="37" t="n">
        <f aca="false">IF(G130&lt;5,0,(E130-D130)/D130*100)</f>
        <v>-7.95792816034928</v>
      </c>
      <c r="I130" s="12" t="n">
        <v>-8</v>
      </c>
      <c r="J130" s="13" t="n">
        <f aca="false">(E130-E129)/E129*100</f>
        <v>-7.95792816034928</v>
      </c>
      <c r="K130" s="13" t="n">
        <f aca="false">L129</f>
        <v>7</v>
      </c>
      <c r="L130" s="12" t="n">
        <v>3</v>
      </c>
      <c r="M130" s="21" t="n">
        <f aca="false">FORECAST($B130,L121:L129,$B121:$B129)</f>
        <v>4.68735898671411</v>
      </c>
      <c r="N130" s="37" t="n">
        <f aca="false">(L130-M130)^2/M130</f>
        <v>0.607416747493617</v>
      </c>
      <c r="O130" s="37" t="n">
        <f aca="false">IF(N130&lt;5,0,(L130-K130)/K130*100)</f>
        <v>0</v>
      </c>
      <c r="P130" s="14" t="n">
        <f aca="false">L130/($C130/100000)</f>
        <v>1.55566963799568</v>
      </c>
      <c r="Q130" s="13" t="n">
        <f aca="false">R129</f>
        <v>64</v>
      </c>
      <c r="R130" s="12" t="n">
        <v>69</v>
      </c>
      <c r="S130" s="21" t="n">
        <f aca="false">FORECAST($B130,R121:R129,$B121:$B129)</f>
        <v>37.4220641313928</v>
      </c>
      <c r="T130" s="37" t="n">
        <f aca="false">(R130-S130)^2/S130</f>
        <v>26.6464733270917</v>
      </c>
      <c r="U130" s="37" t="n">
        <f aca="false">IF(T130&lt;5,0,(R130-Q130)/Q130*100)</f>
        <v>7.8125</v>
      </c>
      <c r="V130" s="14" t="n">
        <f aca="false">R130/($C130/100000)</f>
        <v>35.7804016739005</v>
      </c>
      <c r="W130" s="13" t="n">
        <f aca="false">X129</f>
        <v>86</v>
      </c>
      <c r="X130" s="12" t="n">
        <v>91</v>
      </c>
      <c r="Y130" s="21" t="n">
        <f aca="false">FORECAST($B130,X121:X129,$B121:$B129)</f>
        <v>57.5545945868031</v>
      </c>
      <c r="Z130" s="37" t="n">
        <f aca="false">(X130-Y130)^2/Y130</f>
        <v>19.4353752516848</v>
      </c>
      <c r="AA130" s="37" t="n">
        <f aca="false">IF(Z130&lt;5,0,(X130-W130)/W130*100)</f>
        <v>5.81395348837209</v>
      </c>
      <c r="AB130" s="14" t="n">
        <f aca="false">X130/($C130/100000)</f>
        <v>47.1886456858688</v>
      </c>
      <c r="AC130" s="13" t="n">
        <f aca="false">AD129</f>
        <v>584</v>
      </c>
      <c r="AD130" s="12" t="n">
        <v>462</v>
      </c>
      <c r="AE130" s="21" t="n">
        <f aca="false">FORECAST($B130,AD121:AD129,$B121:$B129)</f>
        <v>387.20459009777</v>
      </c>
      <c r="AF130" s="37" t="n">
        <f aca="false">(AD130-AE130)^2/AE130</f>
        <v>14.4480553317562</v>
      </c>
      <c r="AG130" s="37" t="n">
        <f aca="false">IF(AF130&lt;5,0,(AD130-AC130)/AC130*100)</f>
        <v>-20.8904109589041</v>
      </c>
      <c r="AH130" s="14" t="n">
        <f aca="false">AD130/($C130/100000)</f>
        <v>239.573124251334</v>
      </c>
      <c r="AI130" s="13" t="n">
        <f aca="false">AJ129</f>
        <v>842</v>
      </c>
      <c r="AJ130" s="12" t="n">
        <v>757</v>
      </c>
      <c r="AK130" s="21" t="n">
        <f aca="false">FORECAST($B130,AJ121:AJ129,$B121:$B129)</f>
        <v>527.381846786989</v>
      </c>
      <c r="AL130" s="37" t="n">
        <f aca="false">(AJ130-AK130)^2/AK130</f>
        <v>99.9740446247274</v>
      </c>
      <c r="AM130" s="37" t="n">
        <f aca="false">IF(AL130&lt;5,0,(AJ130-AI130)/AI130*100)</f>
        <v>-10.0950118764846</v>
      </c>
      <c r="AN130" s="14" t="n">
        <f aca="false">AJ130/($C130/100000)</f>
        <v>392.547305320909</v>
      </c>
      <c r="AO130" s="13" t="n">
        <f aca="false">AP129</f>
        <v>3330</v>
      </c>
      <c r="AP130" s="12" t="n">
        <v>3114</v>
      </c>
      <c r="AQ130" s="21" t="n">
        <f aca="false">FORECAST($B130,AP121:AP129,$B121:$B129)</f>
        <v>2083.84737164798</v>
      </c>
      <c r="AR130" s="37" t="n">
        <f aca="false">(AP130-AQ130)^2/AQ130</f>
        <v>509.257276775189</v>
      </c>
      <c r="AS130" s="37" t="n">
        <f aca="false">IF(AR130&lt;5,0,(AP130-AO130)/AO130*100)</f>
        <v>-6.48648648648649</v>
      </c>
      <c r="AT130" s="14" t="n">
        <f aca="false">AP130/($C130/100000)</f>
        <v>1614.78508423951</v>
      </c>
      <c r="AU130" s="13" t="n">
        <f aca="false">AV129</f>
        <v>126</v>
      </c>
      <c r="AV130" s="12" t="n">
        <v>142</v>
      </c>
      <c r="AW130" s="21" t="n">
        <f aca="false">FORECAST($B130,AV121:AV129,$B121:$B129)</f>
        <v>183.011727865774</v>
      </c>
      <c r="AX130" s="37" t="n">
        <f aca="false">(AV130-AW130)^2/AW130</f>
        <v>9.19045922439403</v>
      </c>
      <c r="AY130" s="37" t="n">
        <f aca="false">IF(AX130&lt;5,0,(AV130-AU130)/AU130*100)</f>
        <v>12.6984126984127</v>
      </c>
      <c r="AZ130" s="14" t="n">
        <f aca="false">AV130/($C130/100000)</f>
        <v>73.6350295317953</v>
      </c>
      <c r="BA130" s="12" t="n">
        <v>2405.1</v>
      </c>
      <c r="BB130" s="14" t="n">
        <v>-8.3</v>
      </c>
      <c r="BC130" s="13" t="n">
        <f aca="false">(BA130-BA129)/BA129*100</f>
        <v>-8.32475700400229</v>
      </c>
      <c r="BD130" s="12" t="n">
        <v>44.3</v>
      </c>
    </row>
    <row r="131" customFormat="false" ht="13.8" hidden="false" customHeight="false" outlineLevel="0" collapsed="false">
      <c r="A131" s="19" t="s">
        <v>32</v>
      </c>
      <c r="B131" s="15" t="n">
        <v>2014</v>
      </c>
      <c r="C131" s="12" t="n">
        <v>197403</v>
      </c>
      <c r="D131" s="12" t="n">
        <f aca="false">E130</f>
        <v>4638</v>
      </c>
      <c r="E131" s="12" t="n">
        <v>4617</v>
      </c>
      <c r="F131" s="21" t="n">
        <f aca="false">FORECAST($B131,E122:E130,$B122:$B130)</f>
        <v>3648.29613039752</v>
      </c>
      <c r="G131" s="37" t="n">
        <f aca="false">(E131-F131)^2/F131</f>
        <v>257.212450262519</v>
      </c>
      <c r="H131" s="37" t="n">
        <f aca="false">IF(G131&lt;5,0,(E131-D131)/D131*100)</f>
        <v>-0.452781371280724</v>
      </c>
      <c r="I131" s="16" t="n">
        <v>-0.5</v>
      </c>
      <c r="J131" s="13" t="n">
        <f aca="false">(E131-E130)/E130*100</f>
        <v>-0.452781371280724</v>
      </c>
      <c r="K131" s="13" t="n">
        <f aca="false">L130</f>
        <v>3</v>
      </c>
      <c r="L131" s="12" t="n">
        <v>6</v>
      </c>
      <c r="M131" s="21" t="n">
        <f aca="false">FORECAST($B131,L122:L130,$B122:$B130)</f>
        <v>4.79053855960874</v>
      </c>
      <c r="N131" s="37" t="n">
        <f aca="false">(L131-M131)^2/M131</f>
        <v>0.305351258024897</v>
      </c>
      <c r="O131" s="37" t="n">
        <f aca="false">IF(N131&lt;5,0,(L131-K131)/K131*100)</f>
        <v>0</v>
      </c>
      <c r="P131" s="14" t="n">
        <f aca="false">L131/($C131/100000)</f>
        <v>3.03946748529658</v>
      </c>
      <c r="Q131" s="13" t="n">
        <f aca="false">R130</f>
        <v>69</v>
      </c>
      <c r="R131" s="12" t="n">
        <v>52</v>
      </c>
      <c r="S131" s="21" t="n">
        <f aca="false">FORECAST($B131,R122:R130,$B122:$B130)</f>
        <v>45.7777011400763</v>
      </c>
      <c r="T131" s="37" t="n">
        <f aca="false">(R131-S131)^2/S131</f>
        <v>0.845761192414125</v>
      </c>
      <c r="U131" s="37" t="n">
        <f aca="false">IF(T131&lt;5,0,(R131-Q131)/Q131*100)</f>
        <v>0</v>
      </c>
      <c r="V131" s="14" t="n">
        <f aca="false">R131/($C131/100000)</f>
        <v>26.342051539237</v>
      </c>
      <c r="W131" s="13" t="n">
        <f aca="false">X130</f>
        <v>91</v>
      </c>
      <c r="X131" s="12" t="n">
        <v>103</v>
      </c>
      <c r="Y131" s="21" t="n">
        <f aca="false">FORECAST($B131,X122:X130,$B122:$B130)</f>
        <v>65.7610133836154</v>
      </c>
      <c r="Z131" s="37" t="n">
        <f aca="false">(X131-Y131)^2/Y131</f>
        <v>21.087602712655</v>
      </c>
      <c r="AA131" s="37" t="n">
        <f aca="false">IF(Z131&lt;5,0,(X131-W131)/W131*100)</f>
        <v>13.1868131868132</v>
      </c>
      <c r="AB131" s="14" t="n">
        <f aca="false">X131/($C131/100000)</f>
        <v>52.1775251642579</v>
      </c>
      <c r="AC131" s="13" t="n">
        <f aca="false">AD130</f>
        <v>462</v>
      </c>
      <c r="AD131" s="12" t="n">
        <v>343</v>
      </c>
      <c r="AE131" s="21" t="n">
        <f aca="false">FORECAST($B131,AD122:AD130,$B122:$B130)</f>
        <v>417.520119059101</v>
      </c>
      <c r="AF131" s="37" t="n">
        <f aca="false">(AD131-AE131)^2/AE131</f>
        <v>13.3005522155365</v>
      </c>
      <c r="AG131" s="37" t="n">
        <f aca="false">IF(AF131&lt;5,0,(AD131-AC131)/AC131*100)</f>
        <v>-25.7575757575758</v>
      </c>
      <c r="AH131" s="14" t="n">
        <f aca="false">AD131/($C131/100000)</f>
        <v>173.756224576121</v>
      </c>
      <c r="AI131" s="13" t="n">
        <f aca="false">AJ130</f>
        <v>757</v>
      </c>
      <c r="AJ131" s="12" t="n">
        <v>747</v>
      </c>
      <c r="AK131" s="21" t="n">
        <f aca="false">FORECAST($B131,AJ122:AJ130,$B122:$B130)</f>
        <v>592.456635004257</v>
      </c>
      <c r="AL131" s="37" t="n">
        <f aca="false">(AJ131-AK131)^2/AK131</f>
        <v>40.3129111112676</v>
      </c>
      <c r="AM131" s="37" t="n">
        <f aca="false">IF(AL131&lt;5,0,(AJ131-AI131)/AI131*100)</f>
        <v>-1.32100396301189</v>
      </c>
      <c r="AN131" s="14" t="n">
        <f aca="false">AJ131/($C131/100000)</f>
        <v>378.413701919424</v>
      </c>
      <c r="AO131" s="13" t="n">
        <f aca="false">AP130</f>
        <v>3114</v>
      </c>
      <c r="AP131" s="12" t="n">
        <v>3243</v>
      </c>
      <c r="AQ131" s="21" t="n">
        <f aca="false">FORECAST($B131,AP122:AP130,$B122:$B130)</f>
        <v>2353.52816835862</v>
      </c>
      <c r="AR131" s="37" t="n">
        <f aca="false">(AP131-AQ131)^2/AQ131</f>
        <v>336.159197038729</v>
      </c>
      <c r="AS131" s="37" t="n">
        <f aca="false">IF(AR131&lt;5,0,(AP131-AO131)/AO131*100)</f>
        <v>4.14258188824663</v>
      </c>
      <c r="AT131" s="14" t="n">
        <f aca="false">AP131/($C131/100000)</f>
        <v>1642.8321758028</v>
      </c>
      <c r="AU131" s="13" t="n">
        <f aca="false">AV130</f>
        <v>142</v>
      </c>
      <c r="AV131" s="12" t="n">
        <v>123</v>
      </c>
      <c r="AW131" s="21" t="n">
        <f aca="false">FORECAST($B131,AV122:AV130,$B122:$B130)</f>
        <v>168.527000707023</v>
      </c>
      <c r="AX131" s="37" t="n">
        <f aca="false">(AV131-AW131)^2/AW131</f>
        <v>12.2989656534659</v>
      </c>
      <c r="AY131" s="37" t="n">
        <f aca="false">IF(AX131&lt;5,0,(AV131-AU131)/AU131*100)</f>
        <v>-13.3802816901408</v>
      </c>
      <c r="AZ131" s="14" t="n">
        <f aca="false">AV131/($C131/100000)</f>
        <v>62.3090834485798</v>
      </c>
      <c r="BA131" s="12" t="n">
        <v>2338.9</v>
      </c>
      <c r="BB131" s="4" t="n">
        <v>-2.8</v>
      </c>
      <c r="BC131" s="13" t="n">
        <f aca="false">(BA131-BA130)/BA130*100</f>
        <v>-2.75248430418693</v>
      </c>
      <c r="BD131" s="12" t="n">
        <v>41.3</v>
      </c>
    </row>
    <row r="132" customFormat="false" ht="13.8" hidden="false" customHeight="false" outlineLevel="0" collapsed="false">
      <c r="A132" s="19" t="s">
        <v>32</v>
      </c>
      <c r="B132" s="15" t="n">
        <v>2015</v>
      </c>
      <c r="C132" s="12" t="n">
        <v>201277</v>
      </c>
      <c r="D132" s="12" t="n">
        <f aca="false">E131</f>
        <v>4617</v>
      </c>
      <c r="E132" s="12" t="n">
        <v>4182</v>
      </c>
      <c r="F132" s="21" t="n">
        <f aca="false">FORECAST($B132,E123:E131,$B123:$B131)</f>
        <v>4016.77340830576</v>
      </c>
      <c r="G132" s="37" t="n">
        <f aca="false">(E132-F132)^2/F132</f>
        <v>6.79645671484646</v>
      </c>
      <c r="H132" s="37" t="n">
        <f aca="false">IF(G132&lt;5,0,(E132-D132)/D132*100)</f>
        <v>-9.42170240415854</v>
      </c>
      <c r="I132" s="12" t="n">
        <v>-9.4</v>
      </c>
      <c r="J132" s="13" t="n">
        <f aca="false">(E132-E131)/E131*100</f>
        <v>-9.42170240415854</v>
      </c>
      <c r="K132" s="13" t="n">
        <f aca="false">L131</f>
        <v>6</v>
      </c>
      <c r="L132" s="12" t="n">
        <v>5</v>
      </c>
      <c r="M132" s="21" t="n">
        <f aca="false">FORECAST($B132,L123:L131,$B123:$B131)</f>
        <v>5.05990237495052</v>
      </c>
      <c r="N132" s="37" t="n">
        <f aca="false">(L132-M132)^2/M132</f>
        <v>0.000709162797779857</v>
      </c>
      <c r="O132" s="37" t="n">
        <f aca="false">IF(N132&lt;5,0,(L132-K132)/K132*100)</f>
        <v>0</v>
      </c>
      <c r="P132" s="14" t="n">
        <f aca="false">L132/($C132/100000)</f>
        <v>2.48413877392847</v>
      </c>
      <c r="Q132" s="13" t="n">
        <f aca="false">R131</f>
        <v>52</v>
      </c>
      <c r="R132" s="12" t="n">
        <v>101</v>
      </c>
      <c r="S132" s="21" t="n">
        <f aca="false">FORECAST($B132,R123:R131,$B123:$B131)</f>
        <v>49.6577047284683</v>
      </c>
      <c r="T132" s="37" t="n">
        <f aca="false">(R132-S132)^2/S132</f>
        <v>53.0840339512902</v>
      </c>
      <c r="U132" s="37" t="n">
        <f aca="false">IF(T132&lt;5,0,(R132-Q132)/Q132*100)</f>
        <v>94.2307692307692</v>
      </c>
      <c r="V132" s="14" t="n">
        <f aca="false">R132/($C132/100000)</f>
        <v>50.179603233355</v>
      </c>
      <c r="W132" s="13" t="n">
        <f aca="false">X131</f>
        <v>103</v>
      </c>
      <c r="X132" s="12" t="n">
        <v>86</v>
      </c>
      <c r="Y132" s="21" t="n">
        <f aca="false">FORECAST($B132,X123:X131,$B123:$B131)</f>
        <v>76.3261772080581</v>
      </c>
      <c r="Z132" s="37" t="n">
        <f aca="false">(X132-Y132)^2/Y132</f>
        <v>1.22609111098015</v>
      </c>
      <c r="AA132" s="37" t="n">
        <f aca="false">IF(Z132&lt;5,0,(X132-W132)/W132*100)</f>
        <v>0</v>
      </c>
      <c r="AB132" s="14" t="n">
        <f aca="false">X132/($C132/100000)</f>
        <v>42.7271869115696</v>
      </c>
      <c r="AC132" s="13" t="n">
        <f aca="false">AD131</f>
        <v>343</v>
      </c>
      <c r="AD132" s="12" t="n">
        <v>354</v>
      </c>
      <c r="AE132" s="21" t="n">
        <f aca="false">FORECAST($B132,AD123:AD131,$B123:$B131)</f>
        <v>425.101403013167</v>
      </c>
      <c r="AF132" s="37" t="n">
        <f aca="false">(AD132-AE132)^2/AE132</f>
        <v>11.8922437672694</v>
      </c>
      <c r="AG132" s="37" t="n">
        <f aca="false">IF(AF132&lt;5,0,(AD132-AC132)/AC132*100)</f>
        <v>3.2069970845481</v>
      </c>
      <c r="AH132" s="14" t="n">
        <f aca="false">AD132/($C132/100000)</f>
        <v>175.877025194135</v>
      </c>
      <c r="AI132" s="13" t="n">
        <f aca="false">AJ131</f>
        <v>747</v>
      </c>
      <c r="AJ132" s="12" t="n">
        <v>612</v>
      </c>
      <c r="AK132" s="21" t="n">
        <f aca="false">FORECAST($B132,AJ123:AJ131,$B123:$B131)</f>
        <v>651.894882737244</v>
      </c>
      <c r="AL132" s="37" t="n">
        <f aca="false">(AJ132-AK132)^2/AK132</f>
        <v>2.44150047924213</v>
      </c>
      <c r="AM132" s="37" t="n">
        <f aca="false">IF(AL132&lt;5,0,(AJ132-AI132)/AI132*100)</f>
        <v>0</v>
      </c>
      <c r="AN132" s="14" t="n">
        <f aca="false">AJ132/($C132/100000)</f>
        <v>304.058585928844</v>
      </c>
      <c r="AO132" s="13" t="n">
        <f aca="false">AP131</f>
        <v>3243</v>
      </c>
      <c r="AP132" s="12" t="n">
        <v>2888</v>
      </c>
      <c r="AQ132" s="21" t="n">
        <f aca="false">FORECAST($B132,AP123:AP131,$B123:$B131)</f>
        <v>2652.05737688784</v>
      </c>
      <c r="AR132" s="37" t="n">
        <f aca="false">(AP132-AQ132)^2/AQ132</f>
        <v>20.9908435187675</v>
      </c>
      <c r="AS132" s="37" t="n">
        <f aca="false">IF(AR132&lt;5,0,(AP132-AO132)/AO132*100)</f>
        <v>-10.9466543324083</v>
      </c>
      <c r="AT132" s="14" t="n">
        <f aca="false">AP132/($C132/100000)</f>
        <v>1434.83855582108</v>
      </c>
      <c r="AU132" s="13" t="n">
        <f aca="false">AV131</f>
        <v>123</v>
      </c>
      <c r="AV132" s="12" t="n">
        <v>136</v>
      </c>
      <c r="AW132" s="21" t="n">
        <f aca="false">FORECAST($B132,AV123:AV131,$B123:$B131)</f>
        <v>156.676195844863</v>
      </c>
      <c r="AX132" s="37" t="n">
        <f aca="false">(AV132-AW132)^2/AW132</f>
        <v>2.72858983018994</v>
      </c>
      <c r="AY132" s="37" t="n">
        <f aca="false">IF(AX132&lt;5,0,(AV132-AU132)/AU132*100)</f>
        <v>0</v>
      </c>
      <c r="AZ132" s="14" t="n">
        <f aca="false">AV132/($C132/100000)</f>
        <v>67.5685746508543</v>
      </c>
      <c r="BA132" s="12" t="n">
        <v>2077.7</v>
      </c>
      <c r="BB132" s="14" t="n">
        <v>-11.2</v>
      </c>
      <c r="BC132" s="13" t="n">
        <f aca="false">(BA132-BA131)/BA131*100</f>
        <v>-11.1676429090598</v>
      </c>
      <c r="BD132" s="12" t="n">
        <v>42.3</v>
      </c>
    </row>
    <row r="133" customFormat="false" ht="13.8" hidden="false" customHeight="false" outlineLevel="0" collapsed="false">
      <c r="A133" s="19" t="s">
        <v>32</v>
      </c>
      <c r="B133" s="15" t="n">
        <v>2016</v>
      </c>
      <c r="C133" s="12" t="n">
        <v>205321</v>
      </c>
      <c r="D133" s="12" t="n">
        <f aca="false">E132</f>
        <v>4182</v>
      </c>
      <c r="E133" s="12" t="n">
        <v>4160</v>
      </c>
      <c r="F133" s="21" t="n">
        <f aca="false">FORECAST($B133,E124:E132,$B124:$B132)</f>
        <v>4329.71240660785</v>
      </c>
      <c r="G133" s="37" t="n">
        <f aca="false">(E133-F133)^2/F133</f>
        <v>6.65224344061964</v>
      </c>
      <c r="H133" s="37" t="n">
        <f aca="false">IF(G133&lt;5,0,(E133-D133)/D133*100)</f>
        <v>-0.526064084170253</v>
      </c>
      <c r="I133" s="12" t="n">
        <v>-0.5</v>
      </c>
      <c r="J133" s="13" t="n">
        <f aca="false">(E133-E132)/E132*100</f>
        <v>-0.526064084170253</v>
      </c>
      <c r="K133" s="13" t="n">
        <f aca="false">L132</f>
        <v>5</v>
      </c>
      <c r="L133" s="12" t="n">
        <v>5</v>
      </c>
      <c r="M133" s="21" t="n">
        <f aca="false">FORECAST($B133,L124:L132,$B124:$B132)</f>
        <v>4.66141116927034</v>
      </c>
      <c r="N133" s="37" t="n">
        <f aca="false">(L133-M133)^2/M133</f>
        <v>0.0245939249149787</v>
      </c>
      <c r="O133" s="37" t="n">
        <f aca="false">IF(N133&lt;5,0,(L133-K133)/K133*100)</f>
        <v>0</v>
      </c>
      <c r="P133" s="14" t="n">
        <f aca="false">L133/($C133/100000)</f>
        <v>2.43521120586788</v>
      </c>
      <c r="Q133" s="13" t="n">
        <f aca="false">R132</f>
        <v>101</v>
      </c>
      <c r="R133" s="12" t="n">
        <v>110</v>
      </c>
      <c r="S133" s="21" t="n">
        <f aca="false">FORECAST($B133,R124:R132,$B124:$B132)</f>
        <v>62.3967036403056</v>
      </c>
      <c r="T133" s="37" t="n">
        <f aca="false">(R133-S133)^2/S133</f>
        <v>36.3172041486676</v>
      </c>
      <c r="U133" s="37" t="n">
        <f aca="false">IF(T133&lt;5,0,(R133-Q133)/Q133*100)</f>
        <v>8.91089108910891</v>
      </c>
      <c r="V133" s="14" t="n">
        <f aca="false">R133/($C133/100000)</f>
        <v>53.5746465290935</v>
      </c>
      <c r="W133" s="13" t="n">
        <f aca="false">X132</f>
        <v>86</v>
      </c>
      <c r="X133" s="12" t="n">
        <v>95</v>
      </c>
      <c r="Y133" s="21" t="n">
        <f aca="false">FORECAST($B133,X124:X132,$B124:$B132)</f>
        <v>84.4222429481585</v>
      </c>
      <c r="Z133" s="37" t="n">
        <f aca="false">(X133-Y133)^2/Y133</f>
        <v>1.32534910635449</v>
      </c>
      <c r="AA133" s="37" t="n">
        <f aca="false">IF(Z133&lt;5,0,(X133-W133)/W133*100)</f>
        <v>0</v>
      </c>
      <c r="AB133" s="14" t="n">
        <f aca="false">X133/($C133/100000)</f>
        <v>46.2690129114898</v>
      </c>
      <c r="AC133" s="13" t="n">
        <f aca="false">AD132</f>
        <v>354</v>
      </c>
      <c r="AD133" s="12" t="n">
        <v>344</v>
      </c>
      <c r="AE133" s="21" t="n">
        <f aca="false">FORECAST($B133,AD124:AD132,$B124:$B132)</f>
        <v>428.686669754914</v>
      </c>
      <c r="AF133" s="37" t="n">
        <f aca="false">(AD133-AE133)^2/AE133</f>
        <v>16.7297761749346</v>
      </c>
      <c r="AG133" s="37" t="n">
        <f aca="false">IF(AF133&lt;5,0,(AD133-AC133)/AC133*100)</f>
        <v>-2.82485875706215</v>
      </c>
      <c r="AH133" s="14" t="n">
        <f aca="false">AD133/($C133/100000)</f>
        <v>167.54253096371</v>
      </c>
      <c r="AI133" s="13" t="n">
        <f aca="false">AJ132</f>
        <v>612</v>
      </c>
      <c r="AJ133" s="12" t="n">
        <v>701</v>
      </c>
      <c r="AK133" s="21" t="n">
        <f aca="false">FORECAST($B133,AJ124:AJ132,$B124:$B132)</f>
        <v>699.02931845258</v>
      </c>
      <c r="AL133" s="37" t="n">
        <f aca="false">(AJ133-AK133)^2/AK133</f>
        <v>0.00555568365850192</v>
      </c>
      <c r="AM133" s="37" t="n">
        <f aca="false">IF(AL133&lt;5,0,(AJ133-AI133)/AI133*100)</f>
        <v>0</v>
      </c>
      <c r="AN133" s="14" t="n">
        <f aca="false">AJ133/($C133/100000)</f>
        <v>341.416611062677</v>
      </c>
      <c r="AO133" s="13" t="n">
        <f aca="false">AP132</f>
        <v>2888</v>
      </c>
      <c r="AP133" s="12" t="n">
        <v>2718</v>
      </c>
      <c r="AQ133" s="21" t="n">
        <f aca="false">FORECAST($B133,AP124:AP132,$B124:$B132)</f>
        <v>2902.82498592169</v>
      </c>
      <c r="AR133" s="37" t="n">
        <f aca="false">(AP133-AQ133)^2/AQ133</f>
        <v>11.7679417762436</v>
      </c>
      <c r="AS133" s="37" t="n">
        <f aca="false">IF(AR133&lt;5,0,(AP133-AO133)/AO133*100)</f>
        <v>-5.88642659279778</v>
      </c>
      <c r="AT133" s="14" t="n">
        <f aca="false">AP133/($C133/100000)</f>
        <v>1323.78081150978</v>
      </c>
      <c r="AU133" s="13" t="n">
        <f aca="false">AV132</f>
        <v>136</v>
      </c>
      <c r="AV133" s="12" t="n">
        <v>187</v>
      </c>
      <c r="AW133" s="21" t="n">
        <f aca="false">FORECAST($B133,AV124:AV132,$B124:$B132)</f>
        <v>147.626389566679</v>
      </c>
      <c r="AX133" s="37" t="n">
        <f aca="false">(AV133-AW133)^2/AW133</f>
        <v>10.5013825990419</v>
      </c>
      <c r="AY133" s="37" t="n">
        <f aca="false">IF(AX133&lt;5,0,(AV133-AU133)/AU133*100)</f>
        <v>37.5</v>
      </c>
      <c r="AZ133" s="14" t="n">
        <f aca="false">AV133/($C133/100000)</f>
        <v>91.0768990994589</v>
      </c>
      <c r="BA133" s="12" t="n">
        <v>2026.1</v>
      </c>
      <c r="BB133" s="14" t="n">
        <v>-2.5</v>
      </c>
      <c r="BC133" s="13" t="n">
        <f aca="false">(BA133-BA132)/BA132*100</f>
        <v>-2.48351542571112</v>
      </c>
      <c r="BD133" s="12" t="n">
        <v>35.3</v>
      </c>
    </row>
    <row r="134" customFormat="false" ht="13.8" hidden="false" customHeight="false" outlineLevel="0" collapsed="false">
      <c r="A134" s="19" t="s">
        <v>32</v>
      </c>
      <c r="B134" s="15" t="n">
        <v>2017</v>
      </c>
      <c r="C134" s="12" t="n">
        <v>208549</v>
      </c>
      <c r="D134" s="12" t="n">
        <f aca="false">E133</f>
        <v>4160</v>
      </c>
      <c r="E134" s="12" t="n">
        <v>3819</v>
      </c>
      <c r="F134" s="21" t="n">
        <f aca="false">FORECAST($B134,E125:E133,$B125:$B133)</f>
        <v>4693.44965810265</v>
      </c>
      <c r="G134" s="37" t="n">
        <f aca="false">(E134-F134)^2/F134</f>
        <v>162.921147611704</v>
      </c>
      <c r="H134" s="37" t="n">
        <f aca="false">IF(G134&lt;5,0,(E134-D134)/D134*100)</f>
        <v>-8.19711538461539</v>
      </c>
      <c r="I134" s="12" t="n">
        <v>-8.2</v>
      </c>
      <c r="J134" s="13" t="n">
        <f aca="false">(E134-E133)/E133*100</f>
        <v>-8.19711538461539</v>
      </c>
      <c r="K134" s="13" t="n">
        <f aca="false">L133</f>
        <v>5</v>
      </c>
      <c r="L134" s="12" t="n">
        <v>4</v>
      </c>
      <c r="M134" s="21" t="n">
        <f aca="false">FORECAST($B134,L125:L133,$B125:$B133)</f>
        <v>5.04490063771465</v>
      </c>
      <c r="N134" s="37" t="n">
        <f aca="false">(L134-M134)^2/M134</f>
        <v>0.216419989431365</v>
      </c>
      <c r="O134" s="37" t="n">
        <f aca="false">IF(N134&lt;5,0,(L134-K134)/K134*100)</f>
        <v>0</v>
      </c>
      <c r="P134" s="14" t="n">
        <f aca="false">L134/($C134/100000)</f>
        <v>1.91801447141919</v>
      </c>
      <c r="Q134" s="13" t="n">
        <f aca="false">R133</f>
        <v>110</v>
      </c>
      <c r="R134" s="12" t="n">
        <v>92</v>
      </c>
      <c r="S134" s="21" t="n">
        <f aca="false">FORECAST($B134,R125:R133,$B125:$B133)</f>
        <v>75.6465872375432</v>
      </c>
      <c r="T134" s="37" t="n">
        <f aca="false">(R134-S134)^2/S134</f>
        <v>3.53530963848371</v>
      </c>
      <c r="U134" s="37" t="n">
        <f aca="false">IF(T134&lt;5,0,(R134-Q134)/Q134*100)</f>
        <v>0</v>
      </c>
      <c r="V134" s="14" t="n">
        <f aca="false">R134/($C134/100000)</f>
        <v>44.1143328426413</v>
      </c>
      <c r="W134" s="13" t="n">
        <f aca="false">X133</f>
        <v>95</v>
      </c>
      <c r="X134" s="12" t="n">
        <v>92</v>
      </c>
      <c r="Y134" s="21" t="n">
        <f aca="false">FORECAST($B134,X125:X133,$B125:$B133)</f>
        <v>95.3297881192285</v>
      </c>
      <c r="Z134" s="37" t="n">
        <f aca="false">(X134-Y134)^2/Y134</f>
        <v>0.116306656478538</v>
      </c>
      <c r="AA134" s="37" t="n">
        <f aca="false">IF(Z134&lt;5,0,(X134-W134)/W134*100)</f>
        <v>0</v>
      </c>
      <c r="AB134" s="14" t="n">
        <f aca="false">X134/($C134/100000)</f>
        <v>44.1143328426413</v>
      </c>
      <c r="AC134" s="13" t="n">
        <f aca="false">AD133</f>
        <v>344</v>
      </c>
      <c r="AD134" s="12" t="n">
        <v>399</v>
      </c>
      <c r="AE134" s="21" t="n">
        <f aca="false">FORECAST($B134,AD125:AD133,$B125:$B133)</f>
        <v>439.334260651865</v>
      </c>
      <c r="AF134" s="37" t="n">
        <f aca="false">(AD134-AE134)^2/AE134</f>
        <v>3.70299502688167</v>
      </c>
      <c r="AG134" s="37" t="n">
        <f aca="false">IF(AF134&lt;5,0,(AD134-AC134)/AC134*100)</f>
        <v>0</v>
      </c>
      <c r="AH134" s="14" t="n">
        <f aca="false">AD134/($C134/100000)</f>
        <v>191.321943524064</v>
      </c>
      <c r="AI134" s="13" t="n">
        <f aca="false">AJ133</f>
        <v>701</v>
      </c>
      <c r="AJ134" s="12" t="n">
        <v>592</v>
      </c>
      <c r="AK134" s="21" t="n">
        <f aca="false">FORECAST($B134,AJ125:AJ133,$B125:$B133)</f>
        <v>775.452442122271</v>
      </c>
      <c r="AL134" s="37" t="n">
        <f aca="false">(AJ134-AK134)^2/AK134</f>
        <v>43.4002095970171</v>
      </c>
      <c r="AM134" s="37" t="n">
        <f aca="false">IF(AL134&lt;5,0,(AJ134-AI134)/AI134*100)</f>
        <v>-15.5492154065621</v>
      </c>
      <c r="AN134" s="14" t="n">
        <f aca="false">AJ134/($C134/100000)</f>
        <v>283.86614177004</v>
      </c>
      <c r="AO134" s="13" t="n">
        <f aca="false">AP133</f>
        <v>2718</v>
      </c>
      <c r="AP134" s="12" t="n">
        <v>2463</v>
      </c>
      <c r="AQ134" s="21" t="n">
        <f aca="false">FORECAST($B134,AP125:AP133,$B125:$B133)</f>
        <v>3155.42415556042</v>
      </c>
      <c r="AR134" s="37" t="n">
        <f aca="false">(AP134-AQ134)^2/AQ134</f>
        <v>151.945091235575</v>
      </c>
      <c r="AS134" s="37" t="n">
        <f aca="false">IF(AR134&lt;5,0,(AP134-AO134)/AO134*100)</f>
        <v>-9.38189845474614</v>
      </c>
      <c r="AT134" s="14" t="n">
        <f aca="false">AP134/($C134/100000)</f>
        <v>1181.01741077636</v>
      </c>
      <c r="AU134" s="13" t="n">
        <f aca="false">AV133</f>
        <v>187</v>
      </c>
      <c r="AV134" s="12" t="n">
        <v>177</v>
      </c>
      <c r="AW134" s="21" t="n">
        <f aca="false">FORECAST($B134,AV125:AV133,$B125:$B133)</f>
        <v>147.093758340372</v>
      </c>
      <c r="AX134" s="37" t="n">
        <f aca="false">(AV134-AW134)^2/AW134</f>
        <v>6.08036194258146</v>
      </c>
      <c r="AY134" s="37" t="n">
        <f aca="false">IF(AX134&lt;5,0,(AV134-AU134)/AU134*100)</f>
        <v>-5.3475935828877</v>
      </c>
      <c r="AZ134" s="14" t="n">
        <f aca="false">AV134/($C134/100000)</f>
        <v>84.872140360299</v>
      </c>
      <c r="BA134" s="12" t="n">
        <v>1831.2</v>
      </c>
      <c r="BB134" s="14" t="n">
        <v>-9.6</v>
      </c>
      <c r="BC134" s="13" t="n">
        <f aca="false">(BA134-BA133)/BA133*100</f>
        <v>-9.6194659691032</v>
      </c>
      <c r="BD134" s="12" t="n">
        <v>33.5</v>
      </c>
    </row>
    <row r="135" customFormat="false" ht="13.8" hidden="false" customHeight="false" outlineLevel="0" collapsed="false">
      <c r="A135" s="24" t="s">
        <v>32</v>
      </c>
      <c r="B135" s="15" t="n">
        <v>2018</v>
      </c>
      <c r="C135" s="12" t="n">
        <v>212034</v>
      </c>
      <c r="D135" s="12" t="n">
        <f aca="false">E134</f>
        <v>3819</v>
      </c>
      <c r="E135" s="12" t="n">
        <v>4113</v>
      </c>
      <c r="F135" s="21" t="n">
        <f aca="false">FORECAST($B135,E126:E134,$B126:$B134)</f>
        <v>4570.42369516061</v>
      </c>
      <c r="G135" s="37" t="n">
        <f aca="false">(E135-F135)^2/F135</f>
        <v>45.7805338957822</v>
      </c>
      <c r="H135" s="37" t="n">
        <f aca="false">IF(G135&lt;5,0,(E135-D135)/D135*100)</f>
        <v>7.69835035349568</v>
      </c>
      <c r="I135" s="12" t="n">
        <v>7.7</v>
      </c>
      <c r="J135" s="13" t="n">
        <f aca="false">(E135-E134)/E134*100</f>
        <v>7.69835035349568</v>
      </c>
      <c r="K135" s="13" t="n">
        <f aca="false">L134</f>
        <v>4</v>
      </c>
      <c r="L135" s="12" t="n">
        <v>3</v>
      </c>
      <c r="M135" s="21" t="n">
        <f aca="false">FORECAST($B135,L126:L134,$B126:$B134)</f>
        <v>4.8603364531313</v>
      </c>
      <c r="N135" s="37" t="n">
        <f aca="false">(L135-M135)^2/M135</f>
        <v>0.712060111933091</v>
      </c>
      <c r="O135" s="37" t="n">
        <f aca="false">IF(N135&lt;5,0,(L135-K135)/K135*100)</f>
        <v>0</v>
      </c>
      <c r="P135" s="14" t="n">
        <f aca="false">L135/($C135/100000)</f>
        <v>1.4148674269221</v>
      </c>
      <c r="Q135" s="13" t="n">
        <f aca="false">R134</f>
        <v>92</v>
      </c>
      <c r="R135" s="12" t="n">
        <v>103</v>
      </c>
      <c r="S135" s="21" t="n">
        <f aca="false">FORECAST($B135,R126:R134,$B126:$B134)</f>
        <v>78.028624287066</v>
      </c>
      <c r="T135" s="37" t="n">
        <f aca="false">(R135-S135)^2/S135</f>
        <v>7.99154939221288</v>
      </c>
      <c r="U135" s="37" t="n">
        <f aca="false">IF(T135&lt;5,0,(R135-Q135)/Q135*100)</f>
        <v>11.9565217391304</v>
      </c>
      <c r="V135" s="14" t="n">
        <f aca="false">R135/($C135/100000)</f>
        <v>48.577114990992</v>
      </c>
      <c r="W135" s="13" t="n">
        <f aca="false">X134</f>
        <v>92</v>
      </c>
      <c r="X135" s="12" t="n">
        <v>103</v>
      </c>
      <c r="Y135" s="21" t="n">
        <f aca="false">FORECAST($B135,X126:X134,$B126:$B134)</f>
        <v>94.8998084472433</v>
      </c>
      <c r="Z135" s="37" t="n">
        <f aca="false">(X135-Y135)^2/Y135</f>
        <v>0.691393420755178</v>
      </c>
      <c r="AA135" s="37" t="n">
        <f aca="false">IF(Z135&lt;5,0,(X135-W135)/W135*100)</f>
        <v>0</v>
      </c>
      <c r="AB135" s="14" t="n">
        <f aca="false">X135/($C135/100000)</f>
        <v>48.577114990992</v>
      </c>
      <c r="AC135" s="13" t="n">
        <f aca="false">AD134</f>
        <v>399</v>
      </c>
      <c r="AD135" s="12" t="n">
        <v>429</v>
      </c>
      <c r="AE135" s="21" t="n">
        <f aca="false">FORECAST($B135,AD126:AD134,$B126:$B134)</f>
        <v>433.764348532268</v>
      </c>
      <c r="AF135" s="37" t="n">
        <f aca="false">(AD135-AE135)^2/AE135</f>
        <v>0.0523302964241617</v>
      </c>
      <c r="AG135" s="37" t="n">
        <f aca="false">IF(AF135&lt;5,0,(AD135-AC135)/AC135*100)</f>
        <v>0</v>
      </c>
      <c r="AH135" s="14" t="n">
        <f aca="false">AD135/($C135/100000)</f>
        <v>202.32604204986</v>
      </c>
      <c r="AI135" s="13" t="n">
        <f aca="false">AJ134</f>
        <v>592</v>
      </c>
      <c r="AJ135" s="12" t="n">
        <v>654</v>
      </c>
      <c r="AK135" s="21" t="n">
        <f aca="false">FORECAST($B135,AJ126:AJ134,$B126:$B134)</f>
        <v>749.545756348309</v>
      </c>
      <c r="AL135" s="37" t="n">
        <f aca="false">(AJ135-AK135)^2/AK135</f>
        <v>12.179365274037</v>
      </c>
      <c r="AM135" s="37" t="n">
        <f aca="false">IF(AL135&lt;5,0,(AJ135-AI135)/AI135*100)</f>
        <v>10.472972972973</v>
      </c>
      <c r="AN135" s="14" t="n">
        <f aca="false">AJ135/($C135/100000)</f>
        <v>308.441099069017</v>
      </c>
      <c r="AO135" s="13" t="n">
        <f aca="false">AP134</f>
        <v>2463</v>
      </c>
      <c r="AP135" s="12" t="n">
        <v>2578</v>
      </c>
      <c r="AQ135" s="21" t="n">
        <f aca="false">FORECAST($B135,AP126:AP134,$B126:$B134)</f>
        <v>3057.72923858965</v>
      </c>
      <c r="AR135" s="37" t="n">
        <f aca="false">(AP135-AQ135)^2/AQ135</f>
        <v>75.2650494534809</v>
      </c>
      <c r="AS135" s="37" t="n">
        <f aca="false">IF(AR135&lt;5,0,(AP135-AO135)/AO135*100)</f>
        <v>4.66910272025985</v>
      </c>
      <c r="AT135" s="14" t="n">
        <f aca="false">AP135/($C135/100000)</f>
        <v>1215.84274220172</v>
      </c>
      <c r="AU135" s="13" t="n">
        <f aca="false">AV134</f>
        <v>177</v>
      </c>
      <c r="AV135" s="12" t="n">
        <v>243</v>
      </c>
      <c r="AW135" s="21" t="n">
        <f aca="false">FORECAST($B135,AV126:AV134,$B126:$B134)</f>
        <v>151.454183623841</v>
      </c>
      <c r="AX135" s="37" t="n">
        <f aca="false">(AV135-AW135)^2/AW135</f>
        <v>55.3344668034526</v>
      </c>
      <c r="AY135" s="37" t="n">
        <f aca="false">IF(AX135&lt;5,0,(AV135-AU135)/AU135*100)</f>
        <v>37.2881355932203</v>
      </c>
      <c r="AZ135" s="14" t="n">
        <f aca="false">AV135/($C135/100000)</f>
        <v>114.60426158069</v>
      </c>
      <c r="BA135" s="12" t="n">
        <v>1939.8</v>
      </c>
      <c r="BB135" s="14" t="n">
        <v>5.9</v>
      </c>
      <c r="BC135" s="13" t="n">
        <f aca="false">(BA135-BA134)/BA134*100</f>
        <v>5.9305373525557</v>
      </c>
      <c r="BD135" s="12" t="n">
        <v>34.6</v>
      </c>
    </row>
    <row r="136" customFormat="false" ht="13.8" hidden="false" customHeight="false" outlineLevel="0" collapsed="false">
      <c r="A136" s="25" t="s">
        <v>32</v>
      </c>
      <c r="B136" s="15" t="n">
        <v>2019</v>
      </c>
      <c r="C136" s="17" t="n">
        <v>215246</v>
      </c>
      <c r="D136" s="12" t="n">
        <f aca="false">E135</f>
        <v>4113</v>
      </c>
      <c r="E136" s="17" t="n">
        <v>3809</v>
      </c>
      <c r="F136" s="21" t="n">
        <f aca="false">FORECAST($B136,E127:E135,$B127:$B135)</f>
        <v>3566.96428571429</v>
      </c>
      <c r="G136" s="37" t="n">
        <f aca="false">(E136-F136)^2/F136</f>
        <v>16.4232894689791</v>
      </c>
      <c r="H136" s="37" t="n">
        <f aca="false">IF(G136&lt;5,0,(E136-D136)/D136*100)</f>
        <v>-7.39119863846341</v>
      </c>
      <c r="I136" s="12" t="n">
        <v>-7.4</v>
      </c>
      <c r="J136" s="13" t="n">
        <f aca="false">(E136-E135)/E135*100</f>
        <v>-7.39119863846341</v>
      </c>
      <c r="K136" s="13" t="n">
        <f aca="false">L135</f>
        <v>3</v>
      </c>
      <c r="L136" s="12" t="n">
        <v>4</v>
      </c>
      <c r="M136" s="21" t="n">
        <f aca="false">FORECAST($B136,L127:L135,$B127:$B135)</f>
        <v>3.46428571428571</v>
      </c>
      <c r="N136" s="37" t="n">
        <f aca="false">(L136-M136)^2/M136</f>
        <v>0.0828424153166421</v>
      </c>
      <c r="O136" s="37" t="n">
        <f aca="false">IF(N136&lt;5,0,(L136-K136)/K136*100)</f>
        <v>0</v>
      </c>
      <c r="P136" s="14" t="n">
        <f aca="false">L136/($C136/100000)</f>
        <v>1.85833883091904</v>
      </c>
      <c r="Q136" s="13" t="n">
        <f aca="false">R135</f>
        <v>103</v>
      </c>
      <c r="R136" s="12" t="n">
        <v>98</v>
      </c>
      <c r="S136" s="21" t="n">
        <f aca="false">FORECAST($B136,R127:R135,$B127:$B135)</f>
        <v>114.964285714286</v>
      </c>
      <c r="T136" s="37" t="n">
        <f aca="false">(R136-S136)^2/S136</f>
        <v>2.50327297741091</v>
      </c>
      <c r="U136" s="37" t="n">
        <f aca="false">IF(T136&lt;5,0,(R136-Q136)/Q136*100)</f>
        <v>0</v>
      </c>
      <c r="V136" s="14" t="n">
        <f aca="false">R136/($C136/100000)</f>
        <v>45.5293013575165</v>
      </c>
      <c r="W136" s="13" t="n">
        <f aca="false">X135</f>
        <v>103</v>
      </c>
      <c r="X136" s="12" t="n">
        <v>68</v>
      </c>
      <c r="Y136" s="21" t="n">
        <f aca="false">FORECAST($B136,X127:X135,$B127:$B135)</f>
        <v>94.4642857142857</v>
      </c>
      <c r="Z136" s="37" t="n">
        <f aca="false">(X136-Y136)^2/Y136</f>
        <v>7.41400216041048</v>
      </c>
      <c r="AA136" s="37" t="n">
        <f aca="false">IF(Z136&lt;5,0,(X136-W136)/W136*100)</f>
        <v>-33.9805825242718</v>
      </c>
      <c r="AB136" s="14" t="n">
        <f aca="false">X136/($C136/100000)</f>
        <v>31.5917601256237</v>
      </c>
      <c r="AC136" s="13" t="n">
        <f aca="false">AD135</f>
        <v>429</v>
      </c>
      <c r="AD136" s="12" t="n">
        <v>384</v>
      </c>
      <c r="AE136" s="21" t="n">
        <f aca="false">FORECAST($B136,AD127:AD135,$B127:$B135)</f>
        <v>321.071428571429</v>
      </c>
      <c r="AF136" s="37" t="n">
        <f aca="false">(AD136-AE136)^2/AE136</f>
        <v>12.3337200063563</v>
      </c>
      <c r="AG136" s="37" t="n">
        <f aca="false">IF(AF136&lt;5,0,(AD136-AC136)/AC136*100)</f>
        <v>-10.4895104895105</v>
      </c>
      <c r="AH136" s="14" t="n">
        <f aca="false">AD136/($C136/100000)</f>
        <v>178.400527768228</v>
      </c>
      <c r="AI136" s="13" t="n">
        <f aca="false">AJ135</f>
        <v>654</v>
      </c>
      <c r="AJ136" s="12" t="n">
        <v>544</v>
      </c>
      <c r="AK136" s="21" t="n">
        <f aca="false">FORECAST($B136,AJ127:AJ135,$B127:$B135)</f>
        <v>528.678571428571</v>
      </c>
      <c r="AL136" s="37" t="n">
        <f aca="false">(AJ136-AK136)^2/AK136</f>
        <v>0.444024377298037</v>
      </c>
      <c r="AM136" s="37" t="n">
        <f aca="false">IF(AL136&lt;5,0,(AJ136-AI136)/AI136*100)</f>
        <v>0</v>
      </c>
      <c r="AN136" s="14" t="n">
        <f aca="false">AJ136/($C136/100000)</f>
        <v>252.73408100499</v>
      </c>
      <c r="AO136" s="13" t="n">
        <f aca="false">AP135</f>
        <v>2578</v>
      </c>
      <c r="AP136" s="12" t="n">
        <v>2522</v>
      </c>
      <c r="AQ136" s="21" t="n">
        <f aca="false">FORECAST($B136,AP127:AP135,$B127:$B135)</f>
        <v>2291.60714285714</v>
      </c>
      <c r="AR136" s="37" t="n">
        <f aca="false">(AP136-AQ136)^2/AQ136</f>
        <v>23.1631624940165</v>
      </c>
      <c r="AS136" s="37" t="n">
        <f aca="false">IF(AR136&lt;5,0,(AP136-AO136)/AO136*100)</f>
        <v>-2.1722265321955</v>
      </c>
      <c r="AT136" s="14" t="n">
        <f aca="false">AP136/($C136/100000)</f>
        <v>1171.68263289446</v>
      </c>
      <c r="AU136" s="13" t="n">
        <f aca="false">AV135</f>
        <v>243</v>
      </c>
      <c r="AV136" s="12" t="n">
        <v>189</v>
      </c>
      <c r="AW136" s="21" t="n">
        <f aca="false">FORECAST($B136,AV127:AV135,$B127:$B135)</f>
        <v>212.714285714286</v>
      </c>
      <c r="AX136" s="37" t="n">
        <f aca="false">(AV136-AW136)^2/AW136</f>
        <v>2.64376858869807</v>
      </c>
      <c r="AY136" s="37" t="n">
        <f aca="false">IF(AX136&lt;5,0,(AV136-AU136)/AU136*100)</f>
        <v>0</v>
      </c>
      <c r="AZ136" s="14" t="n">
        <f aca="false">AV136/($C136/100000)</f>
        <v>87.8065097609247</v>
      </c>
      <c r="BA136" s="12" t="n">
        <v>1769.6</v>
      </c>
      <c r="BB136" s="14" t="n">
        <v>-8.8</v>
      </c>
      <c r="BC136" s="13" t="n">
        <f aca="false">(BA136-BA135)/BA135*100</f>
        <v>-8.774100422724</v>
      </c>
      <c r="BD136" s="12" t="n">
        <v>37.7</v>
      </c>
    </row>
    <row r="137" customFormat="false" ht="13.8" hidden="false" customHeight="false" outlineLevel="0" collapsed="false">
      <c r="A137" s="25" t="s">
        <v>32</v>
      </c>
      <c r="B137" s="20" t="n">
        <v>2020</v>
      </c>
      <c r="C137" s="21" t="n">
        <v>219575</v>
      </c>
      <c r="D137" s="12" t="n">
        <f aca="false">E136</f>
        <v>3809</v>
      </c>
      <c r="E137" s="21" t="n">
        <v>3322</v>
      </c>
      <c r="F137" s="21" t="n">
        <f aca="false">FORECAST($B137,E128:E136,$B128:$B136)</f>
        <v>3465.91666666667</v>
      </c>
      <c r="G137" s="37" t="n">
        <f aca="false">(E137-F137)^2/F137</f>
        <v>5.97591025301947</v>
      </c>
      <c r="H137" s="37" t="n">
        <f aca="false">IF(G137&lt;5,0,(E137-D137)/D137*100)</f>
        <v>-12.785508007351</v>
      </c>
      <c r="I137" s="22" t="n">
        <v>-12.8</v>
      </c>
      <c r="J137" s="13" t="n">
        <f aca="false">(E137-E136)/E136*100</f>
        <v>-12.785508007351</v>
      </c>
      <c r="K137" s="13" t="n">
        <f aca="false">L136</f>
        <v>4</v>
      </c>
      <c r="L137" s="21" t="n">
        <v>6</v>
      </c>
      <c r="M137" s="21" t="n">
        <f aca="false">FORECAST($B137,L128:L136,$B128:$B136)</f>
        <v>3.41666666666667</v>
      </c>
      <c r="N137" s="37" t="n">
        <f aca="false">(L137-M137)^2/M137</f>
        <v>1.95325203252032</v>
      </c>
      <c r="O137" s="37" t="n">
        <f aca="false">IF(N137&lt;5,0,(L137-K137)/K137*100)</f>
        <v>0</v>
      </c>
      <c r="P137" s="14" t="n">
        <f aca="false">L137/($C137/100000)</f>
        <v>2.73255151998178</v>
      </c>
      <c r="Q137" s="13" t="n">
        <f aca="false">R136</f>
        <v>98</v>
      </c>
      <c r="R137" s="21" t="n">
        <v>99</v>
      </c>
      <c r="S137" s="21" t="n">
        <f aca="false">FORECAST($B137,R128:R136,$B128:$B136)</f>
        <v>114.972222222222</v>
      </c>
      <c r="T137" s="37" t="n">
        <f aca="false">(R137-S137)^2/S137</f>
        <v>2.21890016375399</v>
      </c>
      <c r="U137" s="37" t="n">
        <f aca="false">IF(T137&lt;5,0,(R137-Q137)/Q137*100)</f>
        <v>0</v>
      </c>
      <c r="V137" s="14" t="n">
        <f aca="false">R137/($C137/100000)</f>
        <v>45.0871000796994</v>
      </c>
      <c r="W137" s="13" t="n">
        <f aca="false">X136</f>
        <v>68</v>
      </c>
      <c r="X137" s="21" t="n">
        <v>80</v>
      </c>
      <c r="Y137" s="21" t="n">
        <f aca="false">FORECAST($B137,X128:X136,$B128:$B136)</f>
        <v>82.4166666666667</v>
      </c>
      <c r="Z137" s="37" t="n">
        <f aca="false">(X137-Y137)^2/Y137</f>
        <v>0.0708628244017529</v>
      </c>
      <c r="AA137" s="37" t="n">
        <f aca="false">IF(Z137&lt;5,0,(X137-W137)/W137*100)</f>
        <v>0</v>
      </c>
      <c r="AB137" s="14" t="n">
        <f aca="false">X137/($C137/100000)</f>
        <v>36.4340202664238</v>
      </c>
      <c r="AC137" s="13" t="n">
        <f aca="false">AD136</f>
        <v>384</v>
      </c>
      <c r="AD137" s="21" t="n">
        <v>383</v>
      </c>
      <c r="AE137" s="21" t="n">
        <f aca="false">FORECAST($B137,AD128:AD136,$B128:$B136)</f>
        <v>324.277777777778</v>
      </c>
      <c r="AF137" s="37" t="n">
        <f aca="false">(AD137-AE137)^2/AE137</f>
        <v>10.6337825747625</v>
      </c>
      <c r="AG137" s="37" t="n">
        <f aca="false">IF(AF137&lt;5,0,(AD137-AC137)/AC137*100)</f>
        <v>-0.260416666666667</v>
      </c>
      <c r="AH137" s="14" t="n">
        <f aca="false">AD137/($C137/100000)</f>
        <v>174.427872025504</v>
      </c>
      <c r="AI137" s="13" t="n">
        <f aca="false">AJ136</f>
        <v>544</v>
      </c>
      <c r="AJ137" s="21" t="n">
        <v>351</v>
      </c>
      <c r="AK137" s="21" t="n">
        <f aca="false">FORECAST($B137,AJ128:AJ136,$B128:$B136)</f>
        <v>489.333333333333</v>
      </c>
      <c r="AL137" s="37" t="n">
        <f aca="false">(AJ137-AK137)^2/AK137</f>
        <v>39.1064940962761</v>
      </c>
      <c r="AM137" s="37" t="n">
        <f aca="false">IF(AL137&lt;5,0,(AJ137-AI137)/AI137*100)</f>
        <v>-35.4779411764706</v>
      </c>
      <c r="AN137" s="14" t="n">
        <f aca="false">AJ137/($C137/100000)</f>
        <v>159.854263918934</v>
      </c>
      <c r="AO137" s="13" t="n">
        <f aca="false">AP136</f>
        <v>2522</v>
      </c>
      <c r="AP137" s="21" t="n">
        <v>2197</v>
      </c>
      <c r="AQ137" s="21" t="n">
        <f aca="false">FORECAST($B137,AP128:AP136,$B128:$B136)</f>
        <v>2238.19444444444</v>
      </c>
      <c r="AR137" s="37" t="n">
        <f aca="false">(AP137-AQ137)^2/AQ137</f>
        <v>0.758192505257348</v>
      </c>
      <c r="AS137" s="37" t="n">
        <f aca="false">IF(AR137&lt;5,0,(AP137-AO137)/AO137*100)</f>
        <v>0</v>
      </c>
      <c r="AT137" s="14" t="n">
        <f aca="false">AP137/($C137/100000)</f>
        <v>1000.56928156666</v>
      </c>
      <c r="AU137" s="13" t="n">
        <f aca="false">AV136</f>
        <v>189</v>
      </c>
      <c r="AV137" s="21" t="n">
        <v>206</v>
      </c>
      <c r="AW137" s="21" t="n">
        <f aca="false">FORECAST($B137,AV128:AV136,$B128:$B136)</f>
        <v>213.305555555556</v>
      </c>
      <c r="AX137" s="37" t="n">
        <f aca="false">(AV137-AW137)^2/AW137</f>
        <v>0.250209807411265</v>
      </c>
      <c r="AY137" s="37" t="n">
        <f aca="false">IF(AX137&lt;5,0,(AV137-AU137)/AU137*100)</f>
        <v>0</v>
      </c>
      <c r="AZ137" s="14" t="n">
        <f aca="false">AV137/($C137/100000)</f>
        <v>93.8176021860412</v>
      </c>
      <c r="BA137" s="23" t="n">
        <v>1512.9</v>
      </c>
      <c r="BB137" s="22" t="n">
        <v>-14.5</v>
      </c>
      <c r="BC137" s="13" t="n">
        <f aca="false">(BA137-BA136)/BA136*100</f>
        <v>-14.506103074141</v>
      </c>
      <c r="BD137" s="23" t="n">
        <v>41.9</v>
      </c>
    </row>
    <row r="138" customFormat="false" ht="13.35" hidden="false" customHeight="true" outlineLevel="0" collapsed="false">
      <c r="A138" s="19" t="s">
        <v>239</v>
      </c>
      <c r="B138" s="15" t="n">
        <v>2020</v>
      </c>
      <c r="C138" s="38" t="n">
        <f aca="false">FORECAST($B138,C128:C136,$B128:$B136)</f>
        <v>218067.805555556</v>
      </c>
      <c r="D138" s="12" t="n">
        <f aca="false">E137</f>
        <v>3322</v>
      </c>
      <c r="E138" s="38" t="n">
        <f aca="false">FORECAST($B138,E128:E136,$B128:$B136)</f>
        <v>3465.91666666667</v>
      </c>
      <c r="F138" s="21" t="n">
        <f aca="false">FORECAST($B138,E129:E137,$B129:$B137)</f>
        <v>3473.71111111111</v>
      </c>
      <c r="G138" s="37" t="n">
        <f aca="false">(E138-F138)^2/F138</f>
        <v>0.0174894694044074</v>
      </c>
      <c r="H138" s="37" t="n">
        <f aca="false">IF(G138&lt;5,0,(E138-D138)/D138*100)</f>
        <v>0</v>
      </c>
      <c r="I138" s="12"/>
      <c r="J138" s="13" t="n">
        <f aca="false">(E138-E136)/E136*100</f>
        <v>-9.00717598669818</v>
      </c>
      <c r="K138" s="13" t="n">
        <f aca="false">L137</f>
        <v>6</v>
      </c>
      <c r="L138" s="38" t="n">
        <f aca="false">FORECAST($B138,L128:L136,$B128:$B136)</f>
        <v>3.41666666666667</v>
      </c>
      <c r="M138" s="21" t="n">
        <f aca="false">FORECAST($B138,L129:L137,$B129:$B137)</f>
        <v>4.24444444444444</v>
      </c>
      <c r="N138" s="37" t="n">
        <f aca="false">(L138-M138)^2/M138</f>
        <v>0.161438336242001</v>
      </c>
      <c r="O138" s="37" t="n">
        <f aca="false">IF(N138&lt;5,0,(L138-K138)/K138*100)</f>
        <v>0</v>
      </c>
      <c r="P138" s="38" t="n">
        <f aca="false">FORECAST($B138,P128:P136,$B128:$B136)</f>
        <v>1.5296898729984</v>
      </c>
      <c r="Q138" s="13" t="n">
        <f aca="false">R137</f>
        <v>99</v>
      </c>
      <c r="R138" s="38" t="n">
        <f aca="false">FORECAST($B138,R128:R136,$B128:$B136)</f>
        <v>114.972222222222</v>
      </c>
      <c r="S138" s="21" t="n">
        <f aca="false">FORECAST($B138,R129:R137,$B129:$B137)</f>
        <v>108.888888888889</v>
      </c>
      <c r="T138" s="37" t="n">
        <f aca="false">(R138-S138)^2/S138</f>
        <v>0.339859693877552</v>
      </c>
      <c r="U138" s="37" t="n">
        <f aca="false">IF(T138&lt;5,0,(R138-Q138)/Q138*100)</f>
        <v>0</v>
      </c>
      <c r="V138" s="38" t="n">
        <f aca="false">FORECAST($B138,V128:V136,$B128:$B136)</f>
        <v>53.5129702842046</v>
      </c>
      <c r="W138" s="13" t="n">
        <f aca="false">X137</f>
        <v>80</v>
      </c>
      <c r="X138" s="38" t="n">
        <f aca="false">FORECAST($B138,X128:X136,$B128:$B136)</f>
        <v>82.4166666666667</v>
      </c>
      <c r="Y138" s="21" t="n">
        <f aca="false">FORECAST($B138,X129:X137,$B129:$B137)</f>
        <v>83.5333333333333</v>
      </c>
      <c r="Z138" s="37" t="n">
        <f aca="false">(X138-Y138)^2/Y138</f>
        <v>0.0149275073157753</v>
      </c>
      <c r="AA138" s="37" t="n">
        <f aca="false">IF(Z138&lt;5,0,(X138-W138)/W138*100)</f>
        <v>0</v>
      </c>
      <c r="AB138" s="38" t="n">
        <f aca="false">FORECAST($B138,AB128:AB136,$B128:$B136)</f>
        <v>37.401172651182</v>
      </c>
      <c r="AC138" s="13" t="n">
        <f aca="false">AD137</f>
        <v>383</v>
      </c>
      <c r="AD138" s="38" t="n">
        <f aca="false">FORECAST($B138,AD128:AD136,$B128:$B136)</f>
        <v>324.277777777778</v>
      </c>
      <c r="AE138" s="21" t="n">
        <f aca="false">FORECAST($B138,AD129:AD137,$B129:$B137)</f>
        <v>354.377777777778</v>
      </c>
      <c r="AF138" s="37" t="n">
        <f aca="false">(AD138-AE138)^2/AE138</f>
        <v>2.55662193516021</v>
      </c>
      <c r="AG138" s="37" t="n">
        <f aca="false">IF(AF138&lt;5,0,(AD138-AC138)/AC138*100)</f>
        <v>0</v>
      </c>
      <c r="AH138" s="38" t="n">
        <f aca="false">FORECAST($B138,AH128:AH136,$B128:$B136)</f>
        <v>143.541564788561</v>
      </c>
      <c r="AI138" s="13" t="n">
        <f aca="false">AJ137</f>
        <v>351</v>
      </c>
      <c r="AJ138" s="38" t="n">
        <f aca="false">FORECAST($B138,AJ128:AJ136,$B128:$B136)</f>
        <v>489.333333333333</v>
      </c>
      <c r="AK138" s="21" t="n">
        <f aca="false">FORECAST($B138,AJ129:AJ137,$B129:$B137)</f>
        <v>457.177777777778</v>
      </c>
      <c r="AL138" s="37" t="n">
        <f aca="false">(AJ138-AK138)^2/AK138</f>
        <v>2.26165794433913</v>
      </c>
      <c r="AM138" s="37" t="n">
        <f aca="false">IF(AL138&lt;5,0,(AJ138-AI138)/AI138*100)</f>
        <v>0</v>
      </c>
      <c r="AN138" s="38" t="n">
        <f aca="false">FORECAST($B138,AN128:AN136,$B128:$B136)</f>
        <v>215.915546050462</v>
      </c>
      <c r="AO138" s="13" t="n">
        <f aca="false">AP137</f>
        <v>2197</v>
      </c>
      <c r="AP138" s="38" t="n">
        <f aca="false">FORECAST($B138,AP128:AP136,$B128:$B136)</f>
        <v>2238.19444444444</v>
      </c>
      <c r="AQ138" s="21" t="n">
        <f aca="false">FORECAST($B138,AP129:AP137,$B129:$B137)</f>
        <v>2246.13333333333</v>
      </c>
      <c r="AR138" s="37" t="n">
        <f aca="false">(AP138-AQ138)^2/AQ138</f>
        <v>0.028059757564165</v>
      </c>
      <c r="AS138" s="37" t="n">
        <f aca="false">IF(AR138&lt;5,0,(AP138-AO138)/AO138*100)</f>
        <v>0</v>
      </c>
      <c r="AT138" s="38" t="n">
        <f aca="false">FORECAST($B138,AT128:AT136,$B128:$B136)</f>
        <v>1000.35356381872</v>
      </c>
      <c r="AU138" s="13" t="n">
        <f aca="false">AV137</f>
        <v>206</v>
      </c>
      <c r="AV138" s="38" t="n">
        <f aca="false">FORECAST($B138,AV128:AV136,$B128:$B136)</f>
        <v>213.305555555556</v>
      </c>
      <c r="AW138" s="21" t="n">
        <f aca="false">FORECAST($B138,AV129:AV137,$B129:$B137)</f>
        <v>219.355555555556</v>
      </c>
      <c r="AX138" s="37" t="n">
        <f aca="false">(AV138-AW138)^2/AW138</f>
        <v>0.166863792928782</v>
      </c>
      <c r="AY138" s="37" t="n">
        <f aca="false">IF(AX138&lt;5,0,(AV138-AU138)/AU138*100)</f>
        <v>0</v>
      </c>
      <c r="AZ138" s="38" t="n">
        <f aca="false">FORECAST($B138,AZ128:AZ136,$B128:$B136)</f>
        <v>98.3159925070273</v>
      </c>
      <c r="BA138" s="38" t="n">
        <f aca="false">FORECAST($B138,BA128:BA136,$B128:$B136)</f>
        <v>1550.56944444444</v>
      </c>
      <c r="BB138" s="22"/>
      <c r="BC138" s="12"/>
      <c r="BD138" s="23"/>
    </row>
    <row r="139" customFormat="false" ht="13.35" hidden="false" customHeight="true" outlineLevel="0" collapsed="false">
      <c r="A139" s="19" t="s">
        <v>199</v>
      </c>
      <c r="B139" s="20"/>
      <c r="C139" s="21"/>
      <c r="D139" s="12" t="n">
        <f aca="false">E138</f>
        <v>3465.91666666667</v>
      </c>
      <c r="E139" s="39" t="n">
        <f aca="false">(E138-E137)^2/E138</f>
        <v>5.97591025301947</v>
      </c>
      <c r="F139" s="21" t="n">
        <f aca="false">FORECAST($B139,E130:E138,$B130:$B138)</f>
        <v>340293.490896358</v>
      </c>
      <c r="G139" s="37" t="n">
        <f aca="false">(E139-F139)^2/F139</f>
        <v>340281.539180796</v>
      </c>
      <c r="H139" s="37" t="n">
        <f aca="false">IF(G139&lt;5,0,(E139-D139)/D139*100)</f>
        <v>-99.827580671212</v>
      </c>
      <c r="I139" s="22"/>
      <c r="J139" s="12"/>
      <c r="K139" s="13" t="n">
        <f aca="false">L138</f>
        <v>3.41666666666667</v>
      </c>
      <c r="L139" s="39" t="n">
        <f aca="false">(L138-L137)^2/L138</f>
        <v>1.95325203252032</v>
      </c>
      <c r="M139" s="21" t="n">
        <f aca="false">FORECAST($B139,L130:L138,$B130:$B138)</f>
        <v>56.6379551820728</v>
      </c>
      <c r="N139" s="37" t="n">
        <f aca="false">(L139-M139)^2/M139</f>
        <v>52.7988121912496</v>
      </c>
      <c r="O139" s="37" t="n">
        <f aca="false">IF(N139&lt;5,0,(L139-K139)/K139*100)</f>
        <v>-42.8316478286734</v>
      </c>
      <c r="P139" s="39" t="n">
        <f aca="false">(P138-P137)^2/P138</f>
        <v>0.945862404741897</v>
      </c>
      <c r="Q139" s="13" t="n">
        <f aca="false">R138</f>
        <v>114.972222222222</v>
      </c>
      <c r="R139" s="39" t="n">
        <f aca="false">(R138-R137)^2/R138</f>
        <v>2.21890016375399</v>
      </c>
      <c r="S139" s="21" t="n">
        <f aca="false">FORECAST($B139,R130:R138,$B130:$B138)</f>
        <v>-10970.9512138189</v>
      </c>
      <c r="T139" s="37" t="n">
        <f aca="false">(R139-S139)^2/S139</f>
        <v>-10975.389462924</v>
      </c>
      <c r="U139" s="37" t="n">
        <f aca="false">IF(T139&lt;5,0,(R139-Q139)/Q139*100)</f>
        <v>0</v>
      </c>
      <c r="V139" s="39" t="n">
        <f aca="false">(V138-V137)^2/V138</f>
        <v>1.32669310498215</v>
      </c>
      <c r="W139" s="13" t="n">
        <f aca="false">X138</f>
        <v>82.4166666666667</v>
      </c>
      <c r="X139" s="39" t="n">
        <f aca="false">(X138-X137)^2/X138</f>
        <v>0.0708628244017529</v>
      </c>
      <c r="Y139" s="21" t="n">
        <f aca="false">FORECAST($B139,X130:X138,$B130:$B138)</f>
        <v>4848.67997198879</v>
      </c>
      <c r="Z139" s="37" t="n">
        <f aca="false">(X139-Y139)^2/Y139</f>
        <v>4848.53824737564</v>
      </c>
      <c r="AA139" s="37" t="n">
        <f aca="false">IF(Z139&lt;5,0,(X139-W139)/W139*100)</f>
        <v>-99.9140188177127</v>
      </c>
      <c r="AB139" s="39" t="n">
        <f aca="false">(AB138-AB137)^2/AB138</f>
        <v>0.0250094761484432</v>
      </c>
      <c r="AC139" s="13" t="n">
        <f aca="false">AD138</f>
        <v>324.277777777778</v>
      </c>
      <c r="AD139" s="39" t="n">
        <f aca="false">(AD138-AD137)^2/AD138</f>
        <v>10.6337825747625</v>
      </c>
      <c r="AE139" s="21" t="n">
        <f aca="false">FORECAST($B139,AD130:AD138,$B130:$B138)</f>
        <v>9147.88188608777</v>
      </c>
      <c r="AF139" s="37" t="n">
        <f aca="false">(AD139-AE139)^2/AE139</f>
        <v>9126.62668197802</v>
      </c>
      <c r="AG139" s="37" t="n">
        <f aca="false">IF(AF139&lt;5,0,(AD139-AC139)/AC139*100)</f>
        <v>-96.7207797439485</v>
      </c>
      <c r="AH139" s="39" t="n">
        <f aca="false">(AH138-AH137)^2/AH138</f>
        <v>6.64590758878815</v>
      </c>
      <c r="AI139" s="13" t="n">
        <f aca="false">AJ138</f>
        <v>489.333333333333</v>
      </c>
      <c r="AJ139" s="39" t="n">
        <f aca="false">(AJ138-AJ137)^2/AJ138</f>
        <v>39.1064940962761</v>
      </c>
      <c r="AK139" s="21" t="n">
        <f aca="false">FORECAST($B139,AJ130:AJ138,$B130:$B138)</f>
        <v>89296.1120448179</v>
      </c>
      <c r="AL139" s="37" t="n">
        <f aca="false">(AJ139-AK139)^2/AK139</f>
        <v>89217.9161829912</v>
      </c>
      <c r="AM139" s="37" t="n">
        <f aca="false">IF(AL139&lt;5,0,(AJ139-AI139)/AI139*100)</f>
        <v>-92.0082096533496</v>
      </c>
      <c r="AN139" s="39" t="n">
        <f aca="false">(AN138-AN137)^2/AN138</f>
        <v>14.55600308417</v>
      </c>
      <c r="AO139" s="13" t="n">
        <f aca="false">AP138</f>
        <v>2238.19444444444</v>
      </c>
      <c r="AP139" s="39" t="n">
        <f aca="false">(AP138-AP137)^2/AP138</f>
        <v>0.758192505257348</v>
      </c>
      <c r="AQ139" s="21" t="n">
        <f aca="false">FORECAST($B139,AP130:AP138,$B130:$B138)</f>
        <v>272999.851774043</v>
      </c>
      <c r="AR139" s="37" t="n">
        <f aca="false">(AP139-AQ139)^2/AQ139</f>
        <v>272998.335391138</v>
      </c>
      <c r="AS139" s="37" t="n">
        <f aca="false">IF(AR139&lt;5,0,(AP139-AO139)/AO139*100)</f>
        <v>-99.9661248151545</v>
      </c>
      <c r="AT139" s="39" t="n">
        <f aca="false">(AT138-AT137)^2/AT138</f>
        <v>4.65176998019291E-005</v>
      </c>
      <c r="AU139" s="13" t="n">
        <f aca="false">AV138</f>
        <v>213.305555555556</v>
      </c>
      <c r="AV139" s="39" t="n">
        <f aca="false">(AV138-AV137)^2/AV138</f>
        <v>0.250209807411265</v>
      </c>
      <c r="AW139" s="21" t="n">
        <f aca="false">FORECAST($B139,AV130:AV138,$B130:$B138)</f>
        <v>-25084.7215219421</v>
      </c>
      <c r="AX139" s="37" t="n">
        <f aca="false">(AV139-AW139)^2/AW139</f>
        <v>-25085.2219440527</v>
      </c>
      <c r="AY139" s="37" t="n">
        <f aca="false">IF(AX139&lt;5,0,(AV139-AU139)/AU139*100)</f>
        <v>0</v>
      </c>
      <c r="AZ139" s="39" t="n">
        <f aca="false">(AZ138-AZ137)^2/AZ138</f>
        <v>0.205821199216344</v>
      </c>
      <c r="BA139" s="39" t="n">
        <f aca="false">(BA138-BA137)^2/BA138</f>
        <v>0.915139305651318</v>
      </c>
      <c r="BB139" s="22"/>
      <c r="BC139" s="12"/>
      <c r="BD139" s="23"/>
    </row>
    <row r="140" customFormat="false" ht="13.35" hidden="false" customHeight="true" outlineLevel="0" collapsed="false">
      <c r="A140" s="19" t="s">
        <v>240</v>
      </c>
      <c r="B140" s="20" t="n">
        <v>5</v>
      </c>
      <c r="C140" s="21"/>
      <c r="D140" s="12" t="n">
        <f aca="false">E139</f>
        <v>5.97591025301947</v>
      </c>
      <c r="E140" s="39" t="n">
        <f aca="false">IF(E139&lt;$B140,0,(E137-E136)/E136*100)</f>
        <v>-12.785508007351</v>
      </c>
      <c r="F140" s="21" t="n">
        <f aca="false">FORECAST($B140,E131:E139,$B131:$B139)</f>
        <v>345448.99883856</v>
      </c>
      <c r="G140" s="37" t="n">
        <f aca="false">(E140-F140)^2/F140</f>
        <v>345474.570327782</v>
      </c>
      <c r="H140" s="37" t="n">
        <f aca="false">IF(G140&lt;5,0,(E140-D140)/D140*100)</f>
        <v>-313.95080357659</v>
      </c>
      <c r="I140" s="22"/>
      <c r="J140" s="12"/>
      <c r="K140" s="13" t="n">
        <f aca="false">L139</f>
        <v>1.95325203252032</v>
      </c>
      <c r="L140" s="39" t="n">
        <f aca="false">IF(L139&lt;$B140,0,(L137-L136)/L136*100)</f>
        <v>0</v>
      </c>
      <c r="M140" s="21" t="n">
        <f aca="false">FORECAST($B140,L131:L139,$B131:$B139)</f>
        <v>419.998838559814</v>
      </c>
      <c r="N140" s="37" t="n">
        <f aca="false">(L140-M140)^2/M140</f>
        <v>419.998838559814</v>
      </c>
      <c r="O140" s="37" t="n">
        <f aca="false">IF(N140&lt;5,0,(L140-K140)/K140*100)</f>
        <v>-100</v>
      </c>
      <c r="P140" s="39" t="n">
        <f aca="false">IF(P139&lt;$B140,0,(P137-P136)/P136*100)</f>
        <v>0</v>
      </c>
      <c r="Q140" s="13" t="n">
        <f aca="false">R139</f>
        <v>2.21890016375399</v>
      </c>
      <c r="R140" s="39" t="n">
        <f aca="false">IF(R139&lt;$B140,0,(R137-R136)/R136*100)</f>
        <v>0</v>
      </c>
      <c r="S140" s="21" t="n">
        <f aca="false">FORECAST($B140,R131:R139,$B131:$B139)</f>
        <v>-10234.9969028262</v>
      </c>
      <c r="T140" s="37" t="n">
        <f aca="false">(R140-S140)^2/S140</f>
        <v>-10234.9969028262</v>
      </c>
      <c r="U140" s="37" t="n">
        <f aca="false">IF(T140&lt;5,0,(R140-Q140)/Q140*100)</f>
        <v>0</v>
      </c>
      <c r="V140" s="39" t="n">
        <f aca="false">IF(V139&lt;$B140,0,(V137-V136)/V136*100)</f>
        <v>0</v>
      </c>
      <c r="W140" s="13" t="n">
        <f aca="false">X139</f>
        <v>0.0708628244017529</v>
      </c>
      <c r="X140" s="39" t="n">
        <f aca="false">IF(X139&lt;$B140,0,(X137-X136)/X136*100)</f>
        <v>0</v>
      </c>
      <c r="Y140" s="21" t="n">
        <f aca="false">FORECAST($B140,X131:X139,$B131:$B139)</f>
        <v>6583.3193960511</v>
      </c>
      <c r="Z140" s="37" t="n">
        <f aca="false">(X140-Y140)^2/Y140</f>
        <v>6583.3193960511</v>
      </c>
      <c r="AA140" s="37" t="n">
        <f aca="false">IF(Z140&lt;5,0,(X140-W140)/W140*100)</f>
        <v>-100</v>
      </c>
      <c r="AB140" s="39" t="n">
        <f aca="false">IF(AB139&lt;$B140,0,(AB137-AB136)/AB136*100)</f>
        <v>0</v>
      </c>
      <c r="AC140" s="13" t="n">
        <f aca="false">AD139</f>
        <v>10.6337825747625</v>
      </c>
      <c r="AD140" s="39" t="n">
        <f aca="false">IF(AD139&lt;$B140,0,(AD137-AD136)/AD136*100)</f>
        <v>-0.260416666666667</v>
      </c>
      <c r="AE140" s="21" t="n">
        <f aca="false">FORECAST($B140,AD131:AD139,$B131:$B139)</f>
        <v>-6794.81494386373</v>
      </c>
      <c r="AF140" s="37" t="n">
        <f aca="false">(AD140-AE140)^2/AE140</f>
        <v>-6794.29412051107</v>
      </c>
      <c r="AG140" s="37" t="n">
        <f aca="false">IF(AF140&lt;5,0,(AD140-AC140)/AC140*100)</f>
        <v>0</v>
      </c>
      <c r="AH140" s="39" t="n">
        <f aca="false">IF(AH139&lt;$B140,0,(AH137-AH136)/AH136*100)</f>
        <v>-2.22681838020418</v>
      </c>
      <c r="AI140" s="13" t="n">
        <f aca="false">AJ139</f>
        <v>39.1064940962761</v>
      </c>
      <c r="AJ140" s="39" t="n">
        <f aca="false">IF(AJ139&lt;$B140,0,(AJ137-AJ136)/AJ136*100)</f>
        <v>-35.4779411764706</v>
      </c>
      <c r="AK140" s="21" t="n">
        <f aca="false">FORECAST($B140,AJ131:AJ139,$B131:$B139)</f>
        <v>93807.6353077816</v>
      </c>
      <c r="AL140" s="37" t="n">
        <f aca="false">(AJ140-AK140)^2/AK140</f>
        <v>93878.6046078517</v>
      </c>
      <c r="AM140" s="37" t="n">
        <f aca="false">IF(AL140&lt;5,0,(AJ140-AI140)/AI140*100)</f>
        <v>-190.721354589157</v>
      </c>
      <c r="AN140" s="39" t="n">
        <f aca="false">IF(AN139&lt;$B140,0,(AN137-AN136)/AN136*100)</f>
        <v>-36.7500167435755</v>
      </c>
      <c r="AO140" s="13" t="n">
        <f aca="false">AP139</f>
        <v>0.758192505257348</v>
      </c>
      <c r="AP140" s="39" t="n">
        <f aca="false">IF(AP139&lt;$B140,0,(AP137-AP136)/AP136*100)</f>
        <v>0</v>
      </c>
      <c r="AQ140" s="21" t="n">
        <f aca="false">FORECAST($B140,AP131:AP139,$B131:$B139)</f>
        <v>289421.340689121</v>
      </c>
      <c r="AR140" s="37" t="n">
        <f aca="false">(AP140-AQ140)^2/AQ140</f>
        <v>289421.340689121</v>
      </c>
      <c r="AS140" s="37" t="n">
        <f aca="false">IF(AR140&lt;5,0,(AP140-AO140)/AO140*100)</f>
        <v>-100</v>
      </c>
      <c r="AT140" s="39" t="n">
        <f aca="false">IF(AT139&lt;$B140,0,(AT137-AT136)/AT136*100)</f>
        <v>0</v>
      </c>
      <c r="AU140" s="13" t="n">
        <f aca="false">AV139</f>
        <v>0.250209807411265</v>
      </c>
      <c r="AV140" s="39" t="n">
        <f aca="false">IF(AV139&lt;$B140,0,(AV137-AV136)/AV136*100)</f>
        <v>0</v>
      </c>
      <c r="AW140" s="21" t="n">
        <f aca="false">FORECAST($B140,AV131:AV139,$B131:$B139)</f>
        <v>-27753.483546264</v>
      </c>
      <c r="AX140" s="37" t="n">
        <f aca="false">(AV140-AW140)^2/AW140</f>
        <v>-27753.483546264</v>
      </c>
      <c r="AY140" s="37" t="n">
        <f aca="false">IF(AX140&lt;5,0,(AV140-AU140)/AU140*100)</f>
        <v>0</v>
      </c>
      <c r="AZ140" s="39" t="n">
        <f aca="false">IF(AZ139&lt;$B140,0,(AZ137-AZ136)/AZ136*100)</f>
        <v>0</v>
      </c>
      <c r="BA140" s="39" t="n">
        <f aca="false">IF(BA139&lt;$B140,0,(BA137-BA136)/BA136*100)</f>
        <v>0</v>
      </c>
      <c r="BB140" s="22"/>
      <c r="BC140" s="12"/>
      <c r="BD140" s="23"/>
    </row>
    <row r="141" customFormat="false" ht="13.35" hidden="false" customHeight="true" outlineLevel="0" collapsed="false">
      <c r="A141" s="25"/>
      <c r="B141" s="20"/>
      <c r="C141" s="21"/>
      <c r="D141" s="12" t="n">
        <f aca="false">E140</f>
        <v>-12.785508007351</v>
      </c>
      <c r="E141" s="21"/>
      <c r="F141" s="21" t="n">
        <f aca="false">FORECAST($B141,E132:E140,$B132:$B140)</f>
        <v>-20.606386476345</v>
      </c>
      <c r="G141" s="37" t="n">
        <f aca="false">(E141-F141)^2/F141</f>
        <v>-20.606386476345</v>
      </c>
      <c r="H141" s="37" t="n">
        <f aca="false">IF(G141&lt;5,0,(E141-D141)/D141*100)</f>
        <v>0</v>
      </c>
      <c r="I141" s="22"/>
      <c r="J141" s="12"/>
      <c r="K141" s="13" t="n">
        <f aca="false">L140</f>
        <v>0</v>
      </c>
      <c r="L141" s="21"/>
      <c r="M141" s="21" t="n">
        <f aca="false">FORECAST($B141,L132:L140,$B132:$B140)</f>
        <v>-0.00986166380008813</v>
      </c>
      <c r="N141" s="37" t="n">
        <f aca="false">(L141-M141)^2/M141</f>
        <v>-0.00986166380008813</v>
      </c>
      <c r="O141" s="37" t="n">
        <f aca="false">IF(N141&lt;5,0,(L141-K141)/K141*100)</f>
        <v>0</v>
      </c>
      <c r="P141" s="14"/>
      <c r="Q141" s="13" t="n">
        <f aca="false">R140</f>
        <v>0</v>
      </c>
      <c r="R141" s="21"/>
      <c r="S141" s="21" t="n">
        <f aca="false">FORECAST($B141,R132:R140,$B132:$B140)</f>
        <v>-0.260932311378795</v>
      </c>
      <c r="T141" s="37" t="n">
        <f aca="false">(R141-S141)^2/S141</f>
        <v>-0.260932311378795</v>
      </c>
      <c r="U141" s="37" t="n">
        <f aca="false">IF(T141&lt;5,0,(R141-Q141)/Q141*100)</f>
        <v>0</v>
      </c>
      <c r="V141" s="14"/>
      <c r="W141" s="13" t="n">
        <f aca="false">X140</f>
        <v>0</v>
      </c>
      <c r="X141" s="21"/>
      <c r="Y141" s="21" t="n">
        <f aca="false">FORECAST($B141,X132:X140,$B132:$B140)</f>
        <v>-0.184544171749295</v>
      </c>
      <c r="Z141" s="37" t="n">
        <f aca="false">(X141-Y141)^2/Y141</f>
        <v>-0.184544171749295</v>
      </c>
      <c r="AA141" s="37" t="n">
        <f aca="false">IF(Z141&lt;5,0,(X141-W141)/W141*100)</f>
        <v>0</v>
      </c>
      <c r="AB141" s="14"/>
      <c r="AC141" s="13" t="n">
        <f aca="false">AD140</f>
        <v>-0.260416666666667</v>
      </c>
      <c r="AD141" s="21"/>
      <c r="AE141" s="21" t="n">
        <f aca="false">FORECAST($B141,AD132:AD140,$B132:$B140)</f>
        <v>-1.19940243699693</v>
      </c>
      <c r="AF141" s="37" t="n">
        <f aca="false">(AD141-AE141)^2/AE141</f>
        <v>-1.19940243699693</v>
      </c>
      <c r="AG141" s="37" t="n">
        <f aca="false">IF(AF141&lt;5,0,(AD141-AC141)/AC141*100)</f>
        <v>0</v>
      </c>
      <c r="AH141" s="14"/>
      <c r="AI141" s="13" t="n">
        <f aca="false">AJ140</f>
        <v>-35.4779411764706</v>
      </c>
      <c r="AJ141" s="21"/>
      <c r="AK141" s="21" t="n">
        <f aca="false">FORECAST($B141,AJ132:AJ140,$B132:$B140)</f>
        <v>-36.4428809319721</v>
      </c>
      <c r="AL141" s="37" t="n">
        <f aca="false">(AJ141-AK141)^2/AK141</f>
        <v>-36.4428809319721</v>
      </c>
      <c r="AM141" s="37" t="n">
        <f aca="false">IF(AL141&lt;5,0,(AJ141-AI141)/AI141*100)</f>
        <v>0</v>
      </c>
      <c r="AN141" s="14"/>
      <c r="AO141" s="13" t="n">
        <f aca="false">AP140</f>
        <v>0</v>
      </c>
      <c r="AP141" s="21"/>
      <c r="AQ141" s="21" t="n">
        <f aca="false">FORECAST($B141,AP132:AP140,$B132:$B140)</f>
        <v>-4.90970631147866</v>
      </c>
      <c r="AR141" s="37" t="n">
        <f aca="false">(AP141-AQ141)^2/AQ141</f>
        <v>-4.90970631147866</v>
      </c>
      <c r="AS141" s="37" t="n">
        <f aca="false">IF(AR141&lt;5,0,(AP141-AO141)/AO141*100)</f>
        <v>0</v>
      </c>
      <c r="AT141" s="14"/>
      <c r="AU141" s="13" t="n">
        <f aca="false">AV140</f>
        <v>0</v>
      </c>
      <c r="AV141" s="21"/>
      <c r="AW141" s="21" t="n">
        <f aca="false">FORECAST($B141,AV132:AV140,$B132:$B140)</f>
        <v>-0.608794224814488</v>
      </c>
      <c r="AX141" s="37" t="n">
        <f aca="false">(AV141-AW141)^2/AW141</f>
        <v>-0.608794224814488</v>
      </c>
      <c r="AY141" s="37" t="n">
        <f aca="false">IF(AX141&lt;5,0,(AV141-AU141)/AU141*100)</f>
        <v>0</v>
      </c>
      <c r="AZ141" s="14"/>
      <c r="BA141" s="23"/>
      <c r="BB141" s="22"/>
      <c r="BC141" s="12"/>
      <c r="BD141" s="23"/>
    </row>
    <row r="142" customFormat="false" ht="13.8" hidden="false" customHeight="false" outlineLevel="0" collapsed="false">
      <c r="A142" s="19" t="s">
        <v>33</v>
      </c>
      <c r="B142" s="12" t="n">
        <v>2011</v>
      </c>
      <c r="C142" s="12" t="n">
        <v>323785</v>
      </c>
      <c r="D142" s="12" t="n">
        <f aca="false">E141</f>
        <v>0</v>
      </c>
      <c r="E142" s="12" t="n">
        <v>7053</v>
      </c>
      <c r="F142" s="21" t="n">
        <f aca="false">FORECAST($B142,E133:E141,$B133:$B141)</f>
        <v>3767.47696467427</v>
      </c>
      <c r="G142" s="37" t="n">
        <f aca="false">(E142-F142)^2/F142</f>
        <v>2865.22299057754</v>
      </c>
      <c r="H142" s="37" t="e">
        <f aca="false">IF(G142&lt;5,0,(E142-D142)/D142*100)</f>
        <v>#DIV/0!</v>
      </c>
      <c r="I142" s="12" t="n">
        <v>5.2</v>
      </c>
      <c r="J142" s="13" t="n">
        <f aca="false">(E142-E137)/E137*100</f>
        <v>112.311860325105</v>
      </c>
      <c r="K142" s="13" t="n">
        <f aca="false">L141</f>
        <v>0</v>
      </c>
      <c r="L142" s="12" t="n">
        <v>10</v>
      </c>
      <c r="M142" s="21" t="n">
        <f aca="false">FORECAST($B142,L133:L141,$B133:$B141)</f>
        <v>4.22070843523363</v>
      </c>
      <c r="N142" s="37" t="n">
        <f aca="false">(L142-M142)^2/M142</f>
        <v>7.91341347148301</v>
      </c>
      <c r="O142" s="37" t="e">
        <f aca="false">IF(N142&lt;5,0,(L142-K142)/K142*100)</f>
        <v>#DIV/0!</v>
      </c>
      <c r="P142" s="14" t="n">
        <f aca="false">L142/($C142/100000)</f>
        <v>3.0884692002409</v>
      </c>
      <c r="Q142" s="13" t="n">
        <f aca="false">R141</f>
        <v>0</v>
      </c>
      <c r="R142" s="12" t="n">
        <v>63</v>
      </c>
      <c r="S142" s="21" t="n">
        <f aca="false">FORECAST($B142,R133:R141,$B133:$B141)</f>
        <v>102.454775651691</v>
      </c>
      <c r="T142" s="37" t="n">
        <f aca="false">(R142-S142)^2/S142</f>
        <v>15.1938190467317</v>
      </c>
      <c r="U142" s="37" t="e">
        <f aca="false">IF(T142&lt;5,0,(R142-Q142)/Q142*100)</f>
        <v>#DIV/0!</v>
      </c>
      <c r="V142" s="14" t="n">
        <f aca="false">R142/($C142/100000)</f>
        <v>19.4573559615177</v>
      </c>
      <c r="W142" s="13" t="n">
        <f aca="false">X141</f>
        <v>0</v>
      </c>
      <c r="X142" s="12" t="n">
        <v>215</v>
      </c>
      <c r="Y142" s="21" t="n">
        <f aca="false">FORECAST($B142,X133:X141,$B133:$B141)</f>
        <v>86.4150854304098</v>
      </c>
      <c r="Z142" s="37" t="n">
        <f aca="false">(X142-Y142)^2/Y142</f>
        <v>191.333262850081</v>
      </c>
      <c r="AA142" s="37" t="e">
        <f aca="false">IF(Z142&lt;5,0,(X142-W142)/W142*100)</f>
        <v>#DIV/0!</v>
      </c>
      <c r="AB142" s="14" t="n">
        <f aca="false">X142/($C142/100000)</f>
        <v>66.4020878051794</v>
      </c>
      <c r="AC142" s="13" t="n">
        <f aca="false">AD141</f>
        <v>0</v>
      </c>
      <c r="AD142" s="12" t="n">
        <v>688</v>
      </c>
      <c r="AE142" s="21" t="n">
        <f aca="false">FORECAST($B142,AD133:AD141,$B133:$B141)</f>
        <v>375.834399888593</v>
      </c>
      <c r="AF142" s="37" t="n">
        <f aca="false">(AD142-AE142)^2/AE142</f>
        <v>259.282710475148</v>
      </c>
      <c r="AG142" s="37" t="e">
        <f aca="false">IF(AF142&lt;5,0,(AD142-AC142)/AC142*100)</f>
        <v>#DIV/0!</v>
      </c>
      <c r="AH142" s="14" t="n">
        <f aca="false">AD142/($C142/100000)</f>
        <v>212.486680976574</v>
      </c>
      <c r="AI142" s="13" t="n">
        <f aca="false">AJ141</f>
        <v>0</v>
      </c>
      <c r="AJ142" s="12" t="n">
        <v>1485</v>
      </c>
      <c r="AK142" s="21" t="n">
        <f aca="false">FORECAST($B142,AJ133:AJ141,$B133:$B141)</f>
        <v>552.999377650782</v>
      </c>
      <c r="AL142" s="37" t="n">
        <f aca="false">(AJ142-AK142)^2/AK142</f>
        <v>1570.75250925122</v>
      </c>
      <c r="AM142" s="37" t="e">
        <f aca="false">IF(AL142&lt;5,0,(AJ142-AI142)/AI142*100)</f>
        <v>#DIV/0!</v>
      </c>
      <c r="AN142" s="14" t="n">
        <f aca="false">AJ142/($C142/100000)</f>
        <v>458.637676235774</v>
      </c>
      <c r="AO142" s="13" t="n">
        <f aca="false">AP141</f>
        <v>0</v>
      </c>
      <c r="AP142" s="12" t="n">
        <v>4377</v>
      </c>
      <c r="AQ142" s="21" t="n">
        <f aca="false">FORECAST($B142,AP133:AP141,$B133:$B141)</f>
        <v>2443.65018413093</v>
      </c>
      <c r="AR142" s="37" t="n">
        <f aca="false">(AP142-AQ142)^2/AQ142</f>
        <v>1529.61399090366</v>
      </c>
      <c r="AS142" s="37" t="e">
        <f aca="false">IF(AR142&lt;5,0,(AP142-AO142)/AO142*100)</f>
        <v>#DIV/0!</v>
      </c>
      <c r="AT142" s="14" t="n">
        <f aca="false">AP142/($C142/100000)</f>
        <v>1351.82296894544</v>
      </c>
      <c r="AU142" s="13" t="n">
        <f aca="false">AV141</f>
        <v>0</v>
      </c>
      <c r="AV142" s="12" t="n">
        <v>215</v>
      </c>
      <c r="AW142" s="21" t="n">
        <f aca="false">FORECAST($B142,AV133:AV141,$B133:$B141)</f>
        <v>201.818818128832</v>
      </c>
      <c r="AX142" s="37" t="n">
        <f aca="false">(AV142-AW142)^2/AW142</f>
        <v>0.860888777031187</v>
      </c>
      <c r="AY142" s="37" t="n">
        <f aca="false">IF(AX142&lt;5,0,(AV142-AU142)/AU142*100)</f>
        <v>0</v>
      </c>
      <c r="AZ142" s="14" t="n">
        <f aca="false">AV142/($C142/100000)</f>
        <v>66.4020878051794</v>
      </c>
      <c r="BA142" s="12" t="n">
        <v>2178.3</v>
      </c>
      <c r="BB142" s="14" t="n">
        <v>7.7</v>
      </c>
      <c r="BC142" s="13" t="n">
        <f aca="false">(BA142-BA137)/BA137*100</f>
        <v>43.9817568907396</v>
      </c>
      <c r="BD142" s="12" t="n">
        <v>26</v>
      </c>
    </row>
    <row r="143" customFormat="false" ht="13.8" hidden="false" customHeight="false" outlineLevel="0" collapsed="false">
      <c r="A143" s="19" t="s">
        <v>33</v>
      </c>
      <c r="B143" s="12" t="n">
        <v>2012</v>
      </c>
      <c r="C143" s="12" t="n">
        <v>329849</v>
      </c>
      <c r="D143" s="12" t="n">
        <f aca="false">E142</f>
        <v>7053</v>
      </c>
      <c r="E143" s="12" t="n">
        <v>6306</v>
      </c>
      <c r="F143" s="21" t="n">
        <f aca="false">FORECAST($B143,E134:E142,$B134:$B142)</f>
        <v>4250.08624605129</v>
      </c>
      <c r="G143" s="37" t="n">
        <f aca="false">(E143-F143)^2/F143</f>
        <v>994.516609539989</v>
      </c>
      <c r="H143" s="37" t="n">
        <f aca="false">IF(G143&lt;5,0,(E143-D143)/D143*100)</f>
        <v>-10.5912377711612</v>
      </c>
      <c r="I143" s="12" t="n">
        <v>-10.6</v>
      </c>
      <c r="J143" s="13" t="n">
        <f aca="false">(E143-E142)/E142*100</f>
        <v>-10.5912377711612</v>
      </c>
      <c r="K143" s="13" t="n">
        <f aca="false">L142</f>
        <v>10</v>
      </c>
      <c r="L143" s="12" t="n">
        <v>6</v>
      </c>
      <c r="M143" s="21" t="n">
        <f aca="false">FORECAST($B143,L134:L142,$B134:$B142)</f>
        <v>5.05265739804197</v>
      </c>
      <c r="N143" s="37" t="n">
        <f aca="false">(L143-M143)^2/M143</f>
        <v>0.177620989270396</v>
      </c>
      <c r="O143" s="37" t="n">
        <f aca="false">IF(N143&lt;5,0,(L143-K143)/K143*100)</f>
        <v>0</v>
      </c>
      <c r="P143" s="14" t="n">
        <f aca="false">L143/($C143/100000)</f>
        <v>1.81901415496182</v>
      </c>
      <c r="Q143" s="13" t="n">
        <f aca="false">R142</f>
        <v>63</v>
      </c>
      <c r="R143" s="12" t="n">
        <v>48</v>
      </c>
      <c r="S143" s="21" t="n">
        <f aca="false">FORECAST($B143,R134:R142,$B134:$B142)</f>
        <v>94.7581115462952</v>
      </c>
      <c r="T143" s="37" t="n">
        <f aca="false">(R143-S143)^2/S143</f>
        <v>23.0726526700316</v>
      </c>
      <c r="U143" s="37" t="n">
        <f aca="false">IF(T143&lt;5,0,(R143-Q143)/Q143*100)</f>
        <v>-23.8095238095238</v>
      </c>
      <c r="V143" s="14" t="n">
        <f aca="false">R143/($C143/100000)</f>
        <v>14.5521132396945</v>
      </c>
      <c r="W143" s="13" t="n">
        <f aca="false">X142</f>
        <v>215</v>
      </c>
      <c r="X143" s="12" t="n">
        <v>151</v>
      </c>
      <c r="Y143" s="21" t="n">
        <f aca="false">FORECAST($B143,X134:X142,$B134:$B142)</f>
        <v>106.372358204664</v>
      </c>
      <c r="Z143" s="37" t="n">
        <f aca="false">(X143-Y143)^2/Y143</f>
        <v>18.7231574614605</v>
      </c>
      <c r="AA143" s="37" t="n">
        <f aca="false">IF(Z143&lt;5,0,(X143-W143)/W143*100)</f>
        <v>-29.7674418604651</v>
      </c>
      <c r="AB143" s="14" t="n">
        <f aca="false">X143/($C143/100000)</f>
        <v>45.7785228998724</v>
      </c>
      <c r="AC143" s="13" t="n">
        <f aca="false">AD142</f>
        <v>688</v>
      </c>
      <c r="AD143" s="12" t="n">
        <v>570</v>
      </c>
      <c r="AE143" s="21" t="n">
        <f aca="false">FORECAST($B143,AD134:AD142,$B134:$B142)</f>
        <v>433.18537215066</v>
      </c>
      <c r="AF143" s="37" t="n">
        <f aca="false">(AD143-AE143)^2/AE143</f>
        <v>43.2106982297713</v>
      </c>
      <c r="AG143" s="37" t="n">
        <f aca="false">IF(AF143&lt;5,0,(AD143-AC143)/AC143*100)</f>
        <v>-17.1511627906977</v>
      </c>
      <c r="AH143" s="14" t="n">
        <f aca="false">AD143/($C143/100000)</f>
        <v>172.806344721373</v>
      </c>
      <c r="AI143" s="13" t="n">
        <f aca="false">AJ142</f>
        <v>1485</v>
      </c>
      <c r="AJ143" s="12" t="n">
        <v>1356</v>
      </c>
      <c r="AK143" s="21" t="n">
        <f aca="false">FORECAST($B143,AJ134:AJ142,$B134:$B142)</f>
        <v>683.371156731138</v>
      </c>
      <c r="AL143" s="37" t="n">
        <f aca="false">(AJ143-AK143)^2/AK143</f>
        <v>662.055394555099</v>
      </c>
      <c r="AM143" s="37" t="n">
        <f aca="false">IF(AL143&lt;5,0,(AJ143-AI143)/AI143*100)</f>
        <v>-8.68686868686869</v>
      </c>
      <c r="AN143" s="14" t="n">
        <f aca="false">AJ143/($C143/100000)</f>
        <v>411.09719902137</v>
      </c>
      <c r="AO143" s="13" t="n">
        <f aca="false">AP142</f>
        <v>4377</v>
      </c>
      <c r="AP143" s="12" t="n">
        <v>3932</v>
      </c>
      <c r="AQ143" s="21" t="n">
        <f aca="false">FORECAST($B143,AP134:AP142,$B134:$B142)</f>
        <v>2720.63566490115</v>
      </c>
      <c r="AR143" s="37" t="n">
        <f aca="false">(AP143-AQ143)^2/AQ143</f>
        <v>539.360551388933</v>
      </c>
      <c r="AS143" s="37" t="n">
        <f aca="false">IF(AR143&lt;5,0,(AP143-AO143)/AO143*100)</f>
        <v>-10.1667809001599</v>
      </c>
      <c r="AT143" s="14" t="n">
        <f aca="false">AP143/($C143/100000)</f>
        <v>1192.06060955164</v>
      </c>
      <c r="AU143" s="13" t="n">
        <f aca="false">AV142</f>
        <v>215</v>
      </c>
      <c r="AV143" s="12" t="n">
        <v>243</v>
      </c>
      <c r="AW143" s="21" t="n">
        <f aca="false">FORECAST($B143,AV134:AV142,$B134:$B142)</f>
        <v>206.648143563734</v>
      </c>
      <c r="AX143" s="37" t="n">
        <f aca="false">(AV143-AW143)^2/AW143</f>
        <v>6.39472217641933</v>
      </c>
      <c r="AY143" s="37" t="n">
        <f aca="false">IF(AX143&lt;5,0,(AV143-AU143)/AU143*100)</f>
        <v>13.0232558139535</v>
      </c>
      <c r="AZ143" s="14" t="n">
        <f aca="false">AV143/($C143/100000)</f>
        <v>73.6700732759535</v>
      </c>
      <c r="BA143" s="12" t="n">
        <v>1911.8</v>
      </c>
      <c r="BB143" s="14" t="n">
        <v>-12.2</v>
      </c>
      <c r="BC143" s="13" t="n">
        <f aca="false">(BA143-BA142)/BA142*100</f>
        <v>-12.234311160079</v>
      </c>
      <c r="BD143" s="12" t="n">
        <v>25.3</v>
      </c>
    </row>
    <row r="144" customFormat="false" ht="13.8" hidden="false" customHeight="false" outlineLevel="0" collapsed="false">
      <c r="A144" s="19" t="s">
        <v>33</v>
      </c>
      <c r="B144" s="12" t="n">
        <v>2013</v>
      </c>
      <c r="C144" s="12" t="n">
        <v>333663</v>
      </c>
      <c r="D144" s="12" t="n">
        <f aca="false">E143</f>
        <v>6306</v>
      </c>
      <c r="E144" s="12" t="n">
        <v>6001</v>
      </c>
      <c r="F144" s="21" t="n">
        <f aca="false">FORECAST($B144,E135:E143,$B135:$B143)</f>
        <v>4666.93692798088</v>
      </c>
      <c r="G144" s="37" t="n">
        <f aca="false">(E144-F144)^2/F144</f>
        <v>381.347403573135</v>
      </c>
      <c r="H144" s="37" t="n">
        <f aca="false">IF(G144&lt;5,0,(E144-D144)/D144*100)</f>
        <v>-4.83666349508405</v>
      </c>
      <c r="I144" s="12" t="n">
        <v>-4.8</v>
      </c>
      <c r="J144" s="13" t="n">
        <f aca="false">(E144-E143)/E143*100</f>
        <v>-4.83666349508405</v>
      </c>
      <c r="K144" s="13" t="n">
        <f aca="false">L143</f>
        <v>6</v>
      </c>
      <c r="L144" s="12" t="n">
        <v>12</v>
      </c>
      <c r="M144" s="21" t="n">
        <f aca="false">FORECAST($B144,L135:L143,$B135:$B143)</f>
        <v>5.38964472806346</v>
      </c>
      <c r="N144" s="37" t="n">
        <f aca="false">(L144-M144)^2/M144</f>
        <v>8.10754679129284</v>
      </c>
      <c r="O144" s="37" t="n">
        <f aca="false">IF(N144&lt;5,0,(L144-K144)/K144*100)</f>
        <v>100</v>
      </c>
      <c r="P144" s="14" t="n">
        <f aca="false">L144/($C144/100000)</f>
        <v>3.59644311775654</v>
      </c>
      <c r="Q144" s="13" t="n">
        <f aca="false">R143</f>
        <v>48</v>
      </c>
      <c r="R144" s="12" t="n">
        <v>82</v>
      </c>
      <c r="S144" s="21" t="n">
        <f aca="false">FORECAST($B144,R135:R143,$B135:$B143)</f>
        <v>87.5427099549449</v>
      </c>
      <c r="T144" s="37" t="n">
        <f aca="false">(R144-S144)^2/S144</f>
        <v>0.350933089236751</v>
      </c>
      <c r="U144" s="37" t="n">
        <f aca="false">IF(T144&lt;5,0,(R144-Q144)/Q144*100)</f>
        <v>0</v>
      </c>
      <c r="V144" s="14" t="n">
        <f aca="false">R144/($C144/100000)</f>
        <v>24.575694638003</v>
      </c>
      <c r="W144" s="13" t="n">
        <f aca="false">X143</f>
        <v>151</v>
      </c>
      <c r="X144" s="12" t="n">
        <v>114</v>
      </c>
      <c r="Y144" s="21" t="n">
        <f aca="false">FORECAST($B144,X135:X143,$B135:$B143)</f>
        <v>116.267785032988</v>
      </c>
      <c r="Z144" s="37" t="n">
        <f aca="false">(X144-Y144)^2/Y144</f>
        <v>0.0442327937561231</v>
      </c>
      <c r="AA144" s="37" t="n">
        <f aca="false">IF(Z144&lt;5,0,(X144-W144)/W144*100)</f>
        <v>0</v>
      </c>
      <c r="AB144" s="14" t="n">
        <f aca="false">X144/($C144/100000)</f>
        <v>34.1662096186871</v>
      </c>
      <c r="AC144" s="13" t="n">
        <f aca="false">AD143</f>
        <v>570</v>
      </c>
      <c r="AD144" s="12" t="n">
        <v>557</v>
      </c>
      <c r="AE144" s="21" t="n">
        <f aca="false">FORECAST($B144,AD135:AD143,$B135:$B143)</f>
        <v>461.976716092359</v>
      </c>
      <c r="AF144" s="37" t="n">
        <f aca="false">(AD144-AE144)^2/AE144</f>
        <v>19.5451938811284</v>
      </c>
      <c r="AG144" s="37" t="n">
        <f aca="false">IF(AF144&lt;5,0,(AD144-AC144)/AC144*100)</f>
        <v>-2.28070175438596</v>
      </c>
      <c r="AH144" s="14" t="n">
        <f aca="false">AD144/($C144/100000)</f>
        <v>166.934901382533</v>
      </c>
      <c r="AI144" s="13" t="n">
        <f aca="false">AJ143</f>
        <v>1356</v>
      </c>
      <c r="AJ144" s="12" t="n">
        <v>1121</v>
      </c>
      <c r="AK144" s="21" t="n">
        <f aca="false">FORECAST($B144,AJ135:AJ143,$B135:$B143)</f>
        <v>810.870822855694</v>
      </c>
      <c r="AL144" s="37" t="n">
        <f aca="false">(AJ144-AK144)^2/AK144</f>
        <v>118.613352219878</v>
      </c>
      <c r="AM144" s="37" t="n">
        <f aca="false">IF(AL144&lt;5,0,(AJ144-AI144)/AI144*100)</f>
        <v>-17.330383480826</v>
      </c>
      <c r="AN144" s="14" t="n">
        <f aca="false">AJ144/($C144/100000)</f>
        <v>335.96772791709</v>
      </c>
      <c r="AO144" s="13" t="n">
        <f aca="false">AP143</f>
        <v>3932</v>
      </c>
      <c r="AP144" s="12" t="n">
        <v>3884</v>
      </c>
      <c r="AQ144" s="21" t="n">
        <f aca="false">FORECAST($B144,AP135:AP143,$B135:$B143)</f>
        <v>2967.04373905541</v>
      </c>
      <c r="AR144" s="37" t="n">
        <f aca="false">(AP144-AQ144)^2/AQ144</f>
        <v>283.382672596922</v>
      </c>
      <c r="AS144" s="37" t="n">
        <f aca="false">IF(AR144&lt;5,0,(AP144-AO144)/AO144*100)</f>
        <v>-1.22075279755849</v>
      </c>
      <c r="AT144" s="14" t="n">
        <f aca="false">AP144/($C144/100000)</f>
        <v>1164.04875578053</v>
      </c>
      <c r="AU144" s="13" t="n">
        <f aca="false">AV143</f>
        <v>243</v>
      </c>
      <c r="AV144" s="12" t="n">
        <v>231</v>
      </c>
      <c r="AW144" s="21" t="n">
        <f aca="false">FORECAST($B144,AV135:AV143,$B135:$B143)</f>
        <v>217.803596312404</v>
      </c>
      <c r="AX144" s="37" t="n">
        <f aca="false">(AV144-AW144)^2/AW144</f>
        <v>0.799550940546551</v>
      </c>
      <c r="AY144" s="37" t="n">
        <f aca="false">IF(AX144&lt;5,0,(AV144-AU144)/AU144*100)</f>
        <v>0</v>
      </c>
      <c r="AZ144" s="14" t="n">
        <f aca="false">AV144/($C144/100000)</f>
        <v>69.2315300168134</v>
      </c>
      <c r="BA144" s="12" t="n">
        <v>1798.5</v>
      </c>
      <c r="BB144" s="14" t="n">
        <v>-5.9</v>
      </c>
      <c r="BC144" s="13" t="n">
        <f aca="false">(BA144-BA143)/BA143*100</f>
        <v>-5.92635212888377</v>
      </c>
      <c r="BD144" s="12" t="n">
        <v>27.1</v>
      </c>
    </row>
    <row r="145" customFormat="false" ht="13.8" hidden="false" customHeight="false" outlineLevel="0" collapsed="false">
      <c r="A145" s="19" t="s">
        <v>33</v>
      </c>
      <c r="B145" s="15" t="n">
        <v>2014</v>
      </c>
      <c r="C145" s="12" t="n">
        <v>336783</v>
      </c>
      <c r="D145" s="12" t="n">
        <f aca="false">E144</f>
        <v>6001</v>
      </c>
      <c r="E145" s="12" t="n">
        <v>5950</v>
      </c>
      <c r="F145" s="21" t="n">
        <f aca="false">FORECAST($B145,E136:E144,$B136:$B144)</f>
        <v>4985.36125488262</v>
      </c>
      <c r="G145" s="37" t="n">
        <f aca="false">(E145-F145)^2/F145</f>
        <v>186.652052079534</v>
      </c>
      <c r="H145" s="37" t="n">
        <f aca="false">IF(G145&lt;5,0,(E145-D145)/D145*100)</f>
        <v>-0.84985835694051</v>
      </c>
      <c r="I145" s="16" t="n">
        <v>-0.8</v>
      </c>
      <c r="J145" s="13" t="n">
        <f aca="false">(E145-E144)/E144*100</f>
        <v>-0.84985835694051</v>
      </c>
      <c r="K145" s="13" t="n">
        <f aca="false">L144</f>
        <v>12</v>
      </c>
      <c r="L145" s="12" t="n">
        <v>5</v>
      </c>
      <c r="M145" s="21" t="n">
        <f aca="false">FORECAST($B145,L136:L144,$B136:$B144)</f>
        <v>6.89205846283291</v>
      </c>
      <c r="N145" s="37" t="n">
        <f aca="false">(L145-M145)^2/M145</f>
        <v>0.519421773057068</v>
      </c>
      <c r="O145" s="37" t="n">
        <f aca="false">IF(N145&lt;5,0,(L145-K145)/K145*100)</f>
        <v>0</v>
      </c>
      <c r="P145" s="14" t="n">
        <f aca="false">L145/($C145/100000)</f>
        <v>1.48463550713664</v>
      </c>
      <c r="Q145" s="13" t="n">
        <f aca="false">R144</f>
        <v>82</v>
      </c>
      <c r="R145" s="12" t="n">
        <v>83</v>
      </c>
      <c r="S145" s="21" t="n">
        <f aca="false">FORECAST($B145,R136:R144,$B136:$B144)</f>
        <v>84.1246071550687</v>
      </c>
      <c r="T145" s="37" t="n">
        <f aca="false">(R145-S145)^2/S145</f>
        <v>0.0150341415669313</v>
      </c>
      <c r="U145" s="37" t="n">
        <f aca="false">IF(T145&lt;5,0,(R145-Q145)/Q145*100)</f>
        <v>0</v>
      </c>
      <c r="V145" s="14" t="n">
        <f aca="false">R145/($C145/100000)</f>
        <v>24.6449494184683</v>
      </c>
      <c r="W145" s="13" t="n">
        <f aca="false">X144</f>
        <v>114</v>
      </c>
      <c r="X145" s="12" t="n">
        <v>164</v>
      </c>
      <c r="Y145" s="21" t="n">
        <f aca="false">FORECAST($B145,X136:X144,$B136:$B144)</f>
        <v>118.208003336447</v>
      </c>
      <c r="Z145" s="37" t="n">
        <f aca="false">(X145-Y145)^2/Y145</f>
        <v>17.7391284790304</v>
      </c>
      <c r="AA145" s="37" t="n">
        <f aca="false">IF(Z145&lt;5,0,(X145-W145)/W145*100)</f>
        <v>43.859649122807</v>
      </c>
      <c r="AB145" s="14" t="n">
        <f aca="false">X145/($C145/100000)</f>
        <v>48.6960446340819</v>
      </c>
      <c r="AC145" s="13" t="n">
        <f aca="false">AD144</f>
        <v>557</v>
      </c>
      <c r="AD145" s="12" t="n">
        <v>613</v>
      </c>
      <c r="AE145" s="21" t="n">
        <f aca="false">FORECAST($B145,AD136:AD144,$B136:$B144)</f>
        <v>483.695041600764</v>
      </c>
      <c r="AF145" s="37" t="n">
        <f aca="false">(AD145-AE145)^2/AE145</f>
        <v>34.5667638256016</v>
      </c>
      <c r="AG145" s="37" t="n">
        <f aca="false">IF(AF145&lt;5,0,(AD145-AC145)/AC145*100)</f>
        <v>10.0538599640934</v>
      </c>
      <c r="AH145" s="14" t="n">
        <f aca="false">AD145/($C145/100000)</f>
        <v>182.016313174952</v>
      </c>
      <c r="AI145" s="13" t="n">
        <f aca="false">AJ144</f>
        <v>1121</v>
      </c>
      <c r="AJ145" s="12" t="n">
        <v>904</v>
      </c>
      <c r="AK145" s="21" t="n">
        <f aca="false">FORECAST($B145,AJ136:AJ144,$B136:$B144)</f>
        <v>889.356849879677</v>
      </c>
      <c r="AL145" s="37" t="n">
        <f aca="false">(AJ145-AK145)^2/AK145</f>
        <v>0.24109764879567</v>
      </c>
      <c r="AM145" s="37" t="n">
        <f aca="false">IF(AL145&lt;5,0,(AJ145-AI145)/AI145*100)</f>
        <v>0</v>
      </c>
      <c r="AN145" s="14" t="n">
        <f aca="false">AJ145/($C145/100000)</f>
        <v>268.422099690305</v>
      </c>
      <c r="AO145" s="13" t="n">
        <f aca="false">AP144</f>
        <v>3884</v>
      </c>
      <c r="AP145" s="12" t="n">
        <v>3901</v>
      </c>
      <c r="AQ145" s="21" t="n">
        <f aca="false">FORECAST($B145,AP136:AP144,$B136:$B144)</f>
        <v>3187.06704840339</v>
      </c>
      <c r="AR145" s="37" t="n">
        <f aca="false">(AP145-AQ145)^2/AQ145</f>
        <v>159.927686375719</v>
      </c>
      <c r="AS145" s="37" t="n">
        <f aca="false">IF(AR145&lt;5,0,(AP145-AO145)/AO145*100)</f>
        <v>0.437693099897013</v>
      </c>
      <c r="AT145" s="14" t="n">
        <f aca="false">AP145/($C145/100000)</f>
        <v>1158.31262266801</v>
      </c>
      <c r="AU145" s="13" t="n">
        <f aca="false">AV144</f>
        <v>231</v>
      </c>
      <c r="AV145" s="12" t="n">
        <v>280</v>
      </c>
      <c r="AW145" s="21" t="n">
        <f aca="false">FORECAST($B145,AV136:AV144,$B136:$B144)</f>
        <v>215.996633899401</v>
      </c>
      <c r="AX145" s="37" t="n">
        <f aca="false">(AV145-AW145)^2/AW145</f>
        <v>18.9652532923972</v>
      </c>
      <c r="AY145" s="37" t="n">
        <f aca="false">IF(AX145&lt;5,0,(AV145-AU145)/AU145*100)</f>
        <v>21.2121212121212</v>
      </c>
      <c r="AZ145" s="14" t="n">
        <f aca="false">AV145/($C145/100000)</f>
        <v>83.139588399652</v>
      </c>
      <c r="BA145" s="12" t="n">
        <v>1766.7</v>
      </c>
      <c r="BB145" s="4" t="n">
        <v>-1.8</v>
      </c>
      <c r="BC145" s="13" t="n">
        <f aca="false">(BA145-BA144)/BA144*100</f>
        <v>-1.76814011676397</v>
      </c>
      <c r="BD145" s="12" t="n">
        <v>26.3</v>
      </c>
    </row>
    <row r="146" customFormat="false" ht="13.8" hidden="false" customHeight="false" outlineLevel="0" collapsed="false">
      <c r="A146" s="19" t="s">
        <v>33</v>
      </c>
      <c r="B146" s="15" t="n">
        <v>2015</v>
      </c>
      <c r="C146" s="12" t="n">
        <v>343802</v>
      </c>
      <c r="D146" s="12" t="n">
        <f aca="false">E145</f>
        <v>5950</v>
      </c>
      <c r="E146" s="12" t="n">
        <v>5802</v>
      </c>
      <c r="F146" s="21" t="n">
        <f aca="false">FORECAST($B146,E137:E145,$B137:$B145)</f>
        <v>5347.05285052335</v>
      </c>
      <c r="G146" s="37" t="n">
        <f aca="false">(E146-F146)^2/F146</f>
        <v>38.7085960440187</v>
      </c>
      <c r="H146" s="37" t="n">
        <f aca="false">IF(G146&lt;5,0,(E146-D146)/D146*100)</f>
        <v>-2.48739495798319</v>
      </c>
      <c r="I146" s="12" t="n">
        <v>-2.5</v>
      </c>
      <c r="J146" s="13" t="n">
        <f aca="false">(E146-E145)/E145*100</f>
        <v>-2.48739495798319</v>
      </c>
      <c r="K146" s="13" t="n">
        <f aca="false">L145</f>
        <v>5</v>
      </c>
      <c r="L146" s="12" t="n">
        <v>2</v>
      </c>
      <c r="M146" s="21" t="n">
        <f aca="false">FORECAST($B146,L137:L145,$B137:$B145)</f>
        <v>7.06611135083195</v>
      </c>
      <c r="N146" s="37" t="n">
        <f aca="false">(L146-M146)^2/M146</f>
        <v>3.63219357079711</v>
      </c>
      <c r="O146" s="37" t="n">
        <f aca="false">IF(N146&lt;5,0,(L146-K146)/K146*100)</f>
        <v>0</v>
      </c>
      <c r="P146" s="14" t="n">
        <f aca="false">L146/($C146/100000)</f>
        <v>0.581730181907028</v>
      </c>
      <c r="Q146" s="13" t="n">
        <f aca="false">R145</f>
        <v>83</v>
      </c>
      <c r="R146" s="12" t="n">
        <v>106</v>
      </c>
      <c r="S146" s="21" t="n">
        <f aca="false">FORECAST($B146,R137:R145,$B137:$B145)</f>
        <v>81.6971615059309</v>
      </c>
      <c r="T146" s="37" t="n">
        <f aca="false">(R146-S146)^2/S146</f>
        <v>7.22947955573624</v>
      </c>
      <c r="U146" s="37" t="n">
        <f aca="false">IF(T146&lt;5,0,(R146-Q146)/Q146*100)</f>
        <v>27.710843373494</v>
      </c>
      <c r="V146" s="14" t="n">
        <f aca="false">R146/($C146/100000)</f>
        <v>30.8316996410725</v>
      </c>
      <c r="W146" s="13" t="n">
        <f aca="false">X145</f>
        <v>164</v>
      </c>
      <c r="X146" s="12" t="n">
        <v>167</v>
      </c>
      <c r="Y146" s="21" t="n">
        <f aca="false">FORECAST($B146,X137:X145,$B137:$B145)</f>
        <v>134.328296411283</v>
      </c>
      <c r="Z146" s="37" t="n">
        <f aca="false">(X146-Y146)^2/Y146</f>
        <v>7.94650303701264</v>
      </c>
      <c r="AA146" s="37" t="n">
        <f aca="false">IF(Z146&lt;5,0,(X146-W146)/W146*100)</f>
        <v>1.82926829268293</v>
      </c>
      <c r="AB146" s="14" t="n">
        <f aca="false">X146/($C146/100000)</f>
        <v>48.5744701892368</v>
      </c>
      <c r="AC146" s="13" t="n">
        <f aca="false">AD145</f>
        <v>613</v>
      </c>
      <c r="AD146" s="12" t="n">
        <v>709</v>
      </c>
      <c r="AE146" s="21" t="n">
        <f aca="false">FORECAST($B146,AD137:AD145,$B137:$B145)</f>
        <v>522.324624855228</v>
      </c>
      <c r="AF146" s="37" t="n">
        <f aca="false">(AD146-AE146)^2/AE146</f>
        <v>66.7165475782423</v>
      </c>
      <c r="AG146" s="37" t="n">
        <f aca="false">IF(AF146&lt;5,0,(AD146-AC146)/AC146*100)</f>
        <v>15.6606851549755</v>
      </c>
      <c r="AH146" s="14" t="n">
        <f aca="false">AD146/($C146/100000)</f>
        <v>206.223349486041</v>
      </c>
      <c r="AI146" s="13" t="n">
        <f aca="false">AJ145</f>
        <v>904</v>
      </c>
      <c r="AJ146" s="12" t="n">
        <v>947</v>
      </c>
      <c r="AK146" s="21" t="n">
        <f aca="false">FORECAST($B146,AJ137:AJ145,$B137:$B145)</f>
        <v>950.310000776835</v>
      </c>
      <c r="AL146" s="37" t="n">
        <f aca="false">(AJ146-AK146)^2/AK146</f>
        <v>0.0115289801577271</v>
      </c>
      <c r="AM146" s="37" t="n">
        <f aca="false">IF(AL146&lt;5,0,(AJ146-AI146)/AI146*100)</f>
        <v>0</v>
      </c>
      <c r="AN146" s="14" t="n">
        <f aca="false">AJ146/($C146/100000)</f>
        <v>275.449241132978</v>
      </c>
      <c r="AO146" s="13" t="n">
        <f aca="false">AP145</f>
        <v>3901</v>
      </c>
      <c r="AP146" s="12" t="n">
        <v>3601</v>
      </c>
      <c r="AQ146" s="21" t="n">
        <f aca="false">FORECAST($B146,AP137:AP145,$B137:$B145)</f>
        <v>3419.96252591552</v>
      </c>
      <c r="AR146" s="37" t="n">
        <f aca="false">(AP146-AQ146)^2/AQ146</f>
        <v>9.58331173939274</v>
      </c>
      <c r="AS146" s="37" t="n">
        <f aca="false">IF(AR146&lt;5,0,(AP146-AO146)/AO146*100)</f>
        <v>-7.69033581133043</v>
      </c>
      <c r="AT146" s="14" t="n">
        <f aca="false">AP146/($C146/100000)</f>
        <v>1047.4051925236</v>
      </c>
      <c r="AU146" s="13" t="n">
        <f aca="false">AV145</f>
        <v>280</v>
      </c>
      <c r="AV146" s="12" t="n">
        <v>270</v>
      </c>
      <c r="AW146" s="21" t="n">
        <f aca="false">FORECAST($B146,AV137:AV145,$B137:$B145)</f>
        <v>231.364053959372</v>
      </c>
      <c r="AX146" s="37" t="n">
        <f aca="false">(AV146-AW146)^2/AW146</f>
        <v>6.45189389150494</v>
      </c>
      <c r="AY146" s="37" t="n">
        <f aca="false">IF(AX146&lt;5,0,(AV146-AU146)/AU146*100)</f>
        <v>-3.57142857142857</v>
      </c>
      <c r="AZ146" s="14" t="n">
        <f aca="false">AV146/($C146/100000)</f>
        <v>78.5335745574488</v>
      </c>
      <c r="BA146" s="12" t="n">
        <v>1687.6</v>
      </c>
      <c r="BB146" s="14" t="n">
        <v>-4.5</v>
      </c>
      <c r="BC146" s="13" t="n">
        <f aca="false">(BA146-BA145)/BA145*100</f>
        <v>-4.47727401369786</v>
      </c>
      <c r="BD146" s="12" t="n">
        <v>28.4</v>
      </c>
    </row>
    <row r="147" customFormat="false" ht="13.8" hidden="false" customHeight="false" outlineLevel="0" collapsed="false">
      <c r="A147" s="19" t="s">
        <v>33</v>
      </c>
      <c r="B147" s="15" t="n">
        <v>2016</v>
      </c>
      <c r="C147" s="12" t="n">
        <v>350202</v>
      </c>
      <c r="D147" s="12" t="n">
        <f aca="false">E146</f>
        <v>5802</v>
      </c>
      <c r="E147" s="12" t="n">
        <v>5458</v>
      </c>
      <c r="F147" s="21" t="n">
        <f aca="false">FORECAST($B147,E138:E146,$B138:$B146)</f>
        <v>5766.66327894433</v>
      </c>
      <c r="G147" s="37" t="n">
        <f aca="false">(E147-F147)^2/F147</f>
        <v>16.5213426135931</v>
      </c>
      <c r="H147" s="37" t="n">
        <f aca="false">IF(G147&lt;5,0,(E147-D147)/D147*100)</f>
        <v>-5.92899000344709</v>
      </c>
      <c r="I147" s="12" t="n">
        <v>-5.9</v>
      </c>
      <c r="J147" s="13" t="n">
        <f aca="false">(E147-E146)/E146*100</f>
        <v>-5.92899000344709</v>
      </c>
      <c r="K147" s="13" t="n">
        <f aca="false">L146</f>
        <v>2</v>
      </c>
      <c r="L147" s="12" t="n">
        <v>10</v>
      </c>
      <c r="M147" s="21" t="n">
        <f aca="false">FORECAST($B147,L138:L146,$B138:$B146)</f>
        <v>6.40544249873869</v>
      </c>
      <c r="N147" s="37" t="n">
        <f aca="false">(L147-M147)^2/M147</f>
        <v>2.01716643813729</v>
      </c>
      <c r="O147" s="37" t="n">
        <f aca="false">IF(N147&lt;5,0,(L147-K147)/K147*100)</f>
        <v>0</v>
      </c>
      <c r="P147" s="14" t="n">
        <f aca="false">L147/($C147/100000)</f>
        <v>2.85549482869887</v>
      </c>
      <c r="Q147" s="13" t="n">
        <f aca="false">R146</f>
        <v>106</v>
      </c>
      <c r="R147" s="12" t="n">
        <v>70</v>
      </c>
      <c r="S147" s="21" t="n">
        <f aca="false">FORECAST($B147,R138:R146,$B138:$B146)</f>
        <v>82.9329937362533</v>
      </c>
      <c r="T147" s="37" t="n">
        <f aca="false">(R147-S147)^2/S147</f>
        <v>2.01683696013555</v>
      </c>
      <c r="U147" s="37" t="n">
        <f aca="false">IF(T147&lt;5,0,(R147-Q147)/Q147*100)</f>
        <v>0</v>
      </c>
      <c r="V147" s="14" t="n">
        <f aca="false">R147/($C147/100000)</f>
        <v>19.9884638008921</v>
      </c>
      <c r="W147" s="13" t="n">
        <f aca="false">X146</f>
        <v>167</v>
      </c>
      <c r="X147" s="12" t="n">
        <v>169</v>
      </c>
      <c r="Y147" s="21" t="n">
        <f aca="false">FORECAST($B147,X138:X146,$B138:$B146)</f>
        <v>148.992553113308</v>
      </c>
      <c r="Z147" s="37" t="n">
        <f aca="false">(X147-Y147)^2/Y147</f>
        <v>2.68669757353155</v>
      </c>
      <c r="AA147" s="37" t="n">
        <f aca="false">IF(Z147&lt;5,0,(X147-W147)/W147*100)</f>
        <v>0</v>
      </c>
      <c r="AB147" s="14" t="n">
        <f aca="false">X147/($C147/100000)</f>
        <v>48.2578626050108</v>
      </c>
      <c r="AC147" s="13" t="n">
        <f aca="false">AD146</f>
        <v>709</v>
      </c>
      <c r="AD147" s="12" t="n">
        <v>713</v>
      </c>
      <c r="AE147" s="21" t="n">
        <f aca="false">FORECAST($B147,AD138:AD146,$B138:$B146)</f>
        <v>577.264524361267</v>
      </c>
      <c r="AF147" s="37" t="n">
        <f aca="false">(AD147-AE147)^2/AE147</f>
        <v>31.9162508163118</v>
      </c>
      <c r="AG147" s="37" t="n">
        <f aca="false">IF(AF147&lt;5,0,(AD147-AC147)/AC147*100)</f>
        <v>0.564174894217207</v>
      </c>
      <c r="AH147" s="14" t="n">
        <f aca="false">AD147/($C147/100000)</f>
        <v>203.596781286229</v>
      </c>
      <c r="AI147" s="13" t="n">
        <f aca="false">AJ146</f>
        <v>947</v>
      </c>
      <c r="AJ147" s="12" t="n">
        <v>807</v>
      </c>
      <c r="AK147" s="21" t="n">
        <f aca="false">FORECAST($B147,AJ138:AJ146,$B138:$B146)</f>
        <v>1050.92200651021</v>
      </c>
      <c r="AL147" s="37" t="n">
        <f aca="false">(AJ147-AK147)^2/AK147</f>
        <v>56.614996061927</v>
      </c>
      <c r="AM147" s="37" t="n">
        <f aca="false">IF(AL147&lt;5,0,(AJ147-AI147)/AI147*100)</f>
        <v>-14.7835269271383</v>
      </c>
      <c r="AN147" s="14" t="n">
        <f aca="false">AJ147/($C147/100000)</f>
        <v>230.438432675998</v>
      </c>
      <c r="AO147" s="13" t="n">
        <f aca="false">AP146</f>
        <v>3601</v>
      </c>
      <c r="AP147" s="12" t="n">
        <v>3443</v>
      </c>
      <c r="AQ147" s="21" t="n">
        <f aca="false">FORECAST($B147,AP138:AP146,$B138:$B146)</f>
        <v>3657.89989815941</v>
      </c>
      <c r="AR147" s="37" t="n">
        <f aca="false">(AP147-AQ147)^2/AQ147</f>
        <v>12.6252679172995</v>
      </c>
      <c r="AS147" s="37" t="n">
        <f aca="false">IF(AR147&lt;5,0,(AP147-AO147)/AO147*100)</f>
        <v>-4.38767009164121</v>
      </c>
      <c r="AT147" s="14" t="n">
        <f aca="false">AP147/($C147/100000)</f>
        <v>983.146869521019</v>
      </c>
      <c r="AU147" s="13" t="n">
        <f aca="false">AV146</f>
        <v>270</v>
      </c>
      <c r="AV147" s="12" t="n">
        <v>246</v>
      </c>
      <c r="AW147" s="21" t="n">
        <f aca="false">FORECAST($B147,AV138:AV146,$B138:$B146)</f>
        <v>242.266756203812</v>
      </c>
      <c r="AX147" s="37" t="n">
        <f aca="false">(AV147-AW147)^2/AW147</f>
        <v>0.0575279475408081</v>
      </c>
      <c r="AY147" s="37" t="n">
        <f aca="false">IF(AX147&lt;5,0,(AV147-AU147)/AU147*100)</f>
        <v>0</v>
      </c>
      <c r="AZ147" s="14" t="n">
        <f aca="false">AV147/($C147/100000)</f>
        <v>70.2451727859921</v>
      </c>
      <c r="BA147" s="12" t="n">
        <v>1558.5</v>
      </c>
      <c r="BB147" s="14" t="n">
        <v>-7.6</v>
      </c>
      <c r="BC147" s="13" t="n">
        <f aca="false">(BA147-BA146)/BA146*100</f>
        <v>-7.64991704195307</v>
      </c>
      <c r="BD147" s="12" t="n">
        <v>22.5</v>
      </c>
    </row>
    <row r="148" customFormat="false" ht="13.8" hidden="false" customHeight="false" outlineLevel="0" collapsed="false">
      <c r="A148" s="19" t="s">
        <v>33</v>
      </c>
      <c r="B148" s="15" t="n">
        <v>2017</v>
      </c>
      <c r="C148" s="12" t="n">
        <v>357470</v>
      </c>
      <c r="D148" s="12" t="n">
        <f aca="false">E147</f>
        <v>5458</v>
      </c>
      <c r="E148" s="12" t="n">
        <v>5388</v>
      </c>
      <c r="F148" s="21" t="n">
        <f aca="false">FORECAST($B148,E139:E147,$B139:$B147)</f>
        <v>6105.23836040633</v>
      </c>
      <c r="G148" s="37" t="n">
        <f aca="false">(E148-F148)^2/F148</f>
        <v>84.2605702300733</v>
      </c>
      <c r="H148" s="37" t="n">
        <f aca="false">IF(G148&lt;5,0,(E148-D148)/D148*100)</f>
        <v>-1.28252106998901</v>
      </c>
      <c r="I148" s="12" t="n">
        <v>-1.3</v>
      </c>
      <c r="J148" s="13" t="n">
        <f aca="false">(E148-E147)/E147*100</f>
        <v>-1.28252106998901</v>
      </c>
      <c r="K148" s="13" t="n">
        <f aca="false">L147</f>
        <v>10</v>
      </c>
      <c r="L148" s="12" t="n">
        <v>7</v>
      </c>
      <c r="M148" s="21" t="n">
        <f aca="false">FORECAST($B148,L139:L147,$B139:$B147)</f>
        <v>7.51226603784841</v>
      </c>
      <c r="N148" s="37" t="n">
        <f aca="false">(L148-M148)^2/M148</f>
        <v>0.0349317359383706</v>
      </c>
      <c r="O148" s="37" t="n">
        <f aca="false">IF(N148&lt;5,0,(L148-K148)/K148*100)</f>
        <v>0</v>
      </c>
      <c r="P148" s="14" t="n">
        <f aca="false">L148/($C148/100000)</f>
        <v>1.95820628304473</v>
      </c>
      <c r="Q148" s="13" t="n">
        <f aca="false">R147</f>
        <v>70</v>
      </c>
      <c r="R148" s="12" t="n">
        <v>82</v>
      </c>
      <c r="S148" s="21" t="n">
        <f aca="false">FORECAST($B148,R139:R147,$B139:$B147)</f>
        <v>75.4733728228686</v>
      </c>
      <c r="T148" s="37" t="n">
        <f aca="false">(R148-S148)^2/S148</f>
        <v>0.564395901707521</v>
      </c>
      <c r="U148" s="37" t="n">
        <f aca="false">IF(T148&lt;5,0,(R148-Q148)/Q148*100)</f>
        <v>0</v>
      </c>
      <c r="V148" s="14" t="n">
        <f aca="false">R148/($C148/100000)</f>
        <v>22.9389878870954</v>
      </c>
      <c r="W148" s="13" t="n">
        <f aca="false">X147</f>
        <v>169</v>
      </c>
      <c r="X148" s="12" t="n">
        <v>155</v>
      </c>
      <c r="Y148" s="21" t="n">
        <f aca="false">FORECAST($B148,X139:X147,$B139:$B147)</f>
        <v>163.612293983001</v>
      </c>
      <c r="Z148" s="37" t="n">
        <f aca="false">(X148-Y148)^2/Y148</f>
        <v>0.453337618121373</v>
      </c>
      <c r="AA148" s="37" t="n">
        <f aca="false">IF(Z148&lt;5,0,(X148-W148)/W148*100)</f>
        <v>0</v>
      </c>
      <c r="AB148" s="14" t="n">
        <f aca="false">X148/($C148/100000)</f>
        <v>43.3602819817048</v>
      </c>
      <c r="AC148" s="13" t="n">
        <f aca="false">AD147</f>
        <v>713</v>
      </c>
      <c r="AD148" s="12" t="n">
        <v>752</v>
      </c>
      <c r="AE148" s="21" t="n">
        <f aca="false">FORECAST($B148,AD139:AD147,$B139:$B147)</f>
        <v>642.809928900455</v>
      </c>
      <c r="AF148" s="37" t="n">
        <f aca="false">(AD148-AE148)^2/AE148</f>
        <v>18.5474291710419</v>
      </c>
      <c r="AG148" s="37" t="n">
        <f aca="false">IF(AF148&lt;5,0,(AD148-AC148)/AC148*100)</f>
        <v>5.46984572230014</v>
      </c>
      <c r="AH148" s="14" t="n">
        <f aca="false">AD148/($C148/100000)</f>
        <v>210.367303549948</v>
      </c>
      <c r="AI148" s="13" t="n">
        <f aca="false">AJ147</f>
        <v>807</v>
      </c>
      <c r="AJ148" s="12" t="n">
        <v>712</v>
      </c>
      <c r="AK148" s="21" t="n">
        <f aca="false">FORECAST($B148,AJ139:AJ147,$B139:$B147)</f>
        <v>1105.11397583488</v>
      </c>
      <c r="AL148" s="37" t="n">
        <f aca="false">(AJ148-AK148)^2/AK148</f>
        <v>139.839511015102</v>
      </c>
      <c r="AM148" s="37" t="n">
        <f aca="false">IF(AL148&lt;5,0,(AJ148-AI148)/AI148*100)</f>
        <v>-11.7719950433705</v>
      </c>
      <c r="AN148" s="14" t="n">
        <f aca="false">AJ148/($C148/100000)</f>
        <v>199.177553361121</v>
      </c>
      <c r="AO148" s="13" t="n">
        <f aca="false">AP147</f>
        <v>3443</v>
      </c>
      <c r="AP148" s="12" t="n">
        <v>3447</v>
      </c>
      <c r="AQ148" s="21" t="n">
        <f aca="false">FORECAST($B148,AP139:AP147,$B139:$B147)</f>
        <v>3862.81342372072</v>
      </c>
      <c r="AR148" s="37" t="n">
        <f aca="false">(AP148-AQ148)^2/AQ148</f>
        <v>44.7603299410225</v>
      </c>
      <c r="AS148" s="37" t="n">
        <f aca="false">IF(AR148&lt;5,0,(AP148-AO148)/AO148*100)</f>
        <v>0.1161777519605</v>
      </c>
      <c r="AT148" s="14" t="n">
        <f aca="false">AP148/($C148/100000)</f>
        <v>964.27672252217</v>
      </c>
      <c r="AU148" s="13" t="n">
        <f aca="false">AV147</f>
        <v>246</v>
      </c>
      <c r="AV148" s="12" t="n">
        <v>233</v>
      </c>
      <c r="AW148" s="21" t="n">
        <f aca="false">FORECAST($B148,AV139:AV147,$B139:$B147)</f>
        <v>247.943079806959</v>
      </c>
      <c r="AX148" s="37" t="n">
        <f aca="false">(AV148-AW148)^2/AW148</f>
        <v>0.900592322604797</v>
      </c>
      <c r="AY148" s="37" t="n">
        <f aca="false">IF(AX148&lt;5,0,(AV148-AU148)/AU148*100)</f>
        <v>0</v>
      </c>
      <c r="AZ148" s="14" t="n">
        <f aca="false">AV148/($C148/100000)</f>
        <v>65.1802948499175</v>
      </c>
      <c r="BA148" s="12" t="n">
        <v>1507.3</v>
      </c>
      <c r="BB148" s="14" t="n">
        <v>-3.3</v>
      </c>
      <c r="BC148" s="13" t="n">
        <f aca="false">(BA148-BA147)/BA147*100</f>
        <v>-3.28521013795316</v>
      </c>
      <c r="BD148" s="12" t="n">
        <v>21.6</v>
      </c>
    </row>
    <row r="149" customFormat="false" ht="13.8" hidden="false" customHeight="false" outlineLevel="0" collapsed="false">
      <c r="A149" s="24" t="s">
        <v>33</v>
      </c>
      <c r="B149" s="15" t="n">
        <v>2018</v>
      </c>
      <c r="C149" s="12" t="n">
        <v>367347</v>
      </c>
      <c r="D149" s="12" t="n">
        <f aca="false">E148</f>
        <v>5388</v>
      </c>
      <c r="E149" s="12" t="n">
        <v>5141</v>
      </c>
      <c r="F149" s="21" t="n">
        <f aca="false">FORECAST($B149,E140:E148,$B140:$B148)</f>
        <v>6005.45596618763</v>
      </c>
      <c r="G149" s="37" t="n">
        <f aca="false">(E149-F149)^2/F149</f>
        <v>124.434201446952</v>
      </c>
      <c r="H149" s="37" t="n">
        <f aca="false">IF(G149&lt;5,0,(E149-D149)/D149*100)</f>
        <v>-4.58426132145509</v>
      </c>
      <c r="I149" s="12" t="n">
        <v>-4.6</v>
      </c>
      <c r="J149" s="13" t="n">
        <f aca="false">(E149-E148)/E148*100</f>
        <v>-4.58426132145509</v>
      </c>
      <c r="K149" s="13" t="n">
        <f aca="false">L148</f>
        <v>7</v>
      </c>
      <c r="L149" s="12" t="n">
        <v>9</v>
      </c>
      <c r="M149" s="21" t="n">
        <f aca="false">FORECAST($B149,L140:L148,$B140:$B148)</f>
        <v>7.44255988726919</v>
      </c>
      <c r="N149" s="37" t="n">
        <f aca="false">(L149-M149)^2/M149</f>
        <v>0.325912017032215</v>
      </c>
      <c r="O149" s="37" t="n">
        <f aca="false">IF(N149&lt;5,0,(L149-K149)/K149*100)</f>
        <v>0</v>
      </c>
      <c r="P149" s="14" t="n">
        <f aca="false">L149/($C149/100000)</f>
        <v>2.44999959166673</v>
      </c>
      <c r="Q149" s="13" t="n">
        <f aca="false">R148</f>
        <v>82</v>
      </c>
      <c r="R149" s="12" t="n">
        <v>109</v>
      </c>
      <c r="S149" s="21" t="n">
        <f aca="false">FORECAST($B149,R140:R148,$B140:$B148)</f>
        <v>76.4465554925175</v>
      </c>
      <c r="T149" s="37" t="n">
        <f aca="false">(R149-S149)^2/S149</f>
        <v>13.8623217550392</v>
      </c>
      <c r="U149" s="37" t="n">
        <f aca="false">IF(T149&lt;5,0,(R149-Q149)/Q149*100)</f>
        <v>32.9268292682927</v>
      </c>
      <c r="V149" s="14" t="n">
        <f aca="false">R149/($C149/100000)</f>
        <v>29.6722172768527</v>
      </c>
      <c r="W149" s="13" t="n">
        <f aca="false">X148</f>
        <v>155</v>
      </c>
      <c r="X149" s="12" t="n">
        <v>141</v>
      </c>
      <c r="Y149" s="21" t="n">
        <f aca="false">FORECAST($B149,X140:X148,$B140:$B148)</f>
        <v>162.458952957957</v>
      </c>
      <c r="Z149" s="37" t="n">
        <f aca="false">(X149-Y149)^2/Y149</f>
        <v>2.83448005583905</v>
      </c>
      <c r="AA149" s="37" t="n">
        <f aca="false">IF(Z149&lt;5,0,(X149-W149)/W149*100)</f>
        <v>0</v>
      </c>
      <c r="AB149" s="14" t="n">
        <f aca="false">X149/($C149/100000)</f>
        <v>38.3833269361122</v>
      </c>
      <c r="AC149" s="13" t="n">
        <f aca="false">AD148</f>
        <v>752</v>
      </c>
      <c r="AD149" s="12" t="n">
        <v>654</v>
      </c>
      <c r="AE149" s="21" t="n">
        <f aca="false">FORECAST($B149,AD140:AD148,$B140:$B148)</f>
        <v>658.78290614427</v>
      </c>
      <c r="AF149" s="37" t="n">
        <f aca="false">(AD149-AE149)^2/AE149</f>
        <v>0.0347249313416211</v>
      </c>
      <c r="AG149" s="37" t="n">
        <f aca="false">IF(AF149&lt;5,0,(AD149-AC149)/AC149*100)</f>
        <v>0</v>
      </c>
      <c r="AH149" s="14" t="n">
        <f aca="false">AD149/($C149/100000)</f>
        <v>178.033303661116</v>
      </c>
      <c r="AI149" s="13" t="n">
        <f aca="false">AJ148</f>
        <v>712</v>
      </c>
      <c r="AJ149" s="12" t="n">
        <v>535</v>
      </c>
      <c r="AK149" s="21" t="n">
        <f aca="false">FORECAST($B149,AJ140:AJ148,$B140:$B148)</f>
        <v>1049.32417546871</v>
      </c>
      <c r="AL149" s="37" t="n">
        <f aca="false">(AJ149-AK149)^2/AK149</f>
        <v>252.094980422429</v>
      </c>
      <c r="AM149" s="37" t="n">
        <f aca="false">IF(AL149&lt;5,0,(AJ149-AI149)/AI149*100)</f>
        <v>-24.8595505617978</v>
      </c>
      <c r="AN149" s="14" t="n">
        <f aca="false">AJ149/($C149/100000)</f>
        <v>145.638864615745</v>
      </c>
      <c r="AO149" s="13" t="n">
        <f aca="false">AP148</f>
        <v>3447</v>
      </c>
      <c r="AP149" s="12" t="n">
        <v>3449</v>
      </c>
      <c r="AQ149" s="21" t="n">
        <f aca="false">FORECAST($B149,AP140:AP148,$B140:$B148)</f>
        <v>3805.12235884943</v>
      </c>
      <c r="AR149" s="37" t="n">
        <f aca="false">(AP149-AQ149)^2/AQ149</f>
        <v>33.3295811572355</v>
      </c>
      <c r="AS149" s="37" t="n">
        <f aca="false">IF(AR149&lt;5,0,(AP149-AO149)/AO149*100)</f>
        <v>0.058021467943139</v>
      </c>
      <c r="AT149" s="14" t="n">
        <f aca="false">AP149/($C149/100000)</f>
        <v>938.894287962063</v>
      </c>
      <c r="AU149" s="13" t="n">
        <f aca="false">AV148</f>
        <v>233</v>
      </c>
      <c r="AV149" s="12" t="n">
        <v>244</v>
      </c>
      <c r="AW149" s="21" t="n">
        <f aca="false">FORECAST($B149,AV140:AV148,$B140:$B148)</f>
        <v>245.924134327118</v>
      </c>
      <c r="AX149" s="37" t="n">
        <f aca="false">(AV149-AW149)^2/AW149</f>
        <v>0.0150546139724152</v>
      </c>
      <c r="AY149" s="37" t="n">
        <f aca="false">IF(AX149&lt;5,0,(AV149-AU149)/AU149*100)</f>
        <v>0</v>
      </c>
      <c r="AZ149" s="14" t="n">
        <f aca="false">AV149/($C149/100000)</f>
        <v>66.4222111518537</v>
      </c>
      <c r="BA149" s="12" t="n">
        <v>1399.5</v>
      </c>
      <c r="BB149" s="14" t="n">
        <v>-7.1</v>
      </c>
      <c r="BC149" s="13" t="n">
        <f aca="false">(BA149-BA148)/BA148*100</f>
        <v>-7.15186094340874</v>
      </c>
      <c r="BD149" s="12" t="n">
        <v>21.6</v>
      </c>
    </row>
    <row r="150" customFormat="false" ht="13.8" hidden="false" customHeight="false" outlineLevel="0" collapsed="false">
      <c r="A150" s="24" t="s">
        <v>33</v>
      </c>
      <c r="B150" s="15" t="n">
        <v>2019</v>
      </c>
      <c r="C150" s="17" t="n">
        <v>376706</v>
      </c>
      <c r="D150" s="12" t="n">
        <f aca="false">E149</f>
        <v>5141</v>
      </c>
      <c r="E150" s="17" t="n">
        <v>5204</v>
      </c>
      <c r="F150" s="21" t="n">
        <f aca="false">FORECAST($B150,E141:E149,$B141:$B149)</f>
        <v>4829.28571428571</v>
      </c>
      <c r="G150" s="37" t="n">
        <f aca="false">(E150-F150)^2/F150</f>
        <v>29.0748579035224</v>
      </c>
      <c r="H150" s="37" t="n">
        <f aca="false">IF(G150&lt;5,0,(E150-D150)/D150*100)</f>
        <v>1.22544252091033</v>
      </c>
      <c r="I150" s="12" t="n">
        <v>1.2</v>
      </c>
      <c r="J150" s="13" t="n">
        <f aca="false">(E150-E149)/E149*100</f>
        <v>1.22544252091033</v>
      </c>
      <c r="K150" s="13" t="n">
        <f aca="false">L149</f>
        <v>9</v>
      </c>
      <c r="L150" s="12" t="n">
        <v>9</v>
      </c>
      <c r="M150" s="21" t="n">
        <f aca="false">FORECAST($B150,L141:L149,$B141:$B149)</f>
        <v>7.03571428571429</v>
      </c>
      <c r="N150" s="37" t="n">
        <f aca="false">(L150-M150)^2/M150</f>
        <v>0.548404641044235</v>
      </c>
      <c r="O150" s="37" t="n">
        <f aca="false">IF(N150&lt;5,0,(L150-K150)/K150*100)</f>
        <v>0</v>
      </c>
      <c r="P150" s="14" t="n">
        <f aca="false">L150/($C150/100000)</f>
        <v>2.38913104649249</v>
      </c>
      <c r="Q150" s="13" t="n">
        <f aca="false">R149</f>
        <v>109</v>
      </c>
      <c r="R150" s="12" t="n">
        <v>127</v>
      </c>
      <c r="S150" s="21" t="n">
        <f aca="false">FORECAST($B150,R141:R149,$B141:$B149)</f>
        <v>106.035714285714</v>
      </c>
      <c r="T150" s="37" t="n">
        <f aca="false">(R150-S150)^2/S150</f>
        <v>4.14484193812251</v>
      </c>
      <c r="U150" s="37" t="n">
        <f aca="false">IF(T150&lt;5,0,(R150-Q150)/Q150*100)</f>
        <v>0</v>
      </c>
      <c r="V150" s="14" t="n">
        <f aca="false">R150/($C150/100000)</f>
        <v>33.7132936560607</v>
      </c>
      <c r="W150" s="13" t="n">
        <f aca="false">X149</f>
        <v>141</v>
      </c>
      <c r="X150" s="12" t="n">
        <v>147</v>
      </c>
      <c r="Y150" s="21" t="n">
        <f aca="false">FORECAST($B150,X141:X149,$B141:$B149)</f>
        <v>141.821428571429</v>
      </c>
      <c r="Z150" s="37" t="n">
        <f aca="false">(X150-Y150)^2/Y150</f>
        <v>0.189094146850379</v>
      </c>
      <c r="AA150" s="37" t="n">
        <f aca="false">IF(Z150&lt;5,0,(X150-W150)/W150*100)</f>
        <v>0</v>
      </c>
      <c r="AB150" s="14" t="n">
        <f aca="false">X150/($C150/100000)</f>
        <v>39.0224737593773</v>
      </c>
      <c r="AC150" s="13" t="n">
        <f aca="false">AD149</f>
        <v>654</v>
      </c>
      <c r="AD150" s="12" t="n">
        <v>613</v>
      </c>
      <c r="AE150" s="21" t="n">
        <f aca="false">FORECAST($B150,AD141:AD149,$B141:$B149)</f>
        <v>723.214285714286</v>
      </c>
      <c r="AF150" s="37" t="n">
        <f aca="false">(AD150-AE150)^2/AE150</f>
        <v>16.7961128747795</v>
      </c>
      <c r="AG150" s="37" t="n">
        <f aca="false">IF(AF150&lt;5,0,(AD150-AC150)/AC150*100)</f>
        <v>-6.26911314984709</v>
      </c>
      <c r="AH150" s="14" t="n">
        <f aca="false">AD150/($C150/100000)</f>
        <v>162.726370166655</v>
      </c>
      <c r="AI150" s="13" t="n">
        <f aca="false">AJ149</f>
        <v>535</v>
      </c>
      <c r="AJ150" s="12" t="n">
        <v>469</v>
      </c>
      <c r="AK150" s="21" t="n">
        <f aca="false">FORECAST($B150,AJ141:AJ149,$B141:$B149)</f>
        <v>406.464285714286</v>
      </c>
      <c r="AL150" s="37" t="n">
        <f aca="false">(AJ150-AK150)^2/AK150</f>
        <v>9.62130179371636</v>
      </c>
      <c r="AM150" s="37" t="n">
        <f aca="false">IF(AL150&lt;5,0,(AJ150-AI150)/AI150*100)</f>
        <v>-12.3364485981308</v>
      </c>
      <c r="AN150" s="14" t="n">
        <f aca="false">AJ150/($C150/100000)</f>
        <v>124.500273422775</v>
      </c>
      <c r="AO150" s="13" t="n">
        <f aca="false">AP149</f>
        <v>3449</v>
      </c>
      <c r="AP150" s="12" t="n">
        <v>3530</v>
      </c>
      <c r="AQ150" s="21" t="n">
        <f aca="false">FORECAST($B150,AP141:AP149,$B141:$B149)</f>
        <v>3189.39285714286</v>
      </c>
      <c r="AR150" s="37" t="n">
        <f aca="false">(AP150-AQ150)^2/AQ150</f>
        <v>36.3747054570236</v>
      </c>
      <c r="AS150" s="37" t="n">
        <f aca="false">IF(AR150&lt;5,0,(AP150-AO150)/AO150*100)</f>
        <v>2.34850681356915</v>
      </c>
      <c r="AT150" s="14" t="n">
        <f aca="false">AP150/($C150/100000)</f>
        <v>937.070288235388</v>
      </c>
      <c r="AU150" s="13" t="n">
        <f aca="false">AV149</f>
        <v>244</v>
      </c>
      <c r="AV150" s="12" t="n">
        <v>309</v>
      </c>
      <c r="AW150" s="21" t="n">
        <f aca="false">FORECAST($B150,AV141:AV149,$B141:$B149)</f>
        <v>255.321428571429</v>
      </c>
      <c r="AX150" s="37" t="n">
        <f aca="false">(AV150-AW150)^2/AW150</f>
        <v>11.2853396079372</v>
      </c>
      <c r="AY150" s="37" t="n">
        <f aca="false">IF(AX150&lt;5,0,(AV150-AU150)/AU150*100)</f>
        <v>26.6393442622951</v>
      </c>
      <c r="AZ150" s="14" t="n">
        <f aca="false">AV150/($C150/100000)</f>
        <v>82.0268325962422</v>
      </c>
      <c r="BA150" s="12" t="n">
        <v>1381.4</v>
      </c>
      <c r="BB150" s="14" t="n">
        <v>-1.3</v>
      </c>
      <c r="BC150" s="13" t="n">
        <f aca="false">(BA150-BA149)/BA149*100</f>
        <v>-1.29331904251518</v>
      </c>
      <c r="BD150" s="12" t="n">
        <v>21.2</v>
      </c>
    </row>
    <row r="151" customFormat="false" ht="13.8" hidden="false" customHeight="false" outlineLevel="0" collapsed="false">
      <c r="A151" s="24" t="s">
        <v>33</v>
      </c>
      <c r="B151" s="20" t="n">
        <v>2020</v>
      </c>
      <c r="C151" s="21" t="n">
        <v>387450</v>
      </c>
      <c r="D151" s="12" t="n">
        <f aca="false">E150</f>
        <v>5204</v>
      </c>
      <c r="E151" s="21" t="n">
        <v>4682</v>
      </c>
      <c r="F151" s="21" t="n">
        <f aca="false">FORECAST($B151,E142:E150,$B142:$B150)</f>
        <v>4760.69444444445</v>
      </c>
      <c r="G151" s="37" t="n">
        <f aca="false">(E151-F151)^2/F151</f>
        <v>1.30082189871407</v>
      </c>
      <c r="H151" s="37" t="n">
        <f aca="false">IF(G151&lt;5,0,(E151-D151)/D151*100)</f>
        <v>0</v>
      </c>
      <c r="I151" s="22" t="n">
        <v>-10</v>
      </c>
      <c r="J151" s="13" t="n">
        <f aca="false">(E151-E150)/E150*100</f>
        <v>-10.0307455803228</v>
      </c>
      <c r="K151" s="13" t="n">
        <f aca="false">L150</f>
        <v>9</v>
      </c>
      <c r="L151" s="21" t="n">
        <v>6</v>
      </c>
      <c r="M151" s="21" t="n">
        <f aca="false">FORECAST($B151,L142:L150,$B142:$B150)</f>
        <v>7.77777777777778</v>
      </c>
      <c r="N151" s="37" t="n">
        <f aca="false">(L151-M151)^2/M151</f>
        <v>0.406349206349206</v>
      </c>
      <c r="O151" s="37" t="n">
        <f aca="false">IF(N151&lt;5,0,(L151-K151)/K151*100)</f>
        <v>0</v>
      </c>
      <c r="P151" s="14" t="n">
        <f aca="false">L151/($C151/100000)</f>
        <v>1.54858691444057</v>
      </c>
      <c r="Q151" s="13" t="n">
        <f aca="false">R150</f>
        <v>127</v>
      </c>
      <c r="R151" s="21" t="n">
        <v>68</v>
      </c>
      <c r="S151" s="21" t="n">
        <f aca="false">FORECAST($B151,R142:R150,$B142:$B150)</f>
        <v>121.055555555556</v>
      </c>
      <c r="T151" s="37" t="n">
        <f aca="false">(R151-S151)^2/S151</f>
        <v>23.2528937841008</v>
      </c>
      <c r="U151" s="37" t="n">
        <f aca="false">IF(T151&lt;5,0,(R151-Q151)/Q151*100)</f>
        <v>-46.4566929133858</v>
      </c>
      <c r="V151" s="14" t="n">
        <f aca="false">R151/($C151/100000)</f>
        <v>17.5506516969932</v>
      </c>
      <c r="W151" s="13" t="n">
        <f aca="false">X150</f>
        <v>147</v>
      </c>
      <c r="X151" s="21" t="n">
        <v>122</v>
      </c>
      <c r="Y151" s="21" t="n">
        <f aca="false">FORECAST($B151,X142:X150,$B142:$B150)</f>
        <v>140.194444444444</v>
      </c>
      <c r="Z151" s="37" t="n">
        <f aca="false">(X151-Y151)^2/Y151</f>
        <v>2.36127622570064</v>
      </c>
      <c r="AA151" s="37" t="n">
        <f aca="false">IF(Z151&lt;5,0,(X151-W151)/W151*100)</f>
        <v>0</v>
      </c>
      <c r="AB151" s="14" t="n">
        <f aca="false">X151/($C151/100000)</f>
        <v>31.4879339269583</v>
      </c>
      <c r="AC151" s="13" t="n">
        <f aca="false">AD150</f>
        <v>613</v>
      </c>
      <c r="AD151" s="21" t="n">
        <v>680</v>
      </c>
      <c r="AE151" s="21" t="n">
        <f aca="false">FORECAST($B151,AD142:AD150,$B142:$B150)</f>
        <v>688.944444444445</v>
      </c>
      <c r="AF151" s="37" t="n">
        <f aca="false">(AD151-AE151)^2/AE151</f>
        <v>0.116124147694183</v>
      </c>
      <c r="AG151" s="37" t="n">
        <f aca="false">IF(AF151&lt;5,0,(AD151-AC151)/AC151*100)</f>
        <v>0</v>
      </c>
      <c r="AH151" s="14" t="n">
        <f aca="false">AD151/($C151/100000)</f>
        <v>175.506516969932</v>
      </c>
      <c r="AI151" s="13" t="n">
        <f aca="false">AJ150</f>
        <v>469</v>
      </c>
      <c r="AJ151" s="21" t="n">
        <v>416</v>
      </c>
      <c r="AK151" s="21" t="n">
        <f aca="false">FORECAST($B151,AJ142:AJ150,$B142:$B150)</f>
        <v>306.055555555556</v>
      </c>
      <c r="AL151" s="37" t="n">
        <f aca="false">(AJ151-AK151)^2/AK151</f>
        <v>39.4953812952542</v>
      </c>
      <c r="AM151" s="37" t="n">
        <f aca="false">IF(AL151&lt;5,0,(AJ151-AI151)/AI151*100)</f>
        <v>-11.3006396588486</v>
      </c>
      <c r="AN151" s="14" t="n">
        <f aca="false">AJ151/($C151/100000)</f>
        <v>107.368692734546</v>
      </c>
      <c r="AO151" s="13" t="n">
        <f aca="false">AP150</f>
        <v>3530</v>
      </c>
      <c r="AP151" s="21" t="n">
        <v>3039</v>
      </c>
      <c r="AQ151" s="21" t="n">
        <f aca="false">FORECAST($B151,AP142:AP150,$B142:$B150)</f>
        <v>3215.25</v>
      </c>
      <c r="AR151" s="37" t="n">
        <f aca="false">(AP151-AQ151)^2/AQ151</f>
        <v>9.66147655703289</v>
      </c>
      <c r="AS151" s="37" t="n">
        <f aca="false">IF(AR151&lt;5,0,(AP151-AO151)/AO151*100)</f>
        <v>-13.9093484419263</v>
      </c>
      <c r="AT151" s="14" t="n">
        <f aca="false">AP151/($C151/100000)</f>
        <v>784.35927216415</v>
      </c>
      <c r="AU151" s="13" t="n">
        <f aca="false">AV150</f>
        <v>309</v>
      </c>
      <c r="AV151" s="21" t="n">
        <v>351</v>
      </c>
      <c r="AW151" s="21" t="n">
        <f aca="false">FORECAST($B151,AV142:AV150,$B142:$B150)</f>
        <v>281.416666666667</v>
      </c>
      <c r="AX151" s="37" t="n">
        <f aca="false">(AV151-AW151)^2/AW151</f>
        <v>17.2052364031191</v>
      </c>
      <c r="AY151" s="37" t="n">
        <f aca="false">IF(AX151&lt;5,0,(AV151-AU151)/AU151*100)</f>
        <v>13.5922330097087</v>
      </c>
      <c r="AZ151" s="14" t="n">
        <f aca="false">AV151/($C151/100000)</f>
        <v>90.5923344947735</v>
      </c>
      <c r="BA151" s="23" t="n">
        <v>1208.4</v>
      </c>
      <c r="BB151" s="22" t="n">
        <v>-12.5</v>
      </c>
      <c r="BC151" s="13" t="n">
        <f aca="false">(BA151-BA150)/BA150*100</f>
        <v>-12.5235268568119</v>
      </c>
      <c r="BD151" s="23" t="n">
        <v>19.9</v>
      </c>
    </row>
    <row r="152" customFormat="false" ht="13.35" hidden="false" customHeight="true" outlineLevel="0" collapsed="false">
      <c r="A152" s="19" t="s">
        <v>241</v>
      </c>
      <c r="B152" s="15" t="n">
        <v>2020</v>
      </c>
      <c r="C152" s="38" t="n">
        <f aca="false">FORECAST($B152,C142:C150,$B142:$B150)</f>
        <v>378723.916666667</v>
      </c>
      <c r="D152" s="12" t="n">
        <f aca="false">E151</f>
        <v>4682</v>
      </c>
      <c r="E152" s="38" t="n">
        <f aca="false">FORECAST($B152,E142:E150,$B142:$B150)</f>
        <v>4760.69444444445</v>
      </c>
      <c r="F152" s="21" t="n">
        <f aca="false">FORECAST($B152,E143:E151,$B143:$B151)</f>
        <v>4820.06666666667</v>
      </c>
      <c r="G152" s="37" t="n">
        <f aca="false">(E152-F152)^2/F152</f>
        <v>0.73133029382822</v>
      </c>
      <c r="H152" s="37" t="n">
        <f aca="false">IF(G152&lt;5,0,(E152-D152)/D152*100)</f>
        <v>0</v>
      </c>
      <c r="I152" s="12"/>
      <c r="J152" s="13" t="n">
        <f aca="false">(E152-E150)/E150*100</f>
        <v>-8.51855410368093</v>
      </c>
      <c r="K152" s="13" t="n">
        <f aca="false">L151</f>
        <v>6</v>
      </c>
      <c r="L152" s="38" t="n">
        <f aca="false">FORECAST($B152,L142:L150,$B142:$B150)</f>
        <v>7.77777777777778</v>
      </c>
      <c r="M152" s="21" t="n">
        <f aca="false">FORECAST($B152,L143:L151,$B143:$B151)</f>
        <v>7.6</v>
      </c>
      <c r="N152" s="37" t="n">
        <f aca="false">(L152-M152)^2/M152</f>
        <v>0.00415854450942171</v>
      </c>
      <c r="O152" s="37" t="n">
        <f aca="false">IF(N152&lt;5,0,(L152-K152)/K152*100)</f>
        <v>0</v>
      </c>
      <c r="P152" s="38" t="n">
        <f aca="false">FORECAST($B152,P142:P150,$B142:$B150)</f>
        <v>2.0128462135945</v>
      </c>
      <c r="Q152" s="13" t="n">
        <f aca="false">R151</f>
        <v>68</v>
      </c>
      <c r="R152" s="38" t="n">
        <f aca="false">FORECAST($B152,R142:R150,$B142:$B150)</f>
        <v>121.055555555556</v>
      </c>
      <c r="S152" s="21" t="n">
        <f aca="false">FORECAST($B152,R143:R151,$B143:$B151)</f>
        <v>102.311111111111</v>
      </c>
      <c r="T152" s="37" t="n">
        <f aca="false">(R152-S152)^2/S152</f>
        <v>3.43417438941983</v>
      </c>
      <c r="U152" s="37" t="n">
        <f aca="false">IF(T152&lt;5,0,(R152-Q152)/Q152*100)</f>
        <v>0</v>
      </c>
      <c r="V152" s="38" t="n">
        <f aca="false">FORECAST($B152,V142:V150,$B142:$B150)</f>
        <v>32.3572664830387</v>
      </c>
      <c r="W152" s="13" t="n">
        <f aca="false">X151</f>
        <v>122</v>
      </c>
      <c r="X152" s="38" t="n">
        <f aca="false">FORECAST($B152,X142:X150,$B142:$B150)</f>
        <v>140.194444444444</v>
      </c>
      <c r="Y152" s="21" t="n">
        <f aca="false">FORECAST($B152,X143:X151,$B143:$B151)</f>
        <v>142.777777777778</v>
      </c>
      <c r="Z152" s="37" t="n">
        <f aca="false">(X152-Y152)^2/Y152</f>
        <v>0.0467412451361861</v>
      </c>
      <c r="AA152" s="37" t="n">
        <f aca="false">IF(Z152&lt;5,0,(X152-W152)/W152*100)</f>
        <v>0</v>
      </c>
      <c r="AB152" s="38" t="n">
        <f aca="false">FORECAST($B152,AB142:AB150,$B142:$B150)</f>
        <v>36.3695243773466</v>
      </c>
      <c r="AC152" s="13" t="n">
        <f aca="false">AD151</f>
        <v>680</v>
      </c>
      <c r="AD152" s="38" t="n">
        <f aca="false">FORECAST($B152,AD142:AD150,$B142:$B150)</f>
        <v>688.944444444445</v>
      </c>
      <c r="AE152" s="21" t="n">
        <f aca="false">FORECAST($B152,AD143:AD151,$B143:$B151)</f>
        <v>700.088888888889</v>
      </c>
      <c r="AF152" s="37" t="n">
        <f aca="false">(AD152-AE152)^2/AE152</f>
        <v>0.177404103888041</v>
      </c>
      <c r="AG152" s="37" t="n">
        <f aca="false">IF(AF152&lt;5,0,(AD152-AC152)/AC152*100)</f>
        <v>0</v>
      </c>
      <c r="AH152" s="38" t="n">
        <f aca="false">FORECAST($B152,AH142:AH150,$B142:$B150)</f>
        <v>182.111669769408</v>
      </c>
      <c r="AI152" s="13" t="n">
        <f aca="false">AJ151</f>
        <v>416</v>
      </c>
      <c r="AJ152" s="38" t="n">
        <f aca="false">FORECAST($B152,AJ142:AJ150,$B142:$B150)</f>
        <v>306.055555555556</v>
      </c>
      <c r="AK152" s="21" t="n">
        <f aca="false">FORECAST($B152,AJ143:AJ151,$B143:$B151)</f>
        <v>361.511111111111</v>
      </c>
      <c r="AL152" s="37" t="n">
        <f aca="false">(AJ152-AK152)^2/AK152</f>
        <v>8.50684404283803</v>
      </c>
      <c r="AM152" s="37" t="n">
        <f aca="false">IF(AL152&lt;5,0,(AJ152-AI152)/AI152*100)</f>
        <v>-26.428952991453</v>
      </c>
      <c r="AN152" s="38" t="n">
        <f aca="false">FORECAST($B152,AN142:AN150,$B142:$B150)</f>
        <v>68.4402883474245</v>
      </c>
      <c r="AO152" s="13" t="n">
        <f aca="false">AP151</f>
        <v>3039</v>
      </c>
      <c r="AP152" s="38" t="n">
        <f aca="false">FORECAST($B152,AP142:AP150,$B142:$B150)</f>
        <v>3215.25</v>
      </c>
      <c r="AQ152" s="21" t="n">
        <f aca="false">FORECAST($B152,AP143:AP151,$B143:$B151)</f>
        <v>3201.2</v>
      </c>
      <c r="AR152" s="37" t="n">
        <f aca="false">(AP152-AQ152)^2/AQ152</f>
        <v>0.0616651568161955</v>
      </c>
      <c r="AS152" s="37" t="n">
        <f aca="false">IF(AR152&lt;5,0,(AP152-AO152)/AO152*100)</f>
        <v>0</v>
      </c>
      <c r="AT152" s="38" t="n">
        <f aca="false">FORECAST($B152,AT142:AT150,$B142:$B150)</f>
        <v>832.458187472818</v>
      </c>
      <c r="AU152" s="13" t="n">
        <f aca="false">AV151</f>
        <v>351</v>
      </c>
      <c r="AV152" s="38" t="n">
        <f aca="false">FORECAST($B152,AV142:AV150,$B142:$B150)</f>
        <v>281.416666666667</v>
      </c>
      <c r="AW152" s="21" t="n">
        <f aca="false">FORECAST($B152,AV143:AV151,$B143:$B151)</f>
        <v>304.577777777778</v>
      </c>
      <c r="AX152" s="37" t="n">
        <f aca="false">(AV152-AW152)^2/AW152</f>
        <v>1.76124821651507</v>
      </c>
      <c r="AY152" s="37" t="n">
        <f aca="false">IF(AX152&lt;5,0,(AV152-AU152)/AU152*100)</f>
        <v>0</v>
      </c>
      <c r="AZ152" s="38" t="n">
        <f aca="false">FORECAST($B152,AZ142:AZ150,$B142:$B150)</f>
        <v>74.407805063603</v>
      </c>
      <c r="BA152" s="38" t="n">
        <f aca="false">FORECAST($B152,BA142:BA150,$B142:$B150)</f>
        <v>1228.14166666667</v>
      </c>
      <c r="BB152" s="22"/>
      <c r="BC152" s="12"/>
      <c r="BD152" s="23"/>
    </row>
    <row r="153" customFormat="false" ht="13.35" hidden="false" customHeight="true" outlineLevel="0" collapsed="false">
      <c r="A153" s="19" t="s">
        <v>199</v>
      </c>
      <c r="B153" s="20"/>
      <c r="C153" s="21"/>
      <c r="D153" s="12" t="n">
        <f aca="false">E152</f>
        <v>4760.69444444445</v>
      </c>
      <c r="E153" s="39" t="n">
        <f aca="false">(E152-E151)^2/E152</f>
        <v>1.30082189871407</v>
      </c>
      <c r="F153" s="21" t="n">
        <f aca="false">FORECAST($B153,E144:E152,$B144:$B152)</f>
        <v>373854.931605976</v>
      </c>
      <c r="G153" s="37" t="n">
        <f aca="false">(E153-F153)^2/F153</f>
        <v>373852.329966704</v>
      </c>
      <c r="H153" s="37" t="n">
        <f aca="false">IF(G153&lt;5,0,(E153-D153)/D153*100)</f>
        <v>-99.972675795225</v>
      </c>
      <c r="I153" s="22"/>
      <c r="J153" s="12"/>
      <c r="K153" s="13" t="n">
        <f aca="false">L152</f>
        <v>7.77777777777778</v>
      </c>
      <c r="L153" s="39" t="n">
        <f aca="false">(L152-L151)^2/L152</f>
        <v>0.406349206349206</v>
      </c>
      <c r="M153" s="21" t="n">
        <f aca="false">FORECAST($B153,L144:L152,$B144:$B152)</f>
        <v>50.844070961718</v>
      </c>
      <c r="N153" s="37" t="n">
        <f aca="false">(L153-M153)^2/M153</f>
        <v>50.0346201189796</v>
      </c>
      <c r="O153" s="37" t="n">
        <f aca="false">IF(N153&lt;5,0,(L153-K153)/K153*100)</f>
        <v>-94.7755102040816</v>
      </c>
      <c r="P153" s="39" t="n">
        <f aca="false">(P152-P151)^2/P152</f>
        <v>0.107080558561897</v>
      </c>
      <c r="Q153" s="13" t="n">
        <f aca="false">R152</f>
        <v>121.055555555556</v>
      </c>
      <c r="R153" s="39" t="n">
        <f aca="false">(R152-R151)^2/R152</f>
        <v>23.2528937841008</v>
      </c>
      <c r="S153" s="21" t="n">
        <f aca="false">FORECAST($B153,R144:R152,$B144:$B152)</f>
        <v>-6213.02194211018</v>
      </c>
      <c r="T153" s="37" t="n">
        <f aca="false">(R153-S153)^2/S153</f>
        <v>-6259.61475610036</v>
      </c>
      <c r="U153" s="37" t="n">
        <f aca="false">IF(T153&lt;5,0,(R153-Q153)/Q153*100)</f>
        <v>0</v>
      </c>
      <c r="V153" s="39" t="n">
        <f aca="false">(V152-V151)^2/V152</f>
        <v>6.77547473107047</v>
      </c>
      <c r="W153" s="13" t="n">
        <f aca="false">X152</f>
        <v>140.194444444444</v>
      </c>
      <c r="X153" s="39" t="n">
        <f aca="false">(X152-X151)^2/X152</f>
        <v>2.36127622570064</v>
      </c>
      <c r="Y153" s="21" t="n">
        <f aca="false">FORECAST($B153,X144:X152,$B144:$B152)</f>
        <v>3305.6164799253</v>
      </c>
      <c r="Z153" s="37" t="n">
        <f aca="false">(X153-Y153)^2/Y153</f>
        <v>3300.89561418664</v>
      </c>
      <c r="AA153" s="37" t="n">
        <f aca="false">IF(Z153&lt;5,0,(X153-W153)/W153*100)</f>
        <v>-98.3157134114281</v>
      </c>
      <c r="AB153" s="39" t="n">
        <f aca="false">(AB152-AB151)^2/AB152</f>
        <v>0.655216853486401</v>
      </c>
      <c r="AC153" s="13" t="n">
        <f aca="false">AD152</f>
        <v>688.944444444445</v>
      </c>
      <c r="AD153" s="39" t="n">
        <f aca="false">(AD152-AD151)^2/AD152</f>
        <v>0.116124147694183</v>
      </c>
      <c r="AE153" s="21" t="n">
        <f aca="false">FORECAST($B153,AD144:AD152,$B144:$B152)</f>
        <v>-16620.8267973856</v>
      </c>
      <c r="AF153" s="37" t="n">
        <f aca="false">(AD153-AE153)^2/AE153</f>
        <v>-16621.0590464923</v>
      </c>
      <c r="AG153" s="37" t="n">
        <f aca="false">IF(AF153&lt;5,0,(AD153-AC153)/AC153*100)</f>
        <v>0</v>
      </c>
      <c r="AH153" s="39" t="n">
        <f aca="false">(AH152-AH151)^2/AH152</f>
        <v>0.239567533259504</v>
      </c>
      <c r="AI153" s="13" t="n">
        <f aca="false">AJ152</f>
        <v>306.055555555556</v>
      </c>
      <c r="AJ153" s="39" t="n">
        <f aca="false">(AJ152-AJ151)^2/AJ152</f>
        <v>39.4953812952542</v>
      </c>
      <c r="AK153" s="21" t="n">
        <f aca="false">FORECAST($B153,AJ144:AJ152,$B144:$B152)</f>
        <v>212987.171335201</v>
      </c>
      <c r="AL153" s="37" t="n">
        <f aca="false">(AJ153-AK153)^2/AK153</f>
        <v>212908.187896456</v>
      </c>
      <c r="AM153" s="37" t="n">
        <f aca="false">IF(AL153&lt;5,0,(AJ153-AI153)/AI153*100)</f>
        <v>-87.0953555397608</v>
      </c>
      <c r="AN153" s="39" t="n">
        <f aca="false">(AN152-AN151)^2/AN152</f>
        <v>22.1422309098777</v>
      </c>
      <c r="AO153" s="13" t="n">
        <f aca="false">AP152</f>
        <v>3215.25</v>
      </c>
      <c r="AP153" s="39" t="n">
        <f aca="false">(AP152-AP151)^2/AP152</f>
        <v>9.66147655703289</v>
      </c>
      <c r="AQ153" s="21" t="n">
        <f aca="false">FORECAST($B153,AP144:AP152,$B144:$B152)</f>
        <v>198414.695378151</v>
      </c>
      <c r="AR153" s="37" t="n">
        <f aca="false">(AP153-AQ153)^2/AQ153</f>
        <v>198395.372895487</v>
      </c>
      <c r="AS153" s="37" t="n">
        <f aca="false">IF(AR153&lt;5,0,(AP153-AO153)/AO153*100)</f>
        <v>-99.6995108760739</v>
      </c>
      <c r="AT153" s="39" t="n">
        <f aca="false">(AT152-AT151)^2/AT152</f>
        <v>2.77912535270242</v>
      </c>
      <c r="AU153" s="13" t="n">
        <f aca="false">AV152</f>
        <v>281.416666666667</v>
      </c>
      <c r="AV153" s="39" t="n">
        <f aca="false">(AV152-AV151)^2/AV152</f>
        <v>17.2052364031191</v>
      </c>
      <c r="AW153" s="21" t="n">
        <f aca="false">FORECAST($B153,AV144:AV152,$B144:$B152)</f>
        <v>-18069.5469187675</v>
      </c>
      <c r="AX153" s="37" t="n">
        <f aca="false">(AV153-AW153)^2/AW153</f>
        <v>-18103.9737738417</v>
      </c>
      <c r="AY153" s="37" t="n">
        <f aca="false">IF(AX153&lt;5,0,(AV153-AU153)/AU153*100)</f>
        <v>0</v>
      </c>
      <c r="AZ153" s="39" t="n">
        <f aca="false">(AZ152-AZ151)^2/AZ152</f>
        <v>3.5203160835684</v>
      </c>
      <c r="BA153" s="39" t="n">
        <f aca="false">(BA152-BA151)^2/BA152</f>
        <v>0.317335868780962</v>
      </c>
      <c r="BB153" s="22"/>
      <c r="BC153" s="12"/>
      <c r="BD153" s="23"/>
    </row>
    <row r="154" customFormat="false" ht="13.35" hidden="false" customHeight="true" outlineLevel="0" collapsed="false">
      <c r="A154" s="19" t="s">
        <v>242</v>
      </c>
      <c r="B154" s="20" t="n">
        <v>5</v>
      </c>
      <c r="C154" s="21"/>
      <c r="D154" s="12" t="n">
        <f aca="false">E153</f>
        <v>1.30082189871407</v>
      </c>
      <c r="E154" s="39" t="n">
        <f aca="false">IF(E153&lt;$B154,0,(E151-E150)/E150*100)</f>
        <v>0</v>
      </c>
      <c r="F154" s="21" t="n">
        <f aca="false">FORECAST($B154,E145:E153,$B145:$B153)</f>
        <v>394005.037553233</v>
      </c>
      <c r="G154" s="37" t="n">
        <f aca="false">(E154-F154)^2/F154</f>
        <v>394005.037553233</v>
      </c>
      <c r="H154" s="37" t="n">
        <f aca="false">IF(G154&lt;5,0,(E154-D154)/D154*100)</f>
        <v>-100</v>
      </c>
      <c r="I154" s="22"/>
      <c r="J154" s="12"/>
      <c r="K154" s="13" t="n">
        <f aca="false">L153</f>
        <v>0.406349206349206</v>
      </c>
      <c r="L154" s="39" t="n">
        <f aca="false">IF(L153&lt;$B154,0,(L151-L150)/L150*100)</f>
        <v>0</v>
      </c>
      <c r="M154" s="21" t="n">
        <f aca="false">FORECAST($B154,L145:L153,$B145:$B153)</f>
        <v>-1026.09368950832</v>
      </c>
      <c r="N154" s="37" t="n">
        <f aca="false">(L154-M154)^2/M154</f>
        <v>-1026.09368950832</v>
      </c>
      <c r="O154" s="37" t="n">
        <f aca="false">IF(N154&lt;5,0,(L154-K154)/K154*100)</f>
        <v>0</v>
      </c>
      <c r="P154" s="39" t="n">
        <f aca="false">IF(P153&lt;$B154,0,(P151-P150)/P150*100)</f>
        <v>0</v>
      </c>
      <c r="Q154" s="13" t="n">
        <f aca="false">R153</f>
        <v>23.2528937841008</v>
      </c>
      <c r="R154" s="39" t="n">
        <f aca="false">IF(R153&lt;$B154,0,(R151-R150)/R150*100)</f>
        <v>-46.4566929133858</v>
      </c>
      <c r="S154" s="21" t="n">
        <f aca="false">FORECAST($B154,R145:R153,$B145:$B153)</f>
        <v>-6180.93650793651</v>
      </c>
      <c r="T154" s="37" t="n">
        <f aca="false">(R154-S154)^2/S154</f>
        <v>-6088.37229643205</v>
      </c>
      <c r="U154" s="37" t="n">
        <f aca="false">IF(T154&lt;5,0,(R154-Q154)/Q154*100)</f>
        <v>0</v>
      </c>
      <c r="V154" s="39" t="n">
        <f aca="false">IF(V153&lt;$B154,0,(V151-V150)/V150*100)</f>
        <v>-47.9414504081299</v>
      </c>
      <c r="W154" s="13" t="n">
        <f aca="false">X153</f>
        <v>2.36127622570064</v>
      </c>
      <c r="X154" s="39" t="n">
        <f aca="false">IF(X153&lt;$B154,0,(X151-X150)/X150*100)</f>
        <v>0</v>
      </c>
      <c r="Y154" s="21" t="n">
        <f aca="false">FORECAST($B154,X145:X153,$B145:$B153)</f>
        <v>12792.2675183895</v>
      </c>
      <c r="Z154" s="37" t="n">
        <f aca="false">(X154-Y154)^2/Y154</f>
        <v>12792.2675183895</v>
      </c>
      <c r="AA154" s="37" t="n">
        <f aca="false">IF(Z154&lt;5,0,(X154-W154)/W154*100)</f>
        <v>-100</v>
      </c>
      <c r="AB154" s="39" t="n">
        <f aca="false">IF(AB153&lt;$B154,0,(AB151-AB150)/AB150*100)</f>
        <v>0</v>
      </c>
      <c r="AC154" s="13" t="n">
        <f aca="false">AD153</f>
        <v>0.116124147694183</v>
      </c>
      <c r="AD154" s="39" t="n">
        <f aca="false">IF(AD153&lt;$B154,0,(AD151-AD150)/AD150*100)</f>
        <v>0</v>
      </c>
      <c r="AE154" s="21" t="n">
        <f aca="false">FORECAST($B154,AD145:AD153,$B145:$B153)</f>
        <v>1618.61246612466</v>
      </c>
      <c r="AF154" s="37" t="n">
        <f aca="false">(AD154-AE154)^2/AE154</f>
        <v>1618.61246612466</v>
      </c>
      <c r="AG154" s="37" t="n">
        <f aca="false">IF(AF154&lt;5,0,(AD154-AC154)/AC154*100)</f>
        <v>-100</v>
      </c>
      <c r="AH154" s="39" t="n">
        <f aca="false">IF(AH153&lt;$B154,0,(AH151-AH150)/AH150*100)</f>
        <v>0</v>
      </c>
      <c r="AI154" s="13" t="n">
        <f aca="false">AJ153</f>
        <v>39.4953812952542</v>
      </c>
      <c r="AJ154" s="39" t="n">
        <f aca="false">IF(AJ153&lt;$B154,0,(AJ151-AJ150)/AJ150*100)</f>
        <v>-11.3006396588486</v>
      </c>
      <c r="AK154" s="21" t="n">
        <f aca="false">FORECAST($B154,AJ145:AJ153,$B145:$B153)</f>
        <v>207335.499032133</v>
      </c>
      <c r="AL154" s="37" t="n">
        <f aca="false">(AJ154-AK154)^2/AK154</f>
        <v>207358.100927382</v>
      </c>
      <c r="AM154" s="37" t="n">
        <f aca="false">IF(AL154&lt;5,0,(AJ154-AI154)/AI154*100)</f>
        <v>-128.612559970921</v>
      </c>
      <c r="AN154" s="39" t="n">
        <f aca="false">IF(AN153&lt;$B154,0,(AN151-AN150)/AN150*100)</f>
        <v>-13.7602755538166</v>
      </c>
      <c r="AO154" s="13" t="n">
        <f aca="false">AP153</f>
        <v>9.66147655703289</v>
      </c>
      <c r="AP154" s="39" t="n">
        <f aca="false">IF(AP153&lt;$B154,0,(AP151-AP150)/AP150*100)</f>
        <v>-13.9093484419263</v>
      </c>
      <c r="AQ154" s="21" t="n">
        <f aca="false">FORECAST($B154,AP145:AP153,$B145:$B153)</f>
        <v>196176.6271777</v>
      </c>
      <c r="AR154" s="37" t="n">
        <f aca="false">(AP154-AQ154)^2/AQ154</f>
        <v>196204.446860787</v>
      </c>
      <c r="AS154" s="37" t="n">
        <f aca="false">IF(AR154&lt;5,0,(AP154-AO154)/AO154*100)</f>
        <v>-243.967108545135</v>
      </c>
      <c r="AT154" s="39" t="n">
        <f aca="false">IF(AT153&lt;$B154,0,(AT151-AT150)/AT150*100)</f>
        <v>0</v>
      </c>
      <c r="AU154" s="13" t="n">
        <f aca="false">AV153</f>
        <v>17.2052364031191</v>
      </c>
      <c r="AV154" s="39" t="n">
        <f aca="false">IF(AV153&lt;$B154,0,(AV151-AV150)/AV150*100)</f>
        <v>13.5922330097087</v>
      </c>
      <c r="AW154" s="21" t="n">
        <f aca="false">FORECAST($B154,AV145:AV153,$B145:$B153)</f>
        <v>-16710.9384436702</v>
      </c>
      <c r="AX154" s="37" t="n">
        <f aca="false">(AV154-AW154)^2/AW154</f>
        <v>-16738.1339652505</v>
      </c>
      <c r="AY154" s="37" t="n">
        <f aca="false">IF(AX154&lt;5,0,(AV154-AU154)/AU154*100)</f>
        <v>0</v>
      </c>
      <c r="AZ154" s="39" t="n">
        <f aca="false">IF(AZ153&lt;$B154,0,(AZ151-AZ150)/AZ150*100)</f>
        <v>0</v>
      </c>
      <c r="BA154" s="39" t="n">
        <f aca="false">IF(BA153&lt;$B154,0,(BA151-BA150)/BA150*100)</f>
        <v>0</v>
      </c>
      <c r="BB154" s="22"/>
      <c r="BC154" s="12"/>
      <c r="BD154" s="23"/>
    </row>
    <row r="155" customFormat="false" ht="13.35" hidden="false" customHeight="true" outlineLevel="0" collapsed="false">
      <c r="A155" s="25"/>
      <c r="B155" s="20"/>
      <c r="C155" s="21"/>
      <c r="D155" s="12" t="n">
        <f aca="false">E154</f>
        <v>0</v>
      </c>
      <c r="E155" s="21"/>
      <c r="F155" s="21" t="n">
        <f aca="false">FORECAST($B155,E146:E154,$B146:$B154)</f>
        <v>-10.7003138779755</v>
      </c>
      <c r="G155" s="37" t="n">
        <f aca="false">(E155-F155)^2/F155</f>
        <v>-10.7003138779755</v>
      </c>
      <c r="H155" s="37" t="n">
        <f aca="false">IF(G155&lt;5,0,(E155-D155)/D155*100)</f>
        <v>0</v>
      </c>
      <c r="I155" s="22"/>
      <c r="J155" s="12"/>
      <c r="K155" s="13" t="n">
        <f aca="false">L154</f>
        <v>0</v>
      </c>
      <c r="L155" s="21"/>
      <c r="M155" s="21" t="n">
        <f aca="false">FORECAST($B155,L146:L154,$B146:$B154)</f>
        <v>-0.0233634941085299</v>
      </c>
      <c r="N155" s="37" t="n">
        <f aca="false">(L155-M155)^2/M155</f>
        <v>-0.0233634941085299</v>
      </c>
      <c r="O155" s="37" t="n">
        <f aca="false">IF(N155&lt;5,0,(L155-K155)/K155*100)</f>
        <v>0</v>
      </c>
      <c r="P155" s="14"/>
      <c r="Q155" s="13" t="n">
        <f aca="false">R154</f>
        <v>-46.4566929133858</v>
      </c>
      <c r="R155" s="21"/>
      <c r="S155" s="21" t="n">
        <f aca="false">FORECAST($B155,R146:R154,$B146:$B154)</f>
        <v>-46.844901331778</v>
      </c>
      <c r="T155" s="37" t="n">
        <f aca="false">(R155-S155)^2/S155</f>
        <v>-46.844901331778</v>
      </c>
      <c r="U155" s="37" t="n">
        <f aca="false">IF(T155&lt;5,0,(R155-Q155)/Q155*100)</f>
        <v>0</v>
      </c>
      <c r="V155" s="14"/>
      <c r="W155" s="13" t="n">
        <f aca="false">X154</f>
        <v>0</v>
      </c>
      <c r="X155" s="21"/>
      <c r="Y155" s="21" t="n">
        <f aca="false">FORECAST($B155,X146:X154,$B146:$B154)</f>
        <v>-0.282014531048276</v>
      </c>
      <c r="Z155" s="37" t="n">
        <f aca="false">(X155-Y155)^2/Y155</f>
        <v>-0.282014531048276</v>
      </c>
      <c r="AA155" s="37" t="n">
        <f aca="false">IF(Z155&lt;5,0,(X155-W155)/W155*100)</f>
        <v>0</v>
      </c>
      <c r="AB155" s="14"/>
      <c r="AC155" s="13" t="n">
        <f aca="false">AD154</f>
        <v>0</v>
      </c>
      <c r="AD155" s="21"/>
      <c r="AE155" s="21" t="n">
        <f aca="false">FORECAST($B155,AD146:AD154,$B146:$B154)</f>
        <v>-1.56996601712046</v>
      </c>
      <c r="AF155" s="37" t="n">
        <f aca="false">(AD155-AE155)^2/AE155</f>
        <v>-1.56996601712046</v>
      </c>
      <c r="AG155" s="37" t="n">
        <f aca="false">IF(AF155&lt;5,0,(AD155-AC155)/AC155*100)</f>
        <v>0</v>
      </c>
      <c r="AH155" s="14"/>
      <c r="AI155" s="13" t="n">
        <f aca="false">AJ154</f>
        <v>-11.3006396588486</v>
      </c>
      <c r="AJ155" s="21"/>
      <c r="AK155" s="21" t="n">
        <f aca="false">FORECAST($B155,AJ146:AJ154,$B146:$B154)</f>
        <v>-11.4900898738814</v>
      </c>
      <c r="AL155" s="37" t="n">
        <f aca="false">(AJ155-AK155)^2/AK155</f>
        <v>-11.4900898738814</v>
      </c>
      <c r="AM155" s="37" t="n">
        <f aca="false">IF(AL155&lt;5,0,(AJ155-AI155)/AI155*100)</f>
        <v>0</v>
      </c>
      <c r="AN155" s="14"/>
      <c r="AO155" s="13" t="n">
        <f aca="false">AP154</f>
        <v>-13.9093484419263</v>
      </c>
      <c r="AP155" s="21"/>
      <c r="AQ155" s="21" t="n">
        <f aca="false">FORECAST($B155,AP146:AP154,$B146:$B154)</f>
        <v>-21.4923634934717</v>
      </c>
      <c r="AR155" s="37" t="n">
        <f aca="false">(AP155-AQ155)^2/AQ155</f>
        <v>-21.4923634934717</v>
      </c>
      <c r="AS155" s="37" t="n">
        <f aca="false">IF(AR155&lt;5,0,(AP155-AO155)/AO155*100)</f>
        <v>0</v>
      </c>
      <c r="AT155" s="14"/>
      <c r="AU155" s="13" t="n">
        <f aca="false">AV154</f>
        <v>13.5922330097087</v>
      </c>
      <c r="AV155" s="21"/>
      <c r="AW155" s="21" t="n">
        <f aca="false">FORECAST($B155,AV146:AV154,$B146:$B154)</f>
        <v>12.7840066726687</v>
      </c>
      <c r="AX155" s="37" t="n">
        <f aca="false">(AV155-AW155)^2/AW155</f>
        <v>12.7840066726687</v>
      </c>
      <c r="AY155" s="37" t="n">
        <f aca="false">IF(AX155&lt;5,0,(AV155-AU155)/AU155*100)</f>
        <v>-100</v>
      </c>
      <c r="AZ155" s="14"/>
      <c r="BA155" s="23"/>
      <c r="BB155" s="22"/>
      <c r="BC155" s="12"/>
      <c r="BD155" s="23"/>
    </row>
    <row r="156" customFormat="false" ht="13.8" hidden="false" customHeight="false" outlineLevel="0" collapsed="false">
      <c r="A156" s="19" t="s">
        <v>34</v>
      </c>
      <c r="B156" s="12" t="n">
        <v>2011</v>
      </c>
      <c r="C156" s="12" t="n">
        <v>67528</v>
      </c>
      <c r="D156" s="12" t="n">
        <f aca="false">E155</f>
        <v>0</v>
      </c>
      <c r="E156" s="12" t="n">
        <v>2787</v>
      </c>
      <c r="F156" s="21" t="n">
        <f aca="false">FORECAST($B156,E147:E155,$B147:$B155)</f>
        <v>5086.82070556165</v>
      </c>
      <c r="G156" s="37" t="n">
        <f aca="false">(E156-F156)^2/F156</f>
        <v>1039.78016601749</v>
      </c>
      <c r="H156" s="37" t="e">
        <f aca="false">IF(G156&lt;5,0,(E156-D156)/D156*100)</f>
        <v>#DIV/0!</v>
      </c>
      <c r="I156" s="12" t="n">
        <v>14.9</v>
      </c>
      <c r="J156" s="13" t="n">
        <f aca="false">(E156-E151)/E151*100</f>
        <v>-40.474156343443</v>
      </c>
      <c r="K156" s="13" t="n">
        <f aca="false">L155</f>
        <v>0</v>
      </c>
      <c r="L156" s="12" t="n">
        <v>3</v>
      </c>
      <c r="M156" s="21" t="n">
        <f aca="false">FORECAST($B156,L147:L155,$B147:$B155)</f>
        <v>8.09947326160064</v>
      </c>
      <c r="N156" s="37" t="n">
        <f aca="false">(L156-M156)^2/M156</f>
        <v>3.21065663233522</v>
      </c>
      <c r="O156" s="37" t="n">
        <f aca="false">IF(N156&lt;5,0,(L156-K156)/K156*100)</f>
        <v>0</v>
      </c>
      <c r="P156" s="14" t="n">
        <f aca="false">L156/($C156/100000)</f>
        <v>4.44260158748963</v>
      </c>
      <c r="Q156" s="13" t="n">
        <f aca="false">R155</f>
        <v>0</v>
      </c>
      <c r="R156" s="12" t="n">
        <v>12</v>
      </c>
      <c r="S156" s="21" t="n">
        <f aca="false">FORECAST($B156,R147:R155,$B147:$B155)</f>
        <v>95.6636485360935</v>
      </c>
      <c r="T156" s="37" t="n">
        <f aca="false">(R156-S156)^2/S156</f>
        <v>73.1689225059199</v>
      </c>
      <c r="U156" s="37" t="e">
        <f aca="false">IF(T156&lt;5,0,(R156-Q156)/Q156*100)</f>
        <v>#DIV/0!</v>
      </c>
      <c r="V156" s="14" t="n">
        <f aca="false">R156/($C156/100000)</f>
        <v>17.7704063499585</v>
      </c>
      <c r="W156" s="13" t="n">
        <f aca="false">X155</f>
        <v>0</v>
      </c>
      <c r="X156" s="12" t="n">
        <v>39</v>
      </c>
      <c r="Y156" s="21" t="n">
        <f aca="false">FORECAST($B156,X147:X155,$B147:$B155)</f>
        <v>145.159187731086</v>
      </c>
      <c r="Z156" s="37" t="n">
        <f aca="false">(X156-Y156)^2/Y156</f>
        <v>77.6373395020763</v>
      </c>
      <c r="AA156" s="37" t="e">
        <f aca="false">IF(Z156&lt;5,0,(X156-W156)/W156*100)</f>
        <v>#DIV/0!</v>
      </c>
      <c r="AB156" s="14" t="n">
        <f aca="false">X156/($C156/100000)</f>
        <v>57.7538206373652</v>
      </c>
      <c r="AC156" s="13" t="n">
        <f aca="false">AD155</f>
        <v>0</v>
      </c>
      <c r="AD156" s="12" t="n">
        <v>375</v>
      </c>
      <c r="AE156" s="21" t="n">
        <f aca="false">FORECAST($B156,AD147:AD155,$B147:$B155)</f>
        <v>680.98518223546</v>
      </c>
      <c r="AF156" s="37" t="n">
        <f aca="false">(AD156-AE156)^2/AE156</f>
        <v>137.487472840921</v>
      </c>
      <c r="AG156" s="37" t="e">
        <f aca="false">IF(AF156&lt;5,0,(AD156-AC156)/AC156*100)</f>
        <v>#DIV/0!</v>
      </c>
      <c r="AH156" s="14" t="n">
        <f aca="false">AD156/($C156/100000)</f>
        <v>555.325198436204</v>
      </c>
      <c r="AI156" s="13" t="n">
        <f aca="false">AJ155</f>
        <v>0</v>
      </c>
      <c r="AJ156" s="12" t="n">
        <v>796</v>
      </c>
      <c r="AK156" s="21" t="n">
        <f aca="false">FORECAST($B156,AJ147:AJ155,$B147:$B155)</f>
        <v>538.71061185192</v>
      </c>
      <c r="AL156" s="37" t="n">
        <f aca="false">(AJ156-AK156)^2/AK156</f>
        <v>122.881984867619</v>
      </c>
      <c r="AM156" s="37" t="e">
        <f aca="false">IF(AL156&lt;5,0,(AJ156-AI156)/AI156*100)</f>
        <v>#DIV/0!</v>
      </c>
      <c r="AN156" s="14" t="n">
        <f aca="false">AJ156/($C156/100000)</f>
        <v>1178.77028788058</v>
      </c>
      <c r="AO156" s="13" t="n">
        <f aca="false">AP155</f>
        <v>0</v>
      </c>
      <c r="AP156" s="12" t="n">
        <v>1501</v>
      </c>
      <c r="AQ156" s="21" t="n">
        <f aca="false">FORECAST($B156,AP147:AP155,$B147:$B155)</f>
        <v>3341.5255846032</v>
      </c>
      <c r="AR156" s="37" t="n">
        <f aca="false">(AP156-AQ156)^2/AQ156</f>
        <v>1013.76881361847</v>
      </c>
      <c r="AS156" s="37" t="e">
        <f aca="false">IF(AR156&lt;5,0,(AP156-AO156)/AO156*100)</f>
        <v>#DIV/0!</v>
      </c>
      <c r="AT156" s="14" t="n">
        <f aca="false">AP156/($C156/100000)</f>
        <v>2222.78166094065</v>
      </c>
      <c r="AU156" s="13" t="n">
        <f aca="false">AV155</f>
        <v>0</v>
      </c>
      <c r="AV156" s="12" t="n">
        <v>61</v>
      </c>
      <c r="AW156" s="21" t="n">
        <f aca="false">FORECAST($B156,AV147:AV155,$B147:$B155)</f>
        <v>276.465456870122</v>
      </c>
      <c r="AX156" s="37" t="n">
        <f aca="false">(AV156-AW156)^2/AW156</f>
        <v>167.924642846285</v>
      </c>
      <c r="AY156" s="37" t="e">
        <f aca="false">IF(AX156&lt;5,0,(AV156-AU156)/AU156*100)</f>
        <v>#DIV/0!</v>
      </c>
      <c r="AZ156" s="14" t="n">
        <f aca="false">AV156/($C156/100000)</f>
        <v>90.3328989456226</v>
      </c>
      <c r="BA156" s="12" t="n">
        <v>4127.2</v>
      </c>
      <c r="BB156" s="14" t="n">
        <v>14.5</v>
      </c>
      <c r="BC156" s="13" t="n">
        <f aca="false">(BA156-BA151)/BA151*100</f>
        <v>241.542535584244</v>
      </c>
      <c r="BD156" s="12" t="n">
        <v>28.2</v>
      </c>
    </row>
    <row r="157" customFormat="false" ht="13.8" hidden="false" customHeight="false" outlineLevel="0" collapsed="false">
      <c r="A157" s="19" t="s">
        <v>34</v>
      </c>
      <c r="B157" s="12" t="n">
        <v>2012</v>
      </c>
      <c r="C157" s="12" t="n">
        <v>67729</v>
      </c>
      <c r="D157" s="12" t="n">
        <f aca="false">E156</f>
        <v>2787</v>
      </c>
      <c r="E157" s="12" t="n">
        <v>2607</v>
      </c>
      <c r="F157" s="21" t="n">
        <f aca="false">FORECAST($B157,E148:E156,$B148:$B156)</f>
        <v>4648.77173056666</v>
      </c>
      <c r="G157" s="37" t="n">
        <f aca="false">(E157-F157)^2/F157</f>
        <v>896.759841385679</v>
      </c>
      <c r="H157" s="37" t="n">
        <f aca="false">IF(G157&lt;5,0,(E157-D157)/D157*100)</f>
        <v>-6.45855758880517</v>
      </c>
      <c r="I157" s="12" t="n">
        <v>-6.5</v>
      </c>
      <c r="J157" s="13" t="n">
        <f aca="false">(E157-E156)/E156*100</f>
        <v>-6.45855758880517</v>
      </c>
      <c r="K157" s="13" t="n">
        <f aca="false">L156</f>
        <v>3</v>
      </c>
      <c r="L157" s="12" t="n">
        <v>3</v>
      </c>
      <c r="M157" s="21" t="n">
        <f aca="false">FORECAST($B157,L148:L156,$B148:$B156)</f>
        <v>6.94630936218149</v>
      </c>
      <c r="N157" s="37" t="n">
        <f aca="false">(L157-M157)^2/M157</f>
        <v>2.24196141721371</v>
      </c>
      <c r="O157" s="37" t="n">
        <f aca="false">IF(N157&lt;5,0,(L157-K157)/K157*100)</f>
        <v>0</v>
      </c>
      <c r="P157" s="14" t="n">
        <f aca="false">L157/($C157/100000)</f>
        <v>4.42941723633894</v>
      </c>
      <c r="Q157" s="13" t="n">
        <f aca="false">R156</f>
        <v>12</v>
      </c>
      <c r="R157" s="12" t="n">
        <v>20</v>
      </c>
      <c r="S157" s="21" t="n">
        <f aca="false">FORECAST($B157,R148:R156,$B148:$B156)</f>
        <v>86.1941929429883</v>
      </c>
      <c r="T157" s="37" t="n">
        <f aca="false">(R157-S157)^2/S157</f>
        <v>50.8348768027997</v>
      </c>
      <c r="U157" s="37" t="n">
        <f aca="false">IF(T157&lt;5,0,(R157-Q157)/Q157*100)</f>
        <v>66.6666666666667</v>
      </c>
      <c r="V157" s="14" t="n">
        <f aca="false">R157/($C157/100000)</f>
        <v>29.5294482422596</v>
      </c>
      <c r="W157" s="13" t="n">
        <f aca="false">X156</f>
        <v>39</v>
      </c>
      <c r="X157" s="12" t="n">
        <v>46</v>
      </c>
      <c r="Y157" s="21" t="n">
        <f aca="false">FORECAST($B157,X148:X156,$B148:$B156)</f>
        <v>123.743144982494</v>
      </c>
      <c r="Z157" s="37" t="n">
        <f aca="false">(X157-Y157)^2/Y157</f>
        <v>48.8430821167844</v>
      </c>
      <c r="AA157" s="37" t="n">
        <f aca="false">IF(Z157&lt;5,0,(X157-W157)/W157*100)</f>
        <v>17.948717948718</v>
      </c>
      <c r="AB157" s="14" t="n">
        <f aca="false">X157/($C157/100000)</f>
        <v>67.9177309571971</v>
      </c>
      <c r="AC157" s="13" t="n">
        <f aca="false">AD156</f>
        <v>375</v>
      </c>
      <c r="AD157" s="12" t="n">
        <v>356</v>
      </c>
      <c r="AE157" s="21" t="n">
        <f aca="false">FORECAST($B157,AD148:AD156,$B148:$B156)</f>
        <v>625.592692456008</v>
      </c>
      <c r="AF157" s="37" t="n">
        <f aca="false">(AD157-AE157)^2/AE157</f>
        <v>116.178179032663</v>
      </c>
      <c r="AG157" s="37" t="n">
        <f aca="false">IF(AF157&lt;5,0,(AD157-AC157)/AC157*100)</f>
        <v>-5.06666666666667</v>
      </c>
      <c r="AH157" s="14" t="n">
        <f aca="false">AD157/($C157/100000)</f>
        <v>525.624178712221</v>
      </c>
      <c r="AI157" s="13" t="n">
        <f aca="false">AJ156</f>
        <v>796</v>
      </c>
      <c r="AJ157" s="12" t="n">
        <v>812</v>
      </c>
      <c r="AK157" s="21" t="n">
        <f aca="false">FORECAST($B157,AJ148:AJ156,$B148:$B156)</f>
        <v>537.280333166525</v>
      </c>
      <c r="AL157" s="37" t="n">
        <f aca="false">(AJ157-AK157)^2/AK157</f>
        <v>140.468375047899</v>
      </c>
      <c r="AM157" s="37" t="n">
        <f aca="false">IF(AL157&lt;5,0,(AJ157-AI157)/AI157*100)</f>
        <v>2.01005025125628</v>
      </c>
      <c r="AN157" s="14" t="n">
        <f aca="false">AJ157/($C157/100000)</f>
        <v>1198.89559863574</v>
      </c>
      <c r="AO157" s="13" t="n">
        <f aca="false">AP156</f>
        <v>1501</v>
      </c>
      <c r="AP157" s="12" t="n">
        <v>1317</v>
      </c>
      <c r="AQ157" s="21" t="n">
        <f aca="false">FORECAST($B157,AP148:AP156,$B148:$B156)</f>
        <v>3022.78969693067</v>
      </c>
      <c r="AR157" s="37" t="n">
        <f aca="false">(AP157-AQ157)^2/AQ157</f>
        <v>962.593756723907</v>
      </c>
      <c r="AS157" s="37" t="n">
        <f aca="false">IF(AR157&lt;5,0,(AP157-AO157)/AO157*100)</f>
        <v>-12.2584943371086</v>
      </c>
      <c r="AT157" s="14" t="n">
        <f aca="false">AP157/($C157/100000)</f>
        <v>1944.51416675279</v>
      </c>
      <c r="AU157" s="13" t="n">
        <f aca="false">AV156</f>
        <v>61</v>
      </c>
      <c r="AV157" s="12" t="n">
        <v>53</v>
      </c>
      <c r="AW157" s="21" t="n">
        <f aca="false">FORECAST($B157,AV148:AV156,$B148:$B156)</f>
        <v>246.066513166002</v>
      </c>
      <c r="AX157" s="37" t="n">
        <f aca="false">(AV157-AW157)^2/AW157</f>
        <v>151.482125814217</v>
      </c>
      <c r="AY157" s="37" t="n">
        <f aca="false">IF(AX157&lt;5,0,(AV157-AU157)/AU157*100)</f>
        <v>-13.1147540983607</v>
      </c>
      <c r="AZ157" s="14" t="n">
        <f aca="false">AV157/($C157/100000)</f>
        <v>78.2530378419879</v>
      </c>
      <c r="BA157" s="12" t="n">
        <v>3849.2</v>
      </c>
      <c r="BB157" s="14" t="n">
        <v>-6.7</v>
      </c>
      <c r="BC157" s="13" t="n">
        <f aca="false">(BA157-BA156)/BA156*100</f>
        <v>-6.73580151192092</v>
      </c>
      <c r="BD157" s="12" t="n">
        <v>34.6</v>
      </c>
    </row>
    <row r="158" customFormat="false" ht="13.8" hidden="false" customHeight="false" outlineLevel="0" collapsed="false">
      <c r="A158" s="19" t="s">
        <v>34</v>
      </c>
      <c r="B158" s="12" t="n">
        <v>2013</v>
      </c>
      <c r="C158" s="12" t="n">
        <v>67489</v>
      </c>
      <c r="D158" s="12" t="n">
        <f aca="false">E157</f>
        <v>2607</v>
      </c>
      <c r="E158" s="12" t="n">
        <v>2739</v>
      </c>
      <c r="F158" s="21" t="n">
        <f aca="false">FORECAST($B158,E149:E157,$B149:$B157)</f>
        <v>4191.12651216569</v>
      </c>
      <c r="G158" s="37" t="n">
        <f aca="false">(E158-F158)^2/F158</f>
        <v>503.127596175778</v>
      </c>
      <c r="H158" s="37" t="n">
        <f aca="false">IF(G158&lt;5,0,(E158-D158)/D158*100)</f>
        <v>5.06329113924051</v>
      </c>
      <c r="I158" s="12" t="n">
        <v>5.1</v>
      </c>
      <c r="J158" s="13" t="n">
        <f aca="false">(E158-E157)/E157*100</f>
        <v>5.06329113924051</v>
      </c>
      <c r="K158" s="13" t="n">
        <f aca="false">L157</f>
        <v>3</v>
      </c>
      <c r="L158" s="12" t="n">
        <v>7</v>
      </c>
      <c r="M158" s="21" t="n">
        <f aca="false">FORECAST($B158,L149:L157,$B149:$B157)</f>
        <v>6.28871860765854</v>
      </c>
      <c r="N158" s="37" t="n">
        <f aca="false">(L158-M158)^2/M158</f>
        <v>0.0804490152373946</v>
      </c>
      <c r="O158" s="37" t="n">
        <f aca="false">IF(N158&lt;5,0,(L158-K158)/K158*100)</f>
        <v>0</v>
      </c>
      <c r="P158" s="14" t="n">
        <f aca="false">L158/($C158/100000)</f>
        <v>10.372060632103</v>
      </c>
      <c r="Q158" s="13" t="n">
        <f aca="false">R157</f>
        <v>20</v>
      </c>
      <c r="R158" s="12" t="n">
        <v>11</v>
      </c>
      <c r="S158" s="21" t="n">
        <f aca="false">FORECAST($B158,R149:R157,$B149:$B157)</f>
        <v>76.0264600573369</v>
      </c>
      <c r="T158" s="37" t="n">
        <f aca="false">(R158-S158)^2/S158</f>
        <v>55.6180112081961</v>
      </c>
      <c r="U158" s="37" t="n">
        <f aca="false">IF(T158&lt;5,0,(R158-Q158)/Q158*100)</f>
        <v>-45</v>
      </c>
      <c r="V158" s="14" t="n">
        <f aca="false">R158/($C158/100000)</f>
        <v>16.2989524218762</v>
      </c>
      <c r="W158" s="13" t="n">
        <f aca="false">X157</f>
        <v>46</v>
      </c>
      <c r="X158" s="12" t="n">
        <v>45</v>
      </c>
      <c r="Y158" s="21" t="n">
        <f aca="false">FORECAST($B158,X149:X157,$B149:$B157)</f>
        <v>105.751701693477</v>
      </c>
      <c r="Z158" s="37" t="n">
        <f aca="false">(X158-Y158)^2/Y158</f>
        <v>34.9003297304</v>
      </c>
      <c r="AA158" s="37" t="n">
        <f aca="false">IF(Z158&lt;5,0,(X158-W158)/W158*100)</f>
        <v>-2.17391304347826</v>
      </c>
      <c r="AB158" s="14" t="n">
        <f aca="false">X158/($C158/100000)</f>
        <v>66.6775326349479</v>
      </c>
      <c r="AC158" s="13" t="n">
        <f aca="false">AD157</f>
        <v>356</v>
      </c>
      <c r="AD158" s="12" t="n">
        <v>387</v>
      </c>
      <c r="AE158" s="21" t="n">
        <f aca="false">FORECAST($B158,AD149:AD157,$B149:$B157)</f>
        <v>560.384530587198</v>
      </c>
      <c r="AF158" s="37" t="n">
        <f aca="false">(AD158-AE158)^2/AE158</f>
        <v>53.6456554492011</v>
      </c>
      <c r="AG158" s="37" t="n">
        <f aca="false">IF(AF158&lt;5,0,(AD158-AC158)/AC158*100)</f>
        <v>8.70786516853933</v>
      </c>
      <c r="AH158" s="14" t="n">
        <f aca="false">AD158/($C158/100000)</f>
        <v>573.426780660552</v>
      </c>
      <c r="AI158" s="13" t="n">
        <f aca="false">AJ157</f>
        <v>812</v>
      </c>
      <c r="AJ158" s="12" t="n">
        <v>760</v>
      </c>
      <c r="AK158" s="21" t="n">
        <f aca="false">FORECAST($B158,AJ149:AJ157,$B149:$B157)</f>
        <v>554.306420578613</v>
      </c>
      <c r="AL158" s="37" t="n">
        <f aca="false">(AJ158-AK158)^2/AK158</f>
        <v>76.3293496961797</v>
      </c>
      <c r="AM158" s="37" t="n">
        <f aca="false">IF(AL158&lt;5,0,(AJ158-AI158)/AI158*100)</f>
        <v>-6.40394088669951</v>
      </c>
      <c r="AN158" s="14" t="n">
        <f aca="false">AJ158/($C158/100000)</f>
        <v>1126.1094400569</v>
      </c>
      <c r="AO158" s="13" t="n">
        <f aca="false">AP157</f>
        <v>1317</v>
      </c>
      <c r="AP158" s="12" t="n">
        <v>1458</v>
      </c>
      <c r="AQ158" s="21" t="n">
        <f aca="false">FORECAST($B158,AP149:AP157,$B149:$B157)</f>
        <v>2671.85434299464</v>
      </c>
      <c r="AR158" s="37" t="n">
        <f aca="false">(AP158-AQ158)^2/AQ158</f>
        <v>551.46807305203</v>
      </c>
      <c r="AS158" s="37" t="n">
        <f aca="false">IF(AR158&lt;5,0,(AP158-AO158)/AO158*100)</f>
        <v>10.7061503416857</v>
      </c>
      <c r="AT158" s="14" t="n">
        <f aca="false">AP158/($C158/100000)</f>
        <v>2160.35205737231</v>
      </c>
      <c r="AU158" s="13" t="n">
        <f aca="false">AV157</f>
        <v>53</v>
      </c>
      <c r="AV158" s="12" t="n">
        <v>71</v>
      </c>
      <c r="AW158" s="21" t="n">
        <f aca="false">FORECAST($B158,AV149:AV157,$B149:$B157)</f>
        <v>216.408288529971</v>
      </c>
      <c r="AX158" s="37" t="n">
        <f aca="false">(AV158-AW158)^2/AW158</f>
        <v>97.7022207274984</v>
      </c>
      <c r="AY158" s="37" t="n">
        <f aca="false">IF(AX158&lt;5,0,(AV158-AU158)/AU158*100)</f>
        <v>33.9622641509434</v>
      </c>
      <c r="AZ158" s="14" t="n">
        <f aca="false">AV158/($C158/100000)</f>
        <v>105.202329268473</v>
      </c>
      <c r="BA158" s="12" t="n">
        <v>4058.4</v>
      </c>
      <c r="BB158" s="14" t="n">
        <v>5.4</v>
      </c>
      <c r="BC158" s="13" t="n">
        <f aca="false">(BA158-BA157)/BA157*100</f>
        <v>5.43489556271434</v>
      </c>
      <c r="BD158" s="12" t="n">
        <v>34.7</v>
      </c>
    </row>
    <row r="159" customFormat="false" ht="13.8" hidden="false" customHeight="false" outlineLevel="0" collapsed="false">
      <c r="A159" s="19" t="s">
        <v>34</v>
      </c>
      <c r="B159" s="15" t="n">
        <v>2014</v>
      </c>
      <c r="C159" s="12" t="n">
        <v>67826</v>
      </c>
      <c r="D159" s="12" t="n">
        <f aca="false">E158</f>
        <v>2739</v>
      </c>
      <c r="E159" s="12" t="n">
        <v>2490</v>
      </c>
      <c r="F159" s="21" t="n">
        <f aca="false">FORECAST($B159,E150:E158,$B150:$B158)</f>
        <v>3795.16597550305</v>
      </c>
      <c r="G159" s="37" t="n">
        <f aca="false">(E159-F159)^2/F159</f>
        <v>448.849466559899</v>
      </c>
      <c r="H159" s="37" t="n">
        <f aca="false">IF(G159&lt;5,0,(E159-D159)/D159*100)</f>
        <v>-9.09090909090909</v>
      </c>
      <c r="I159" s="16" t="n">
        <v>-9.1</v>
      </c>
      <c r="J159" s="13" t="n">
        <f aca="false">(E159-E158)/E158*100</f>
        <v>-9.09090909090909</v>
      </c>
      <c r="K159" s="13" t="n">
        <f aca="false">L158</f>
        <v>7</v>
      </c>
      <c r="L159" s="12" t="n">
        <v>2</v>
      </c>
      <c r="M159" s="21" t="n">
        <f aca="false">FORECAST($B159,L150:L158,$B150:$B158)</f>
        <v>5.96080440917297</v>
      </c>
      <c r="N159" s="37" t="n">
        <f aca="false">(L159-M159)^2/M159</f>
        <v>2.63185477845609</v>
      </c>
      <c r="O159" s="37" t="n">
        <f aca="false">IF(N159&lt;5,0,(L159-K159)/K159*100)</f>
        <v>0</v>
      </c>
      <c r="P159" s="14" t="n">
        <f aca="false">L159/($C159/100000)</f>
        <v>2.94872172913042</v>
      </c>
      <c r="Q159" s="13" t="n">
        <f aca="false">R158</f>
        <v>11</v>
      </c>
      <c r="R159" s="12" t="n">
        <v>33</v>
      </c>
      <c r="S159" s="21" t="n">
        <f aca="false">FORECAST($B159,R150:R158,$B150:$B158)</f>
        <v>59.8296161604958</v>
      </c>
      <c r="T159" s="37" t="n">
        <f aca="false">(R159-S159)^2/S159</f>
        <v>12.0313040516349</v>
      </c>
      <c r="U159" s="37" t="n">
        <f aca="false">IF(T159&lt;5,0,(R159-Q159)/Q159*100)</f>
        <v>200</v>
      </c>
      <c r="V159" s="14" t="n">
        <f aca="false">R159/($C159/100000)</f>
        <v>48.653908530652</v>
      </c>
      <c r="W159" s="13" t="n">
        <f aca="false">X158</f>
        <v>45</v>
      </c>
      <c r="X159" s="12" t="n">
        <v>47</v>
      </c>
      <c r="Y159" s="21" t="n">
        <f aca="false">FORECAST($B159,X150:X158,$B150:$B158)</f>
        <v>89.8712325086377</v>
      </c>
      <c r="Z159" s="37" t="n">
        <f aca="false">(X159-Y159)^2/Y159</f>
        <v>20.4508442301937</v>
      </c>
      <c r="AA159" s="37" t="n">
        <f aca="false">IF(Z159&lt;5,0,(X159-W159)/W159*100)</f>
        <v>4.44444444444444</v>
      </c>
      <c r="AB159" s="14" t="n">
        <f aca="false">X159/($C159/100000)</f>
        <v>69.2949606345649</v>
      </c>
      <c r="AC159" s="13" t="n">
        <f aca="false">AD158</f>
        <v>387</v>
      </c>
      <c r="AD159" s="12" t="n">
        <v>302</v>
      </c>
      <c r="AE159" s="21" t="n">
        <f aca="false">FORECAST($B159,AD150:AD158,$B150:$B158)</f>
        <v>516.462082931574</v>
      </c>
      <c r="AF159" s="37" t="n">
        <f aca="false">(AD159-AE159)^2/AE159</f>
        <v>89.0558794834954</v>
      </c>
      <c r="AG159" s="37" t="n">
        <f aca="false">IF(AF159&lt;5,0,(AD159-AC159)/AC159*100)</f>
        <v>-21.9638242894057</v>
      </c>
      <c r="AH159" s="14" t="n">
        <f aca="false">AD159/($C159/100000)</f>
        <v>445.256981098694</v>
      </c>
      <c r="AI159" s="13" t="n">
        <f aca="false">AJ158</f>
        <v>760</v>
      </c>
      <c r="AJ159" s="12" t="n">
        <v>692</v>
      </c>
      <c r="AK159" s="21" t="n">
        <f aca="false">FORECAST($B159,AJ150:AJ158,$B150:$B158)</f>
        <v>592.242119754394</v>
      </c>
      <c r="AL159" s="37" t="n">
        <f aca="false">(AJ159-AK159)^2/AK159</f>
        <v>16.803321376777</v>
      </c>
      <c r="AM159" s="37" t="n">
        <f aca="false">IF(AL159&lt;5,0,(AJ159-AI159)/AI159*100)</f>
        <v>-8.94736842105263</v>
      </c>
      <c r="AN159" s="14" t="n">
        <f aca="false">AJ159/($C159/100000)</f>
        <v>1020.25771827913</v>
      </c>
      <c r="AO159" s="13" t="n">
        <f aca="false">AP158</f>
        <v>1458</v>
      </c>
      <c r="AP159" s="12" t="n">
        <v>1353</v>
      </c>
      <c r="AQ159" s="21" t="n">
        <f aca="false">FORECAST($B159,AP150:AP158,$B150:$B158)</f>
        <v>2342.93025366163</v>
      </c>
      <c r="AR159" s="37" t="n">
        <f aca="false">(AP159-AQ159)^2/AQ159</f>
        <v>418.263371512258</v>
      </c>
      <c r="AS159" s="37" t="n">
        <f aca="false">IF(AR159&lt;5,0,(AP159-AO159)/AO159*100)</f>
        <v>-7.20164609053498</v>
      </c>
      <c r="AT159" s="14" t="n">
        <f aca="false">AP159/($C159/100000)</f>
        <v>1994.81024975673</v>
      </c>
      <c r="AU159" s="13" t="n">
        <f aca="false">AV158</f>
        <v>71</v>
      </c>
      <c r="AV159" s="12" t="n">
        <v>61</v>
      </c>
      <c r="AW159" s="21" t="n">
        <f aca="false">FORECAST($B159,AV150:AV158,$B150:$B158)</f>
        <v>187.816701928328</v>
      </c>
      <c r="AX159" s="37" t="n">
        <f aca="false">(AV159-AW159)^2/AW159</f>
        <v>85.6285714894275</v>
      </c>
      <c r="AY159" s="37" t="n">
        <f aca="false">IF(AX159&lt;5,0,(AV159-AU159)/AU159*100)</f>
        <v>-14.0845070422535</v>
      </c>
      <c r="AZ159" s="14" t="n">
        <f aca="false">AV159/($C159/100000)</f>
        <v>89.9360127384779</v>
      </c>
      <c r="BA159" s="12" t="n">
        <v>3671.2</v>
      </c>
      <c r="BB159" s="4" t="n">
        <v>-9.5</v>
      </c>
      <c r="BC159" s="13" t="n">
        <f aca="false">(BA159-BA158)/BA158*100</f>
        <v>-9.54070569682634</v>
      </c>
      <c r="BD159" s="12" t="n">
        <v>36.9</v>
      </c>
    </row>
    <row r="160" customFormat="false" ht="13.8" hidden="false" customHeight="false" outlineLevel="0" collapsed="false">
      <c r="A160" s="19" t="s">
        <v>34</v>
      </c>
      <c r="B160" s="15" t="n">
        <v>2015</v>
      </c>
      <c r="C160" s="12" t="n">
        <v>68163</v>
      </c>
      <c r="D160" s="12" t="n">
        <f aca="false">E159</f>
        <v>2490</v>
      </c>
      <c r="E160" s="12" t="n">
        <v>2486</v>
      </c>
      <c r="F160" s="21" t="n">
        <f aca="false">FORECAST($B160,E151:E159,$B151:$B159)</f>
        <v>3345.95263138077</v>
      </c>
      <c r="G160" s="37" t="n">
        <f aca="false">(E160-F160)^2/F160</f>
        <v>221.018827727257</v>
      </c>
      <c r="H160" s="37" t="n">
        <f aca="false">IF(G160&lt;5,0,(E160-D160)/D160*100)</f>
        <v>-0.160642570281125</v>
      </c>
      <c r="I160" s="12" t="n">
        <v>-0.2</v>
      </c>
      <c r="J160" s="13" t="n">
        <f aca="false">(E160-E159)/E159*100</f>
        <v>-0.160642570281125</v>
      </c>
      <c r="K160" s="13" t="n">
        <f aca="false">L159</f>
        <v>2</v>
      </c>
      <c r="L160" s="12" t="n">
        <v>6</v>
      </c>
      <c r="M160" s="21" t="n">
        <f aca="false">FORECAST($B160,L151:L159,$B151:$B159)</f>
        <v>4.7989245930842</v>
      </c>
      <c r="N160" s="37" t="n">
        <f aca="false">(L160-M160)^2/M160</f>
        <v>0.300605292939358</v>
      </c>
      <c r="O160" s="37" t="n">
        <f aca="false">IF(N160&lt;5,0,(L160-K160)/K160*100)</f>
        <v>0</v>
      </c>
      <c r="P160" s="14" t="n">
        <f aca="false">L160/($C160/100000)</f>
        <v>8.80242947053387</v>
      </c>
      <c r="Q160" s="13" t="n">
        <f aca="false">R159</f>
        <v>33</v>
      </c>
      <c r="R160" s="12" t="n">
        <v>21</v>
      </c>
      <c r="S160" s="21" t="n">
        <f aca="false">FORECAST($B160,R151:R159,$B151:$B159)</f>
        <v>44.2404908115925</v>
      </c>
      <c r="T160" s="37" t="n">
        <f aca="false">(R160-S160)^2/S160</f>
        <v>12.2087346513386</v>
      </c>
      <c r="U160" s="37" t="n">
        <f aca="false">IF(T160&lt;5,0,(R160-Q160)/Q160*100)</f>
        <v>-36.3636363636364</v>
      </c>
      <c r="V160" s="14" t="n">
        <f aca="false">R160/($C160/100000)</f>
        <v>30.8085031468685</v>
      </c>
      <c r="W160" s="13" t="n">
        <f aca="false">X159</f>
        <v>47</v>
      </c>
      <c r="X160" s="12" t="n">
        <v>45</v>
      </c>
      <c r="Y160" s="21" t="n">
        <f aca="false">FORECAST($B160,X151:X159,$B151:$B159)</f>
        <v>73.2717970065056</v>
      </c>
      <c r="Z160" s="37" t="n">
        <f aca="false">(X160-Y160)^2/Y160</f>
        <v>10.9086243088332</v>
      </c>
      <c r="AA160" s="37" t="n">
        <f aca="false">IF(Z160&lt;5,0,(X160-W160)/W160*100)</f>
        <v>-4.25531914893617</v>
      </c>
      <c r="AB160" s="14" t="n">
        <f aca="false">X160/($C160/100000)</f>
        <v>66.018221029004</v>
      </c>
      <c r="AC160" s="13" t="n">
        <f aca="false">AD159</f>
        <v>302</v>
      </c>
      <c r="AD160" s="12" t="n">
        <v>392</v>
      </c>
      <c r="AE160" s="21" t="n">
        <f aca="false">FORECAST($B160,AD151:AD159,$B151:$B159)</f>
        <v>465.087933796164</v>
      </c>
      <c r="AF160" s="37" t="n">
        <f aca="false">(AD160-AE160)^2/AE160</f>
        <v>11.4856690066994</v>
      </c>
      <c r="AG160" s="37" t="n">
        <f aca="false">IF(AF160&lt;5,0,(AD160-AC160)/AC160*100)</f>
        <v>29.8013245033113</v>
      </c>
      <c r="AH160" s="14" t="n">
        <f aca="false">AD160/($C160/100000)</f>
        <v>575.092058741546</v>
      </c>
      <c r="AI160" s="13" t="n">
        <f aca="false">AJ159</f>
        <v>692</v>
      </c>
      <c r="AJ160" s="12" t="n">
        <v>615</v>
      </c>
      <c r="AK160" s="21" t="n">
        <f aca="false">FORECAST($B160,AJ151:AJ159,$B151:$B159)</f>
        <v>629.990423260545</v>
      </c>
      <c r="AL160" s="37" t="n">
        <f aca="false">(AJ160-AK160)^2/AK160</f>
        <v>0.3566923896514</v>
      </c>
      <c r="AM160" s="37" t="n">
        <f aca="false">IF(AL160&lt;5,0,(AJ160-AI160)/AI160*100)</f>
        <v>0</v>
      </c>
      <c r="AN160" s="14" t="n">
        <f aca="false">AJ160/($C160/100000)</f>
        <v>902.249020729722</v>
      </c>
      <c r="AO160" s="13" t="n">
        <f aca="false">AP159</f>
        <v>1353</v>
      </c>
      <c r="AP160" s="12" t="n">
        <v>1314</v>
      </c>
      <c r="AQ160" s="21" t="n">
        <f aca="false">FORECAST($B160,AP151:AP159,$B151:$B159)</f>
        <v>1981.94858846491</v>
      </c>
      <c r="AR160" s="37" t="n">
        <f aca="false">(AP160-AQ160)^2/AQ160</f>
        <v>225.109429895875</v>
      </c>
      <c r="AS160" s="37" t="n">
        <f aca="false">IF(AR160&lt;5,0,(AP160-AO160)/AO160*100)</f>
        <v>-2.88248337028825</v>
      </c>
      <c r="AT160" s="14" t="n">
        <f aca="false">AP160/($C160/100000)</f>
        <v>1927.73205404692</v>
      </c>
      <c r="AU160" s="13" t="n">
        <f aca="false">AV159</f>
        <v>61</v>
      </c>
      <c r="AV160" s="12" t="n">
        <v>93</v>
      </c>
      <c r="AW160" s="21" t="n">
        <f aca="false">FORECAST($B160,AV151:AV159,$B151:$B159)</f>
        <v>146.614281792289</v>
      </c>
      <c r="AX160" s="37" t="n">
        <f aca="false">(AV160-AW160)^2/AW160</f>
        <v>19.6058063168454</v>
      </c>
      <c r="AY160" s="37" t="n">
        <f aca="false">IF(AX160&lt;5,0,(AV160-AU160)/AU160*100)</f>
        <v>52.4590163934426</v>
      </c>
      <c r="AZ160" s="14" t="n">
        <f aca="false">AV160/($C160/100000)</f>
        <v>136.437656793275</v>
      </c>
      <c r="BA160" s="12" t="n">
        <v>3647.1</v>
      </c>
      <c r="BB160" s="14" t="n">
        <v>-0.7</v>
      </c>
      <c r="BC160" s="13" t="n">
        <f aca="false">(BA160-BA159)/BA159*100</f>
        <v>-0.656461102636738</v>
      </c>
      <c r="BD160" s="12" t="n">
        <v>32.2</v>
      </c>
    </row>
    <row r="161" customFormat="false" ht="13.8" hidden="false" customHeight="false" outlineLevel="0" collapsed="false">
      <c r="A161" s="19" t="s">
        <v>34</v>
      </c>
      <c r="B161" s="15" t="n">
        <v>2016</v>
      </c>
      <c r="C161" s="12" t="n">
        <v>68566</v>
      </c>
      <c r="D161" s="12" t="n">
        <f aca="false">E160</f>
        <v>2486</v>
      </c>
      <c r="E161" s="12" t="n">
        <v>2245</v>
      </c>
      <c r="F161" s="21" t="n">
        <f aca="false">FORECAST($B161,E152:E160,$B152:$B160)</f>
        <v>2981.97532207087</v>
      </c>
      <c r="G161" s="37" t="n">
        <f aca="false">(E161-F161)^2/F161</f>
        <v>182.138537942115</v>
      </c>
      <c r="H161" s="37" t="n">
        <f aca="false">IF(G161&lt;5,0,(E161-D161)/D161*100)</f>
        <v>-9.69428801287208</v>
      </c>
      <c r="I161" s="12" t="n">
        <v>-9.7</v>
      </c>
      <c r="J161" s="13" t="n">
        <f aca="false">(E161-E160)/E160*100</f>
        <v>-9.69428801287208</v>
      </c>
      <c r="K161" s="13" t="n">
        <f aca="false">L160</f>
        <v>6</v>
      </c>
      <c r="L161" s="12" t="n">
        <v>3</v>
      </c>
      <c r="M161" s="21" t="n">
        <f aca="false">FORECAST($B161,L152:L160,$B152:$B160)</f>
        <v>4.80282241560925</v>
      </c>
      <c r="N161" s="37" t="n">
        <f aca="false">(L161-M161)^2/M161</f>
        <v>0.676720557408089</v>
      </c>
      <c r="O161" s="37" t="n">
        <f aca="false">IF(N161&lt;5,0,(L161-K161)/K161*100)</f>
        <v>0</v>
      </c>
      <c r="P161" s="14" t="n">
        <f aca="false">L161/($C161/100000)</f>
        <v>4.37534638158854</v>
      </c>
      <c r="Q161" s="13" t="n">
        <f aca="false">R160</f>
        <v>21</v>
      </c>
      <c r="R161" s="12" t="n">
        <v>20</v>
      </c>
      <c r="S161" s="21" t="n">
        <f aca="false">FORECAST($B161,R152:R160,$B152:$B160)</f>
        <v>36.470062613194</v>
      </c>
      <c r="T161" s="37" t="n">
        <f aca="false">(R161-S161)^2/S161</f>
        <v>7.43796262045339</v>
      </c>
      <c r="U161" s="37" t="n">
        <f aca="false">IF(T161&lt;5,0,(R161-Q161)/Q161*100)</f>
        <v>-4.76190476190476</v>
      </c>
      <c r="V161" s="14" t="n">
        <f aca="false">R161/($C161/100000)</f>
        <v>29.1689758772569</v>
      </c>
      <c r="W161" s="13" t="n">
        <f aca="false">X160</f>
        <v>45</v>
      </c>
      <c r="X161" s="12" t="n">
        <v>36</v>
      </c>
      <c r="Y161" s="21" t="n">
        <f aca="false">FORECAST($B161,X152:X160,$B152:$B160)</f>
        <v>60.4684309860729</v>
      </c>
      <c r="Z161" s="37" t="n">
        <f aca="false">(X161-Y161)^2/Y161</f>
        <v>9.90110219757654</v>
      </c>
      <c r="AA161" s="37" t="n">
        <f aca="false">IF(Z161&lt;5,0,(X161-W161)/W161*100)</f>
        <v>-20</v>
      </c>
      <c r="AB161" s="14" t="n">
        <f aca="false">X161/($C161/100000)</f>
        <v>52.5041565790625</v>
      </c>
      <c r="AC161" s="13" t="n">
        <f aca="false">AD160</f>
        <v>392</v>
      </c>
      <c r="AD161" s="12" t="n">
        <v>314</v>
      </c>
      <c r="AE161" s="21" t="n">
        <f aca="false">FORECAST($B161,AD152:AD160,$B152:$B160)</f>
        <v>417.360889139912</v>
      </c>
      <c r="AF161" s="37" t="n">
        <f aca="false">(AD161-AE161)^2/AE161</f>
        <v>25.5976869941251</v>
      </c>
      <c r="AG161" s="37" t="n">
        <f aca="false">IF(AF161&lt;5,0,(AD161-AC161)/AC161*100)</f>
        <v>-19.8979591836735</v>
      </c>
      <c r="AH161" s="14" t="n">
        <f aca="false">AD161/($C161/100000)</f>
        <v>457.952921272934</v>
      </c>
      <c r="AI161" s="13" t="n">
        <f aca="false">AJ160</f>
        <v>615</v>
      </c>
      <c r="AJ161" s="12" t="n">
        <v>562</v>
      </c>
      <c r="AK161" s="21" t="n">
        <f aca="false">FORECAST($B161,AJ152:AJ160,$B152:$B160)</f>
        <v>663.874463242476</v>
      </c>
      <c r="AL161" s="37" t="n">
        <f aca="false">(AJ161-AK161)^2/AK161</f>
        <v>15.6330855238091</v>
      </c>
      <c r="AM161" s="37" t="n">
        <f aca="false">IF(AL161&lt;5,0,(AJ161-AI161)/AI161*100)</f>
        <v>-8.61788617886179</v>
      </c>
      <c r="AN161" s="14" t="n">
        <f aca="false">AJ161/($C161/100000)</f>
        <v>819.64822215092</v>
      </c>
      <c r="AO161" s="13" t="n">
        <f aca="false">AP160</f>
        <v>1314</v>
      </c>
      <c r="AP161" s="12" t="n">
        <v>1212</v>
      </c>
      <c r="AQ161" s="21" t="n">
        <f aca="false">FORECAST($B161,AP152:AP160,$B152:$B160)</f>
        <v>1695.45694715766</v>
      </c>
      <c r="AR161" s="37" t="n">
        <f aca="false">(AP161-AQ161)^2/AQ161</f>
        <v>137.857006718362</v>
      </c>
      <c r="AS161" s="37" t="n">
        <f aca="false">IF(AR161&lt;5,0,(AP161-AO161)/AO161*100)</f>
        <v>-7.76255707762557</v>
      </c>
      <c r="AT161" s="14" t="n">
        <f aca="false">AP161/($C161/100000)</f>
        <v>1767.63993816177</v>
      </c>
      <c r="AU161" s="13" t="n">
        <f aca="false">AV160</f>
        <v>93</v>
      </c>
      <c r="AV161" s="12" t="n">
        <v>98</v>
      </c>
      <c r="AW161" s="21" t="n">
        <f aca="false">FORECAST($B161,AV152:AV160,$B152:$B160)</f>
        <v>103.594575884677</v>
      </c>
      <c r="AX161" s="37" t="n">
        <f aca="false">(AV161-AW161)^2/AW161</f>
        <v>0.30213241438675</v>
      </c>
      <c r="AY161" s="37" t="n">
        <f aca="false">IF(AX161&lt;5,0,(AV161-AU161)/AU161*100)</f>
        <v>0</v>
      </c>
      <c r="AZ161" s="14" t="n">
        <f aca="false">AV161/($C161/100000)</f>
        <v>142.927981798559</v>
      </c>
      <c r="BA161" s="12" t="n">
        <v>3274.2</v>
      </c>
      <c r="BB161" s="14" t="n">
        <v>-10.2</v>
      </c>
      <c r="BC161" s="13" t="n">
        <f aca="false">(BA161-BA160)/BA160*100</f>
        <v>-10.2245619807518</v>
      </c>
      <c r="BD161" s="12" t="n">
        <v>29.4</v>
      </c>
    </row>
    <row r="162" customFormat="false" ht="13.8" hidden="false" customHeight="false" outlineLevel="0" collapsed="false">
      <c r="A162" s="19" t="s">
        <v>34</v>
      </c>
      <c r="B162" s="15" t="n">
        <v>2017</v>
      </c>
      <c r="C162" s="12" t="n">
        <v>68943</v>
      </c>
      <c r="D162" s="12" t="n">
        <f aca="false">E161</f>
        <v>2245</v>
      </c>
      <c r="E162" s="12" t="n">
        <v>2312</v>
      </c>
      <c r="F162" s="21" t="n">
        <f aca="false">FORECAST($B162,E153:E161,$B153:$B161)</f>
        <v>2563.3179137845</v>
      </c>
      <c r="G162" s="37" t="n">
        <f aca="false">(E162-F162)^2/F162</f>
        <v>24.6402108179162</v>
      </c>
      <c r="H162" s="37" t="n">
        <f aca="false">IF(G162&lt;5,0,(E162-D162)/D162*100)</f>
        <v>2.98440979955457</v>
      </c>
      <c r="I162" s="12" t="n">
        <v>3</v>
      </c>
      <c r="J162" s="13" t="n">
        <f aca="false">(E162-E161)/E161*100</f>
        <v>2.98440979955457</v>
      </c>
      <c r="K162" s="13" t="n">
        <f aca="false">L161</f>
        <v>3</v>
      </c>
      <c r="L162" s="12" t="n">
        <v>4</v>
      </c>
      <c r="M162" s="21" t="n">
        <f aca="false">FORECAST($B162,L153:L161,$B153:$B161)</f>
        <v>4.00713543351095</v>
      </c>
      <c r="N162" s="37" t="n">
        <f aca="false">(L162-M162)^2/M162</f>
        <v>1.27059372546677E-005</v>
      </c>
      <c r="O162" s="37" t="n">
        <f aca="false">IF(N162&lt;5,0,(L162-K162)/K162*100)</f>
        <v>0</v>
      </c>
      <c r="P162" s="14" t="n">
        <f aca="false">L162/($C162/100000)</f>
        <v>5.80189431849499</v>
      </c>
      <c r="Q162" s="13" t="n">
        <f aca="false">R161</f>
        <v>20</v>
      </c>
      <c r="R162" s="12" t="n">
        <v>29</v>
      </c>
      <c r="S162" s="21" t="n">
        <f aca="false">FORECAST($B162,R153:R161,$B153:$B161)</f>
        <v>19.6176172217297</v>
      </c>
      <c r="T162" s="37" t="n">
        <f aca="false">(R162-S162)^2/S162</f>
        <v>4.48724764088456</v>
      </c>
      <c r="U162" s="37" t="n">
        <f aca="false">IF(T162&lt;5,0,(R162-Q162)/Q162*100)</f>
        <v>0</v>
      </c>
      <c r="V162" s="14" t="n">
        <f aca="false">R162/($C162/100000)</f>
        <v>42.0637338090887</v>
      </c>
      <c r="W162" s="13" t="n">
        <f aca="false">X161</f>
        <v>36</v>
      </c>
      <c r="X162" s="12" t="n">
        <v>44</v>
      </c>
      <c r="Y162" s="21" t="n">
        <f aca="false">FORECAST($B162,X153:X161,$B153:$B161)</f>
        <v>43.0742281329184</v>
      </c>
      <c r="Z162" s="37" t="n">
        <f aca="false">(X162-Y162)^2/Y162</f>
        <v>0.0198971307677291</v>
      </c>
      <c r="AA162" s="37" t="n">
        <f aca="false">IF(Z162&lt;5,0,(X162-W162)/W162*100)</f>
        <v>0</v>
      </c>
      <c r="AB162" s="14" t="n">
        <f aca="false">X162/($C162/100000)</f>
        <v>63.8208375034449</v>
      </c>
      <c r="AC162" s="13" t="n">
        <f aca="false">AD161</f>
        <v>314</v>
      </c>
      <c r="AD162" s="12" t="n">
        <v>299</v>
      </c>
      <c r="AE162" s="21" t="n">
        <f aca="false">FORECAST($B162,AD153:AD161,$B153:$B161)</f>
        <v>354.938690220139</v>
      </c>
      <c r="AF162" s="37" t="n">
        <f aca="false">(AD162-AE162)^2/AE162</f>
        <v>8.81599315533593</v>
      </c>
      <c r="AG162" s="37" t="n">
        <f aca="false">IF(AF162&lt;5,0,(AD162-AC162)/AC162*100)</f>
        <v>-4.77707006369427</v>
      </c>
      <c r="AH162" s="14" t="n">
        <f aca="false">AD162/($C162/100000)</f>
        <v>433.6916003075</v>
      </c>
      <c r="AI162" s="13" t="n">
        <f aca="false">AJ161</f>
        <v>562</v>
      </c>
      <c r="AJ162" s="12" t="n">
        <v>588</v>
      </c>
      <c r="AK162" s="21" t="n">
        <f aca="false">FORECAST($B162,AJ153:AJ161,$B153:$B161)</f>
        <v>707.339584715731</v>
      </c>
      <c r="AL162" s="37" t="n">
        <f aca="false">(AJ162-AK162)^2/AK162</f>
        <v>20.134510760976</v>
      </c>
      <c r="AM162" s="37" t="n">
        <f aca="false">IF(AL162&lt;5,0,(AJ162-AI162)/AI162*100)</f>
        <v>4.62633451957295</v>
      </c>
      <c r="AN162" s="14" t="n">
        <f aca="false">AJ162/($C162/100000)</f>
        <v>852.878464818763</v>
      </c>
      <c r="AO162" s="13" t="n">
        <f aca="false">AP161</f>
        <v>1212</v>
      </c>
      <c r="AP162" s="12" t="n">
        <v>1270</v>
      </c>
      <c r="AQ162" s="21" t="n">
        <f aca="false">FORECAST($B162,AP153:AP161,$B153:$B161)</f>
        <v>1361.49290369299</v>
      </c>
      <c r="AR162" s="37" t="n">
        <f aca="false">(AP162-AQ162)^2/AQ162</f>
        <v>6.14836214237288</v>
      </c>
      <c r="AS162" s="37" t="n">
        <f aca="false">IF(AR162&lt;5,0,(AP162-AO162)/AO162*100)</f>
        <v>4.78547854785479</v>
      </c>
      <c r="AT162" s="14" t="n">
        <f aca="false">AP162/($C162/100000)</f>
        <v>1842.10144612216</v>
      </c>
      <c r="AU162" s="13" t="n">
        <f aca="false">AV161</f>
        <v>98</v>
      </c>
      <c r="AV162" s="12" t="n">
        <v>78</v>
      </c>
      <c r="AW162" s="21" t="n">
        <f aca="false">FORECAST($B162,AV153:AV161,$B153:$B161)</f>
        <v>72.9489120504453</v>
      </c>
      <c r="AX162" s="37" t="n">
        <f aca="false">(AV162-AW162)^2/AW162</f>
        <v>0.349744619309662</v>
      </c>
      <c r="AY162" s="37" t="n">
        <f aca="false">IF(AX162&lt;5,0,(AV162-AU162)/AU162*100)</f>
        <v>0</v>
      </c>
      <c r="AZ162" s="14" t="n">
        <f aca="false">AV162/($C162/100000)</f>
        <v>113.136939210652</v>
      </c>
      <c r="BA162" s="12" t="n">
        <v>3353.5</v>
      </c>
      <c r="BB162" s="14" t="n">
        <v>2.4</v>
      </c>
      <c r="BC162" s="13" t="n">
        <f aca="false">(BA162-BA161)/BA161*100</f>
        <v>2.42196567100361</v>
      </c>
      <c r="BD162" s="12" t="n">
        <v>33</v>
      </c>
    </row>
    <row r="163" customFormat="false" ht="13.8" hidden="false" customHeight="false" outlineLevel="0" collapsed="false">
      <c r="A163" s="19" t="s">
        <v>34</v>
      </c>
      <c r="B163" s="15" t="n">
        <v>2018</v>
      </c>
      <c r="C163" s="12" t="n">
        <v>69721</v>
      </c>
      <c r="D163" s="12" t="n">
        <f aca="false">E162</f>
        <v>2312</v>
      </c>
      <c r="E163" s="12" t="n">
        <v>2107</v>
      </c>
      <c r="F163" s="21" t="n">
        <f aca="false">FORECAST($B163,E154:E162,$B154:$B162)</f>
        <v>2528.56303959492</v>
      </c>
      <c r="G163" s="37" t="n">
        <f aca="false">(E163-F163)^2/F163</f>
        <v>70.2831582877912</v>
      </c>
      <c r="H163" s="37" t="n">
        <f aca="false">IF(G163&lt;5,0,(E163-D163)/D163*100)</f>
        <v>-8.86678200692042</v>
      </c>
      <c r="I163" s="12" t="n">
        <v>-8.9</v>
      </c>
      <c r="J163" s="13" t="n">
        <f aca="false">(E163-E162)/E162*100</f>
        <v>-8.86678200692042</v>
      </c>
      <c r="K163" s="13" t="n">
        <f aca="false">L162</f>
        <v>4</v>
      </c>
      <c r="L163" s="12" t="n">
        <v>5</v>
      </c>
      <c r="M163" s="21" t="n">
        <f aca="false">FORECAST($B163,L154:L162,$B154:$B162)</f>
        <v>4.00810461522191</v>
      </c>
      <c r="N163" s="37" t="n">
        <f aca="false">(L163-M163)^2/M163</f>
        <v>0.245466760175771</v>
      </c>
      <c r="O163" s="37" t="n">
        <f aca="false">IF(N163&lt;5,0,(L163-K163)/K163*100)</f>
        <v>0</v>
      </c>
      <c r="P163" s="14" t="n">
        <f aca="false">L163/($C163/100000)</f>
        <v>7.1714404555299</v>
      </c>
      <c r="Q163" s="13" t="n">
        <f aca="false">R162</f>
        <v>29</v>
      </c>
      <c r="R163" s="12" t="n">
        <v>32</v>
      </c>
      <c r="S163" s="21" t="n">
        <f aca="false">FORECAST($B163,R154:R162,$B154:$B162)</f>
        <v>20.9955063236889</v>
      </c>
      <c r="T163" s="37" t="n">
        <f aca="false">(R163-S163)^2/S163</f>
        <v>5.76784761486489</v>
      </c>
      <c r="U163" s="37" t="n">
        <f aca="false">IF(T163&lt;5,0,(R163-Q163)/Q163*100)</f>
        <v>10.3448275862069</v>
      </c>
      <c r="V163" s="14" t="n">
        <f aca="false">R163/($C163/100000)</f>
        <v>45.8972189153914</v>
      </c>
      <c r="W163" s="13" t="n">
        <f aca="false">X162</f>
        <v>44</v>
      </c>
      <c r="X163" s="12" t="n">
        <v>33</v>
      </c>
      <c r="Y163" s="21" t="n">
        <f aca="false">FORECAST($B163,X154:X162,$B154:$B162)</f>
        <v>43.2283516697518</v>
      </c>
      <c r="Z163" s="37" t="n">
        <f aca="false">(X163-Y163)^2/Y163</f>
        <v>2.42015191047223</v>
      </c>
      <c r="AA163" s="37" t="n">
        <f aca="false">IF(Z163&lt;5,0,(X163-W163)/W163*100)</f>
        <v>0</v>
      </c>
      <c r="AB163" s="14" t="n">
        <f aca="false">X163/($C163/100000)</f>
        <v>47.3315070064973</v>
      </c>
      <c r="AC163" s="13" t="n">
        <f aca="false">AD162</f>
        <v>299</v>
      </c>
      <c r="AD163" s="12" t="n">
        <v>265</v>
      </c>
      <c r="AE163" s="21" t="n">
        <f aca="false">FORECAST($B163,AD154:AD162,$B154:$B162)</f>
        <v>347.095798004523</v>
      </c>
      <c r="AF163" s="37" t="n">
        <f aca="false">(AD163-AE163)^2/AE163</f>
        <v>19.4174636764447</v>
      </c>
      <c r="AG163" s="37" t="n">
        <f aca="false">IF(AF163&lt;5,0,(AD163-AC163)/AC163*100)</f>
        <v>-11.371237458194</v>
      </c>
      <c r="AH163" s="14" t="n">
        <f aca="false">AD163/($C163/100000)</f>
        <v>380.086344143085</v>
      </c>
      <c r="AI163" s="13" t="n">
        <f aca="false">AJ162</f>
        <v>588</v>
      </c>
      <c r="AJ163" s="12" t="n">
        <v>489</v>
      </c>
      <c r="AK163" s="21" t="n">
        <f aca="false">FORECAST($B163,AJ154:AJ162,$B154:$B162)</f>
        <v>690.588231200386</v>
      </c>
      <c r="AL163" s="37" t="n">
        <f aca="false">(AJ163-AK163)^2/AK163</f>
        <v>58.8452179207619</v>
      </c>
      <c r="AM163" s="37" t="n">
        <f aca="false">IF(AL163&lt;5,0,(AJ163-AI163)/AI163*100)</f>
        <v>-16.8367346938775</v>
      </c>
      <c r="AN163" s="14" t="n">
        <f aca="false">AJ163/($C163/100000)</f>
        <v>701.366876550824</v>
      </c>
      <c r="AO163" s="13" t="n">
        <f aca="false">AP162</f>
        <v>1270</v>
      </c>
      <c r="AP163" s="12" t="n">
        <v>1166</v>
      </c>
      <c r="AQ163" s="21" t="n">
        <f aca="false">FORECAST($B163,AP154:AP162,$B154:$B162)</f>
        <v>1349.06005347248</v>
      </c>
      <c r="AR163" s="37" t="n">
        <f aca="false">(AP163-AQ163)^2/AQ163</f>
        <v>24.8402456889076</v>
      </c>
      <c r="AS163" s="37" t="n">
        <f aca="false">IF(AR163&lt;5,0,(AP163-AO163)/AO163*100)</f>
        <v>-8.18897637795276</v>
      </c>
      <c r="AT163" s="14" t="n">
        <f aca="false">AP163/($C163/100000)</f>
        <v>1672.37991422957</v>
      </c>
      <c r="AU163" s="13" t="n">
        <f aca="false">AV162</f>
        <v>78</v>
      </c>
      <c r="AV163" s="12" t="n">
        <v>117</v>
      </c>
      <c r="AW163" s="21" t="n">
        <f aca="false">FORECAST($B163,AV154:AV162,$B154:$B162)</f>
        <v>73.7025644047437</v>
      </c>
      <c r="AX163" s="37" t="n">
        <f aca="false">(AV163-AW163)^2/AW163</f>
        <v>25.4355861870759</v>
      </c>
      <c r="AY163" s="37" t="n">
        <f aca="false">IF(AX163&lt;5,0,(AV163-AU163)/AU163*100)</f>
        <v>50</v>
      </c>
      <c r="AZ163" s="14" t="n">
        <f aca="false">AV163/($C163/100000)</f>
        <v>167.8117066594</v>
      </c>
      <c r="BA163" s="12" t="n">
        <v>3022</v>
      </c>
      <c r="BB163" s="14" t="n">
        <v>-9.9</v>
      </c>
      <c r="BC163" s="13" t="n">
        <f aca="false">(BA163-BA162)/BA162*100</f>
        <v>-9.88519457283435</v>
      </c>
      <c r="BD163" s="12" t="n">
        <v>31.1</v>
      </c>
    </row>
    <row r="164" customFormat="false" ht="13.8" hidden="false" customHeight="false" outlineLevel="0" collapsed="false">
      <c r="A164" s="19" t="s">
        <v>34</v>
      </c>
      <c r="B164" s="15" t="n">
        <v>2019</v>
      </c>
      <c r="C164" s="17" t="n">
        <v>70492</v>
      </c>
      <c r="D164" s="12" t="n">
        <f aca="false">E163</f>
        <v>2107</v>
      </c>
      <c r="E164" s="17" t="n">
        <v>2032</v>
      </c>
      <c r="F164" s="21" t="n">
        <f aca="false">FORECAST($B164,E155:E163,$B155:$B163)</f>
        <v>2058</v>
      </c>
      <c r="G164" s="37" t="n">
        <f aca="false">(E164-F164)^2/F164</f>
        <v>0.328474246841594</v>
      </c>
      <c r="H164" s="37" t="n">
        <f aca="false">IF(G164&lt;5,0,(E164-D164)/D164*100)</f>
        <v>0</v>
      </c>
      <c r="I164" s="12" t="n">
        <v>-3.6</v>
      </c>
      <c r="J164" s="13" t="n">
        <f aca="false">(E164-E163)/E163*100</f>
        <v>-3.55956336022781</v>
      </c>
      <c r="K164" s="13" t="n">
        <f aca="false">L163</f>
        <v>5</v>
      </c>
      <c r="L164" s="12" t="n">
        <v>3</v>
      </c>
      <c r="M164" s="21" t="n">
        <f aca="false">FORECAST($B164,L155:L163,$B155:$B163)</f>
        <v>4.71428571428571</v>
      </c>
      <c r="N164" s="37" t="n">
        <f aca="false">(L164-M164)^2/M164</f>
        <v>0.623376623376623</v>
      </c>
      <c r="O164" s="37" t="n">
        <f aca="false">IF(N164&lt;5,0,(L164-K164)/K164*100)</f>
        <v>0</v>
      </c>
      <c r="P164" s="14" t="n">
        <f aca="false">L164/($C164/100000)</f>
        <v>4.25580207683141</v>
      </c>
      <c r="Q164" s="13" t="n">
        <f aca="false">R163</f>
        <v>32</v>
      </c>
      <c r="R164" s="12" t="n">
        <v>21</v>
      </c>
      <c r="S164" s="21" t="n">
        <f aca="false">FORECAST($B164,R155:R163,$B155:$B163)</f>
        <v>32.9642857142857</v>
      </c>
      <c r="T164" s="37" t="n">
        <f aca="false">(R164-S164)^2/S164</f>
        <v>4.34240055718929</v>
      </c>
      <c r="U164" s="37" t="n">
        <f aca="false">IF(T164&lt;5,0,(R164-Q164)/Q164*100)</f>
        <v>0</v>
      </c>
      <c r="V164" s="14" t="n">
        <f aca="false">R164/($C164/100000)</f>
        <v>29.7906145378199</v>
      </c>
      <c r="W164" s="13" t="n">
        <f aca="false">X163</f>
        <v>33</v>
      </c>
      <c r="X164" s="12" t="n">
        <v>47</v>
      </c>
      <c r="Y164" s="21" t="n">
        <f aca="false">FORECAST($B164,X155:X163,$B155:$B163)</f>
        <v>37.5357142857143</v>
      </c>
      <c r="Z164" s="37" t="n">
        <f aca="false">(X164-Y164)^2/Y164</f>
        <v>2.38633274432513</v>
      </c>
      <c r="AA164" s="37" t="n">
        <f aca="false">IF(Z164&lt;5,0,(X164-W164)/W164*100)</f>
        <v>0</v>
      </c>
      <c r="AB164" s="14" t="n">
        <f aca="false">X164/($C164/100000)</f>
        <v>66.6742325370255</v>
      </c>
      <c r="AC164" s="13" t="n">
        <f aca="false">AD163</f>
        <v>265</v>
      </c>
      <c r="AD164" s="12" t="n">
        <v>284</v>
      </c>
      <c r="AE164" s="21" t="n">
        <f aca="false">FORECAST($B164,AD155:AD163,$B155:$B163)</f>
        <v>272.821428571429</v>
      </c>
      <c r="AF164" s="37" t="n">
        <f aca="false">(AD164-AE164)^2/AE164</f>
        <v>0.458030220859127</v>
      </c>
      <c r="AG164" s="37" t="n">
        <f aca="false">IF(AF164&lt;5,0,(AD164-AC164)/AC164*100)</f>
        <v>0</v>
      </c>
      <c r="AH164" s="14" t="n">
        <f aca="false">AD164/($C164/100000)</f>
        <v>402.882596606707</v>
      </c>
      <c r="AI164" s="13" t="n">
        <f aca="false">AJ163</f>
        <v>489</v>
      </c>
      <c r="AJ164" s="12" t="n">
        <v>490</v>
      </c>
      <c r="AK164" s="21" t="n">
        <f aca="false">FORECAST($B164,AJ155:AJ163,$B155:$B163)</f>
        <v>453.178571428571</v>
      </c>
      <c r="AL164" s="37" t="n">
        <f aca="false">(AJ164-AK164)^2/AK164</f>
        <v>2.99179548090021</v>
      </c>
      <c r="AM164" s="37" t="n">
        <f aca="false">IF(AL164&lt;5,0,(AJ164-AI164)/AI164*100)</f>
        <v>0</v>
      </c>
      <c r="AN164" s="14" t="n">
        <f aca="false">AJ164/($C164/100000)</f>
        <v>695.114339215798</v>
      </c>
      <c r="AO164" s="13" t="n">
        <f aca="false">AP163</f>
        <v>1166</v>
      </c>
      <c r="AP164" s="12" t="n">
        <v>1124</v>
      </c>
      <c r="AQ164" s="21" t="n">
        <f aca="false">FORECAST($B164,AP155:AP163,$B155:$B163)</f>
        <v>1144.03571428571</v>
      </c>
      <c r="AR164" s="37" t="n">
        <f aca="false">(AP164-AQ164)^2/AQ164</f>
        <v>0.350889261520483</v>
      </c>
      <c r="AS164" s="37" t="n">
        <f aca="false">IF(AR164&lt;5,0,(AP164-AO164)/AO164*100)</f>
        <v>0</v>
      </c>
      <c r="AT164" s="14" t="n">
        <f aca="false">AP164/($C164/100000)</f>
        <v>1594.5071781195</v>
      </c>
      <c r="AU164" s="13" t="n">
        <f aca="false">AV163</f>
        <v>117</v>
      </c>
      <c r="AV164" s="12" t="n">
        <v>63</v>
      </c>
      <c r="AW164" s="21" t="n">
        <f aca="false">FORECAST($B164,AV155:AV163,$B155:$B163)</f>
        <v>112.75</v>
      </c>
      <c r="AX164" s="37" t="n">
        <f aca="false">(AV164-AW164)^2/AW164</f>
        <v>21.9517738359202</v>
      </c>
      <c r="AY164" s="37" t="n">
        <f aca="false">IF(AX164&lt;5,0,(AV164-AU164)/AU164*100)</f>
        <v>-46.1538461538462</v>
      </c>
      <c r="AZ164" s="14" t="n">
        <f aca="false">AV164/($C164/100000)</f>
        <v>89.3718436134597</v>
      </c>
      <c r="BA164" s="12" t="n">
        <v>2882.6</v>
      </c>
      <c r="BB164" s="14" t="n">
        <v>-4.6</v>
      </c>
      <c r="BC164" s="13" t="n">
        <f aca="false">(BA164-BA163)/BA163*100</f>
        <v>-4.61283917935143</v>
      </c>
      <c r="BD164" s="12" t="n">
        <v>30.8</v>
      </c>
    </row>
    <row r="165" customFormat="false" ht="13.8" hidden="false" customHeight="false" outlineLevel="0" collapsed="false">
      <c r="A165" s="19" t="s">
        <v>34</v>
      </c>
      <c r="B165" s="20" t="n">
        <v>2020</v>
      </c>
      <c r="C165" s="21" t="n">
        <v>70617</v>
      </c>
      <c r="D165" s="12" t="n">
        <f aca="false">E164</f>
        <v>2032</v>
      </c>
      <c r="E165" s="21" t="n">
        <v>1849</v>
      </c>
      <c r="F165" s="21" t="n">
        <f aca="false">FORECAST($B165,E156:E164,$B156:$B164)</f>
        <v>1954.52777777778</v>
      </c>
      <c r="G165" s="37" t="n">
        <f aca="false">(E165-F165)^2/F165</f>
        <v>5.6975971430692</v>
      </c>
      <c r="H165" s="37" t="n">
        <f aca="false">IF(G165&lt;5,0,(E165-D165)/D165*100)</f>
        <v>-9.00590551181102</v>
      </c>
      <c r="I165" s="22" t="n">
        <v>-9</v>
      </c>
      <c r="J165" s="13" t="n">
        <f aca="false">(E165-E164)/E164*100</f>
        <v>-9.00590551181102</v>
      </c>
      <c r="K165" s="13" t="n">
        <f aca="false">L164</f>
        <v>3</v>
      </c>
      <c r="L165" s="21" t="n">
        <v>4</v>
      </c>
      <c r="M165" s="21" t="n">
        <f aca="false">FORECAST($B165,L156:L164,$B156:$B164)</f>
        <v>4.08333333333333</v>
      </c>
      <c r="N165" s="37" t="n">
        <f aca="false">(L165-M165)^2/M165</f>
        <v>0.00170068027210883</v>
      </c>
      <c r="O165" s="37" t="n">
        <f aca="false">IF(N165&lt;5,0,(L165-K165)/K165*100)</f>
        <v>0</v>
      </c>
      <c r="P165" s="14" t="n">
        <f aca="false">L165/($C165/100000)</f>
        <v>5.66435844060212</v>
      </c>
      <c r="Q165" s="13" t="n">
        <f aca="false">R164</f>
        <v>21</v>
      </c>
      <c r="R165" s="21" t="n">
        <v>26</v>
      </c>
      <c r="S165" s="21" t="n">
        <f aca="false">FORECAST($B165,R156:R164,$B156:$B164)</f>
        <v>30.0277777777778</v>
      </c>
      <c r="T165" s="37" t="n">
        <f aca="false">(R165-S165)^2/S165</f>
        <v>0.540266214410525</v>
      </c>
      <c r="U165" s="37" t="n">
        <f aca="false">IF(T165&lt;5,0,(R165-Q165)/Q165*100)</f>
        <v>0</v>
      </c>
      <c r="V165" s="14" t="n">
        <f aca="false">R165/($C165/100000)</f>
        <v>36.8183298639138</v>
      </c>
      <c r="W165" s="13" t="n">
        <f aca="false">X164</f>
        <v>47</v>
      </c>
      <c r="X165" s="21" t="n">
        <v>48</v>
      </c>
      <c r="Y165" s="21" t="n">
        <f aca="false">FORECAST($B165,X156:X164,$B156:$B164)</f>
        <v>40.7777777777778</v>
      </c>
      <c r="Z165" s="37" t="n">
        <f aca="false">(X165-Y165)^2/Y165</f>
        <v>1.27914017559794</v>
      </c>
      <c r="AA165" s="37" t="n">
        <f aca="false">IF(Z165&lt;5,0,(X165-W165)/W165*100)</f>
        <v>0</v>
      </c>
      <c r="AB165" s="14" t="n">
        <f aca="false">X165/($C165/100000)</f>
        <v>67.9723012872255</v>
      </c>
      <c r="AC165" s="13" t="n">
        <f aca="false">AD164</f>
        <v>284</v>
      </c>
      <c r="AD165" s="21" t="n">
        <v>291</v>
      </c>
      <c r="AE165" s="21" t="n">
        <f aca="false">FORECAST($B165,AD156:AD164,$B156:$B164)</f>
        <v>263.694444444444</v>
      </c>
      <c r="AF165" s="37" t="n">
        <f aca="false">(AD165-AE165)^2/AE165</f>
        <v>2.82748984631951</v>
      </c>
      <c r="AG165" s="37" t="n">
        <f aca="false">IF(AF165&lt;5,0,(AD165-AC165)/AC165*100)</f>
        <v>0</v>
      </c>
      <c r="AH165" s="14" t="n">
        <f aca="false">AD165/($C165/100000)</f>
        <v>412.082076553804</v>
      </c>
      <c r="AI165" s="13" t="n">
        <f aca="false">AJ164</f>
        <v>490</v>
      </c>
      <c r="AJ165" s="21" t="n">
        <v>436</v>
      </c>
      <c r="AK165" s="21" t="n">
        <f aca="false">FORECAST($B165,AJ156:AJ164,$B156:$B164)</f>
        <v>422.638888888889</v>
      </c>
      <c r="AL165" s="37" t="n">
        <f aca="false">(AJ165-AK165)^2/AK165</f>
        <v>0.422392010808046</v>
      </c>
      <c r="AM165" s="37" t="n">
        <f aca="false">IF(AL165&lt;5,0,(AJ165-AI165)/AI165*100)</f>
        <v>0</v>
      </c>
      <c r="AN165" s="14" t="n">
        <f aca="false">AJ165/($C165/100000)</f>
        <v>617.415070025631</v>
      </c>
      <c r="AO165" s="13" t="n">
        <f aca="false">AP164</f>
        <v>1124</v>
      </c>
      <c r="AP165" s="21" t="n">
        <v>957</v>
      </c>
      <c r="AQ165" s="21" t="n">
        <f aca="false">FORECAST($B165,AP156:AP164,$B156:$B164)</f>
        <v>1095.16666666667</v>
      </c>
      <c r="AR165" s="37" t="n">
        <f aca="false">(AP165-AQ165)^2/AQ165</f>
        <v>17.4311621772435</v>
      </c>
      <c r="AS165" s="37" t="n">
        <f aca="false">IF(AR165&lt;5,0,(AP165-AO165)/AO165*100)</f>
        <v>-14.8576512455516</v>
      </c>
      <c r="AT165" s="14" t="n">
        <f aca="false">AP165/($C165/100000)</f>
        <v>1355.19775691406</v>
      </c>
      <c r="AU165" s="13" t="n">
        <f aca="false">AV164</f>
        <v>63</v>
      </c>
      <c r="AV165" s="21" t="n">
        <v>87</v>
      </c>
      <c r="AW165" s="21" t="n">
        <f aca="false">FORECAST($B165,AV156:AV164,$B156:$B164)</f>
        <v>98.1388888888889</v>
      </c>
      <c r="AX165" s="37" t="n">
        <f aca="false">(AV165-AW165)^2/AW165</f>
        <v>1.2642780765481</v>
      </c>
      <c r="AY165" s="37" t="n">
        <f aca="false">IF(AX165&lt;5,0,(AV165-AU165)/AU165*100)</f>
        <v>0</v>
      </c>
      <c r="AZ165" s="14" t="n">
        <f aca="false">AV165/($C165/100000)</f>
        <v>123.199796083096</v>
      </c>
      <c r="BA165" s="23" t="n">
        <v>2618.3</v>
      </c>
      <c r="BB165" s="22" t="n">
        <v>-9.2</v>
      </c>
      <c r="BC165" s="13" t="n">
        <f aca="false">(BA165-BA164)/BA164*100</f>
        <v>-9.16880593908276</v>
      </c>
      <c r="BD165" s="23" t="n">
        <v>36.8</v>
      </c>
    </row>
    <row r="166" customFormat="false" ht="13.35" hidden="false" customHeight="true" outlineLevel="0" collapsed="false">
      <c r="A166" s="19" t="s">
        <v>243</v>
      </c>
      <c r="B166" s="15" t="n">
        <v>2020</v>
      </c>
      <c r="C166" s="38" t="n">
        <f aca="false">FORECAST($B166,C156:C164,$B156:$B164)</f>
        <v>70285.2222222222</v>
      </c>
      <c r="D166" s="12" t="n">
        <f aca="false">E165</f>
        <v>1849</v>
      </c>
      <c r="E166" s="38" t="n">
        <f aca="false">FORECAST($B166,E156:E164,$B156:$B164)</f>
        <v>1954.52777777778</v>
      </c>
      <c r="F166" s="21" t="n">
        <f aca="false">FORECAST($B166,E157:E165,$B157:$B165)</f>
        <v>1912.35555555556</v>
      </c>
      <c r="G166" s="37" t="n">
        <f aca="false">(E166-F166)^2/F166</f>
        <v>0.93000295995889</v>
      </c>
      <c r="H166" s="37" t="n">
        <f aca="false">IF(G166&lt;5,0,(E166-D166)/D166*100)</f>
        <v>0</v>
      </c>
      <c r="I166" s="12"/>
      <c r="J166" s="13" t="n">
        <f aca="false">(E166-E164)/E164*100</f>
        <v>-3.81260936132983</v>
      </c>
      <c r="K166" s="13" t="n">
        <f aca="false">L165</f>
        <v>4</v>
      </c>
      <c r="L166" s="38" t="n">
        <f aca="false">FORECAST($B166,L156:L164,$B156:$B164)</f>
        <v>4.08333333333333</v>
      </c>
      <c r="M166" s="21" t="n">
        <f aca="false">FORECAST($B166,L157:L165,$B157:$B165)</f>
        <v>3.84444444444444</v>
      </c>
      <c r="N166" s="37" t="n">
        <f aca="false">(L166-M166)^2/M166</f>
        <v>0.0148442517662171</v>
      </c>
      <c r="O166" s="37" t="n">
        <f aca="false">IF(N166&lt;5,0,(L166-K166)/K166*100)</f>
        <v>0</v>
      </c>
      <c r="P166" s="38" t="n">
        <f aca="false">FORECAST($B166,P156:P164,$B156:$B164)</f>
        <v>5.82484295757525</v>
      </c>
      <c r="Q166" s="13" t="n">
        <f aca="false">R165</f>
        <v>26</v>
      </c>
      <c r="R166" s="38" t="n">
        <f aca="false">FORECAST($B166,R156:R164,$B156:$B164)</f>
        <v>30.0277777777778</v>
      </c>
      <c r="S166" s="21" t="n">
        <f aca="false">FORECAST($B166,R157:R165,$B157:$B165)</f>
        <v>27.6666666666667</v>
      </c>
      <c r="T166" s="37" t="n">
        <f aca="false">(R166-S166)^2/S166</f>
        <v>0.201500446229362</v>
      </c>
      <c r="U166" s="37" t="n">
        <f aca="false">IF(T166&lt;5,0,(R166-Q166)/Q166*100)</f>
        <v>0</v>
      </c>
      <c r="V166" s="38" t="n">
        <f aca="false">FORECAST($B166,V156:V164,$B156:$B164)</f>
        <v>42.9892603333416</v>
      </c>
      <c r="W166" s="13" t="n">
        <f aca="false">X165</f>
        <v>48</v>
      </c>
      <c r="X166" s="38" t="n">
        <f aca="false">FORECAST($B166,X156:X164,$B156:$B164)</f>
        <v>40.7777777777778</v>
      </c>
      <c r="Y166" s="21" t="n">
        <f aca="false">FORECAST($B166,X157:X165,$B157:$B165)</f>
        <v>42.4444444444444</v>
      </c>
      <c r="Z166" s="37" t="n">
        <f aca="false">(X166-Y166)^2/Y166</f>
        <v>0.0654450261780103</v>
      </c>
      <c r="AA166" s="37" t="n">
        <f aca="false">IF(Z166&lt;5,0,(X166-W166)/W166*100)</f>
        <v>0</v>
      </c>
      <c r="AB166" s="38" t="n">
        <f aca="false">FORECAST($B166,AB156:AB164,$B156:$B164)</f>
        <v>57.9507872877927</v>
      </c>
      <c r="AC166" s="13" t="n">
        <f aca="false">AD165</f>
        <v>291</v>
      </c>
      <c r="AD166" s="38" t="n">
        <f aca="false">FORECAST($B166,AD156:AD164,$B156:$B164)</f>
        <v>263.694444444444</v>
      </c>
      <c r="AE166" s="21" t="n">
        <f aca="false">FORECAST($B166,AD157:AD165,$B157:$B165)</f>
        <v>272.044444444444</v>
      </c>
      <c r="AF166" s="37" t="n">
        <f aca="false">(AD166-AE166)^2/AE166</f>
        <v>0.256290842999508</v>
      </c>
      <c r="AG166" s="37" t="n">
        <f aca="false">IF(AF166&lt;5,0,(AD166-AC166)/AC166*100)</f>
        <v>0</v>
      </c>
      <c r="AH166" s="38" t="n">
        <f aca="false">FORECAST($B166,AH156:AH164,$B156:$B164)</f>
        <v>373.829990145722</v>
      </c>
      <c r="AI166" s="13" t="n">
        <f aca="false">AJ165</f>
        <v>436</v>
      </c>
      <c r="AJ166" s="38" t="n">
        <f aca="false">FORECAST($B166,AJ156:AJ164,$B156:$B164)</f>
        <v>422.638888888889</v>
      </c>
      <c r="AK166" s="21" t="n">
        <f aca="false">FORECAST($B166,AJ157:AJ165,$B157:$B165)</f>
        <v>421.755555555556</v>
      </c>
      <c r="AL166" s="37" t="n">
        <f aca="false">(AJ166-AK166)^2/AK166</f>
        <v>0.0018500711312503</v>
      </c>
      <c r="AM166" s="37" t="n">
        <f aca="false">IF(AL166&lt;5,0,(AJ166-AI166)/AI166*100)</f>
        <v>0</v>
      </c>
      <c r="AN166" s="38" t="n">
        <f aca="false">FORECAST($B166,AN156:AN164,$B156:$B164)</f>
        <v>596.064323631067</v>
      </c>
      <c r="AO166" s="13" t="n">
        <f aca="false">AP165</f>
        <v>957</v>
      </c>
      <c r="AP166" s="38" t="n">
        <f aca="false">FORECAST($B166,AP156:AP164,$B156:$B164)</f>
        <v>1095.16666666667</v>
      </c>
      <c r="AQ166" s="21" t="n">
        <f aca="false">FORECAST($B166,AP157:AP165,$B157:$B165)</f>
        <v>1050.55555555556</v>
      </c>
      <c r="AR166" s="37" t="n">
        <f aca="false">(AP166-AQ166)^2/AQ166</f>
        <v>1.89437981079971</v>
      </c>
      <c r="AS166" s="37" t="n">
        <f aca="false">IF(AR166&lt;5,0,(AP166-AO166)/AO166*100)</f>
        <v>0</v>
      </c>
      <c r="AT166" s="38" t="n">
        <f aca="false">FORECAST($B166,AT156:AT164,$B156:$B164)</f>
        <v>1553.54883314336</v>
      </c>
      <c r="AU166" s="13" t="n">
        <f aca="false">AV165</f>
        <v>87</v>
      </c>
      <c r="AV166" s="38" t="n">
        <f aca="false">FORECAST($B166,AV156:AV164,$B156:$B164)</f>
        <v>98.1388888888889</v>
      </c>
      <c r="AW166" s="21" t="n">
        <f aca="false">FORECAST($B166,AV157:AV165,$B157:$B165)</f>
        <v>94.0444444444445</v>
      </c>
      <c r="AX166" s="37" t="n">
        <f aca="false">(AV166-AW166)^2/AW166</f>
        <v>0.178261197752573</v>
      </c>
      <c r="AY166" s="37" t="n">
        <f aca="false">IF(AX166&lt;5,0,(AV166-AU166)/AU166*100)</f>
        <v>0</v>
      </c>
      <c r="AZ166" s="38" t="n">
        <f aca="false">FORECAST($B166,AZ156:AZ164,$B156:$B164)</f>
        <v>140.40890415788</v>
      </c>
      <c r="BA166" s="38" t="n">
        <f aca="false">FORECAST($B166,BA156:BA164,$B156:$B164)</f>
        <v>2770.58888888889</v>
      </c>
      <c r="BB166" s="22"/>
      <c r="BC166" s="12"/>
      <c r="BD166" s="23"/>
    </row>
    <row r="167" customFormat="false" ht="13.35" hidden="false" customHeight="true" outlineLevel="0" collapsed="false">
      <c r="A167" s="19" t="s">
        <v>199</v>
      </c>
      <c r="B167" s="20"/>
      <c r="C167" s="21"/>
      <c r="D167" s="12" t="n">
        <f aca="false">E166</f>
        <v>1954.52777777778</v>
      </c>
      <c r="E167" s="39" t="n">
        <f aca="false">(E166-E165)^2/E166</f>
        <v>5.6975971430692</v>
      </c>
      <c r="F167" s="21" t="n">
        <f aca="false">FORECAST($B167,E158:E166,$B158:$B166)</f>
        <v>224011.560457516</v>
      </c>
      <c r="G167" s="37" t="n">
        <f aca="false">(E167-F167)^2/F167</f>
        <v>224000.165408145</v>
      </c>
      <c r="H167" s="37" t="n">
        <f aca="false">IF(G167&lt;5,0,(E167-D167)/D167*100)</f>
        <v>-99.7084923935158</v>
      </c>
      <c r="I167" s="22"/>
      <c r="J167" s="12"/>
      <c r="K167" s="13" t="n">
        <f aca="false">L166</f>
        <v>4.08333333333333</v>
      </c>
      <c r="L167" s="39" t="n">
        <f aca="false">(L166-L165)^2/L166</f>
        <v>0.00170068027210883</v>
      </c>
      <c r="M167" s="21" t="n">
        <f aca="false">FORECAST($B167,L158:L166,$B158:$B166)</f>
        <v>367.214985994398</v>
      </c>
      <c r="N167" s="37" t="n">
        <f aca="false">(L167-M167)^2/M167</f>
        <v>367.21158464173</v>
      </c>
      <c r="O167" s="37" t="n">
        <f aca="false">IF(N167&lt;5,0,(L167-K167)/K167*100)</f>
        <v>-99.9583506872137</v>
      </c>
      <c r="P167" s="39" t="n">
        <f aca="false">(P166-P165)^2/P166</f>
        <v>0.00442162653580288</v>
      </c>
      <c r="Q167" s="13" t="n">
        <f aca="false">R166</f>
        <v>30.0277777777778</v>
      </c>
      <c r="R167" s="39" t="n">
        <f aca="false">(R166-R165)^2/R166</f>
        <v>0.540266214410525</v>
      </c>
      <c r="S167" s="21" t="n">
        <f aca="false">FORECAST($B167,R158:R166,$B158:$B166)</f>
        <v>-2334.37651727358</v>
      </c>
      <c r="T167" s="37" t="n">
        <f aca="false">(R167-S167)^2/S167</f>
        <v>-2335.45717474117</v>
      </c>
      <c r="U167" s="37" t="n">
        <f aca="false">IF(T167&lt;5,0,(R167-Q167)/Q167*100)</f>
        <v>0</v>
      </c>
      <c r="V167" s="39" t="n">
        <f aca="false">(V166-V165)^2/V166</f>
        <v>0.885811539050337</v>
      </c>
      <c r="W167" s="13" t="n">
        <f aca="false">X166</f>
        <v>40.7777777777778</v>
      </c>
      <c r="X167" s="39" t="n">
        <f aca="false">(X166-X165)^2/X166</f>
        <v>1.27914017559794</v>
      </c>
      <c r="Y167" s="21" t="n">
        <f aca="false">FORECAST($B167,X158:X166,$B158:$B166)</f>
        <v>454.81045751634</v>
      </c>
      <c r="Z167" s="37" t="n">
        <f aca="false">(X167-Y167)^2/Y167</f>
        <v>452.255774706849</v>
      </c>
      <c r="AA167" s="37" t="n">
        <f aca="false">IF(Z167&lt;5,0,(X167-W167)/W167*100)</f>
        <v>-96.8631439835473</v>
      </c>
      <c r="AB167" s="39" t="n">
        <f aca="false">(AB166-AB165)^2/AB166</f>
        <v>1.73303500333951</v>
      </c>
      <c r="AC167" s="13" t="n">
        <f aca="false">AD166</f>
        <v>263.694444444444</v>
      </c>
      <c r="AD167" s="39" t="n">
        <f aca="false">(AD166-AD165)^2/AD166</f>
        <v>2.82748984631951</v>
      </c>
      <c r="AE167" s="21" t="n">
        <f aca="false">FORECAST($B167,AD158:AD166,$B158:$B166)</f>
        <v>28685.2425303455</v>
      </c>
      <c r="AF167" s="37" t="n">
        <f aca="false">(AD167-AE167)^2/AE167</f>
        <v>28679.5878293571</v>
      </c>
      <c r="AG167" s="37" t="n">
        <f aca="false">IF(AF167&lt;5,0,(AD167-AC167)/AC167*100)</f>
        <v>-98.9277400772411</v>
      </c>
      <c r="AH167" s="39" t="n">
        <f aca="false">(AH166-AH165)^2/AH166</f>
        <v>3.91413785181074</v>
      </c>
      <c r="AI167" s="13" t="n">
        <f aca="false">AJ166</f>
        <v>422.638888888889</v>
      </c>
      <c r="AJ167" s="39" t="n">
        <f aca="false">(AJ166-AJ165)^2/AJ166</f>
        <v>0.422392010808046</v>
      </c>
      <c r="AK167" s="21" t="n">
        <f aca="false">FORECAST($B167,AJ158:AJ166,$B158:$B166)</f>
        <v>88326.4241363212</v>
      </c>
      <c r="AL167" s="37" t="n">
        <f aca="false">(AJ167-AK167)^2/AK167</f>
        <v>88325.5793543195</v>
      </c>
      <c r="AM167" s="37" t="n">
        <f aca="false">IF(AL167&lt;5,0,(AJ167-AI167)/AI167*100)</f>
        <v>-99.9000584134795</v>
      </c>
      <c r="AN167" s="39" t="n">
        <f aca="false">(AN166-AN165)^2/AN166</f>
        <v>0.764773789560273</v>
      </c>
      <c r="AO167" s="13" t="n">
        <f aca="false">AP166</f>
        <v>1095.16666666667</v>
      </c>
      <c r="AP167" s="39" t="n">
        <f aca="false">(AP166-AP165)^2/AP166</f>
        <v>17.4311621772435</v>
      </c>
      <c r="AQ167" s="21" t="n">
        <f aca="false">FORECAST($B167,AP158:AP166,$B158:$B166)</f>
        <v>113481.581232493</v>
      </c>
      <c r="AR167" s="37" t="n">
        <f aca="false">(AP167-AQ167)^2/AQ167</f>
        <v>113446.721585625</v>
      </c>
      <c r="AS167" s="37" t="n">
        <f aca="false">IF(AR167&lt;5,0,(AP167-AO167)/AO167*100)</f>
        <v>-98.408355302641</v>
      </c>
      <c r="AT167" s="39" t="n">
        <f aca="false">(AT166-AT165)^2/AT166</f>
        <v>25.3246944041787</v>
      </c>
      <c r="AU167" s="13" t="n">
        <f aca="false">AV166</f>
        <v>98.1388888888889</v>
      </c>
      <c r="AV167" s="39" t="n">
        <f aca="false">(AV166-AV165)^2/AV166</f>
        <v>1.2642780765481</v>
      </c>
      <c r="AW167" s="21" t="n">
        <f aca="false">FORECAST($B167,AV158:AV166,$B158:$B166)</f>
        <v>-4969.33636788049</v>
      </c>
      <c r="AX167" s="37" t="n">
        <f aca="false">(AV167-AW167)^2/AW167</f>
        <v>-4971.865245686</v>
      </c>
      <c r="AY167" s="37" t="n">
        <f aca="false">IF(AX167&lt;5,0,(AV167-AU167)/AU167*100)</f>
        <v>0</v>
      </c>
      <c r="AZ167" s="39" t="n">
        <f aca="false">(AZ166-AZ165)^2/AZ166</f>
        <v>2.10922093941137</v>
      </c>
      <c r="BA167" s="39" t="n">
        <f aca="false">(BA166-BA165)^2/BA166</f>
        <v>8.37074954426494</v>
      </c>
      <c r="BB167" s="22"/>
      <c r="BC167" s="12"/>
      <c r="BD167" s="23"/>
    </row>
    <row r="168" customFormat="false" ht="13.35" hidden="false" customHeight="true" outlineLevel="0" collapsed="false">
      <c r="A168" s="19" t="s">
        <v>244</v>
      </c>
      <c r="B168" s="20" t="n">
        <v>5</v>
      </c>
      <c r="C168" s="21"/>
      <c r="D168" s="12" t="n">
        <f aca="false">E167</f>
        <v>5.6975971430692</v>
      </c>
      <c r="E168" s="39" t="n">
        <f aca="false">IF(E167&lt;$B168,0,(E165-E164)/E164*100)</f>
        <v>-9.00590551181102</v>
      </c>
      <c r="F168" s="21" t="n">
        <f aca="false">FORECAST($B168,E159:E167,$B159:$B167)</f>
        <v>207418.059620596</v>
      </c>
      <c r="G168" s="37" t="n">
        <f aca="false">(E168-F168)^2/F168</f>
        <v>207436.071822648</v>
      </c>
      <c r="H168" s="37" t="n">
        <f aca="false">IF(G168&lt;5,0,(E168-D168)/D168*100)</f>
        <v>-258.064975210931</v>
      </c>
      <c r="I168" s="22"/>
      <c r="J168" s="12"/>
      <c r="K168" s="13" t="n">
        <f aca="false">L167</f>
        <v>0.00170068027210883</v>
      </c>
      <c r="L168" s="39" t="n">
        <f aca="false">IF(L167&lt;$B168,0,(L165-L164)/L164*100)</f>
        <v>0</v>
      </c>
      <c r="M168" s="21" t="n">
        <f aca="false">FORECAST($B168,L159:L167,$B159:$B167)</f>
        <v>-141.608594657375</v>
      </c>
      <c r="N168" s="37" t="n">
        <f aca="false">(L168-M168)^2/M168</f>
        <v>-141.608594657375</v>
      </c>
      <c r="O168" s="37" t="n">
        <f aca="false">IF(N168&lt;5,0,(L168-K168)/K168*100)</f>
        <v>0</v>
      </c>
      <c r="P168" s="39" t="n">
        <f aca="false">IF(P167&lt;$B168,0,(P165-P164)/P164*100)</f>
        <v>0</v>
      </c>
      <c r="Q168" s="13" t="n">
        <f aca="false">R167</f>
        <v>0.540266214410525</v>
      </c>
      <c r="R168" s="39" t="n">
        <f aca="false">IF(R167&lt;$B168,0,(R165-R164)/R164*100)</f>
        <v>0</v>
      </c>
      <c r="S168" s="21" t="n">
        <f aca="false">FORECAST($B168,R159:R167,$B159:$B167)</f>
        <v>-61.727835849787</v>
      </c>
      <c r="T168" s="37" t="n">
        <f aca="false">(R168-S168)^2/S168</f>
        <v>-61.727835849787</v>
      </c>
      <c r="U168" s="37" t="n">
        <f aca="false">IF(T168&lt;5,0,(R168-Q168)/Q168*100)</f>
        <v>0</v>
      </c>
      <c r="V168" s="39" t="n">
        <f aca="false">IF(V167&lt;$B168,0,(V165-V164)/V164*100)</f>
        <v>0</v>
      </c>
      <c r="W168" s="13" t="n">
        <f aca="false">X167</f>
        <v>1.27914017559794</v>
      </c>
      <c r="X168" s="39" t="n">
        <f aca="false">IF(X167&lt;$B168,0,(X165-X164)/X164*100)</f>
        <v>0</v>
      </c>
      <c r="Y168" s="21" t="n">
        <f aca="false">FORECAST($B168,X159:X167,$B159:$B167)</f>
        <v>124.40108401084</v>
      </c>
      <c r="Z168" s="37" t="n">
        <f aca="false">(X168-Y168)^2/Y168</f>
        <v>124.40108401084</v>
      </c>
      <c r="AA168" s="37" t="n">
        <f aca="false">IF(Z168&lt;5,0,(X168-W168)/W168*100)</f>
        <v>-100</v>
      </c>
      <c r="AB168" s="39" t="n">
        <f aca="false">IF(AB167&lt;$B168,0,(AB165-AB164)/AB164*100)</f>
        <v>0</v>
      </c>
      <c r="AC168" s="13" t="n">
        <f aca="false">AD167</f>
        <v>2.82748984631951</v>
      </c>
      <c r="AD168" s="39" t="n">
        <f aca="false">IF(AD167&lt;$B168,0,(AD165-AD164)/AD164*100)</f>
        <v>0</v>
      </c>
      <c r="AE168" s="21" t="n">
        <f aca="false">FORECAST($B168,AD159:AD167,$B159:$B167)</f>
        <v>23351.9121176926</v>
      </c>
      <c r="AF168" s="37" t="n">
        <f aca="false">(AD168-AE168)^2/AE168</f>
        <v>23351.9121176926</v>
      </c>
      <c r="AG168" s="37" t="n">
        <f aca="false">IF(AF168&lt;5,0,(AD168-AC168)/AC168*100)</f>
        <v>-100</v>
      </c>
      <c r="AH168" s="39" t="n">
        <f aca="false">IF(AH167&lt;$B168,0,(AH165-AH164)/AH164*100)</f>
        <v>0</v>
      </c>
      <c r="AI168" s="13" t="n">
        <f aca="false">AJ167</f>
        <v>0.422392010808046</v>
      </c>
      <c r="AJ168" s="39" t="n">
        <f aca="false">IF(AJ167&lt;$B168,0,(AJ165-AJ164)/AJ164*100)</f>
        <v>0</v>
      </c>
      <c r="AK168" s="21" t="n">
        <f aca="false">FORECAST($B168,AJ159:AJ167,$B159:$B167)</f>
        <v>80951.778939218</v>
      </c>
      <c r="AL168" s="37" t="n">
        <f aca="false">(AJ168-AK168)^2/AK168</f>
        <v>80951.778939218</v>
      </c>
      <c r="AM168" s="37" t="n">
        <f aca="false">IF(AL168&lt;5,0,(AJ168-AI168)/AI168*100)</f>
        <v>-100</v>
      </c>
      <c r="AN168" s="39" t="n">
        <f aca="false">IF(AN167&lt;$B168,0,(AN165-AN164)/AN164*100)</f>
        <v>0</v>
      </c>
      <c r="AO168" s="13" t="n">
        <f aca="false">AP167</f>
        <v>17.4311621772435</v>
      </c>
      <c r="AP168" s="39" t="n">
        <f aca="false">IF(AP167&lt;$B168,0,(AP165-AP164)/AP164*100)</f>
        <v>-14.8576512455516</v>
      </c>
      <c r="AQ168" s="21" t="n">
        <f aca="false">FORECAST($B168,AP159:AP167,$B159:$B167)</f>
        <v>107074.483159117</v>
      </c>
      <c r="AR168" s="37" t="n">
        <f aca="false">(AP168-AQ168)^2/AQ168</f>
        <v>107104.200523256</v>
      </c>
      <c r="AS168" s="37" t="n">
        <f aca="false">IF(AR168&lt;5,0,(AP168-AO168)/AO168*100)</f>
        <v>-185.236148309998</v>
      </c>
      <c r="AT168" s="39" t="n">
        <f aca="false">IF(AT167&lt;$B168,0,(AT165-AT164)/AT164*100)</f>
        <v>-15.0083627398703</v>
      </c>
      <c r="AU168" s="13" t="n">
        <f aca="false">AV167</f>
        <v>1.2642780765481</v>
      </c>
      <c r="AV168" s="39" t="n">
        <f aca="false">IF(AV167&lt;$B168,0,(AV165-AV164)/AV164*100)</f>
        <v>0</v>
      </c>
      <c r="AW168" s="21" t="n">
        <f aca="false">FORECAST($B168,AV159:AV167,$B159:$B167)</f>
        <v>-3881.17924893535</v>
      </c>
      <c r="AX168" s="37" t="n">
        <f aca="false">(AV168-AW168)^2/AW168</f>
        <v>-3881.17924893535</v>
      </c>
      <c r="AY168" s="37" t="n">
        <f aca="false">IF(AX168&lt;5,0,(AV168-AU168)/AU168*100)</f>
        <v>0</v>
      </c>
      <c r="AZ168" s="39" t="n">
        <f aca="false">IF(AZ167&lt;$B168,0,(AZ165-AZ164)/AZ164*100)</f>
        <v>0</v>
      </c>
      <c r="BA168" s="39" t="n">
        <f aca="false">IF(BA167&lt;$B168,0,(BA165-BA164)/BA164*100)</f>
        <v>-9.16880593908276</v>
      </c>
      <c r="BB168" s="22"/>
      <c r="BC168" s="12"/>
      <c r="BD168" s="23"/>
    </row>
    <row r="169" customFormat="false" ht="13.35" hidden="false" customHeight="true" outlineLevel="0" collapsed="false">
      <c r="A169" s="25"/>
      <c r="B169" s="20"/>
      <c r="C169" s="21"/>
      <c r="D169" s="12" t="n">
        <f aca="false">E168</f>
        <v>-9.00590551181102</v>
      </c>
      <c r="E169" s="21"/>
      <c r="F169" s="21" t="n">
        <f aca="false">FORECAST($B169,E160:E168,$B160:$B168)</f>
        <v>-13.0982560530206</v>
      </c>
      <c r="G169" s="37" t="n">
        <f aca="false">(E169-F169)^2/F169</f>
        <v>-13.0982560530206</v>
      </c>
      <c r="H169" s="37" t="n">
        <f aca="false">IF(G169&lt;5,0,(E169-D169)/D169*100)</f>
        <v>0</v>
      </c>
      <c r="I169" s="22"/>
      <c r="J169" s="12"/>
      <c r="K169" s="13" t="n">
        <f aca="false">L168</f>
        <v>0</v>
      </c>
      <c r="L169" s="21"/>
      <c r="M169" s="21" t="n">
        <f aca="false">FORECAST($B169,L160:L168,$B160:$B168)</f>
        <v>-0.00796612571902466</v>
      </c>
      <c r="N169" s="37" t="n">
        <f aca="false">(L169-M169)^2/M169</f>
        <v>-0.00796612571902466</v>
      </c>
      <c r="O169" s="37" t="n">
        <f aca="false">IF(N169&lt;5,0,(L169-K169)/K169*100)</f>
        <v>0</v>
      </c>
      <c r="P169" s="14"/>
      <c r="Q169" s="13" t="n">
        <f aca="false">R168</f>
        <v>0</v>
      </c>
      <c r="R169" s="21"/>
      <c r="S169" s="21" t="n">
        <f aca="false">FORECAST($B169,R160:R168,$B160:$B168)</f>
        <v>-0.0766532893015679</v>
      </c>
      <c r="T169" s="37" t="n">
        <f aca="false">(R169-S169)^2/S169</f>
        <v>-0.0766532893015679</v>
      </c>
      <c r="U169" s="37" t="n">
        <f aca="false">IF(T169&lt;5,0,(R169-Q169)/Q169*100)</f>
        <v>0</v>
      </c>
      <c r="V169" s="14"/>
      <c r="W169" s="13" t="n">
        <f aca="false">X168</f>
        <v>0</v>
      </c>
      <c r="X169" s="21"/>
      <c r="Y169" s="21" t="n">
        <f aca="false">FORECAST($B169,X160:X168,$B160:$B168)</f>
        <v>-0.111747188249922</v>
      </c>
      <c r="Z169" s="37" t="n">
        <f aca="false">(X169-Y169)^2/Y169</f>
        <v>-0.111747188249922</v>
      </c>
      <c r="AA169" s="37" t="n">
        <f aca="false">IF(Z169&lt;5,0,(X169-W169)/W169*100)</f>
        <v>0</v>
      </c>
      <c r="AB169" s="14"/>
      <c r="AC169" s="13" t="n">
        <f aca="false">AD168</f>
        <v>0</v>
      </c>
      <c r="AD169" s="21"/>
      <c r="AE169" s="21" t="n">
        <f aca="false">FORECAST($B169,AD160:AD168,$B160:$B168)</f>
        <v>-0.54313547949431</v>
      </c>
      <c r="AF169" s="37" t="n">
        <f aca="false">(AD169-AE169)^2/AE169</f>
        <v>-0.54313547949431</v>
      </c>
      <c r="AG169" s="37" t="n">
        <f aca="false">IF(AF169&lt;5,0,(AD169-AC169)/AC169*100)</f>
        <v>0</v>
      </c>
      <c r="AH169" s="14"/>
      <c r="AI169" s="13" t="n">
        <f aca="false">AJ168</f>
        <v>0</v>
      </c>
      <c r="AJ169" s="21"/>
      <c r="AK169" s="21" t="n">
        <f aca="false">FORECAST($B169,AJ160:AJ168,$B160:$B168)</f>
        <v>-0.859488656036717</v>
      </c>
      <c r="AL169" s="37" t="n">
        <f aca="false">(AJ169-AK169)^2/AK169</f>
        <v>-0.859488656036717</v>
      </c>
      <c r="AM169" s="37" t="n">
        <f aca="false">IF(AL169&lt;5,0,(AJ169-AI169)/AI169*100)</f>
        <v>0</v>
      </c>
      <c r="AN169" s="14"/>
      <c r="AO169" s="13" t="n">
        <f aca="false">AP168</f>
        <v>-14.8576512455516</v>
      </c>
      <c r="AP169" s="21"/>
      <c r="AQ169" s="21" t="n">
        <f aca="false">FORECAST($B169,AP160:AP168,$B160:$B168)</f>
        <v>-17.1555082687405</v>
      </c>
      <c r="AR169" s="37" t="n">
        <f aca="false">(AP169-AQ169)^2/AQ169</f>
        <v>-17.1555082687405</v>
      </c>
      <c r="AS169" s="37" t="n">
        <f aca="false">IF(AR169&lt;5,0,(AP169-AO169)/AO169*100)</f>
        <v>0</v>
      </c>
      <c r="AT169" s="14"/>
      <c r="AU169" s="13" t="n">
        <f aca="false">AV168</f>
        <v>0</v>
      </c>
      <c r="AV169" s="21"/>
      <c r="AW169" s="21" t="n">
        <f aca="false">FORECAST($B169,AV160:AV168,$B160:$B168)</f>
        <v>-0.210005592119415</v>
      </c>
      <c r="AX169" s="37" t="n">
        <f aca="false">(AV169-AW169)^2/AW169</f>
        <v>-0.210005592119415</v>
      </c>
      <c r="AY169" s="37" t="n">
        <f aca="false">IF(AX169&lt;5,0,(AV169-AU169)/AU169*100)</f>
        <v>0</v>
      </c>
      <c r="AZ169" s="14"/>
      <c r="BA169" s="23"/>
      <c r="BB169" s="22"/>
      <c r="BC169" s="12"/>
      <c r="BD169" s="23"/>
    </row>
    <row r="170" customFormat="false" ht="13.8" hidden="false" customHeight="false" outlineLevel="0" collapsed="false">
      <c r="A170" s="19" t="s">
        <v>35</v>
      </c>
      <c r="B170" s="12" t="n">
        <v>2011</v>
      </c>
      <c r="C170" s="12" t="n">
        <v>34708</v>
      </c>
      <c r="D170" s="12" t="n">
        <f aca="false">E169</f>
        <v>0</v>
      </c>
      <c r="E170" s="12" t="n">
        <v>994</v>
      </c>
      <c r="F170" s="21" t="n">
        <f aca="false">FORECAST($B170,E161:E169,$B161:$B169)</f>
        <v>2075.52544765064</v>
      </c>
      <c r="G170" s="37" t="n">
        <f aca="false">(E170-F170)^2/F170</f>
        <v>563.566828457793</v>
      </c>
      <c r="H170" s="37" t="e">
        <f aca="false">IF(G170&lt;5,0,(E170-D170)/D170*100)</f>
        <v>#DIV/0!</v>
      </c>
      <c r="I170" s="12" t="n">
        <v>-25</v>
      </c>
      <c r="J170" s="13" t="n">
        <f aca="false">(E170-E165)/E165*100</f>
        <v>-46.2412114656571</v>
      </c>
      <c r="K170" s="13" t="n">
        <f aca="false">L169</f>
        <v>0</v>
      </c>
      <c r="L170" s="12" t="n">
        <v>1</v>
      </c>
      <c r="M170" s="21" t="n">
        <f aca="false">FORECAST($B170,L161:L169,$B161:$B169)</f>
        <v>3.83332587069586</v>
      </c>
      <c r="N170" s="37" t="n">
        <f aca="false">(L170-M170)^2/M170</f>
        <v>2.09419594376859</v>
      </c>
      <c r="O170" s="37" t="n">
        <f aca="false">IF(N170&lt;5,0,(L170-K170)/K170*100)</f>
        <v>0</v>
      </c>
      <c r="P170" s="14" t="n">
        <f aca="false">L170/($C170/100000)</f>
        <v>2.88118013138181</v>
      </c>
      <c r="Q170" s="13" t="n">
        <f aca="false">R169</f>
        <v>0</v>
      </c>
      <c r="R170" s="12" t="n">
        <v>10</v>
      </c>
      <c r="S170" s="21" t="n">
        <f aca="false">FORECAST($B170,R161:R169,$B161:$B169)</f>
        <v>26.2429339147932</v>
      </c>
      <c r="T170" s="37" t="n">
        <f aca="false">(R170-S170)^2/S170</f>
        <v>10.0534834640427</v>
      </c>
      <c r="U170" s="37" t="e">
        <f aca="false">IF(T170&lt;5,0,(R170-Q170)/Q170*100)</f>
        <v>#DIV/0!</v>
      </c>
      <c r="V170" s="14" t="n">
        <f aca="false">R170/($C170/100000)</f>
        <v>28.8118013138181</v>
      </c>
      <c r="W170" s="13" t="n">
        <f aca="false">X169</f>
        <v>0</v>
      </c>
      <c r="X170" s="12" t="n">
        <v>26</v>
      </c>
      <c r="Y170" s="21" t="n">
        <f aca="false">FORECAST($B170,X161:X169,$B161:$B169)</f>
        <v>41.3139843293293</v>
      </c>
      <c r="Z170" s="37" t="n">
        <f aca="false">(X170-Y170)^2/Y170</f>
        <v>5.67648266914931</v>
      </c>
      <c r="AA170" s="37" t="e">
        <f aca="false">IF(Z170&lt;5,0,(X170-W170)/W170*100)</f>
        <v>#DIV/0!</v>
      </c>
      <c r="AB170" s="14" t="n">
        <f aca="false">X170/($C170/100000)</f>
        <v>74.9106834159272</v>
      </c>
      <c r="AC170" s="13" t="n">
        <f aca="false">AD169</f>
        <v>0</v>
      </c>
      <c r="AD170" s="12" t="n">
        <v>128</v>
      </c>
      <c r="AE170" s="21" t="n">
        <f aca="false">FORECAST($B170,AD161:AD169,$B161:$B169)</f>
        <v>285.06490608498</v>
      </c>
      <c r="AF170" s="37" t="n">
        <f aca="false">(AD170-AE170)^2/AE170</f>
        <v>86.5395360736881</v>
      </c>
      <c r="AG170" s="37" t="e">
        <f aca="false">IF(AF170&lt;5,0,(AD170-AC170)/AC170*100)</f>
        <v>#DIV/0!</v>
      </c>
      <c r="AH170" s="14" t="n">
        <f aca="false">AD170/($C170/100000)</f>
        <v>368.791056816872</v>
      </c>
      <c r="AI170" s="13" t="n">
        <f aca="false">AJ169</f>
        <v>0</v>
      </c>
      <c r="AJ170" s="12" t="n">
        <v>352</v>
      </c>
      <c r="AK170" s="21" t="n">
        <f aca="false">FORECAST($B170,AJ161:AJ169,$B161:$B169)</f>
        <v>496.085476928549</v>
      </c>
      <c r="AL170" s="37" t="n">
        <f aca="false">(AJ170-AK170)^2/AK170</f>
        <v>41.8488861844219</v>
      </c>
      <c r="AM170" s="37" t="e">
        <f aca="false">IF(AL170&lt;5,0,(AJ170-AI170)/AI170*100)</f>
        <v>#DIV/0!</v>
      </c>
      <c r="AN170" s="14" t="n">
        <f aca="false">AJ170/($C170/100000)</f>
        <v>1014.1754062464</v>
      </c>
      <c r="AO170" s="13" t="n">
        <f aca="false">AP169</f>
        <v>0</v>
      </c>
      <c r="AP170" s="12" t="n">
        <v>447</v>
      </c>
      <c r="AQ170" s="21" t="n">
        <f aca="false">FORECAST($B170,AP161:AP169,$B161:$B169)</f>
        <v>1133.10394470356</v>
      </c>
      <c r="AR170" s="37" t="n">
        <f aca="false">(AP170-AQ170)^2/AQ170</f>
        <v>415.441694593107</v>
      </c>
      <c r="AS170" s="37" t="e">
        <f aca="false">IF(AR170&lt;5,0,(AP170-AO170)/AO170*100)</f>
        <v>#DIV/0!</v>
      </c>
      <c r="AT170" s="14" t="n">
        <f aca="false">AP170/($C170/100000)</f>
        <v>1287.88751872767</v>
      </c>
      <c r="AU170" s="13" t="n">
        <f aca="false">AV169</f>
        <v>0</v>
      </c>
      <c r="AV170" s="12" t="n">
        <v>30</v>
      </c>
      <c r="AW170" s="21" t="n">
        <f aca="false">FORECAST($B170,AV161:AV169,$B161:$B169)</f>
        <v>89.859558386835</v>
      </c>
      <c r="AX170" s="37" t="n">
        <f aca="false">(AV170-AW170)^2/AW170</f>
        <v>39.8751873990053</v>
      </c>
      <c r="AY170" s="37" t="e">
        <f aca="false">IF(AX170&lt;5,0,(AV170-AU170)/AU170*100)</f>
        <v>#DIV/0!</v>
      </c>
      <c r="AZ170" s="14" t="n">
        <f aca="false">AV170/($C170/100000)</f>
        <v>86.4354039414544</v>
      </c>
      <c r="BA170" s="12" t="n">
        <v>2863.9</v>
      </c>
      <c r="BB170" s="14" t="n">
        <v>-24.8</v>
      </c>
      <c r="BC170" s="13" t="n">
        <f aca="false">(BA170-BA165)/BA165*100</f>
        <v>9.38013214681281</v>
      </c>
      <c r="BD170" s="12" t="n">
        <v>29.8</v>
      </c>
    </row>
    <row r="171" customFormat="false" ht="13.8" hidden="false" customHeight="false" outlineLevel="0" collapsed="false">
      <c r="A171" s="19" t="s">
        <v>35</v>
      </c>
      <c r="B171" s="12" t="n">
        <v>2012</v>
      </c>
      <c r="C171" s="12" t="n">
        <v>34408</v>
      </c>
      <c r="D171" s="12" t="n">
        <f aca="false">E170</f>
        <v>994</v>
      </c>
      <c r="E171" s="12" t="n">
        <v>971</v>
      </c>
      <c r="F171" s="21" t="n">
        <f aca="false">FORECAST($B171,E162:E170,$B162:$B170)</f>
        <v>1870.08893011728</v>
      </c>
      <c r="G171" s="37" t="n">
        <f aca="false">(E171-F171)^2/F171</f>
        <v>432.258001874133</v>
      </c>
      <c r="H171" s="37" t="n">
        <f aca="false">IF(G171&lt;5,0,(E171-D171)/D171*100)</f>
        <v>-2.31388329979879</v>
      </c>
      <c r="I171" s="12" t="n">
        <v>-2.3</v>
      </c>
      <c r="J171" s="13" t="n">
        <f aca="false">(E171-E170)/E170*100</f>
        <v>-2.31388329979879</v>
      </c>
      <c r="K171" s="13" t="n">
        <f aca="false">L170</f>
        <v>1</v>
      </c>
      <c r="L171" s="12" t="n">
        <v>1</v>
      </c>
      <c r="M171" s="21" t="n">
        <f aca="false">FORECAST($B171,L162:L170,$B162:$B170)</f>
        <v>3.50579723861592</v>
      </c>
      <c r="N171" s="37" t="n">
        <f aca="false">(L171-M171)^2/M171</f>
        <v>1.79103906292485</v>
      </c>
      <c r="O171" s="37" t="n">
        <f aca="false">IF(N171&lt;5,0,(L171-K171)/K171*100)</f>
        <v>0</v>
      </c>
      <c r="P171" s="14" t="n">
        <f aca="false">L171/($C171/100000)</f>
        <v>2.90630086026505</v>
      </c>
      <c r="Q171" s="13" t="n">
        <f aca="false">R170</f>
        <v>10</v>
      </c>
      <c r="R171" s="12" t="n">
        <v>7</v>
      </c>
      <c r="S171" s="21" t="n">
        <f aca="false">FORECAST($B171,R162:R170,$B162:$B170)</f>
        <v>24.6125928675355</v>
      </c>
      <c r="T171" s="37" t="n">
        <f aca="false">(R171-S171)^2/S171</f>
        <v>12.603443659393</v>
      </c>
      <c r="U171" s="37" t="n">
        <f aca="false">IF(T171&lt;5,0,(R171-Q171)/Q171*100)</f>
        <v>-30</v>
      </c>
      <c r="V171" s="14" t="n">
        <f aca="false">R171/($C171/100000)</f>
        <v>20.3441060218554</v>
      </c>
      <c r="W171" s="13" t="n">
        <f aca="false">X170</f>
        <v>26</v>
      </c>
      <c r="X171" s="12" t="n">
        <v>30</v>
      </c>
      <c r="Y171" s="21" t="n">
        <f aca="false">FORECAST($B171,X162:X170,$B162:$B170)</f>
        <v>39.6970245079306</v>
      </c>
      <c r="Z171" s="37" t="n">
        <f aca="false">(X171-Y171)^2/Y171</f>
        <v>2.36874892949777</v>
      </c>
      <c r="AA171" s="37" t="n">
        <f aca="false">IF(Z171&lt;5,0,(X171-W171)/W171*100)</f>
        <v>0</v>
      </c>
      <c r="AB171" s="14" t="n">
        <f aca="false">X171/($C171/100000)</f>
        <v>87.1890258079516</v>
      </c>
      <c r="AC171" s="13" t="n">
        <f aca="false">AD170</f>
        <v>128</v>
      </c>
      <c r="AD171" s="12" t="n">
        <v>104</v>
      </c>
      <c r="AE171" s="21" t="n">
        <f aca="false">FORECAST($B171,AD162:AD170,$B162:$B170)</f>
        <v>254.49622230251</v>
      </c>
      <c r="AF171" s="37" t="n">
        <f aca="false">(AD171-AE171)^2/AE171</f>
        <v>88.9958708322376</v>
      </c>
      <c r="AG171" s="37" t="n">
        <f aca="false">IF(AF171&lt;5,0,(AD171-AC171)/AC171*100)</f>
        <v>-18.75</v>
      </c>
      <c r="AH171" s="14" t="n">
        <f aca="false">AD171/($C171/100000)</f>
        <v>302.255289467566</v>
      </c>
      <c r="AI171" s="13" t="n">
        <f aca="false">AJ170</f>
        <v>352</v>
      </c>
      <c r="AJ171" s="12" t="n">
        <v>319</v>
      </c>
      <c r="AK171" s="21" t="n">
        <f aca="false">FORECAST($B171,AJ162:AJ170,$B162:$B170)</f>
        <v>461.717760328351</v>
      </c>
      <c r="AL171" s="37" t="n">
        <f aca="false">(AJ171-AK171)^2/AK171</f>
        <v>44.1143071876978</v>
      </c>
      <c r="AM171" s="37" t="n">
        <f aca="false">IF(AL171&lt;5,0,(AJ171-AI171)/AI171*100)</f>
        <v>-9.375</v>
      </c>
      <c r="AN171" s="14" t="n">
        <f aca="false">AJ171/($C171/100000)</f>
        <v>927.109974424553</v>
      </c>
      <c r="AO171" s="13" t="n">
        <f aca="false">AP170</f>
        <v>447</v>
      </c>
      <c r="AP171" s="12" t="n">
        <v>487</v>
      </c>
      <c r="AQ171" s="21" t="n">
        <f aca="false">FORECAST($B171,AP162:AP170,$B162:$B170)</f>
        <v>1007.37171938893</v>
      </c>
      <c r="AR171" s="37" t="n">
        <f aca="false">(AP171-AQ171)^2/AQ171</f>
        <v>268.805170055848</v>
      </c>
      <c r="AS171" s="37" t="n">
        <f aca="false">IF(AR171&lt;5,0,(AP171-AO171)/AO171*100)</f>
        <v>8.94854586129754</v>
      </c>
      <c r="AT171" s="14" t="n">
        <f aca="false">AP171/($C171/100000)</f>
        <v>1415.36851894908</v>
      </c>
      <c r="AU171" s="13" t="n">
        <f aca="false">AV170</f>
        <v>30</v>
      </c>
      <c r="AV171" s="12" t="n">
        <v>23</v>
      </c>
      <c r="AW171" s="21" t="n">
        <f aca="false">FORECAST($B171,AV162:AV170,$B162:$B170)</f>
        <v>78.6718075537307</v>
      </c>
      <c r="AX171" s="37" t="n">
        <f aca="false">(AV171-AW171)^2/AW171</f>
        <v>39.3959444008307</v>
      </c>
      <c r="AY171" s="37" t="n">
        <f aca="false">IF(AX171&lt;5,0,(AV171-AU171)/AU171*100)</f>
        <v>-23.3333333333333</v>
      </c>
      <c r="AZ171" s="14" t="n">
        <f aca="false">AV171/($C171/100000)</f>
        <v>66.8449197860963</v>
      </c>
      <c r="BA171" s="12" t="n">
        <v>2822</v>
      </c>
      <c r="BB171" s="14" t="n">
        <v>-1.5</v>
      </c>
      <c r="BC171" s="13" t="n">
        <f aca="false">(BA171-BA170)/BA170*100</f>
        <v>-1.46303991061141</v>
      </c>
      <c r="BD171" s="12" t="n">
        <v>31.6</v>
      </c>
    </row>
    <row r="172" customFormat="false" ht="13.8" hidden="false" customHeight="false" outlineLevel="0" collapsed="false">
      <c r="A172" s="19" t="s">
        <v>35</v>
      </c>
      <c r="B172" s="12" t="n">
        <v>2013</v>
      </c>
      <c r="C172" s="12" t="n">
        <v>34367</v>
      </c>
      <c r="D172" s="12" t="n">
        <f aca="false">E171</f>
        <v>971</v>
      </c>
      <c r="E172" s="12" t="n">
        <v>964</v>
      </c>
      <c r="F172" s="21" t="n">
        <f aca="false">FORECAST($B172,E163:E171,$B163:$B171)</f>
        <v>1649.04607994801</v>
      </c>
      <c r="G172" s="37" t="n">
        <f aca="false">(E172-F172)^2/F172</f>
        <v>284.58157559001</v>
      </c>
      <c r="H172" s="37" t="n">
        <f aca="false">IF(G172&lt;5,0,(E172-D172)/D172*100)</f>
        <v>-0.720906282183316</v>
      </c>
      <c r="I172" s="12" t="n">
        <v>-0.7</v>
      </c>
      <c r="J172" s="13" t="n">
        <f aca="false">(E172-E171)/E171*100</f>
        <v>-0.720906282183316</v>
      </c>
      <c r="K172" s="13" t="n">
        <f aca="false">L171</f>
        <v>1</v>
      </c>
      <c r="L172" s="12" t="n">
        <v>2</v>
      </c>
      <c r="M172" s="21" t="n">
        <f aca="false">FORECAST($B172,L163:L171,$B163:$B171)</f>
        <v>3.01086170896242</v>
      </c>
      <c r="N172" s="37" t="n">
        <f aca="false">(L172-M172)^2/M172</f>
        <v>0.339385031070907</v>
      </c>
      <c r="O172" s="37" t="n">
        <f aca="false">IF(N172&lt;5,0,(L172-K172)/K172*100)</f>
        <v>0</v>
      </c>
      <c r="P172" s="14" t="n">
        <f aca="false">L172/($C172/100000)</f>
        <v>5.81953618296622</v>
      </c>
      <c r="Q172" s="13" t="n">
        <f aca="false">R171</f>
        <v>7</v>
      </c>
      <c r="R172" s="12" t="n">
        <v>7</v>
      </c>
      <c r="S172" s="21" t="n">
        <f aca="false">FORECAST($B172,R163:R171,$B163:$B171)</f>
        <v>20.9817393766422</v>
      </c>
      <c r="T172" s="37" t="n">
        <f aca="false">(R172-S172)^2/S172</f>
        <v>9.31710343394953</v>
      </c>
      <c r="U172" s="37" t="n">
        <f aca="false">IF(T172&lt;5,0,(R172-Q172)/Q172*100)</f>
        <v>0</v>
      </c>
      <c r="V172" s="14" t="n">
        <f aca="false">R172/($C172/100000)</f>
        <v>20.3683766403818</v>
      </c>
      <c r="W172" s="13" t="n">
        <f aca="false">X171</f>
        <v>30</v>
      </c>
      <c r="X172" s="12" t="n">
        <v>21</v>
      </c>
      <c r="Y172" s="21" t="n">
        <f aca="false">FORECAST($B172,X163:X171,$B163:$B171)</f>
        <v>37.4078236016045</v>
      </c>
      <c r="Z172" s="37" t="n">
        <f aca="false">(X172-Y172)^2/Y172</f>
        <v>7.19680134852387</v>
      </c>
      <c r="AA172" s="37" t="n">
        <f aca="false">IF(Z172&lt;5,0,(X172-W172)/W172*100)</f>
        <v>-30</v>
      </c>
      <c r="AB172" s="14" t="n">
        <f aca="false">X172/($C172/100000)</f>
        <v>61.1051299211453</v>
      </c>
      <c r="AC172" s="13" t="n">
        <f aca="false">AD171</f>
        <v>104</v>
      </c>
      <c r="AD172" s="12" t="n">
        <v>147</v>
      </c>
      <c r="AE172" s="21" t="n">
        <f aca="false">FORECAST($B172,AD163:AD171,$B163:$B171)</f>
        <v>222.344532625796</v>
      </c>
      <c r="AF172" s="37" t="n">
        <f aca="false">(AD172-AE172)^2/AE172</f>
        <v>25.531541205709</v>
      </c>
      <c r="AG172" s="37" t="n">
        <f aca="false">IF(AF172&lt;5,0,(AD172-AC172)/AC172*100)</f>
        <v>41.3461538461539</v>
      </c>
      <c r="AH172" s="14" t="n">
        <f aca="false">AD172/($C172/100000)</f>
        <v>427.735909448017</v>
      </c>
      <c r="AI172" s="13" t="n">
        <f aca="false">AJ171</f>
        <v>319</v>
      </c>
      <c r="AJ172" s="12" t="n">
        <v>270</v>
      </c>
      <c r="AK172" s="21" t="n">
        <f aca="false">FORECAST($B172,AJ163:AJ171,$B163:$B171)</f>
        <v>417.439015027964</v>
      </c>
      <c r="AL172" s="37" t="n">
        <f aca="false">(AJ172-AK172)^2/AK172</f>
        <v>52.0753029061261</v>
      </c>
      <c r="AM172" s="37" t="n">
        <f aca="false">IF(AL172&lt;5,0,(AJ172-AI172)/AI172*100)</f>
        <v>-15.3605015673981</v>
      </c>
      <c r="AN172" s="14" t="n">
        <f aca="false">AJ172/($C172/100000)</f>
        <v>785.637384700439</v>
      </c>
      <c r="AO172" s="13" t="n">
        <f aca="false">AP171</f>
        <v>487</v>
      </c>
      <c r="AP172" s="12" t="n">
        <v>494</v>
      </c>
      <c r="AQ172" s="21" t="n">
        <f aca="false">FORECAST($B172,AP163:AP171,$B163:$B171)</f>
        <v>878.236291842471</v>
      </c>
      <c r="AR172" s="37" t="n">
        <f aca="false">(AP172-AQ172)^2/AQ172</f>
        <v>168.106840198007</v>
      </c>
      <c r="AS172" s="37" t="n">
        <f aca="false">IF(AR172&lt;5,0,(AP172-AO172)/AO172*100)</f>
        <v>1.43737166324435</v>
      </c>
      <c r="AT172" s="14" t="n">
        <f aca="false">AP172/($C172/100000)</f>
        <v>1437.42543719266</v>
      </c>
      <c r="AU172" s="13" t="n">
        <f aca="false">AV171</f>
        <v>23</v>
      </c>
      <c r="AV172" s="12" t="n">
        <v>23</v>
      </c>
      <c r="AW172" s="21" t="n">
        <f aca="false">FORECAST($B172,AV163:AV171,$B163:$B171)</f>
        <v>69.6151299554392</v>
      </c>
      <c r="AX172" s="37" t="n">
        <f aca="false">(AV172-AW172)^2/AW172</f>
        <v>31.2140527806729</v>
      </c>
      <c r="AY172" s="37" t="n">
        <f aca="false">IF(AX172&lt;5,0,(AV172-AU172)/AU172*100)</f>
        <v>0</v>
      </c>
      <c r="AZ172" s="14" t="n">
        <f aca="false">AV172/($C172/100000)</f>
        <v>66.9246661041115</v>
      </c>
      <c r="BA172" s="12" t="n">
        <v>2805</v>
      </c>
      <c r="BB172" s="14" t="n">
        <v>-0.6</v>
      </c>
      <c r="BC172" s="13" t="n">
        <f aca="false">(BA172-BA171)/BA171*100</f>
        <v>-0.602409638554217</v>
      </c>
      <c r="BD172" s="12" t="n">
        <v>35.1</v>
      </c>
    </row>
    <row r="173" customFormat="false" ht="13.8" hidden="false" customHeight="false" outlineLevel="0" collapsed="false">
      <c r="A173" s="19" t="s">
        <v>35</v>
      </c>
      <c r="B173" s="15" t="n">
        <v>2014</v>
      </c>
      <c r="C173" s="12" t="n">
        <v>34426</v>
      </c>
      <c r="D173" s="12" t="n">
        <f aca="false">E172</f>
        <v>964</v>
      </c>
      <c r="E173" s="12" t="n">
        <v>1103</v>
      </c>
      <c r="F173" s="21" t="n">
        <f aca="false">FORECAST($B173,E164:E172,$B164:$B172)</f>
        <v>1460.3170734297</v>
      </c>
      <c r="G173" s="37" t="n">
        <f aca="false">(E173-F173)^2/F173</f>
        <v>87.4299789322532</v>
      </c>
      <c r="H173" s="37" t="n">
        <f aca="false">IF(G173&lt;5,0,(E173-D173)/D173*100)</f>
        <v>14.4190871369295</v>
      </c>
      <c r="I173" s="16" t="n">
        <v>14.4</v>
      </c>
      <c r="J173" s="13" t="n">
        <f aca="false">(E173-E172)/E172*100</f>
        <v>14.4190871369295</v>
      </c>
      <c r="K173" s="13" t="n">
        <f aca="false">L172</f>
        <v>2</v>
      </c>
      <c r="L173" s="12" t="n">
        <v>2</v>
      </c>
      <c r="M173" s="21" t="n">
        <f aca="false">FORECAST($B173,L164:L172,$B164:$B172)</f>
        <v>2.51396321610156</v>
      </c>
      <c r="N173" s="37" t="n">
        <f aca="false">(L173-M173)^2/M173</f>
        <v>0.105076393247746</v>
      </c>
      <c r="O173" s="37" t="n">
        <f aca="false">IF(N173&lt;5,0,(L173-K173)/K173*100)</f>
        <v>0</v>
      </c>
      <c r="P173" s="14" t="n">
        <f aca="false">L173/($C173/100000)</f>
        <v>5.80956253994074</v>
      </c>
      <c r="Q173" s="13" t="n">
        <f aca="false">R172</f>
        <v>7</v>
      </c>
      <c r="R173" s="12" t="n">
        <v>13</v>
      </c>
      <c r="S173" s="21" t="n">
        <f aca="false">FORECAST($B173,R164:R172,$B164:$B172)</f>
        <v>16.8394269007583</v>
      </c>
      <c r="T173" s="37" t="n">
        <f aca="false">(R173-S173)^2/S173</f>
        <v>0.875397898820593</v>
      </c>
      <c r="U173" s="37" t="n">
        <f aca="false">IF(T173&lt;5,0,(R173-Q173)/Q173*100)</f>
        <v>0</v>
      </c>
      <c r="V173" s="14" t="n">
        <f aca="false">R173/($C173/100000)</f>
        <v>37.7621565096148</v>
      </c>
      <c r="W173" s="13" t="n">
        <f aca="false">X172</f>
        <v>21</v>
      </c>
      <c r="X173" s="12" t="n">
        <v>19</v>
      </c>
      <c r="Y173" s="21" t="n">
        <f aca="false">FORECAST($B173,X164:X172,$B164:$B172)</f>
        <v>35.4484987409782</v>
      </c>
      <c r="Z173" s="37" t="n">
        <f aca="false">(X173-Y173)^2/Y173</f>
        <v>7.63228685109884</v>
      </c>
      <c r="AA173" s="37" t="n">
        <f aca="false">IF(Z173&lt;5,0,(X173-W173)/W173*100)</f>
        <v>-9.52380952380952</v>
      </c>
      <c r="AB173" s="14" t="n">
        <f aca="false">X173/($C173/100000)</f>
        <v>55.1908441294371</v>
      </c>
      <c r="AC173" s="13" t="n">
        <f aca="false">AD172</f>
        <v>147</v>
      </c>
      <c r="AD173" s="12" t="n">
        <v>107</v>
      </c>
      <c r="AE173" s="21" t="n">
        <f aca="false">FORECAST($B173,AD164:AD172,$B164:$B172)</f>
        <v>202.90960392588</v>
      </c>
      <c r="AF173" s="37" t="n">
        <f aca="false">(AD173-AE173)^2/AE173</f>
        <v>45.3337444223651</v>
      </c>
      <c r="AG173" s="37" t="n">
        <f aca="false">IF(AF173&lt;5,0,(AD173-AC173)/AC173*100)</f>
        <v>-27.2108843537415</v>
      </c>
      <c r="AH173" s="14" t="n">
        <f aca="false">AD173/($C173/100000)</f>
        <v>310.81159588683</v>
      </c>
      <c r="AI173" s="13" t="n">
        <f aca="false">AJ172</f>
        <v>270</v>
      </c>
      <c r="AJ173" s="12" t="n">
        <v>307</v>
      </c>
      <c r="AK173" s="21" t="n">
        <f aca="false">FORECAST($B173,AJ164:AJ172,$B164:$B172)</f>
        <v>381.375742527916</v>
      </c>
      <c r="AL173" s="37" t="n">
        <f aca="false">(AJ173-AK173)^2/AK173</f>
        <v>14.504727122685</v>
      </c>
      <c r="AM173" s="37" t="n">
        <f aca="false">IF(AL173&lt;5,0,(AJ173-AI173)/AI173*100)</f>
        <v>13.7037037037037</v>
      </c>
      <c r="AN173" s="14" t="n">
        <f aca="false">AJ173/($C173/100000)</f>
        <v>891.767849880904</v>
      </c>
      <c r="AO173" s="13" t="n">
        <f aca="false">AP172</f>
        <v>494</v>
      </c>
      <c r="AP173" s="12" t="n">
        <v>629</v>
      </c>
      <c r="AQ173" s="21" t="n">
        <f aca="false">FORECAST($B173,AP164:AP172,$B164:$B172)</f>
        <v>767.195399356858</v>
      </c>
      <c r="AR173" s="37" t="n">
        <f aca="false">(AP173-AQ173)^2/AQ173</f>
        <v>24.8932259231628</v>
      </c>
      <c r="AS173" s="37" t="n">
        <f aca="false">IF(AR173&lt;5,0,(AP173-AO173)/AO173*100)</f>
        <v>27.3279352226721</v>
      </c>
      <c r="AT173" s="14" t="n">
        <f aca="false">AP173/($C173/100000)</f>
        <v>1827.10741881136</v>
      </c>
      <c r="AU173" s="13" t="n">
        <f aca="false">AV172</f>
        <v>23</v>
      </c>
      <c r="AV173" s="12" t="n">
        <v>26</v>
      </c>
      <c r="AW173" s="21" t="n">
        <f aca="false">FORECAST($B173,AV164:AV172,$B164:$B172)</f>
        <v>54.0290817911221</v>
      </c>
      <c r="AX173" s="37" t="n">
        <f aca="false">(AV173-AW173)^2/AW173</f>
        <v>14.5408620692589</v>
      </c>
      <c r="AY173" s="37" t="n">
        <f aca="false">IF(AX173&lt;5,0,(AV173-AU173)/AU173*100)</f>
        <v>13.0434782608696</v>
      </c>
      <c r="AZ173" s="14" t="n">
        <f aca="false">AV173/($C173/100000)</f>
        <v>75.5243130192297</v>
      </c>
      <c r="BA173" s="12" t="n">
        <v>3204</v>
      </c>
      <c r="BB173" s="4" t="n">
        <v>14.2</v>
      </c>
      <c r="BC173" s="13" t="n">
        <f aca="false">(BA173-BA172)/BA172*100</f>
        <v>14.2245989304813</v>
      </c>
      <c r="BD173" s="12" t="n">
        <v>44.9</v>
      </c>
    </row>
    <row r="174" customFormat="false" ht="13.8" hidden="false" customHeight="false" outlineLevel="0" collapsed="false">
      <c r="A174" s="19" t="s">
        <v>35</v>
      </c>
      <c r="B174" s="15" t="n">
        <v>2015</v>
      </c>
      <c r="C174" s="12" t="n">
        <v>34777</v>
      </c>
      <c r="D174" s="12" t="n">
        <f aca="false">E173</f>
        <v>1103</v>
      </c>
      <c r="E174" s="12" t="n">
        <v>904</v>
      </c>
      <c r="F174" s="21" t="n">
        <f aca="false">FORECAST($B174,E165:E173,$B165:$B173)</f>
        <v>1306.67130413381</v>
      </c>
      <c r="G174" s="37" t="n">
        <f aca="false">(E174-F174)^2/F174</f>
        <v>124.089492636644</v>
      </c>
      <c r="H174" s="37" t="n">
        <f aca="false">IF(G174&lt;5,0,(E174-D174)/D174*100)</f>
        <v>-18.0417044424297</v>
      </c>
      <c r="I174" s="12" t="n">
        <v>-18</v>
      </c>
      <c r="J174" s="13" t="n">
        <f aca="false">(E174-E173)/E173*100</f>
        <v>-18.0417044424297</v>
      </c>
      <c r="K174" s="13" t="n">
        <f aca="false">L173</f>
        <v>2</v>
      </c>
      <c r="L174" s="12" t="n">
        <v>0</v>
      </c>
      <c r="M174" s="21" t="n">
        <f aca="false">FORECAST($B174,L165:L173,$B165:$B173)</f>
        <v>2.34948777891267</v>
      </c>
      <c r="N174" s="37" t="n">
        <f aca="false">(L174-M174)^2/M174</f>
        <v>2.34948777891267</v>
      </c>
      <c r="O174" s="37" t="n">
        <f aca="false">IF(N174&lt;5,0,(L174-K174)/K174*100)</f>
        <v>0</v>
      </c>
      <c r="P174" s="14" t="n">
        <f aca="false">L174/($C174/100000)</f>
        <v>0</v>
      </c>
      <c r="Q174" s="13" t="n">
        <f aca="false">R173</f>
        <v>13</v>
      </c>
      <c r="R174" s="12" t="n">
        <v>12</v>
      </c>
      <c r="S174" s="21" t="n">
        <f aca="false">FORECAST($B174,R165:R173,$B165:$B173)</f>
        <v>15.5205100081386</v>
      </c>
      <c r="T174" s="37" t="n">
        <f aca="false">(R174-S174)^2/S174</f>
        <v>0.79855563450588</v>
      </c>
      <c r="U174" s="37" t="n">
        <f aca="false">IF(T174&lt;5,0,(R174-Q174)/Q174*100)</f>
        <v>0</v>
      </c>
      <c r="V174" s="14" t="n">
        <f aca="false">R174/($C174/100000)</f>
        <v>34.5055640221986</v>
      </c>
      <c r="W174" s="13" t="n">
        <f aca="false">X173</f>
        <v>19</v>
      </c>
      <c r="X174" s="12" t="n">
        <v>16</v>
      </c>
      <c r="Y174" s="21" t="n">
        <f aca="false">FORECAST($B174,X165:X173,$B165:$B173)</f>
        <v>30.8118567299951</v>
      </c>
      <c r="Z174" s="37" t="n">
        <f aca="false">(X174-Y174)^2/Y174</f>
        <v>7.1203466156691</v>
      </c>
      <c r="AA174" s="37" t="n">
        <f aca="false">IF(Z174&lt;5,0,(X174-W174)/W174*100)</f>
        <v>-15.7894736842105</v>
      </c>
      <c r="AB174" s="14" t="n">
        <f aca="false">X174/($C174/100000)</f>
        <v>46.0074186962648</v>
      </c>
      <c r="AC174" s="13" t="n">
        <f aca="false">AD173</f>
        <v>107</v>
      </c>
      <c r="AD174" s="12" t="n">
        <v>112</v>
      </c>
      <c r="AE174" s="21" t="n">
        <f aca="false">FORECAST($B174,AD165:AD173,$B165:$B173)</f>
        <v>173.576896061171</v>
      </c>
      <c r="AF174" s="37" t="n">
        <f aca="false">(AD174-AE174)^2/AE174</f>
        <v>21.8445784811824</v>
      </c>
      <c r="AG174" s="37" t="n">
        <f aca="false">IF(AF174&lt;5,0,(AD174-AC174)/AC174*100)</f>
        <v>4.67289719626168</v>
      </c>
      <c r="AH174" s="14" t="n">
        <f aca="false">AD174/($C174/100000)</f>
        <v>322.051930873853</v>
      </c>
      <c r="AI174" s="13" t="n">
        <f aca="false">AJ173</f>
        <v>307</v>
      </c>
      <c r="AJ174" s="12" t="n">
        <v>223</v>
      </c>
      <c r="AK174" s="21" t="n">
        <f aca="false">FORECAST($B174,AJ165:AJ173,$B165:$B173)</f>
        <v>351.194971979247</v>
      </c>
      <c r="AL174" s="37" t="n">
        <f aca="false">(AJ174-AK174)^2/AK174</f>
        <v>46.7943796237807</v>
      </c>
      <c r="AM174" s="37" t="n">
        <f aca="false">IF(AL174&lt;5,0,(AJ174-AI174)/AI174*100)</f>
        <v>-27.3615635179153</v>
      </c>
      <c r="AN174" s="14" t="n">
        <f aca="false">AJ174/($C174/100000)</f>
        <v>641.22839807919</v>
      </c>
      <c r="AO174" s="13" t="n">
        <f aca="false">AP173</f>
        <v>629</v>
      </c>
      <c r="AP174" s="12" t="n">
        <v>489</v>
      </c>
      <c r="AQ174" s="21" t="n">
        <f aca="false">FORECAST($B174,AP165:AP173,$B165:$B173)</f>
        <v>685.306124365387</v>
      </c>
      <c r="AR174" s="37" t="n">
        <f aca="false">(AP174-AQ174)^2/AQ174</f>
        <v>56.2319423294869</v>
      </c>
      <c r="AS174" s="37" t="n">
        <f aca="false">IF(AR174&lt;5,0,(AP174-AO174)/AO174*100)</f>
        <v>-22.2575516693164</v>
      </c>
      <c r="AT174" s="14" t="n">
        <f aca="false">AP174/($C174/100000)</f>
        <v>1406.10173390459</v>
      </c>
      <c r="AU174" s="13" t="n">
        <f aca="false">AV173</f>
        <v>26</v>
      </c>
      <c r="AV174" s="12" t="n">
        <v>52</v>
      </c>
      <c r="AW174" s="21" t="n">
        <f aca="false">FORECAST($B174,AV165:AV173,$B165:$B173)</f>
        <v>47.9114378991948</v>
      </c>
      <c r="AX174" s="37" t="n">
        <f aca="false">(AV174-AW174)^2/AW174</f>
        <v>0.348900821705911</v>
      </c>
      <c r="AY174" s="37" t="n">
        <f aca="false">IF(AX174&lt;5,0,(AV174-AU174)/AU174*100)</f>
        <v>0</v>
      </c>
      <c r="AZ174" s="14" t="n">
        <f aca="false">AV174/($C174/100000)</f>
        <v>149.524110762861</v>
      </c>
      <c r="BA174" s="12" t="n">
        <v>2599.4</v>
      </c>
      <c r="BB174" s="14" t="n">
        <v>-18.9</v>
      </c>
      <c r="BC174" s="13" t="n">
        <f aca="false">(BA174-BA173)/BA173*100</f>
        <v>-18.8701622971286</v>
      </c>
      <c r="BD174" s="12" t="n">
        <v>42.5</v>
      </c>
    </row>
    <row r="175" customFormat="false" ht="13.8" hidden="false" customHeight="false" outlineLevel="0" collapsed="false">
      <c r="A175" s="19" t="s">
        <v>35</v>
      </c>
      <c r="B175" s="15" t="n">
        <v>2016</v>
      </c>
      <c r="C175" s="12" t="n">
        <v>35141</v>
      </c>
      <c r="D175" s="12" t="n">
        <f aca="false">E174</f>
        <v>904</v>
      </c>
      <c r="E175" s="12" t="n">
        <v>974</v>
      </c>
      <c r="F175" s="21" t="n">
        <f aca="false">FORECAST($B175,E166:E174,$B166:$B174)</f>
        <v>1149.94204514414</v>
      </c>
      <c r="G175" s="37" t="n">
        <f aca="false">(E175-F175)^2/F175</f>
        <v>26.919272480051</v>
      </c>
      <c r="H175" s="37" t="n">
        <f aca="false">IF(G175&lt;5,0,(E175-D175)/D175*100)</f>
        <v>7.74336283185841</v>
      </c>
      <c r="I175" s="12" t="n">
        <v>7.7</v>
      </c>
      <c r="J175" s="13" t="n">
        <f aca="false">(E175-E174)/E174*100</f>
        <v>7.74336283185841</v>
      </c>
      <c r="K175" s="13" t="n">
        <f aca="false">L174</f>
        <v>0</v>
      </c>
      <c r="L175" s="12" t="n">
        <v>2</v>
      </c>
      <c r="M175" s="21" t="n">
        <f aca="false">FORECAST($B175,L166:L174,$B166:$B174)</f>
        <v>1.68340612183052</v>
      </c>
      <c r="N175" s="37" t="n">
        <f aca="false">(L175-M175)^2/M175</f>
        <v>0.059540999877914</v>
      </c>
      <c r="O175" s="37" t="n">
        <f aca="false">IF(N175&lt;5,0,(L175-K175)/K175*100)</f>
        <v>0</v>
      </c>
      <c r="P175" s="14" t="n">
        <f aca="false">L175/($C175/100000)</f>
        <v>5.69135767337298</v>
      </c>
      <c r="Q175" s="13" t="n">
        <f aca="false">R174</f>
        <v>12</v>
      </c>
      <c r="R175" s="12" t="n">
        <v>13</v>
      </c>
      <c r="S175" s="21" t="n">
        <f aca="false">FORECAST($B175,R166:R174,$B166:$B174)</f>
        <v>13.193972358262</v>
      </c>
      <c r="T175" s="37" t="n">
        <f aca="false">(R175-S175)^2/S175</f>
        <v>0.0028517018793172</v>
      </c>
      <c r="U175" s="37" t="n">
        <f aca="false">IF(T175&lt;5,0,(R175-Q175)/Q175*100)</f>
        <v>0</v>
      </c>
      <c r="V175" s="14" t="n">
        <f aca="false">R175/($C175/100000)</f>
        <v>36.9938248769244</v>
      </c>
      <c r="W175" s="13" t="n">
        <f aca="false">X174</f>
        <v>16</v>
      </c>
      <c r="X175" s="12" t="n">
        <v>15</v>
      </c>
      <c r="Y175" s="21" t="n">
        <f aca="false">FORECAST($B175,X166:X174,$B166:$B174)</f>
        <v>25.4925053583289</v>
      </c>
      <c r="Z175" s="37" t="n">
        <f aca="false">(X175-Y175)^2/Y175</f>
        <v>4.3186288341248</v>
      </c>
      <c r="AA175" s="37" t="n">
        <f aca="false">IF(Z175&lt;5,0,(X175-W175)/W175*100)</f>
        <v>0</v>
      </c>
      <c r="AB175" s="14" t="n">
        <f aca="false">X175/($C175/100000)</f>
        <v>42.6851825502974</v>
      </c>
      <c r="AC175" s="13" t="n">
        <f aca="false">AD174</f>
        <v>112</v>
      </c>
      <c r="AD175" s="12" t="n">
        <v>133</v>
      </c>
      <c r="AE175" s="21" t="n">
        <f aca="false">FORECAST($B175,AD166:AD174,$B166:$B174)</f>
        <v>143.814234231705</v>
      </c>
      <c r="AF175" s="37" t="n">
        <f aca="false">(AD175-AE175)^2/AE175</f>
        <v>0.813185583770244</v>
      </c>
      <c r="AG175" s="37" t="n">
        <f aca="false">IF(AF175&lt;5,0,(AD175-AC175)/AC175*100)</f>
        <v>0</v>
      </c>
      <c r="AH175" s="14" t="n">
        <f aca="false">AD175/($C175/100000)</f>
        <v>378.475285279303</v>
      </c>
      <c r="AI175" s="13" t="n">
        <f aca="false">AJ174</f>
        <v>223</v>
      </c>
      <c r="AJ175" s="12" t="n">
        <v>268</v>
      </c>
      <c r="AK175" s="21" t="n">
        <f aca="false">FORECAST($B175,AJ166:AJ174,$B166:$B174)</f>
        <v>315.933807580188</v>
      </c>
      <c r="AL175" s="37" t="n">
        <f aca="false">(AJ175-AK175)^2/AK175</f>
        <v>7.27256739863554</v>
      </c>
      <c r="AM175" s="37" t="n">
        <f aca="false">IF(AL175&lt;5,0,(AJ175-AI175)/AI175*100)</f>
        <v>20.1793721973094</v>
      </c>
      <c r="AN175" s="14" t="n">
        <f aca="false">AJ175/($C175/100000)</f>
        <v>762.64192823198</v>
      </c>
      <c r="AO175" s="13" t="n">
        <f aca="false">AP174</f>
        <v>489</v>
      </c>
      <c r="AP175" s="12" t="n">
        <v>492</v>
      </c>
      <c r="AQ175" s="21" t="n">
        <f aca="false">FORECAST($B175,AP166:AP174,$B166:$B174)</f>
        <v>607.731325774971</v>
      </c>
      <c r="AR175" s="37" t="n">
        <f aca="false">(AP175-AQ175)^2/AQ175</f>
        <v>22.0389162078373</v>
      </c>
      <c r="AS175" s="37" t="n">
        <f aca="false">IF(AR175&lt;5,0,(AP175-AO175)/AO175*100)</f>
        <v>0.613496932515337</v>
      </c>
      <c r="AT175" s="14" t="n">
        <f aca="false">AP175/($C175/100000)</f>
        <v>1400.07398764975</v>
      </c>
      <c r="AU175" s="13" t="n">
        <f aca="false">AV174</f>
        <v>52</v>
      </c>
      <c r="AV175" s="12" t="n">
        <v>51</v>
      </c>
      <c r="AW175" s="21" t="n">
        <f aca="false">FORECAST($B175,AV166:AV174,$B166:$B174)</f>
        <v>42.0981209860701</v>
      </c>
      <c r="AX175" s="37" t="n">
        <f aca="false">(AV175-AW175)^2/AW175</f>
        <v>1.88235123379654</v>
      </c>
      <c r="AY175" s="37" t="n">
        <f aca="false">IF(AX175&lt;5,0,(AV175-AU175)/AU175*100)</f>
        <v>0</v>
      </c>
      <c r="AZ175" s="14" t="n">
        <f aca="false">AV175/($C175/100000)</f>
        <v>145.129620671011</v>
      </c>
      <c r="BA175" s="12" t="n">
        <v>2771.7</v>
      </c>
      <c r="BB175" s="14" t="n">
        <v>6.6</v>
      </c>
      <c r="BC175" s="13" t="n">
        <f aca="false">(BA175-BA174)/BA174*100</f>
        <v>6.62845271985842</v>
      </c>
      <c r="BD175" s="12" t="n">
        <v>38.3</v>
      </c>
    </row>
    <row r="176" customFormat="false" ht="13.8" hidden="false" customHeight="false" outlineLevel="0" collapsed="false">
      <c r="A176" s="19" t="s">
        <v>35</v>
      </c>
      <c r="B176" s="15" t="n">
        <v>2017</v>
      </c>
      <c r="C176" s="12" t="n">
        <v>35621</v>
      </c>
      <c r="D176" s="12" t="n">
        <f aca="false">E175</f>
        <v>974</v>
      </c>
      <c r="E176" s="12" t="n">
        <v>970</v>
      </c>
      <c r="F176" s="21" t="n">
        <f aca="false">FORECAST($B176,E167:E175,$B167:$B175)</f>
        <v>986.724617876993</v>
      </c>
      <c r="G176" s="37" t="n">
        <f aca="false">(E176-F176)^2/F176</f>
        <v>0.283476096637035</v>
      </c>
      <c r="H176" s="37" t="n">
        <f aca="false">IF(G176&lt;5,0,(E176-D176)/D176*100)</f>
        <v>0</v>
      </c>
      <c r="I176" s="12" t="n">
        <v>-0.4</v>
      </c>
      <c r="J176" s="13" t="n">
        <f aca="false">(E176-E175)/E175*100</f>
        <v>-0.410677618069815</v>
      </c>
      <c r="K176" s="13" t="n">
        <f aca="false">L175</f>
        <v>2</v>
      </c>
      <c r="L176" s="12" t="n">
        <v>6</v>
      </c>
      <c r="M176" s="21" t="n">
        <f aca="false">FORECAST($B176,L167:L175,$B167:$B175)</f>
        <v>1.33573980865421</v>
      </c>
      <c r="N176" s="37" t="n">
        <f aca="false">(L176-M176)^2/M176</f>
        <v>16.2870964776383</v>
      </c>
      <c r="O176" s="37" t="n">
        <f aca="false">IF(N176&lt;5,0,(L176-K176)/K176*100)</f>
        <v>200</v>
      </c>
      <c r="P176" s="14" t="n">
        <f aca="false">L176/($C176/100000)</f>
        <v>16.8439965189074</v>
      </c>
      <c r="Q176" s="13" t="n">
        <f aca="false">R175</f>
        <v>13</v>
      </c>
      <c r="R176" s="12" t="n">
        <v>9</v>
      </c>
      <c r="S176" s="21" t="n">
        <f aca="false">FORECAST($B176,R167:R175,$B167:$B175)</f>
        <v>10.3528444396997</v>
      </c>
      <c r="T176" s="37" t="n">
        <f aca="false">(R176-S176)^2/S176</f>
        <v>0.1767811820883</v>
      </c>
      <c r="U176" s="37" t="n">
        <f aca="false">IF(T176&lt;5,0,(R176-Q176)/Q176*100)</f>
        <v>0</v>
      </c>
      <c r="V176" s="14" t="n">
        <f aca="false">R176/($C176/100000)</f>
        <v>25.2659947783611</v>
      </c>
      <c r="W176" s="13" t="n">
        <f aca="false">X175</f>
        <v>15</v>
      </c>
      <c r="X176" s="12" t="n">
        <v>13</v>
      </c>
      <c r="Y176" s="21" t="n">
        <f aca="false">FORECAST($B176,X167:X175,$B167:$B175)</f>
        <v>21.1993784558576</v>
      </c>
      <c r="Z176" s="37" t="n">
        <f aca="false">(X176-Y176)^2/Y176</f>
        <v>3.17131029111875</v>
      </c>
      <c r="AA176" s="37" t="n">
        <f aca="false">IF(Z176&lt;5,0,(X176-W176)/W176*100)</f>
        <v>0</v>
      </c>
      <c r="AB176" s="14" t="n">
        <f aca="false">X176/($C176/100000)</f>
        <v>36.495325790966</v>
      </c>
      <c r="AC176" s="13" t="n">
        <f aca="false">AD175</f>
        <v>133</v>
      </c>
      <c r="AD176" s="12" t="n">
        <v>128</v>
      </c>
      <c r="AE176" s="21" t="n">
        <f aca="false">FORECAST($B176,AD167:AD175,$B167:$B175)</f>
        <v>122.045928171539</v>
      </c>
      <c r="AF176" s="37" t="n">
        <f aca="false">(AD176-AE176)^2/AE176</f>
        <v>0.290472380927303</v>
      </c>
      <c r="AG176" s="37" t="n">
        <f aca="false">IF(AF176&lt;5,0,(AD176-AC176)/AC176*100)</f>
        <v>0</v>
      </c>
      <c r="AH176" s="14" t="n">
        <f aca="false">AD176/($C176/100000)</f>
        <v>359.338592403358</v>
      </c>
      <c r="AI176" s="13" t="n">
        <f aca="false">AJ175</f>
        <v>268</v>
      </c>
      <c r="AJ176" s="12" t="n">
        <v>296</v>
      </c>
      <c r="AK176" s="21" t="n">
        <f aca="false">FORECAST($B176,AJ167:AJ175,$B167:$B175)</f>
        <v>290.310003579491</v>
      </c>
      <c r="AL176" s="37" t="n">
        <f aca="false">(AJ176-AK176)^2/AK176</f>
        <v>0.111522368730694</v>
      </c>
      <c r="AM176" s="37" t="n">
        <f aca="false">IF(AL176&lt;5,0,(AJ176-AI176)/AI176*100)</f>
        <v>0</v>
      </c>
      <c r="AN176" s="14" t="n">
        <f aca="false">AJ176/($C176/100000)</f>
        <v>830.970494932764</v>
      </c>
      <c r="AO176" s="13" t="n">
        <f aca="false">AP175</f>
        <v>492</v>
      </c>
      <c r="AP176" s="12" t="n">
        <v>454</v>
      </c>
      <c r="AQ176" s="21" t="n">
        <f aca="false">FORECAST($B176,AP167:AP175,$B167:$B175)</f>
        <v>507.256546801939</v>
      </c>
      <c r="AR176" s="37" t="n">
        <f aca="false">(AP176-AQ176)^2/AQ176</f>
        <v>5.5913714572019</v>
      </c>
      <c r="AS176" s="37" t="n">
        <f aca="false">IF(AR176&lt;5,0,(AP176-AO176)/AO176*100)</f>
        <v>-7.72357723577236</v>
      </c>
      <c r="AT176" s="14" t="n">
        <f aca="false">AP176/($C176/100000)</f>
        <v>1274.52906993066</v>
      </c>
      <c r="AU176" s="13" t="n">
        <f aca="false">AV175</f>
        <v>51</v>
      </c>
      <c r="AV176" s="12" t="n">
        <v>64</v>
      </c>
      <c r="AW176" s="21" t="n">
        <f aca="false">FORECAST($B176,AV167:AV175,$B167:$B175)</f>
        <v>34.2343695542277</v>
      </c>
      <c r="AX176" s="37" t="n">
        <f aca="false">(AV176-AW176)^2/AW176</f>
        <v>25.8802124114148</v>
      </c>
      <c r="AY176" s="37" t="n">
        <f aca="false">IF(AX176&lt;5,0,(AV176-AU176)/AU176*100)</f>
        <v>25.4901960784314</v>
      </c>
      <c r="AZ176" s="14" t="n">
        <f aca="false">AV176/($C176/100000)</f>
        <v>179.669296201679</v>
      </c>
      <c r="BA176" s="12" t="n">
        <v>2723.1</v>
      </c>
      <c r="BB176" s="14" t="n">
        <v>-1.8</v>
      </c>
      <c r="BC176" s="13" t="n">
        <f aca="false">(BA176-BA175)/BA175*100</f>
        <v>-1.7534365191038</v>
      </c>
      <c r="BD176" s="12" t="n">
        <v>36.8</v>
      </c>
    </row>
    <row r="177" customFormat="false" ht="13.8" hidden="false" customHeight="false" outlineLevel="0" collapsed="false">
      <c r="A177" s="24" t="s">
        <v>35</v>
      </c>
      <c r="B177" s="15" t="n">
        <v>2018</v>
      </c>
      <c r="C177" s="12" t="n">
        <v>35520</v>
      </c>
      <c r="D177" s="12" t="n">
        <f aca="false">E176</f>
        <v>970</v>
      </c>
      <c r="E177" s="12" t="n">
        <v>879</v>
      </c>
      <c r="F177" s="21" t="n">
        <f aca="false">FORECAST($B177,E168:E176,$B168:$B176)</f>
        <v>984.821881209241</v>
      </c>
      <c r="G177" s="37" t="n">
        <f aca="false">(E177-F177)^2/F177</f>
        <v>11.3708587881014</v>
      </c>
      <c r="H177" s="37" t="n">
        <f aca="false">IF(G177&lt;5,0,(E177-D177)/D177*100)</f>
        <v>-9.38144329896907</v>
      </c>
      <c r="I177" s="12" t="n">
        <v>-9.4</v>
      </c>
      <c r="J177" s="13" t="n">
        <f aca="false">(E177-E176)/E176*100</f>
        <v>-9.38144329896907</v>
      </c>
      <c r="K177" s="13" t="n">
        <f aca="false">L176</f>
        <v>6</v>
      </c>
      <c r="L177" s="12" t="n">
        <v>0</v>
      </c>
      <c r="M177" s="21" t="n">
        <f aca="false">FORECAST($B177,L168:L176,$B168:$B176)</f>
        <v>2.00506367671782</v>
      </c>
      <c r="N177" s="37" t="n">
        <f aca="false">(L177-M177)^2/M177</f>
        <v>2.00506367671782</v>
      </c>
      <c r="O177" s="37" t="n">
        <f aca="false">IF(N177&lt;5,0,(L177-K177)/K177*100)</f>
        <v>0</v>
      </c>
      <c r="P177" s="14" t="n">
        <f aca="false">L177/($C177/100000)</f>
        <v>0</v>
      </c>
      <c r="Q177" s="13" t="n">
        <f aca="false">R176</f>
        <v>9</v>
      </c>
      <c r="R177" s="12" t="n">
        <v>8</v>
      </c>
      <c r="S177" s="21" t="n">
        <f aca="false">FORECAST($B177,R168:R176,$B168:$B176)</f>
        <v>10.1640531372635</v>
      </c>
      <c r="T177" s="37" t="n">
        <f aca="false">(R177-S177)^2/S177</f>
        <v>0.460753787652949</v>
      </c>
      <c r="U177" s="37" t="n">
        <f aca="false">IF(T177&lt;5,0,(R177-Q177)/Q177*100)</f>
        <v>0</v>
      </c>
      <c r="V177" s="14" t="n">
        <f aca="false">R177/($C177/100000)</f>
        <v>22.5225225225225</v>
      </c>
      <c r="W177" s="13" t="n">
        <f aca="false">X176</f>
        <v>13</v>
      </c>
      <c r="X177" s="12" t="n">
        <v>21</v>
      </c>
      <c r="Y177" s="21" t="n">
        <f aca="false">FORECAST($B177,X168:X176,$B168:$B176)</f>
        <v>20.0344548614684</v>
      </c>
      <c r="Z177" s="37" t="n">
        <f aca="false">(X177-Y177)^2/Y177</f>
        <v>0.0465337051089457</v>
      </c>
      <c r="AA177" s="37" t="n">
        <f aca="false">IF(Z177&lt;5,0,(X177-W177)/W177*100)</f>
        <v>0</v>
      </c>
      <c r="AB177" s="14" t="n">
        <f aca="false">X177/($C177/100000)</f>
        <v>59.1216216216216</v>
      </c>
      <c r="AC177" s="13" t="n">
        <f aca="false">AD176</f>
        <v>128</v>
      </c>
      <c r="AD177" s="12" t="n">
        <v>113</v>
      </c>
      <c r="AE177" s="21" t="n">
        <f aca="false">FORECAST($B177,AD168:AD176,$B168:$B176)</f>
        <v>122.960152786321</v>
      </c>
      <c r="AF177" s="37" t="n">
        <f aca="false">(AD177-AE177)^2/AE177</f>
        <v>0.806803190129881</v>
      </c>
      <c r="AG177" s="37" t="n">
        <f aca="false">IF(AF177&lt;5,0,(AD177-AC177)/AC177*100)</f>
        <v>0</v>
      </c>
      <c r="AH177" s="14" t="n">
        <f aca="false">AD177/($C177/100000)</f>
        <v>318.130630630631</v>
      </c>
      <c r="AI177" s="13" t="n">
        <f aca="false">AJ176</f>
        <v>296</v>
      </c>
      <c r="AJ177" s="12" t="n">
        <v>273</v>
      </c>
      <c r="AK177" s="21" t="n">
        <f aca="false">FORECAST($B177,AJ168:AJ176,$B168:$B176)</f>
        <v>291.269916589834</v>
      </c>
      <c r="AL177" s="37" t="n">
        <f aca="false">(AJ177-AK177)^2/AK177</f>
        <v>1.14598121257239</v>
      </c>
      <c r="AM177" s="37" t="n">
        <f aca="false">IF(AL177&lt;5,0,(AJ177-AI177)/AI177*100)</f>
        <v>0</v>
      </c>
      <c r="AN177" s="14" t="n">
        <f aca="false">AJ177/($C177/100000)</f>
        <v>768.581081081081</v>
      </c>
      <c r="AO177" s="13" t="n">
        <f aca="false">AP176</f>
        <v>454</v>
      </c>
      <c r="AP177" s="12" t="n">
        <v>410</v>
      </c>
      <c r="AQ177" s="21" t="n">
        <f aca="false">FORECAST($B177,AP168:AP176,$B168:$B176)</f>
        <v>499.881330753611</v>
      </c>
      <c r="AR177" s="37" t="n">
        <f aca="false">(AP177-AQ177)^2/AQ177</f>
        <v>16.1611428973767</v>
      </c>
      <c r="AS177" s="37" t="n">
        <f aca="false">IF(AR177&lt;5,0,(AP177-AO177)/AO177*100)</f>
        <v>-9.69162995594714</v>
      </c>
      <c r="AT177" s="14" t="n">
        <f aca="false">AP177/($C177/100000)</f>
        <v>1154.27927927928</v>
      </c>
      <c r="AU177" s="13" t="n">
        <f aca="false">AV176</f>
        <v>64</v>
      </c>
      <c r="AV177" s="12" t="n">
        <v>54</v>
      </c>
      <c r="AW177" s="21" t="n">
        <f aca="false">FORECAST($B177,AV168:AV176,$B168:$B176)</f>
        <v>38.5185545739534</v>
      </c>
      <c r="AX177" s="37" t="n">
        <f aca="false">(AV177-AW177)^2/AW177</f>
        <v>6.22232986493551</v>
      </c>
      <c r="AY177" s="37" t="n">
        <f aca="false">IF(AX177&lt;5,0,(AV177-AU177)/AU177*100)</f>
        <v>-15.625</v>
      </c>
      <c r="AZ177" s="14" t="n">
        <f aca="false">AV177/($C177/100000)</f>
        <v>152.027027027027</v>
      </c>
      <c r="BA177" s="12" t="n">
        <v>2474.7</v>
      </c>
      <c r="BB177" s="14" t="n">
        <v>-9.1</v>
      </c>
      <c r="BC177" s="13" t="n">
        <f aca="false">(BA177-BA176)/BA176*100</f>
        <v>-9.12195659358819</v>
      </c>
      <c r="BD177" s="12" t="n">
        <v>38.3</v>
      </c>
    </row>
    <row r="178" customFormat="false" ht="13.8" hidden="false" customHeight="false" outlineLevel="0" collapsed="false">
      <c r="A178" s="25" t="s">
        <v>35</v>
      </c>
      <c r="B178" s="15" t="n">
        <v>2019</v>
      </c>
      <c r="C178" s="17" t="n">
        <v>36065</v>
      </c>
      <c r="D178" s="12" t="n">
        <f aca="false">E177</f>
        <v>879</v>
      </c>
      <c r="E178" s="17" t="n">
        <v>777</v>
      </c>
      <c r="F178" s="21" t="n">
        <f aca="false">FORECAST($B178,E169:E177,$B169:$B177)</f>
        <v>917.428571428571</v>
      </c>
      <c r="G178" s="37" t="n">
        <f aca="false">(E178-F178)^2/F178</f>
        <v>21.4950616185434</v>
      </c>
      <c r="H178" s="37" t="n">
        <f aca="false">IF(G178&lt;5,0,(E178-D178)/D178*100)</f>
        <v>-11.6040955631399</v>
      </c>
      <c r="I178" s="12" t="n">
        <v>-11.6</v>
      </c>
      <c r="J178" s="13" t="n">
        <f aca="false">(E178-E177)/E177*100</f>
        <v>-11.6040955631399</v>
      </c>
      <c r="K178" s="13" t="n">
        <f aca="false">L177</f>
        <v>0</v>
      </c>
      <c r="L178" s="12" t="n">
        <v>3</v>
      </c>
      <c r="M178" s="21" t="n">
        <f aca="false">FORECAST($B178,L169:L177,$B169:$B177)</f>
        <v>2.60714285714286</v>
      </c>
      <c r="N178" s="37" t="n">
        <f aca="false">(L178-M178)^2/M178</f>
        <v>0.0591976516634051</v>
      </c>
      <c r="O178" s="37" t="n">
        <f aca="false">IF(N178&lt;5,0,(L178-K178)/K178*100)</f>
        <v>0</v>
      </c>
      <c r="P178" s="14" t="n">
        <f aca="false">L178/($C178/100000)</f>
        <v>8.31831415499792</v>
      </c>
      <c r="Q178" s="13" t="n">
        <f aca="false">R177</f>
        <v>8</v>
      </c>
      <c r="R178" s="12" t="n">
        <v>19</v>
      </c>
      <c r="S178" s="21" t="n">
        <f aca="false">FORECAST($B178,R169:R177,$B169:$B177)</f>
        <v>10.5714285714286</v>
      </c>
      <c r="T178" s="37" t="n">
        <f aca="false">(R178-S178)^2/S178</f>
        <v>6.72007722007722</v>
      </c>
      <c r="U178" s="37" t="n">
        <f aca="false">IF(T178&lt;5,0,(R178-Q178)/Q178*100)</f>
        <v>137.5</v>
      </c>
      <c r="V178" s="14" t="n">
        <f aca="false">R178/($C178/100000)</f>
        <v>52.6826563149868</v>
      </c>
      <c r="W178" s="13" t="n">
        <f aca="false">X177</f>
        <v>21</v>
      </c>
      <c r="X178" s="12" t="n">
        <v>13</v>
      </c>
      <c r="Y178" s="21" t="n">
        <f aca="false">FORECAST($B178,X169:X177,$B169:$B177)</f>
        <v>12.5714285714286</v>
      </c>
      <c r="Z178" s="37" t="n">
        <f aca="false">(X178-Y178)^2/Y178</f>
        <v>0.0146103896103896</v>
      </c>
      <c r="AA178" s="37" t="n">
        <f aca="false">IF(Z178&lt;5,0,(X178-W178)/W178*100)</f>
        <v>0</v>
      </c>
      <c r="AB178" s="14" t="n">
        <f aca="false">X178/($C178/100000)</f>
        <v>36.046028004991</v>
      </c>
      <c r="AC178" s="13" t="n">
        <f aca="false">AD177</f>
        <v>113</v>
      </c>
      <c r="AD178" s="12" t="n">
        <v>124</v>
      </c>
      <c r="AE178" s="21" t="n">
        <f aca="false">FORECAST($B178,AD169:AD177,$B169:$B177)</f>
        <v>120.321428571429</v>
      </c>
      <c r="AF178" s="37" t="n">
        <f aca="false">(AD178-AE178)^2/AE178</f>
        <v>0.11246448713056</v>
      </c>
      <c r="AG178" s="37" t="n">
        <f aca="false">IF(AF178&lt;5,0,(AD178-AC178)/AC178*100)</f>
        <v>0</v>
      </c>
      <c r="AH178" s="14" t="n">
        <f aca="false">AD178/($C178/100000)</f>
        <v>343.823651739914</v>
      </c>
      <c r="AI178" s="13" t="n">
        <f aca="false">AJ177</f>
        <v>273</v>
      </c>
      <c r="AJ178" s="12" t="n">
        <v>177</v>
      </c>
      <c r="AK178" s="21" t="n">
        <f aca="false">FORECAST($B178,AJ169:AJ177,$B169:$B177)</f>
        <v>247.892857142857</v>
      </c>
      <c r="AL178" s="37" t="n">
        <f aca="false">(AJ178-AK178)^2/AK178</f>
        <v>20.2740702245457</v>
      </c>
      <c r="AM178" s="37" t="n">
        <f aca="false">IF(AL178&lt;5,0,(AJ178-AI178)/AI178*100)</f>
        <v>-35.1648351648352</v>
      </c>
      <c r="AN178" s="14" t="n">
        <f aca="false">AJ178/($C178/100000)</f>
        <v>490.780535144877</v>
      </c>
      <c r="AO178" s="13" t="n">
        <f aca="false">AP177</f>
        <v>410</v>
      </c>
      <c r="AP178" s="12" t="n">
        <v>391</v>
      </c>
      <c r="AQ178" s="21" t="n">
        <f aca="false">FORECAST($B178,AP169:AP177,$B169:$B177)</f>
        <v>457.214285714286</v>
      </c>
      <c r="AR178" s="37" t="n">
        <f aca="false">(AP178-AQ178)^2/AQ178</f>
        <v>9.58922712968956</v>
      </c>
      <c r="AS178" s="37" t="n">
        <f aca="false">IF(AR178&lt;5,0,(AP178-AO178)/AO178*100)</f>
        <v>-4.63414634146341</v>
      </c>
      <c r="AT178" s="14" t="n">
        <f aca="false">AP178/($C178/100000)</f>
        <v>1084.15361153473</v>
      </c>
      <c r="AU178" s="13" t="n">
        <f aca="false">AV177</f>
        <v>54</v>
      </c>
      <c r="AV178" s="12" t="n">
        <v>50</v>
      </c>
      <c r="AW178" s="21" t="n">
        <f aca="false">FORECAST($B178,AV169:AV177,$B169:$B177)</f>
        <v>66.25</v>
      </c>
      <c r="AX178" s="37" t="n">
        <f aca="false">(AV178-AW178)^2/AW178</f>
        <v>3.98584905660377</v>
      </c>
      <c r="AY178" s="37" t="n">
        <f aca="false">IF(AX178&lt;5,0,(AV178-AU178)/AU178*100)</f>
        <v>0</v>
      </c>
      <c r="AZ178" s="14" t="n">
        <f aca="false">AV178/($C178/100000)</f>
        <v>138.638569249965</v>
      </c>
      <c r="BA178" s="12" t="n">
        <v>2154.4</v>
      </c>
      <c r="BB178" s="14" t="n">
        <v>-12.9</v>
      </c>
      <c r="BC178" s="13" t="n">
        <f aca="false">(BA178-BA177)/BA177*100</f>
        <v>-12.9429829878369</v>
      </c>
      <c r="BD178" s="12" t="n">
        <v>44.8</v>
      </c>
    </row>
    <row r="179" customFormat="false" ht="13.8" hidden="false" customHeight="false" outlineLevel="0" collapsed="false">
      <c r="A179" s="25" t="s">
        <v>35</v>
      </c>
      <c r="B179" s="20" t="n">
        <v>2020</v>
      </c>
      <c r="C179" s="21" t="n">
        <v>37082</v>
      </c>
      <c r="D179" s="12" t="n">
        <f aca="false">E178</f>
        <v>777</v>
      </c>
      <c r="E179" s="21" t="n">
        <v>736</v>
      </c>
      <c r="F179" s="21" t="n">
        <f aca="false">FORECAST($B179,E170:E178,$B170:$B178)</f>
        <v>843.361111111111</v>
      </c>
      <c r="G179" s="37" t="n">
        <f aca="false">(E179-F179)^2/F179</f>
        <v>13.6672275104392</v>
      </c>
      <c r="H179" s="37" t="n">
        <f aca="false">IF(G179&lt;5,0,(E179-D179)/D179*100)</f>
        <v>-5.27670527670528</v>
      </c>
      <c r="I179" s="22" t="n">
        <v>-5.3</v>
      </c>
      <c r="J179" s="13" t="n">
        <f aca="false">(E179-E178)/E178*100</f>
        <v>-5.27670527670528</v>
      </c>
      <c r="K179" s="13" t="n">
        <f aca="false">L178</f>
        <v>3</v>
      </c>
      <c r="L179" s="21" t="n">
        <v>3</v>
      </c>
      <c r="M179" s="21" t="n">
        <f aca="false">FORECAST($B179,L170:L178,$B170:$B178)</f>
        <v>2.97222222222222</v>
      </c>
      <c r="N179" s="37" t="n">
        <f aca="false">(L179-M179)^2/M179</f>
        <v>0.000259605399792314</v>
      </c>
      <c r="O179" s="37" t="n">
        <f aca="false">IF(N179&lt;5,0,(L179-K179)/K179*100)</f>
        <v>0</v>
      </c>
      <c r="P179" s="14" t="n">
        <f aca="false">L179/($C179/100000)</f>
        <v>8.09017852327275</v>
      </c>
      <c r="Q179" s="13" t="n">
        <f aca="false">R178</f>
        <v>19</v>
      </c>
      <c r="R179" s="21" t="n">
        <v>22</v>
      </c>
      <c r="S179" s="21" t="n">
        <f aca="false">FORECAST($B179,R170:R178,$B170:$B178)</f>
        <v>14.4722222222222</v>
      </c>
      <c r="T179" s="37" t="n">
        <f aca="false">(R179-S179)^2/S179</f>
        <v>3.91560034122414</v>
      </c>
      <c r="U179" s="37" t="n">
        <f aca="false">IF(T179&lt;5,0,(R179-Q179)/Q179*100)</f>
        <v>0</v>
      </c>
      <c r="V179" s="14" t="n">
        <f aca="false">R179/($C179/100000)</f>
        <v>59.3279758373335</v>
      </c>
      <c r="W179" s="13" t="n">
        <f aca="false">X178</f>
        <v>13</v>
      </c>
      <c r="X179" s="21" t="n">
        <v>13</v>
      </c>
      <c r="Y179" s="21" t="n">
        <f aca="false">FORECAST($B179,X170:X178,$B170:$B178)</f>
        <v>11.0833333333333</v>
      </c>
      <c r="Z179" s="37" t="n">
        <f aca="false">(X179-Y179)^2/Y179</f>
        <v>0.331453634085213</v>
      </c>
      <c r="AA179" s="37" t="n">
        <f aca="false">IF(Z179&lt;5,0,(X179-W179)/W179*100)</f>
        <v>0</v>
      </c>
      <c r="AB179" s="14" t="n">
        <f aca="false">X179/($C179/100000)</f>
        <v>35.0574402675152</v>
      </c>
      <c r="AC179" s="13" t="n">
        <f aca="false">AD178</f>
        <v>124</v>
      </c>
      <c r="AD179" s="21" t="n">
        <v>148</v>
      </c>
      <c r="AE179" s="21" t="n">
        <f aca="false">FORECAST($B179,AD170:AD178,$B170:$B178)</f>
        <v>121.694444444444</v>
      </c>
      <c r="AF179" s="37" t="n">
        <f aca="false">(AD179-AE179)^2/AE179</f>
        <v>5.6862271424586</v>
      </c>
      <c r="AG179" s="37" t="n">
        <f aca="false">IF(AF179&lt;5,0,(AD179-AC179)/AC179*100)</f>
        <v>19.3548387096774</v>
      </c>
      <c r="AH179" s="14" t="n">
        <f aca="false">AD179/($C179/100000)</f>
        <v>399.115473814789</v>
      </c>
      <c r="AI179" s="13" t="n">
        <f aca="false">AJ178</f>
        <v>177</v>
      </c>
      <c r="AJ179" s="21" t="n">
        <v>170</v>
      </c>
      <c r="AK179" s="21" t="n">
        <f aca="false">FORECAST($B179,AJ170:AJ178,$B170:$B178)</f>
        <v>207.361111111111</v>
      </c>
      <c r="AL179" s="37" t="n">
        <f aca="false">(AJ179-AK179)^2/AK179</f>
        <v>6.73150628860608</v>
      </c>
      <c r="AM179" s="37" t="n">
        <f aca="false">IF(AL179&lt;5,0,(AJ179-AI179)/AI179*100)</f>
        <v>-3.95480225988701</v>
      </c>
      <c r="AN179" s="14" t="n">
        <f aca="false">AJ179/($C179/100000)</f>
        <v>458.443449652122</v>
      </c>
      <c r="AO179" s="13" t="n">
        <f aca="false">AP178</f>
        <v>391</v>
      </c>
      <c r="AP179" s="21" t="n">
        <v>336</v>
      </c>
      <c r="AQ179" s="21" t="n">
        <f aca="false">FORECAST($B179,AP170:AP178,$B170:$B178)</f>
        <v>421</v>
      </c>
      <c r="AR179" s="37" t="n">
        <f aca="false">(AP179-AQ179)^2/AQ179</f>
        <v>17.1615201900238</v>
      </c>
      <c r="AS179" s="37" t="n">
        <f aca="false">IF(AR179&lt;5,0,(AP179-AO179)/AO179*100)</f>
        <v>-14.0664961636829</v>
      </c>
      <c r="AT179" s="14" t="n">
        <f aca="false">AP179/($C179/100000)</f>
        <v>906.099994606548</v>
      </c>
      <c r="AU179" s="13" t="n">
        <f aca="false">AV178</f>
        <v>50</v>
      </c>
      <c r="AV179" s="21" t="n">
        <v>44</v>
      </c>
      <c r="AW179" s="21" t="n">
        <f aca="false">FORECAST($B179,AV170:AV178,$B170:$B178)</f>
        <v>64.7777777777778</v>
      </c>
      <c r="AX179" s="37" t="n">
        <f aca="false">(AV179-AW179)^2/AW179</f>
        <v>6.66457023060796</v>
      </c>
      <c r="AY179" s="37" t="n">
        <f aca="false">IF(AX179&lt;5,0,(AV179-AU179)/AU179*100)</f>
        <v>-12</v>
      </c>
      <c r="AZ179" s="14" t="n">
        <f aca="false">AV179/($C179/100000)</f>
        <v>118.655951674667</v>
      </c>
      <c r="BA179" s="23" t="n">
        <v>1984.8</v>
      </c>
      <c r="BB179" s="22" t="n">
        <v>-7.9</v>
      </c>
      <c r="BC179" s="13" t="n">
        <f aca="false">(BA179-BA178)/BA178*100</f>
        <v>-7.87226141849239</v>
      </c>
      <c r="BD179" s="23" t="n">
        <v>43.9</v>
      </c>
    </row>
    <row r="180" customFormat="false" ht="13.8" hidden="false" customHeight="false" outlineLevel="0" collapsed="false">
      <c r="A180" s="19" t="s">
        <v>245</v>
      </c>
      <c r="B180" s="15" t="n">
        <v>2020</v>
      </c>
      <c r="C180" s="38" t="n">
        <f aca="false">FORECAST($B180,C170:C178,$B170:$B178)</f>
        <v>36002.5833333333</v>
      </c>
      <c r="D180" s="12" t="n">
        <f aca="false">E179</f>
        <v>736</v>
      </c>
      <c r="E180" s="38" t="n">
        <f aca="false">FORECAST($B180,E170:E178,$B170:$B178)</f>
        <v>843.361111111111</v>
      </c>
      <c r="F180" s="21" t="n">
        <f aca="false">FORECAST($B180,E171:E179,$B171:$B179)</f>
        <v>794.244444444445</v>
      </c>
      <c r="G180" s="37" t="n">
        <f aca="false">(E180-F180)^2/F180</f>
        <v>3.03741116644748</v>
      </c>
      <c r="H180" s="37" t="n">
        <f aca="false">IF(G180&lt;5,0,(E180-D180)/D180*100)</f>
        <v>0</v>
      </c>
      <c r="I180" s="12"/>
      <c r="J180" s="13" t="n">
        <f aca="false">(E180-E178)/E178*100</f>
        <v>8.54068354068354</v>
      </c>
      <c r="K180" s="13" t="n">
        <f aca="false">L179</f>
        <v>3</v>
      </c>
      <c r="L180" s="38" t="n">
        <f aca="false">FORECAST($B180,L170:L178,$B170:$B178)</f>
        <v>2.97222222222222</v>
      </c>
      <c r="M180" s="21" t="n">
        <f aca="false">FORECAST($B180,L171:L179,$B171:$B179)</f>
        <v>2.97777777777778</v>
      </c>
      <c r="N180" s="37" t="n">
        <f aca="false">(L180-M180)^2/M180</f>
        <v>1.03648424543946E-005</v>
      </c>
      <c r="O180" s="37" t="n">
        <f aca="false">IF(N180&lt;5,0,(L180-K180)/K180*100)</f>
        <v>0</v>
      </c>
      <c r="P180" s="38" t="n">
        <f aca="false">FORECAST($B180,P170:P178,$B170:$B178)</f>
        <v>8.27672333900778</v>
      </c>
      <c r="Q180" s="13" t="n">
        <f aca="false">R179</f>
        <v>22</v>
      </c>
      <c r="R180" s="38" t="n">
        <f aca="false">FORECAST($B180,R170:R178,$B170:$B178)</f>
        <v>14.4722222222222</v>
      </c>
      <c r="S180" s="21" t="n">
        <f aca="false">FORECAST($B180,R171:R179,$B171:$B179)</f>
        <v>17.7555555555556</v>
      </c>
      <c r="T180" s="37" t="n">
        <f aca="false">(R180-S180)^2/S180</f>
        <v>0.607149561952439</v>
      </c>
      <c r="U180" s="37" t="n">
        <f aca="false">IF(T180&lt;5,0,(R180-Q180)/Q180*100)</f>
        <v>0</v>
      </c>
      <c r="V180" s="38" t="n">
        <f aca="false">FORECAST($B180,V170:V178,$B170:$B178)</f>
        <v>40.2823537347913</v>
      </c>
      <c r="W180" s="13" t="n">
        <f aca="false">X179</f>
        <v>13</v>
      </c>
      <c r="X180" s="38" t="n">
        <f aca="false">FORECAST($B180,X170:X178,$B170:$B178)</f>
        <v>11.0833333333333</v>
      </c>
      <c r="Y180" s="21" t="n">
        <f aca="false">FORECAST($B180,X171:X179,$B171:$B179)</f>
        <v>11.8222222222222</v>
      </c>
      <c r="Z180" s="37" t="n">
        <f aca="false">(X180-Y180)^2/Y180</f>
        <v>0.0461805555555556</v>
      </c>
      <c r="AA180" s="37" t="n">
        <f aca="false">IF(Z180&lt;5,0,(X180-W180)/W180*100)</f>
        <v>0</v>
      </c>
      <c r="AB180" s="38" t="n">
        <f aca="false">FORECAST($B180,AB170:AB178,$B170:$B178)</f>
        <v>30.3012979896586</v>
      </c>
      <c r="AC180" s="13" t="n">
        <f aca="false">AD179</f>
        <v>148</v>
      </c>
      <c r="AD180" s="38" t="n">
        <f aca="false">FORECAST($B180,AD170:AD178,$B170:$B178)</f>
        <v>121.694444444444</v>
      </c>
      <c r="AE180" s="21" t="n">
        <f aca="false">FORECAST($B180,AD171:AD179,$B171:$B179)</f>
        <v>133</v>
      </c>
      <c r="AF180" s="37" t="n">
        <f aca="false">(AD180-AE180)^2/AE180</f>
        <v>0.961019446765061</v>
      </c>
      <c r="AG180" s="37" t="n">
        <f aca="false">IF(AF180&lt;5,0,(AD180-AC180)/AC180*100)</f>
        <v>0</v>
      </c>
      <c r="AH180" s="38" t="n">
        <f aca="false">FORECAST($B180,AH170:AH178,$B170:$B178)</f>
        <v>337.820337378859</v>
      </c>
      <c r="AI180" s="13" t="n">
        <f aca="false">AJ179</f>
        <v>170</v>
      </c>
      <c r="AJ180" s="38" t="n">
        <f aca="false">FORECAST($B180,AJ170:AJ178,$B170:$B178)</f>
        <v>207.361111111111</v>
      </c>
      <c r="AK180" s="21" t="n">
        <f aca="false">FORECAST($B180,AJ171:AJ179,$B171:$B179)</f>
        <v>197.888888888889</v>
      </c>
      <c r="AL180" s="37" t="n">
        <f aca="false">(AJ180-AK180)^2/AK180</f>
        <v>0.453400867178237</v>
      </c>
      <c r="AM180" s="37" t="n">
        <f aca="false">IF(AL180&lt;5,0,(AJ180-AI180)/AI180*100)</f>
        <v>0</v>
      </c>
      <c r="AN180" s="38" t="n">
        <f aca="false">FORECAST($B180,AN170:AN178,$B170:$B178)</f>
        <v>573.019294834067</v>
      </c>
      <c r="AO180" s="13" t="n">
        <f aca="false">AP179</f>
        <v>336</v>
      </c>
      <c r="AP180" s="38" t="n">
        <f aca="false">FORECAST($B180,AP170:AP178,$B170:$B178)</f>
        <v>421</v>
      </c>
      <c r="AQ180" s="21" t="n">
        <f aca="false">FORECAST($B180,AP171:AP179,$B171:$B179)</f>
        <v>372.266666666667</v>
      </c>
      <c r="AR180" s="37" t="n">
        <f aca="false">(AP180-AQ180)^2/AQ180</f>
        <v>6.37966809933143</v>
      </c>
      <c r="AS180" s="37" t="n">
        <f aca="false">IF(AR180&lt;5,0,(AP180-AO180)/AO180*100)</f>
        <v>25.297619047619</v>
      </c>
      <c r="AT180" s="38" t="n">
        <f aca="false">FORECAST($B180,AT170:AT178,$B170:$B178)</f>
        <v>1169.29493787552</v>
      </c>
      <c r="AU180" s="13" t="n">
        <f aca="false">AV179</f>
        <v>44</v>
      </c>
      <c r="AV180" s="38" t="n">
        <f aca="false">FORECAST($B180,AV170:AV178,$B170:$B178)</f>
        <v>64.7777777777778</v>
      </c>
      <c r="AW180" s="21" t="n">
        <f aca="false">FORECAST($B180,AV171:AV179,$B171:$B179)</f>
        <v>58.5333333333333</v>
      </c>
      <c r="AX180" s="37" t="n">
        <f aca="false">(AV180-AW180)^2/AW180</f>
        <v>0.66616890238758</v>
      </c>
      <c r="AY180" s="37" t="n">
        <f aca="false">IF(AX180&lt;5,0,(AV180-AU180)/AU180*100)</f>
        <v>0</v>
      </c>
      <c r="AZ180" s="38" t="n">
        <f aca="false">FORECAST($B180,AZ170:AZ178,$B170:$B178)</f>
        <v>181.145343318472</v>
      </c>
      <c r="BA180" s="38" t="n">
        <f aca="false">FORECAST($B180,BA170:BA178,$B170:$B178)</f>
        <v>2340.13333333333</v>
      </c>
      <c r="BB180" s="14"/>
      <c r="BC180" s="12"/>
      <c r="BD180" s="12"/>
    </row>
    <row r="181" customFormat="false" ht="13.8" hidden="false" customHeight="false" outlineLevel="0" collapsed="false">
      <c r="A181" s="19" t="s">
        <v>199</v>
      </c>
      <c r="B181" s="20"/>
      <c r="C181" s="21"/>
      <c r="D181" s="12" t="n">
        <f aca="false">E180</f>
        <v>843.361111111111</v>
      </c>
      <c r="E181" s="39" t="n">
        <f aca="false">(E180-E179)^2/E180</f>
        <v>13.6672275104392</v>
      </c>
      <c r="F181" s="21" t="n">
        <f aca="false">FORECAST($B181,E172:E180,$B172:$B180)</f>
        <v>72229.2649393091</v>
      </c>
      <c r="G181" s="37" t="n">
        <f aca="false">(E181-F181)^2/F181</f>
        <v>72201.9330704021</v>
      </c>
      <c r="H181" s="37" t="n">
        <f aca="false">IF(G181&lt;5,0,(E181-D181)/D181*100)</f>
        <v>-98.3794335154448</v>
      </c>
      <c r="I181" s="22"/>
      <c r="J181" s="12"/>
      <c r="K181" s="13" t="n">
        <f aca="false">L180</f>
        <v>2.97222222222222</v>
      </c>
      <c r="L181" s="39" t="n">
        <f aca="false">(L180-L179)^2/L180</f>
        <v>0.000259605399792314</v>
      </c>
      <c r="M181" s="21" t="n">
        <f aca="false">FORECAST($B181,L172:L180,$B172:$B180)</f>
        <v>-388.4302054155</v>
      </c>
      <c r="N181" s="37" t="n">
        <f aca="false">(L181-M181)^2/M181</f>
        <v>-388.430724626473</v>
      </c>
      <c r="O181" s="37" t="n">
        <f aca="false">IF(N181&lt;5,0,(L181-K181)/K181*100)</f>
        <v>0</v>
      </c>
      <c r="P181" s="39" t="n">
        <f aca="false">(P180-P179)^2/P180</f>
        <v>0.00420443777715878</v>
      </c>
      <c r="Q181" s="13" t="n">
        <f aca="false">R180</f>
        <v>14.4722222222222</v>
      </c>
      <c r="R181" s="39" t="n">
        <f aca="false">(R180-R179)^2/R180</f>
        <v>3.91560034122414</v>
      </c>
      <c r="S181" s="21" t="n">
        <f aca="false">FORECAST($B181,R172:R180,$B172:$B180)</f>
        <v>-2445.44281045752</v>
      </c>
      <c r="T181" s="37" t="n">
        <f aca="false">(R181-S181)^2/S181</f>
        <v>-2453.28028073088</v>
      </c>
      <c r="U181" s="37" t="n">
        <f aca="false">IF(T181&lt;5,0,(R181-Q181)/Q181*100)</f>
        <v>0</v>
      </c>
      <c r="V181" s="39" t="n">
        <f aca="false">(V180-V179)^2/V180</f>
        <v>9.00482935185471</v>
      </c>
      <c r="W181" s="13" t="n">
        <f aca="false">X180</f>
        <v>11.0833333333333</v>
      </c>
      <c r="X181" s="39" t="n">
        <f aca="false">(X180-X179)^2/X180</f>
        <v>0.331453634085213</v>
      </c>
      <c r="Y181" s="21" t="n">
        <f aca="false">FORECAST($B181,X172:X180,$B172:$B180)</f>
        <v>2035.50070028011</v>
      </c>
      <c r="Z181" s="37" t="n">
        <f aca="false">(X181-Y181)^2/Y181</f>
        <v>2034.83784698466</v>
      </c>
      <c r="AA181" s="37" t="n">
        <f aca="false">IF(Z181&lt;5,0,(X181-W181)/W181*100)</f>
        <v>-97.0094408954718</v>
      </c>
      <c r="AB181" s="39" t="n">
        <f aca="false">(AB180-AB179)^2/AB180</f>
        <v>0.746532025622661</v>
      </c>
      <c r="AC181" s="13" t="n">
        <f aca="false">AD180</f>
        <v>121.694444444444</v>
      </c>
      <c r="AD181" s="39" t="n">
        <f aca="false">(AD180-AD179)^2/AD180</f>
        <v>5.6862271424586</v>
      </c>
      <c r="AE181" s="21" t="n">
        <f aca="false">FORECAST($B181,AD172:AD180,$B172:$B180)</f>
        <v>-1019.95074696545</v>
      </c>
      <c r="AF181" s="37" t="n">
        <f aca="false">(AD181-AE181)^2/AE181</f>
        <v>-1031.35490197632</v>
      </c>
      <c r="AG181" s="37" t="n">
        <f aca="false">IF(AF181&lt;5,0,(AD181-AC181)/AC181*100)</f>
        <v>0</v>
      </c>
      <c r="AH181" s="39" t="n">
        <f aca="false">(AH180-AH179)^2/AH180</f>
        <v>11.1215736146925</v>
      </c>
      <c r="AI181" s="13" t="n">
        <f aca="false">AJ180</f>
        <v>207.361111111111</v>
      </c>
      <c r="AJ181" s="39" t="n">
        <f aca="false">(AJ180-AJ179)^2/AJ180</f>
        <v>6.73150628860608</v>
      </c>
      <c r="AK181" s="21" t="n">
        <f aca="false">FORECAST($B181,AJ172:AJ180,$B172:$B180)</f>
        <v>27411.6935107376</v>
      </c>
      <c r="AL181" s="37" t="n">
        <f aca="false">(AJ181-AK181)^2/AK181</f>
        <v>27398.2321512205</v>
      </c>
      <c r="AM181" s="37" t="n">
        <f aca="false">IF(AL181&lt;5,0,(AJ181-AI181)/AI181*100)</f>
        <v>-96.7537277107861</v>
      </c>
      <c r="AN181" s="39" t="n">
        <f aca="false">(AN180-AN179)^2/AN180</f>
        <v>22.9095676489541</v>
      </c>
      <c r="AO181" s="13" t="n">
        <f aca="false">AP180</f>
        <v>421</v>
      </c>
      <c r="AP181" s="39" t="n">
        <f aca="false">(AP180-AP179)^2/AP180</f>
        <v>17.1615201900238</v>
      </c>
      <c r="AQ181" s="21" t="n">
        <f aca="false">FORECAST($B181,AP172:AP180,$B172:$B180)</f>
        <v>54328.6050420168</v>
      </c>
      <c r="AR181" s="37" t="n">
        <f aca="false">(AP181-AQ181)^2/AQ181</f>
        <v>54294.2874226811</v>
      </c>
      <c r="AS181" s="37" t="n">
        <f aca="false">IF(AR181&lt;5,0,(AP181-AO181)/AO181*100)</f>
        <v>-95.9236294085454</v>
      </c>
      <c r="AT181" s="39" t="n">
        <f aca="false">(AT180-AT179)^2/AT180</f>
        <v>59.2421774169462</v>
      </c>
      <c r="AU181" s="13" t="n">
        <f aca="false">AV180</f>
        <v>64.7777777777778</v>
      </c>
      <c r="AV181" s="39" t="n">
        <f aca="false">(AV180-AV179)^2/AV180</f>
        <v>6.66457023060796</v>
      </c>
      <c r="AW181" s="21" t="n">
        <f aca="false">FORECAST($B181,AV172:AV180,$B172:$B180)</f>
        <v>-7692.71055088702</v>
      </c>
      <c r="AX181" s="37" t="n">
        <f aca="false">(AV181-AW181)^2/AW181</f>
        <v>-7706.04546519038</v>
      </c>
      <c r="AY181" s="37" t="n">
        <f aca="false">IF(AX181&lt;5,0,(AV181-AU181)/AU181*100)</f>
        <v>0</v>
      </c>
      <c r="AZ181" s="39" t="n">
        <f aca="false">(AZ180-AZ179)^2/AZ180</f>
        <v>21.5568559283779</v>
      </c>
      <c r="BA181" s="39" t="n">
        <f aca="false">(BA180-BA179)^2/BA180</f>
        <v>53.9549503352136</v>
      </c>
      <c r="BB181" s="22"/>
      <c r="BC181" s="12"/>
      <c r="BD181" s="23"/>
    </row>
    <row r="182" customFormat="false" ht="13.8" hidden="false" customHeight="false" outlineLevel="0" collapsed="false">
      <c r="A182" s="19" t="s">
        <v>246</v>
      </c>
      <c r="B182" s="20" t="n">
        <v>5</v>
      </c>
      <c r="C182" s="21"/>
      <c r="D182" s="12" t="n">
        <f aca="false">E181</f>
        <v>13.6672275104392</v>
      </c>
      <c r="E182" s="39" t="n">
        <f aca="false">IF(E181&lt;$B182,0,(E179-E178)/E178*100)</f>
        <v>-5.27670527670528</v>
      </c>
      <c r="F182" s="21" t="n">
        <f aca="false">FORECAST($B182,E173:E181,$B173:$B181)</f>
        <v>91479.126984127</v>
      </c>
      <c r="G182" s="37" t="n">
        <f aca="false">(E182-F182)^2/F182</f>
        <v>91489.6806990517</v>
      </c>
      <c r="H182" s="37" t="n">
        <f aca="false">IF(G182&lt;5,0,(E182-D182)/D182*100)</f>
        <v>-138.60845422142</v>
      </c>
      <c r="I182" s="22"/>
      <c r="J182" s="12"/>
      <c r="K182" s="13" t="n">
        <f aca="false">L181</f>
        <v>0.000259605399792314</v>
      </c>
      <c r="L182" s="39" t="n">
        <f aca="false">IF(L181&lt;$B182,0,(L179-L178)/L178*100)</f>
        <v>0</v>
      </c>
      <c r="M182" s="21" t="n">
        <f aca="false">FORECAST($B182,L173:L181,$B173:$B181)</f>
        <v>-491.37320944638</v>
      </c>
      <c r="N182" s="37" t="n">
        <f aca="false">(L182-M182)^2/M182</f>
        <v>-491.37320944638</v>
      </c>
      <c r="O182" s="37" t="n">
        <f aca="false">IF(N182&lt;5,0,(L182-K182)/K182*100)</f>
        <v>0</v>
      </c>
      <c r="P182" s="39" t="n">
        <f aca="false">IF(P181&lt;$B182,0,(P179-P178)/P178*100)</f>
        <v>0</v>
      </c>
      <c r="Q182" s="13" t="n">
        <f aca="false">R181</f>
        <v>3.91560034122414</v>
      </c>
      <c r="R182" s="39" t="n">
        <f aca="false">IF(R181&lt;$B182,0,(R179-R178)/R178*100)</f>
        <v>0</v>
      </c>
      <c r="S182" s="21" t="n">
        <f aca="false">FORECAST($B182,R173:R181,$B173:$B181)</f>
        <v>-2117.18157181572</v>
      </c>
      <c r="T182" s="37" t="n">
        <f aca="false">(R182-S182)^2/S182</f>
        <v>-2117.18157181572</v>
      </c>
      <c r="U182" s="37" t="n">
        <f aca="false">IF(T182&lt;5,0,(R182-Q182)/Q182*100)</f>
        <v>0</v>
      </c>
      <c r="V182" s="39" t="n">
        <f aca="false">IF(V181&lt;$B182,0,(V179-V178)/V178*100)</f>
        <v>12.6138657143912</v>
      </c>
      <c r="W182" s="13" t="n">
        <f aca="false">X181</f>
        <v>0.331453634085213</v>
      </c>
      <c r="X182" s="39" t="n">
        <f aca="false">IF(X181&lt;$B182,0,(X179-X178)/X178*100)</f>
        <v>0</v>
      </c>
      <c r="Y182" s="21" t="n">
        <f aca="false">FORECAST($B182,X173:X181,$B173:$B181)</f>
        <v>1706.72241579559</v>
      </c>
      <c r="Z182" s="37" t="n">
        <f aca="false">(X182-Y182)^2/Y182</f>
        <v>1706.72241579559</v>
      </c>
      <c r="AA182" s="37" t="n">
        <f aca="false">IF(Z182&lt;5,0,(X182-W182)/W182*100)</f>
        <v>-100</v>
      </c>
      <c r="AB182" s="39" t="n">
        <f aca="false">IF(AB181&lt;$B182,0,(AB179-AB178)/AB178*100)</f>
        <v>0</v>
      </c>
      <c r="AC182" s="13" t="n">
        <f aca="false">AD181</f>
        <v>5.6862271424586</v>
      </c>
      <c r="AD182" s="39" t="n">
        <f aca="false">IF(AD181&lt;$B182,0,(AD179-AD178)/AD178*100)</f>
        <v>19.3548387096774</v>
      </c>
      <c r="AE182" s="21" t="n">
        <f aca="false">FORECAST($B182,AD173:AD181,$B173:$B181)</f>
        <v>-6724.23073945025</v>
      </c>
      <c r="AF182" s="37" t="n">
        <f aca="false">(AD182-AE182)^2/AE182</f>
        <v>-6762.99612729895</v>
      </c>
      <c r="AG182" s="37" t="n">
        <f aca="false">IF(AF182&lt;5,0,(AD182-AC182)/AC182*100)</f>
        <v>0</v>
      </c>
      <c r="AH182" s="39" t="n">
        <f aca="false">IF(AH181&lt;$B182,0,(AH179-AH178)/AH178*100)</f>
        <v>16.081448089761</v>
      </c>
      <c r="AI182" s="13" t="n">
        <f aca="false">AJ181</f>
        <v>6.73150628860608</v>
      </c>
      <c r="AJ182" s="39" t="n">
        <f aca="false">IF(AJ181&lt;$B182,0,(AJ179-AJ178)/AJ178*100)</f>
        <v>-3.95480225988701</v>
      </c>
      <c r="AK182" s="21" t="n">
        <f aca="false">FORECAST($B182,AJ173:AJ181,$B173:$B181)</f>
        <v>33696.1966705381</v>
      </c>
      <c r="AL182" s="37" t="n">
        <f aca="false">(AJ182-AK182)^2/AK182</f>
        <v>33704.1067392189</v>
      </c>
      <c r="AM182" s="37" t="n">
        <f aca="false">IF(AL182&lt;5,0,(AJ182-AI182)/AI182*100)</f>
        <v>-158.75062861608</v>
      </c>
      <c r="AN182" s="39" t="n">
        <f aca="false">IF(AN181&lt;$B182,0,(AN179-AN178)/AN178*100)</f>
        <v>-6.58890953839664</v>
      </c>
      <c r="AO182" s="13" t="n">
        <f aca="false">AP181</f>
        <v>17.1615201900238</v>
      </c>
      <c r="AP182" s="39" t="n">
        <f aca="false">IF(AP181&lt;$B182,0,(AP179-AP178)/AP178*100)</f>
        <v>-14.0664961636829</v>
      </c>
      <c r="AQ182" s="21" t="n">
        <f aca="false">FORECAST($B182,AP173:AP181,$B173:$B181)</f>
        <v>70696.5574912892</v>
      </c>
      <c r="AR182" s="37" t="n">
        <f aca="false">(AP182-AQ182)^2/AQ182</f>
        <v>70724.6932824277</v>
      </c>
      <c r="AS182" s="37" t="n">
        <f aca="false">IF(AR182&lt;5,0,(AP182-AO182)/AO182*100)</f>
        <v>-181.965327126789</v>
      </c>
      <c r="AT182" s="39" t="n">
        <f aca="false">IF(AT181&lt;$B182,0,(AT179-AT178)/AT178*100)</f>
        <v>-16.4232831061761</v>
      </c>
      <c r="AU182" s="13" t="n">
        <f aca="false">AV181</f>
        <v>6.66457023060796</v>
      </c>
      <c r="AV182" s="39" t="n">
        <f aca="false">IF(AV181&lt;$B182,0,(AV179-AV178)/AV178*100)</f>
        <v>-12</v>
      </c>
      <c r="AW182" s="21" t="n">
        <f aca="false">FORECAST($B182,AV173:AV181,$B173:$B181)</f>
        <v>-5287.56407278358</v>
      </c>
      <c r="AX182" s="37" t="n">
        <f aca="false">(AV182-AW182)^2/AW182</f>
        <v>-5263.59130649612</v>
      </c>
      <c r="AY182" s="37" t="n">
        <f aca="false">IF(AX182&lt;5,0,(AV182-AU182)/AU182*100)</f>
        <v>0</v>
      </c>
      <c r="AZ182" s="39" t="n">
        <f aca="false">IF(AZ181&lt;$B182,0,(AZ179-AZ178)/AZ178*100)</f>
        <v>-14.4134620570627</v>
      </c>
      <c r="BA182" s="39" t="n">
        <f aca="false">IF(BA181&lt;$B182,0,(BA179-BA178)/BA178*100)</f>
        <v>-7.87226141849239</v>
      </c>
      <c r="BB182" s="22"/>
      <c r="BC182" s="12"/>
      <c r="BD182" s="23"/>
    </row>
    <row r="183" customFormat="false" ht="13.8" hidden="false" customHeight="false" outlineLevel="0" collapsed="false">
      <c r="A183" s="25"/>
      <c r="B183" s="20"/>
      <c r="C183" s="21"/>
      <c r="D183" s="12" t="n">
        <f aca="false">E182</f>
        <v>-5.27670527670528</v>
      </c>
      <c r="E183" s="21"/>
      <c r="F183" s="21" t="n">
        <f aca="false">FORECAST($B183,E174:E182,$B174:$B182)</f>
        <v>-7.0324787914227</v>
      </c>
      <c r="G183" s="37" t="n">
        <f aca="false">(E183-F183)^2/F183</f>
        <v>-7.0324787914227</v>
      </c>
      <c r="H183" s="37" t="n">
        <f aca="false">IF(G183&lt;5,0,(E183-D183)/D183*100)</f>
        <v>0</v>
      </c>
      <c r="I183" s="22"/>
      <c r="J183" s="13"/>
      <c r="K183" s="13" t="n">
        <f aca="false">L182</f>
        <v>0</v>
      </c>
      <c r="L183" s="21"/>
      <c r="M183" s="21" t="n">
        <f aca="false">FORECAST($B183,L174:L182,$B174:$B182)</f>
        <v>-0.00968043117849859</v>
      </c>
      <c r="N183" s="37" t="n">
        <f aca="false">(L183-M183)^2/M183</f>
        <v>-0.00968043117849859</v>
      </c>
      <c r="O183" s="37" t="n">
        <f aca="false">IF(N183&lt;5,0,(L183-K183)/K183*100)</f>
        <v>0</v>
      </c>
      <c r="P183" s="14"/>
      <c r="Q183" s="13" t="n">
        <f aca="false">R182</f>
        <v>0</v>
      </c>
      <c r="R183" s="21"/>
      <c r="S183" s="21" t="n">
        <f aca="false">FORECAST($B183,R174:R182,$B174:$B182)</f>
        <v>-0.0518825979308453</v>
      </c>
      <c r="T183" s="37" t="n">
        <f aca="false">(R183-S183)^2/S183</f>
        <v>-0.0518825979308453</v>
      </c>
      <c r="U183" s="37" t="n">
        <f aca="false">IF(T183&lt;5,0,(R183-Q183)/Q183*100)</f>
        <v>0</v>
      </c>
      <c r="V183" s="14"/>
      <c r="W183" s="13" t="n">
        <f aca="false">X182</f>
        <v>0</v>
      </c>
      <c r="X183" s="21"/>
      <c r="Y183" s="21" t="n">
        <f aca="false">FORECAST($B183,X174:X182,$B174:$B182)</f>
        <v>-0.0285451956783422</v>
      </c>
      <c r="Z183" s="37" t="n">
        <f aca="false">(X183-Y183)^2/Y183</f>
        <v>-0.0285451956783422</v>
      </c>
      <c r="AA183" s="37" t="n">
        <f aca="false">IF(Z183&lt;5,0,(X183-W183)/W183*100)</f>
        <v>0</v>
      </c>
      <c r="AB183" s="14"/>
      <c r="AC183" s="13" t="n">
        <f aca="false">AD182</f>
        <v>19.3548387096774</v>
      </c>
      <c r="AD183" s="21"/>
      <c r="AE183" s="21" t="n">
        <f aca="false">FORECAST($B183,AD174:AD182,$B174:$B182)</f>
        <v>19.0619241863476</v>
      </c>
      <c r="AF183" s="37" t="n">
        <f aca="false">(AD183-AE183)^2/AE183</f>
        <v>19.0619241863476</v>
      </c>
      <c r="AG183" s="37" t="n">
        <f aca="false">IF(AF183&lt;5,0,(AD183-AC183)/AC183*100)</f>
        <v>-100</v>
      </c>
      <c r="AH183" s="14"/>
      <c r="AI183" s="13" t="n">
        <f aca="false">AJ182</f>
        <v>-3.95480225988701</v>
      </c>
      <c r="AJ183" s="21"/>
      <c r="AK183" s="21" t="n">
        <f aca="false">FORECAST($B183,AJ174:AJ182,$B174:$B182)</f>
        <v>-4.36745141718518</v>
      </c>
      <c r="AL183" s="37" t="n">
        <f aca="false">(AJ183-AK183)^2/AK183</f>
        <v>-4.36745141718518</v>
      </c>
      <c r="AM183" s="37" t="n">
        <f aca="false">IF(AL183&lt;5,0,(AJ183-AI183)/AI183*100)</f>
        <v>0</v>
      </c>
      <c r="AN183" s="14"/>
      <c r="AO183" s="13" t="n">
        <f aca="false">AP182</f>
        <v>-14.0664961636829</v>
      </c>
      <c r="AP183" s="21"/>
      <c r="AQ183" s="21" t="n">
        <f aca="false">FORECAST($B183,AP174:AP182,$B174:$B182)</f>
        <v>-14.8758484021648</v>
      </c>
      <c r="AR183" s="37" t="n">
        <f aca="false">(AP183-AQ183)^2/AQ183</f>
        <v>-14.8758484021648</v>
      </c>
      <c r="AS183" s="37" t="n">
        <f aca="false">IF(AR183&lt;5,0,(AP183-AO183)/AO183*100)</f>
        <v>0</v>
      </c>
      <c r="AT183" s="14"/>
      <c r="AU183" s="13" t="n">
        <f aca="false">AV182</f>
        <v>-12</v>
      </c>
      <c r="AV183" s="21"/>
      <c r="AW183" s="21" t="n">
        <f aca="false">FORECAST($B183,AV174:AV182,$B174:$B182)</f>
        <v>-12.1641071966275</v>
      </c>
      <c r="AX183" s="37" t="n">
        <f aca="false">(AV183-AW183)^2/AW183</f>
        <v>-12.1641071966275</v>
      </c>
      <c r="AY183" s="37" t="n">
        <f aca="false">IF(AX183&lt;5,0,(AV183-AU183)/AU183*100)</f>
        <v>0</v>
      </c>
      <c r="AZ183" s="14"/>
      <c r="BA183" s="23"/>
      <c r="BB183" s="22"/>
      <c r="BC183" s="13"/>
      <c r="BD183" s="23"/>
    </row>
    <row r="184" customFormat="false" ht="13.8" hidden="false" customHeight="false" outlineLevel="0" collapsed="false">
      <c r="A184" s="19" t="s">
        <v>36</v>
      </c>
      <c r="B184" s="12" t="n">
        <v>2011</v>
      </c>
      <c r="C184" s="12" t="n">
        <v>16385</v>
      </c>
      <c r="D184" s="12" t="n">
        <f aca="false">E183</f>
        <v>0</v>
      </c>
      <c r="E184" s="12" t="n">
        <v>507</v>
      </c>
      <c r="F184" s="21" t="n">
        <f aca="false">FORECAST($B184,E175:E183,$B175:$B183)</f>
        <v>860.005790589632</v>
      </c>
      <c r="G184" s="37" t="n">
        <f aca="false">(E184-F184)^2/F184</f>
        <v>144.897964122282</v>
      </c>
      <c r="H184" s="37" t="e">
        <f aca="false">IF(G184&lt;5,0,(E184-D184)/D184*100)</f>
        <v>#DIV/0!</v>
      </c>
      <c r="I184" s="12" t="n">
        <v>-18.2</v>
      </c>
      <c r="J184" s="13" t="n">
        <f aca="false">(E184-E179)/E179*100</f>
        <v>-31.1141304347826</v>
      </c>
      <c r="K184" s="13" t="n">
        <f aca="false">L183</f>
        <v>0</v>
      </c>
      <c r="L184" s="12" t="n">
        <v>0</v>
      </c>
      <c r="M184" s="21" t="n">
        <f aca="false">FORECAST($B184,L175:L183,$B175:$B183)</f>
        <v>2.81834145200677</v>
      </c>
      <c r="N184" s="37" t="n">
        <f aca="false">(L184-M184)^2/M184</f>
        <v>2.81834145200677</v>
      </c>
      <c r="O184" s="37" t="n">
        <f aca="false">IF(N184&lt;5,0,(L184-K184)/K184*100)</f>
        <v>0</v>
      </c>
      <c r="P184" s="14" t="n">
        <f aca="false">L184/($C184/100000)</f>
        <v>0</v>
      </c>
      <c r="Q184" s="13" t="n">
        <f aca="false">R183</f>
        <v>0</v>
      </c>
      <c r="R184" s="12" t="n">
        <v>17</v>
      </c>
      <c r="S184" s="21" t="n">
        <f aca="false">FORECAST($B184,R175:R183,$B175:$B183)</f>
        <v>14.1957710236226</v>
      </c>
      <c r="T184" s="37" t="n">
        <f aca="false">(R184-S184)^2/S184</f>
        <v>0.553946674602529</v>
      </c>
      <c r="U184" s="37" t="n">
        <f aca="false">IF(T184&lt;5,0,(R184-Q184)/Q184*100)</f>
        <v>0</v>
      </c>
      <c r="V184" s="14" t="n">
        <f aca="false">R184/($C184/100000)</f>
        <v>103.753433018004</v>
      </c>
      <c r="W184" s="13" t="n">
        <f aca="false">X183</f>
        <v>0</v>
      </c>
      <c r="X184" s="12" t="n">
        <v>5</v>
      </c>
      <c r="Y184" s="21" t="n">
        <f aca="false">FORECAST($B184,X175:X183,$B175:$B183)</f>
        <v>14.2941071821136</v>
      </c>
      <c r="Z184" s="37" t="n">
        <f aca="false">(X184-Y184)^2/Y184</f>
        <v>6.04307965597909</v>
      </c>
      <c r="AA184" s="37" t="e">
        <f aca="false">IF(Z184&lt;5,0,(X184-W184)/W184*100)</f>
        <v>#DIV/0!</v>
      </c>
      <c r="AB184" s="14" t="n">
        <f aca="false">X184/($C184/100000)</f>
        <v>30.5157155935307</v>
      </c>
      <c r="AC184" s="13" t="n">
        <f aca="false">AD183</f>
        <v>0</v>
      </c>
      <c r="AD184" s="12" t="n">
        <v>47</v>
      </c>
      <c r="AE184" s="21" t="n">
        <f aca="false">FORECAST($B184,AD175:AD183,$B175:$B183)</f>
        <v>127.554562446341</v>
      </c>
      <c r="AF184" s="37" t="n">
        <f aca="false">(AD184-AE184)^2/AE184</f>
        <v>50.8726415305705</v>
      </c>
      <c r="AG184" s="37" t="e">
        <f aca="false">IF(AF184&lt;5,0,(AD184-AC184)/AC184*100)</f>
        <v>#DIV/0!</v>
      </c>
      <c r="AH184" s="14" t="n">
        <f aca="false">AD184/($C184/100000)</f>
        <v>286.847726579188</v>
      </c>
      <c r="AI184" s="13" t="n">
        <f aca="false">AJ183</f>
        <v>0</v>
      </c>
      <c r="AJ184" s="12" t="n">
        <v>167</v>
      </c>
      <c r="AK184" s="21" t="n">
        <f aca="false">FORECAST($B184,AJ175:AJ183,$B175:$B183)</f>
        <v>231.004973054913</v>
      </c>
      <c r="AL184" s="37" t="n">
        <f aca="false">(AJ184-AK184)^2/AK184</f>
        <v>17.733975687122</v>
      </c>
      <c r="AM184" s="37" t="e">
        <f aca="false">IF(AL184&lt;5,0,(AJ184-AI184)/AI184*100)</f>
        <v>#DIV/0!</v>
      </c>
      <c r="AN184" s="14" t="n">
        <f aca="false">AJ184/($C184/100000)</f>
        <v>1019.22490082392</v>
      </c>
      <c r="AO184" s="13" t="n">
        <f aca="false">AP183</f>
        <v>0</v>
      </c>
      <c r="AP184" s="12" t="n">
        <v>246</v>
      </c>
      <c r="AQ184" s="21" t="n">
        <f aca="false">FORECAST($B184,AP175:AP183,$B175:$B183)</f>
        <v>415.732119127537</v>
      </c>
      <c r="AR184" s="37" t="n">
        <f aca="false">(AP184-AQ184)^2/AQ184</f>
        <v>69.2970086698704</v>
      </c>
      <c r="AS184" s="37" t="e">
        <f aca="false">IF(AR184&lt;5,0,(AP184-AO184)/AO184*100)</f>
        <v>#DIV/0!</v>
      </c>
      <c r="AT184" s="14" t="n">
        <f aca="false">AP184/($C184/100000)</f>
        <v>1501.37320720171</v>
      </c>
      <c r="AU184" s="13" t="n">
        <f aca="false">AV183</f>
        <v>0</v>
      </c>
      <c r="AV184" s="12" t="n">
        <v>25</v>
      </c>
      <c r="AW184" s="21" t="n">
        <f aca="false">FORECAST($B184,AV175:AV183,$B175:$B183)</f>
        <v>54.3862818677691</v>
      </c>
      <c r="AX184" s="37" t="n">
        <f aca="false">(AV184-AW184)^2/AW184</f>
        <v>15.8781503782803</v>
      </c>
      <c r="AY184" s="37" t="e">
        <f aca="false">IF(AX184&lt;5,0,(AV184-AU184)/AU184*100)</f>
        <v>#DIV/0!</v>
      </c>
      <c r="AZ184" s="14" t="n">
        <f aca="false">AV184/($C184/100000)</f>
        <v>152.578577967653</v>
      </c>
      <c r="BA184" s="12" t="n">
        <v>3094.3</v>
      </c>
      <c r="BB184" s="14" t="n">
        <v>-17.9</v>
      </c>
      <c r="BC184" s="13" t="n">
        <f aca="false">(BA184-BA179)/BA179*100</f>
        <v>55.8998387746876</v>
      </c>
      <c r="BD184" s="12" t="n">
        <v>23.3</v>
      </c>
    </row>
    <row r="185" customFormat="false" ht="13.8" hidden="false" customHeight="false" outlineLevel="0" collapsed="false">
      <c r="A185" s="19" t="s">
        <v>36</v>
      </c>
      <c r="B185" s="12" t="n">
        <v>2012</v>
      </c>
      <c r="C185" s="12" t="n">
        <v>16298</v>
      </c>
      <c r="D185" s="12" t="n">
        <f aca="false">E184</f>
        <v>507</v>
      </c>
      <c r="E185" s="12" t="n">
        <v>491</v>
      </c>
      <c r="F185" s="21" t="n">
        <f aca="false">FORECAST($B185,E176:E184,$B176:$B184)</f>
        <v>783.37485865481</v>
      </c>
      <c r="G185" s="37" t="n">
        <f aca="false">(E185-F185)^2/F185</f>
        <v>109.121523404784</v>
      </c>
      <c r="H185" s="37" t="n">
        <f aca="false">IF(G185&lt;5,0,(E185-D185)/D185*100)</f>
        <v>-3.15581854043393</v>
      </c>
      <c r="I185" s="12" t="n">
        <v>-3.2</v>
      </c>
      <c r="J185" s="13" t="n">
        <f aca="false">(E185-E184)/E184*100</f>
        <v>-3.15581854043393</v>
      </c>
      <c r="K185" s="13" t="n">
        <f aca="false">L184</f>
        <v>0</v>
      </c>
      <c r="L185" s="12" t="n">
        <v>0</v>
      </c>
      <c r="M185" s="21" t="n">
        <f aca="false">FORECAST($B185,L176:L184,$B176:$B184)</f>
        <v>2.48987958871587</v>
      </c>
      <c r="N185" s="37" t="n">
        <f aca="false">(L185-M185)^2/M185</f>
        <v>2.48987958871587</v>
      </c>
      <c r="O185" s="37" t="n">
        <f aca="false">IF(N185&lt;5,0,(L185-K185)/K185*100)</f>
        <v>0</v>
      </c>
      <c r="P185" s="14" t="n">
        <f aca="false">L185/($C185/100000)</f>
        <v>0</v>
      </c>
      <c r="Q185" s="13" t="n">
        <f aca="false">R184</f>
        <v>17</v>
      </c>
      <c r="R185" s="12" t="n">
        <v>5</v>
      </c>
      <c r="S185" s="21" t="n">
        <f aca="false">FORECAST($B185,R176:R184,$B176:$B184)</f>
        <v>14.8719541574434</v>
      </c>
      <c r="T185" s="37" t="n">
        <f aca="false">(R185-S185)^2/S185</f>
        <v>6.55297063552923</v>
      </c>
      <c r="U185" s="37" t="n">
        <f aca="false">IF(T185&lt;5,0,(R185-Q185)/Q185*100)</f>
        <v>-70.5882352941177</v>
      </c>
      <c r="V185" s="14" t="n">
        <f aca="false">R185/($C185/100000)</f>
        <v>30.6786108724997</v>
      </c>
      <c r="W185" s="13" t="n">
        <f aca="false">X184</f>
        <v>5</v>
      </c>
      <c r="X185" s="12" t="n">
        <v>5</v>
      </c>
      <c r="Y185" s="21" t="n">
        <f aca="false">FORECAST($B185,X176:X184,$B176:$B184)</f>
        <v>12.650030848779</v>
      </c>
      <c r="Z185" s="37" t="n">
        <f aca="false">(X185-Y185)^2/Y185</f>
        <v>4.62631061432699</v>
      </c>
      <c r="AA185" s="37" t="n">
        <f aca="false">IF(Z185&lt;5,0,(X185-W185)/W185*100)</f>
        <v>0</v>
      </c>
      <c r="AB185" s="14" t="n">
        <f aca="false">X185/($C185/100000)</f>
        <v>30.6786108724997</v>
      </c>
      <c r="AC185" s="13" t="n">
        <f aca="false">AD184</f>
        <v>47</v>
      </c>
      <c r="AD185" s="12" t="n">
        <v>47</v>
      </c>
      <c r="AE185" s="21" t="n">
        <f aca="false">FORECAST($B185,AD176:AD184,$B176:$B184)</f>
        <v>113.402366578054</v>
      </c>
      <c r="AF185" s="37" t="n">
        <f aca="false">(AD185-AE185)^2/AE185</f>
        <v>38.881677871611</v>
      </c>
      <c r="AG185" s="37" t="n">
        <f aca="false">IF(AF185&lt;5,0,(AD185-AC185)/AC185*100)</f>
        <v>0</v>
      </c>
      <c r="AH185" s="14" t="n">
        <f aca="false">AD185/($C185/100000)</f>
        <v>288.378942201497</v>
      </c>
      <c r="AI185" s="13" t="n">
        <f aca="false">AJ184</f>
        <v>167</v>
      </c>
      <c r="AJ185" s="12" t="n">
        <v>213</v>
      </c>
      <c r="AK185" s="21" t="n">
        <f aca="false">FORECAST($B185,AJ176:AJ184,$B176:$B184)</f>
        <v>214.470216478433</v>
      </c>
      <c r="AL185" s="37" t="n">
        <f aca="false">(AJ185-AK185)^2/AK185</f>
        <v>0.0100784926175234</v>
      </c>
      <c r="AM185" s="37" t="n">
        <f aca="false">IF(AL185&lt;5,0,(AJ185-AI185)/AI185*100)</f>
        <v>0</v>
      </c>
      <c r="AN185" s="14" t="n">
        <f aca="false">AJ185/($C185/100000)</f>
        <v>1306.90882316849</v>
      </c>
      <c r="AO185" s="13" t="n">
        <f aca="false">AP184</f>
        <v>246</v>
      </c>
      <c r="AP185" s="12" t="n">
        <v>194</v>
      </c>
      <c r="AQ185" s="21" t="n">
        <f aca="false">FORECAST($B185,AP176:AP184,$B176:$B184)</f>
        <v>375.335191475038</v>
      </c>
      <c r="AR185" s="37" t="n">
        <f aca="false">(AP185-AQ185)^2/AQ185</f>
        <v>87.6082296948048</v>
      </c>
      <c r="AS185" s="37" t="n">
        <f aca="false">IF(AR185&lt;5,0,(AP185-AO185)/AO185*100)</f>
        <v>-21.1382113821138</v>
      </c>
      <c r="AT185" s="14" t="n">
        <f aca="false">AP185/($C185/100000)</f>
        <v>1190.33010185299</v>
      </c>
      <c r="AU185" s="13" t="n">
        <f aca="false">AV184</f>
        <v>25</v>
      </c>
      <c r="AV185" s="12" t="n">
        <v>27</v>
      </c>
      <c r="AW185" s="21" t="n">
        <f aca="false">FORECAST($B185,AV176:AV184,$B176:$B184)</f>
        <v>50.1404772558038</v>
      </c>
      <c r="AX185" s="37" t="n">
        <f aca="false">(AV185-AW185)^2/AW185</f>
        <v>10.6796288534408</v>
      </c>
      <c r="AY185" s="37" t="n">
        <f aca="false">IF(AX185&lt;5,0,(AV185-AU185)/AU185*100)</f>
        <v>8</v>
      </c>
      <c r="AZ185" s="14" t="n">
        <f aca="false">AV185/($C185/100000)</f>
        <v>165.664498711498</v>
      </c>
      <c r="BA185" s="12" t="n">
        <v>3012.6</v>
      </c>
      <c r="BB185" s="14" t="n">
        <v>-2.6</v>
      </c>
      <c r="BC185" s="13" t="n">
        <f aca="false">(BA185-BA184)/BA184*100</f>
        <v>-2.64033868726369</v>
      </c>
      <c r="BD185" s="12" t="n">
        <v>19.6</v>
      </c>
    </row>
    <row r="186" customFormat="false" ht="13.8" hidden="false" customHeight="false" outlineLevel="0" collapsed="false">
      <c r="A186" s="19" t="s">
        <v>36</v>
      </c>
      <c r="B186" s="12" t="n">
        <v>2013</v>
      </c>
      <c r="C186" s="12" t="n">
        <v>16263</v>
      </c>
      <c r="D186" s="12" t="n">
        <f aca="false">E185</f>
        <v>491</v>
      </c>
      <c r="E186" s="12" t="n">
        <v>524</v>
      </c>
      <c r="F186" s="21" t="n">
        <f aca="false">FORECAST($B186,E177:E185,$B177:$B185)</f>
        <v>704.51447558164</v>
      </c>
      <c r="G186" s="37" t="n">
        <f aca="false">(E186-F186)^2/F186</f>
        <v>46.2523866065524</v>
      </c>
      <c r="H186" s="37" t="n">
        <f aca="false">IF(G186&lt;5,0,(E186-D186)/D186*100)</f>
        <v>6.72097759674134</v>
      </c>
      <c r="I186" s="12" t="n">
        <v>6.7</v>
      </c>
      <c r="J186" s="13" t="n">
        <f aca="false">(E186-E185)/E185*100</f>
        <v>6.72097759674134</v>
      </c>
      <c r="K186" s="13" t="n">
        <f aca="false">L185</f>
        <v>0</v>
      </c>
      <c r="L186" s="12" t="n">
        <v>1</v>
      </c>
      <c r="M186" s="21" t="n">
        <f aca="false">FORECAST($B186,L177:L185,$B177:$B185)</f>
        <v>1.49484047460196</v>
      </c>
      <c r="N186" s="37" t="n">
        <f aca="false">(L186-M186)^2/M186</f>
        <v>0.163808178507806</v>
      </c>
      <c r="O186" s="37" t="n">
        <f aca="false">IF(N186&lt;5,0,(L186-K186)/K186*100)</f>
        <v>0</v>
      </c>
      <c r="P186" s="14" t="n">
        <f aca="false">L186/($C186/100000)</f>
        <v>6.14892701223637</v>
      </c>
      <c r="Q186" s="13" t="n">
        <f aca="false">R185</f>
        <v>5</v>
      </c>
      <c r="R186" s="12" t="n">
        <v>7</v>
      </c>
      <c r="S186" s="21" t="n">
        <f aca="false">FORECAST($B186,R177:R185,$B177:$B185)</f>
        <v>14.2240115685257</v>
      </c>
      <c r="T186" s="37" t="n">
        <f aca="false">(R186-S186)^2/S186</f>
        <v>3.66889065653384</v>
      </c>
      <c r="U186" s="37" t="n">
        <f aca="false">IF(T186&lt;5,0,(R186-Q186)/Q186*100)</f>
        <v>0</v>
      </c>
      <c r="V186" s="14" t="n">
        <f aca="false">R186/($C186/100000)</f>
        <v>43.0424890856546</v>
      </c>
      <c r="W186" s="13" t="n">
        <f aca="false">X185</f>
        <v>5</v>
      </c>
      <c r="X186" s="12" t="n">
        <v>6</v>
      </c>
      <c r="Y186" s="21" t="n">
        <f aca="false">FORECAST($B186,X177:X185,$B177:$B185)</f>
        <v>11.3336124564481</v>
      </c>
      <c r="Z186" s="37" t="n">
        <f aca="false">(X186-Y186)^2/Y186</f>
        <v>2.51000481487206</v>
      </c>
      <c r="AA186" s="37" t="n">
        <f aca="false">IF(Z186&lt;5,0,(X186-W186)/W186*100)</f>
        <v>0</v>
      </c>
      <c r="AB186" s="14" t="n">
        <f aca="false">X186/($C186/100000)</f>
        <v>36.8935620734182</v>
      </c>
      <c r="AC186" s="13" t="n">
        <f aca="false">AD185</f>
        <v>47</v>
      </c>
      <c r="AD186" s="12" t="n">
        <v>53</v>
      </c>
      <c r="AE186" s="21" t="n">
        <f aca="false">FORECAST($B186,AD177:AD185,$B177:$B185)</f>
        <v>100.038057609874</v>
      </c>
      <c r="AF186" s="37" t="n">
        <f aca="false">(AD186-AE186)^2/AE186</f>
        <v>22.1173712942165</v>
      </c>
      <c r="AG186" s="37" t="n">
        <f aca="false">IF(AF186&lt;5,0,(AD186-AC186)/AC186*100)</f>
        <v>12.7659574468085</v>
      </c>
      <c r="AH186" s="14" t="n">
        <f aca="false">AD186/($C186/100000)</f>
        <v>325.893131648527</v>
      </c>
      <c r="AI186" s="13" t="n">
        <f aca="false">AJ185</f>
        <v>213</v>
      </c>
      <c r="AJ186" s="12" t="n">
        <v>201</v>
      </c>
      <c r="AK186" s="21" t="n">
        <f aca="false">FORECAST($B186,AJ177:AJ185,$B177:$B185)</f>
        <v>200.859904147528</v>
      </c>
      <c r="AL186" s="37" t="n">
        <f aca="false">(AJ186-AK186)^2/AK186</f>
        <v>9.77141155326331E-005</v>
      </c>
      <c r="AM186" s="37" t="n">
        <f aca="false">IF(AL186&lt;5,0,(AJ186-AI186)/AI186*100)</f>
        <v>0</v>
      </c>
      <c r="AN186" s="14" t="n">
        <f aca="false">AJ186/($C186/100000)</f>
        <v>1235.93432945951</v>
      </c>
      <c r="AO186" s="13" t="n">
        <f aca="false">AP185</f>
        <v>194</v>
      </c>
      <c r="AP186" s="12" t="n">
        <v>245</v>
      </c>
      <c r="AQ186" s="21" t="n">
        <f aca="false">FORECAST($B186,AP177:AP185,$B177:$B185)</f>
        <v>332.503879906435</v>
      </c>
      <c r="AR186" s="37" t="n">
        <f aca="false">(AP186-AQ186)^2/AQ186</f>
        <v>23.0280891784913</v>
      </c>
      <c r="AS186" s="37" t="n">
        <f aca="false">IF(AR186&lt;5,0,(AP186-AO186)/AO186*100)</f>
        <v>26.2886597938144</v>
      </c>
      <c r="AT186" s="14" t="n">
        <f aca="false">AP186/($C186/100000)</f>
        <v>1506.48711799791</v>
      </c>
      <c r="AU186" s="13" t="n">
        <f aca="false">AV185</f>
        <v>27</v>
      </c>
      <c r="AV186" s="12" t="n">
        <v>11</v>
      </c>
      <c r="AW186" s="21" t="n">
        <f aca="false">FORECAST($B186,AV177:AV185,$B177:$B185)</f>
        <v>44.0503272463697</v>
      </c>
      <c r="AX186" s="37" t="n">
        <f aca="false">(AV186-AW186)^2/AW186</f>
        <v>24.7971853871335</v>
      </c>
      <c r="AY186" s="37" t="n">
        <f aca="false">IF(AX186&lt;5,0,(AV186-AU186)/AU186*100)</f>
        <v>-59.2592592592593</v>
      </c>
      <c r="AZ186" s="14" t="n">
        <f aca="false">AV186/($C186/100000)</f>
        <v>67.6381971346</v>
      </c>
      <c r="BA186" s="12" t="n">
        <v>3222</v>
      </c>
      <c r="BB186" s="14" t="n">
        <v>7</v>
      </c>
      <c r="BC186" s="13" t="n">
        <f aca="false">(BA186-BA185)/BA185*100</f>
        <v>6.95080661222864</v>
      </c>
      <c r="BD186" s="12" t="n">
        <v>13.9</v>
      </c>
    </row>
    <row r="187" customFormat="false" ht="13.8" hidden="false" customHeight="false" outlineLevel="0" collapsed="false">
      <c r="A187" s="19" t="s">
        <v>36</v>
      </c>
      <c r="B187" s="15" t="n">
        <v>2014</v>
      </c>
      <c r="C187" s="12" t="n">
        <v>16356</v>
      </c>
      <c r="D187" s="12" t="n">
        <f aca="false">E186</f>
        <v>524</v>
      </c>
      <c r="E187" s="12" t="n">
        <v>479</v>
      </c>
      <c r="F187" s="21" t="n">
        <f aca="false">FORECAST($B187,E178:E186,$B178:$B186)</f>
        <v>646.062441693393</v>
      </c>
      <c r="G187" s="37" t="n">
        <f aca="false">(E187-F187)^2/F187</f>
        <v>43.199941094554</v>
      </c>
      <c r="H187" s="37" t="n">
        <f aca="false">IF(G187&lt;5,0,(E187-D187)/D187*100)</f>
        <v>-8.58778625954199</v>
      </c>
      <c r="I187" s="16" t="n">
        <v>-8.6</v>
      </c>
      <c r="J187" s="13" t="n">
        <f aca="false">(E187-E186)/E186*100</f>
        <v>-8.58778625954199</v>
      </c>
      <c r="K187" s="13" t="n">
        <f aca="false">L186</f>
        <v>1</v>
      </c>
      <c r="L187" s="12" t="n">
        <v>3</v>
      </c>
      <c r="M187" s="21" t="n">
        <f aca="false">FORECAST($B187,L178:L186,$B178:$B186)</f>
        <v>1.66311384925794</v>
      </c>
      <c r="N187" s="37" t="n">
        <f aca="false">(L187-M187)^2/M187</f>
        <v>1.07464956824416</v>
      </c>
      <c r="O187" s="37" t="n">
        <f aca="false">IF(N187&lt;5,0,(L187-K187)/K187*100)</f>
        <v>0</v>
      </c>
      <c r="P187" s="14" t="n">
        <f aca="false">L187/($C187/100000)</f>
        <v>18.3418928833456</v>
      </c>
      <c r="Q187" s="13" t="n">
        <f aca="false">R186</f>
        <v>7</v>
      </c>
      <c r="R187" s="12" t="n">
        <v>10</v>
      </c>
      <c r="S187" s="21" t="n">
        <f aca="false">FORECAST($B187,R178:R186,$B178:$B186)</f>
        <v>14.0733068559097</v>
      </c>
      <c r="T187" s="37" t="n">
        <f aca="false">(R187-S187)^2/S187</f>
        <v>1.17895736320376</v>
      </c>
      <c r="U187" s="37" t="n">
        <f aca="false">IF(T187&lt;5,0,(R187-Q187)/Q187*100)</f>
        <v>0</v>
      </c>
      <c r="V187" s="14" t="n">
        <f aca="false">R187/($C187/100000)</f>
        <v>61.1396429444852</v>
      </c>
      <c r="W187" s="13" t="n">
        <f aca="false">X186</f>
        <v>6</v>
      </c>
      <c r="X187" s="12" t="n">
        <v>2</v>
      </c>
      <c r="Y187" s="21" t="n">
        <f aca="false">FORECAST($B187,X178:X186,$B178:$B186)</f>
        <v>8.84580853049886</v>
      </c>
      <c r="Z187" s="37" t="n">
        <f aca="false">(X187-Y187)^2/Y187</f>
        <v>5.2980000951488</v>
      </c>
      <c r="AA187" s="37" t="n">
        <f aca="false">IF(Z187&lt;5,0,(X187-W187)/W187*100)</f>
        <v>-66.6666666666667</v>
      </c>
      <c r="AB187" s="14" t="n">
        <f aca="false">X187/($C187/100000)</f>
        <v>12.227928588897</v>
      </c>
      <c r="AC187" s="13" t="n">
        <f aca="false">AD186</f>
        <v>53</v>
      </c>
      <c r="AD187" s="12" t="n">
        <v>57</v>
      </c>
      <c r="AE187" s="21" t="n">
        <f aca="false">FORECAST($B187,AD178:AD186,$B178:$B186)</f>
        <v>90.1299307902553</v>
      </c>
      <c r="AF187" s="37" t="n">
        <f aca="false">(AD187-AE187)^2/AE187</f>
        <v>12.1778892377201</v>
      </c>
      <c r="AG187" s="37" t="n">
        <f aca="false">IF(AF187&lt;5,0,(AD187-AC187)/AC187*100)</f>
        <v>7.54716981132076</v>
      </c>
      <c r="AH187" s="14" t="n">
        <f aca="false">AD187/($C187/100000)</f>
        <v>348.495964783566</v>
      </c>
      <c r="AI187" s="13" t="n">
        <f aca="false">AJ186</f>
        <v>201</v>
      </c>
      <c r="AJ187" s="12" t="n">
        <v>168</v>
      </c>
      <c r="AK187" s="21" t="n">
        <f aca="false">FORECAST($B187,AJ178:AJ186,$B178:$B186)</f>
        <v>189.045035790257</v>
      </c>
      <c r="AL187" s="37" t="n">
        <f aca="false">(AJ187-AK187)^2/AK187</f>
        <v>2.34279376637305</v>
      </c>
      <c r="AM187" s="37" t="n">
        <f aca="false">IF(AL187&lt;5,0,(AJ187-AI187)/AI187*100)</f>
        <v>0</v>
      </c>
      <c r="AN187" s="14" t="n">
        <f aca="false">AJ187/($C187/100000)</f>
        <v>1027.14600146735</v>
      </c>
      <c r="AO187" s="13" t="n">
        <f aca="false">AP186</f>
        <v>245</v>
      </c>
      <c r="AP187" s="12" t="n">
        <v>229</v>
      </c>
      <c r="AQ187" s="21" t="n">
        <f aca="false">FORECAST($B187,AP178:AP186,$B178:$B186)</f>
        <v>305.352848075177</v>
      </c>
      <c r="AR187" s="37" t="n">
        <f aca="false">(AP187-AQ187)^2/AQ187</f>
        <v>19.0918717344196</v>
      </c>
      <c r="AS187" s="37" t="n">
        <f aca="false">IF(AR187&lt;5,0,(AP187-AO187)/AO187*100)</f>
        <v>-6.53061224489796</v>
      </c>
      <c r="AT187" s="14" t="n">
        <f aca="false">AP187/($C187/100000)</f>
        <v>1400.09782342871</v>
      </c>
      <c r="AU187" s="13" t="n">
        <f aca="false">AV186</f>
        <v>11</v>
      </c>
      <c r="AV187" s="12" t="n">
        <v>10</v>
      </c>
      <c r="AW187" s="21" t="n">
        <f aca="false">FORECAST($B187,AV178:AV186,$B178:$B186)</f>
        <v>36.9474637610472</v>
      </c>
      <c r="AX187" s="37" t="n">
        <f aca="false">(AV187-AW187)^2/AW187</f>
        <v>19.6540094835557</v>
      </c>
      <c r="AY187" s="37" t="n">
        <f aca="false">IF(AX187&lt;5,0,(AV187-AU187)/AU187*100)</f>
        <v>-9.09090909090909</v>
      </c>
      <c r="AZ187" s="14" t="n">
        <f aca="false">AV187/($C187/100000)</f>
        <v>61.1396429444852</v>
      </c>
      <c r="BA187" s="12" t="n">
        <v>2928.6</v>
      </c>
      <c r="BB187" s="4" t="n">
        <v>-9.1</v>
      </c>
      <c r="BC187" s="13" t="n">
        <f aca="false">(BA187-BA186)/BA186*100</f>
        <v>-9.10614525139665</v>
      </c>
      <c r="BD187" s="12" t="n">
        <v>22.8</v>
      </c>
    </row>
    <row r="188" customFormat="false" ht="13.8" hidden="false" customHeight="false" outlineLevel="0" collapsed="false">
      <c r="A188" s="19" t="s">
        <v>36</v>
      </c>
      <c r="B188" s="15" t="n">
        <v>2015</v>
      </c>
      <c r="C188" s="12" t="n">
        <v>16468</v>
      </c>
      <c r="D188" s="12" t="n">
        <f aca="false">E187</f>
        <v>479</v>
      </c>
      <c r="E188" s="12" t="n">
        <v>431</v>
      </c>
      <c r="F188" s="21" t="n">
        <f aca="false">FORECAST($B188,E179:E187,$B179:$B187)</f>
        <v>596.962737382169</v>
      </c>
      <c r="G188" s="37" t="n">
        <f aca="false">(E188-F188)^2/F188</f>
        <v>46.1396138730005</v>
      </c>
      <c r="H188" s="37" t="n">
        <f aca="false">IF(G188&lt;5,0,(E188-D188)/D188*100)</f>
        <v>-10.0208768267223</v>
      </c>
      <c r="I188" s="12" t="n">
        <v>-10</v>
      </c>
      <c r="J188" s="13" t="n">
        <f aca="false">(E188-E187)/E187*100</f>
        <v>-10.0208768267223</v>
      </c>
      <c r="K188" s="13" t="n">
        <f aca="false">L187</f>
        <v>3</v>
      </c>
      <c r="L188" s="12" t="n">
        <v>1</v>
      </c>
      <c r="M188" s="21" t="n">
        <f aca="false">FORECAST($B188,L179:L187,$B179:$B187)</f>
        <v>1.66409295640601</v>
      </c>
      <c r="N188" s="37" t="n">
        <f aca="false">(L188-M188)^2/M188</f>
        <v>0.265020925093365</v>
      </c>
      <c r="O188" s="37" t="n">
        <f aca="false">IF(N188&lt;5,0,(L188-K188)/K188*100)</f>
        <v>0</v>
      </c>
      <c r="P188" s="14" t="n">
        <f aca="false">L188/($C188/100000)</f>
        <v>6.0723828030119</v>
      </c>
      <c r="Q188" s="13" t="n">
        <f aca="false">R187</f>
        <v>10</v>
      </c>
      <c r="R188" s="12" t="n">
        <v>5</v>
      </c>
      <c r="S188" s="21" t="n">
        <f aca="false">FORECAST($B188,R179:R187,$B179:$B187)</f>
        <v>12.5849108958116</v>
      </c>
      <c r="T188" s="37" t="n">
        <f aca="false">(R188-S188)^2/S188</f>
        <v>4.57141681603387</v>
      </c>
      <c r="U188" s="37" t="n">
        <f aca="false">IF(T188&lt;5,0,(R188-Q188)/Q188*100)</f>
        <v>0</v>
      </c>
      <c r="V188" s="14" t="n">
        <f aca="false">R188/($C188/100000)</f>
        <v>30.3619140150595</v>
      </c>
      <c r="W188" s="13" t="n">
        <f aca="false">X187</f>
        <v>2</v>
      </c>
      <c r="X188" s="12" t="n">
        <v>4</v>
      </c>
      <c r="Y188" s="21" t="n">
        <f aca="false">FORECAST($B188,X179:X187,$B179:$B187)</f>
        <v>7.01978738503713</v>
      </c>
      <c r="Z188" s="37" t="n">
        <f aca="false">(X188-Y188)^2/Y188</f>
        <v>1.29905869660198</v>
      </c>
      <c r="AA188" s="37" t="n">
        <f aca="false">IF(Z188&lt;5,0,(X188-W188)/W188*100)</f>
        <v>0</v>
      </c>
      <c r="AB188" s="14" t="n">
        <f aca="false">X188/($C188/100000)</f>
        <v>24.2895312120476</v>
      </c>
      <c r="AC188" s="13" t="n">
        <f aca="false">AD187</f>
        <v>57</v>
      </c>
      <c r="AD188" s="12" t="n">
        <v>61</v>
      </c>
      <c r="AE188" s="21" t="n">
        <f aca="false">FORECAST($B188,AD179:AD187,$B179:$B187)</f>
        <v>79.0198933594481</v>
      </c>
      <c r="AF188" s="37" t="n">
        <f aca="false">(AD188-AE188)^2/AE188</f>
        <v>4.10930137818336</v>
      </c>
      <c r="AG188" s="37" t="n">
        <f aca="false">IF(AF188&lt;5,0,(AD188-AC188)/AC188*100)</f>
        <v>0</v>
      </c>
      <c r="AH188" s="14" t="n">
        <f aca="false">AD188/($C188/100000)</f>
        <v>370.415350983726</v>
      </c>
      <c r="AI188" s="13" t="n">
        <f aca="false">AJ187</f>
        <v>168</v>
      </c>
      <c r="AJ188" s="12" t="n">
        <v>150</v>
      </c>
      <c r="AK188" s="21" t="n">
        <f aca="false">FORECAST($B188,AJ179:AJ187,$B179:$B187)</f>
        <v>187.727032314929</v>
      </c>
      <c r="AL188" s="37" t="n">
        <f aca="false">(AJ188-AK188)^2/AK188</f>
        <v>7.58190735633621</v>
      </c>
      <c r="AM188" s="37" t="n">
        <f aca="false">IF(AL188&lt;5,0,(AJ188-AI188)/AI188*100)</f>
        <v>-10.7142857142857</v>
      </c>
      <c r="AN188" s="14" t="n">
        <f aca="false">AJ188/($C188/100000)</f>
        <v>910.857420451785</v>
      </c>
      <c r="AO188" s="13" t="n">
        <f aca="false">AP187</f>
        <v>229</v>
      </c>
      <c r="AP188" s="12" t="n">
        <v>191</v>
      </c>
      <c r="AQ188" s="21" t="n">
        <f aca="false">FORECAST($B188,AP179:AP187,$B179:$B187)</f>
        <v>278.623409716379</v>
      </c>
      <c r="AR188" s="37" t="n">
        <f aca="false">(AP188-AQ188)^2/AQ188</f>
        <v>27.5564136485877</v>
      </c>
      <c r="AS188" s="37" t="n">
        <f aca="false">IF(AR188&lt;5,0,(AP188-AO188)/AO188*100)</f>
        <v>-16.5938864628821</v>
      </c>
      <c r="AT188" s="14" t="n">
        <f aca="false">AP188/($C188/100000)</f>
        <v>1159.82511537527</v>
      </c>
      <c r="AU188" s="13" t="n">
        <f aca="false">AV187</f>
        <v>10</v>
      </c>
      <c r="AV188" s="12" t="n">
        <v>19</v>
      </c>
      <c r="AW188" s="21" t="n">
        <f aca="false">FORECAST($B188,AV179:AV187,$B179:$B187)</f>
        <v>30.3235929670399</v>
      </c>
      <c r="AX188" s="37" t="n">
        <f aca="false">(AV188-AW188)^2/AW188</f>
        <v>4.22851466917419</v>
      </c>
      <c r="AY188" s="37" t="n">
        <f aca="false">IF(AX188&lt;5,0,(AV188-AU188)/AU188*100)</f>
        <v>0</v>
      </c>
      <c r="AZ188" s="14" t="n">
        <f aca="false">AV188/($C188/100000)</f>
        <v>115.375273257226</v>
      </c>
      <c r="BA188" s="12" t="n">
        <v>2617.2</v>
      </c>
      <c r="BB188" s="14" t="n">
        <v>-10.6</v>
      </c>
      <c r="BC188" s="13" t="n">
        <f aca="false">(BA188-BA187)/BA187*100</f>
        <v>-10.6330669944684</v>
      </c>
      <c r="BD188" s="12" t="n">
        <v>31.3</v>
      </c>
    </row>
    <row r="189" customFormat="false" ht="13.8" hidden="false" customHeight="false" outlineLevel="0" collapsed="false">
      <c r="A189" s="19" t="s">
        <v>36</v>
      </c>
      <c r="B189" s="15" t="n">
        <v>2016</v>
      </c>
      <c r="C189" s="12" t="n">
        <v>16773</v>
      </c>
      <c r="D189" s="12" t="n">
        <f aca="false">E188</f>
        <v>431</v>
      </c>
      <c r="E189" s="12" t="n">
        <v>409</v>
      </c>
      <c r="F189" s="21" t="n">
        <f aca="false">FORECAST($B189,E180:E188,$B180:$B188)</f>
        <v>546.555429439115</v>
      </c>
      <c r="G189" s="37" t="n">
        <f aca="false">(E189-F189)^2/F189</f>
        <v>34.6195374686826</v>
      </c>
      <c r="H189" s="37" t="n">
        <f aca="false">IF(G189&lt;5,0,(E189-D189)/D189*100)</f>
        <v>-5.10440835266821</v>
      </c>
      <c r="I189" s="12" t="n">
        <v>-5.1</v>
      </c>
      <c r="J189" s="13" t="n">
        <f aca="false">(E189-E188)/E188*100</f>
        <v>-5.10440835266821</v>
      </c>
      <c r="K189" s="13" t="n">
        <f aca="false">L188</f>
        <v>1</v>
      </c>
      <c r="L189" s="12" t="n">
        <v>1</v>
      </c>
      <c r="M189" s="21" t="n">
        <f aca="false">FORECAST($B189,L180:L188,$B180:$B188)</f>
        <v>1.331291154264</v>
      </c>
      <c r="N189" s="37" t="n">
        <f aca="false">(L189-M189)^2/M189</f>
        <v>0.0824416421171585</v>
      </c>
      <c r="O189" s="37" t="n">
        <f aca="false">IF(N189&lt;5,0,(L189-K189)/K189*100)</f>
        <v>0</v>
      </c>
      <c r="P189" s="14" t="n">
        <f aca="false">L189/($C189/100000)</f>
        <v>5.96196267811364</v>
      </c>
      <c r="Q189" s="13" t="n">
        <f aca="false">R188</f>
        <v>5</v>
      </c>
      <c r="R189" s="12" t="n">
        <v>13</v>
      </c>
      <c r="S189" s="21" t="n">
        <f aca="false">FORECAST($B189,R180:R188,$B180:$B188)</f>
        <v>9.75541837352871</v>
      </c>
      <c r="T189" s="37" t="n">
        <f aca="false">(R189-S189)^2/S189</f>
        <v>1.07912439300408</v>
      </c>
      <c r="U189" s="37" t="n">
        <f aca="false">IF(T189&lt;5,0,(R189-Q189)/Q189*100)</f>
        <v>0</v>
      </c>
      <c r="V189" s="14" t="n">
        <f aca="false">R189/($C189/100000)</f>
        <v>77.5055148154773</v>
      </c>
      <c r="W189" s="13" t="n">
        <f aca="false">X188</f>
        <v>4</v>
      </c>
      <c r="X189" s="12" t="n">
        <v>1</v>
      </c>
      <c r="Y189" s="21" t="n">
        <f aca="false">FORECAST($B189,X180:X188,$B180:$B188)</f>
        <v>5.52174580093358</v>
      </c>
      <c r="Z189" s="37" t="n">
        <f aca="false">(X189-Y189)^2/Y189</f>
        <v>3.70284794435911</v>
      </c>
      <c r="AA189" s="37" t="n">
        <f aca="false">IF(Z189&lt;5,0,(X189-W189)/W189*100)</f>
        <v>0</v>
      </c>
      <c r="AB189" s="14" t="n">
        <f aca="false">X189/($C189/100000)</f>
        <v>5.96196267811364</v>
      </c>
      <c r="AC189" s="13" t="n">
        <f aca="false">AD188</f>
        <v>61</v>
      </c>
      <c r="AD189" s="12" t="n">
        <v>65</v>
      </c>
      <c r="AE189" s="21" t="n">
        <f aca="false">FORECAST($B189,AD180:AD188,$B180:$B188)</f>
        <v>64.5267515331737</v>
      </c>
      <c r="AF189" s="37" t="n">
        <f aca="false">(AD189-AE189)^2/AE189</f>
        <v>0.00347087225115184</v>
      </c>
      <c r="AG189" s="37" t="n">
        <f aca="false">IF(AF189&lt;5,0,(AD189-AC189)/AC189*100)</f>
        <v>0</v>
      </c>
      <c r="AH189" s="14" t="n">
        <f aca="false">AD189/($C189/100000)</f>
        <v>387.527574077386</v>
      </c>
      <c r="AI189" s="13" t="n">
        <f aca="false">AJ188</f>
        <v>150</v>
      </c>
      <c r="AJ189" s="12" t="n">
        <v>128</v>
      </c>
      <c r="AK189" s="21" t="n">
        <f aca="false">FORECAST($B189,AJ180:AJ188,$B180:$B188)</f>
        <v>184.571812178559</v>
      </c>
      <c r="AL189" s="37" t="n">
        <f aca="false">(AJ189-AK189)^2/AK189</f>
        <v>17.3394295444746</v>
      </c>
      <c r="AM189" s="37" t="n">
        <f aca="false">IF(AL189&lt;5,0,(AJ189-AI189)/AI189*100)</f>
        <v>-14.6666666666667</v>
      </c>
      <c r="AN189" s="14" t="n">
        <f aca="false">AJ189/($C189/100000)</f>
        <v>763.131222798545</v>
      </c>
      <c r="AO189" s="13" t="n">
        <f aca="false">AP188</f>
        <v>191</v>
      </c>
      <c r="AP189" s="12" t="n">
        <v>191</v>
      </c>
      <c r="AQ189" s="21" t="n">
        <f aca="false">FORECAST($B189,AP180:AP188,$B180:$B188)</f>
        <v>254.668811356839</v>
      </c>
      <c r="AR189" s="37" t="n">
        <f aca="false">(AP189-AQ189)^2/AQ189</f>
        <v>15.9176049787767</v>
      </c>
      <c r="AS189" s="37" t="n">
        <f aca="false">IF(AR189&lt;5,0,(AP189-AO189)/AO189*100)</f>
        <v>0</v>
      </c>
      <c r="AT189" s="14" t="n">
        <f aca="false">AP189/($C189/100000)</f>
        <v>1138.7348715197</v>
      </c>
      <c r="AU189" s="13" t="n">
        <f aca="false">AV188</f>
        <v>19</v>
      </c>
      <c r="AV189" s="12" t="n">
        <v>10</v>
      </c>
      <c r="AW189" s="21" t="n">
        <f aca="false">FORECAST($B189,AV180:AV188,$B180:$B188)</f>
        <v>26.184505724955</v>
      </c>
      <c r="AX189" s="37" t="n">
        <f aca="false">(AV189-AW189)^2/AW189</f>
        <v>10.0035581466585</v>
      </c>
      <c r="AY189" s="37" t="n">
        <f aca="false">IF(AX189&lt;5,0,(AV189-AU189)/AU189*100)</f>
        <v>-47.3684210526316</v>
      </c>
      <c r="AZ189" s="14" t="n">
        <f aca="false">AV189/($C189/100000)</f>
        <v>59.6196267811364</v>
      </c>
      <c r="BA189" s="12" t="n">
        <v>2438.4</v>
      </c>
      <c r="BB189" s="14" t="n">
        <v>-6.8</v>
      </c>
      <c r="BC189" s="13" t="n">
        <f aca="false">(BA189-BA188)/BA188*100</f>
        <v>-6.83172856487849</v>
      </c>
      <c r="BD189" s="12" t="n">
        <v>26.9</v>
      </c>
    </row>
    <row r="190" customFormat="false" ht="13.8" hidden="false" customHeight="false" outlineLevel="0" collapsed="false">
      <c r="A190" s="19" t="s">
        <v>36</v>
      </c>
      <c r="B190" s="15" t="n">
        <v>2017</v>
      </c>
      <c r="C190" s="12" t="n">
        <v>16726</v>
      </c>
      <c r="D190" s="12" t="n">
        <f aca="false">E189</f>
        <v>409</v>
      </c>
      <c r="E190" s="12" t="n">
        <v>370</v>
      </c>
      <c r="F190" s="21" t="n">
        <f aca="false">FORECAST($B190,E181:E189,$B181:$B189)</f>
        <v>474.303935720662</v>
      </c>
      <c r="G190" s="37" t="n">
        <f aca="false">(E190-F190)^2/F190</f>
        <v>22.9374251138986</v>
      </c>
      <c r="H190" s="37" t="n">
        <f aca="false">IF(G190&lt;5,0,(E190-D190)/D190*100)</f>
        <v>-9.53545232273839</v>
      </c>
      <c r="I190" s="12" t="n">
        <v>-9.5</v>
      </c>
      <c r="J190" s="13" t="n">
        <f aca="false">(E190-E189)/E189*100</f>
        <v>-9.53545232273839</v>
      </c>
      <c r="K190" s="13" t="n">
        <f aca="false">L189</f>
        <v>1</v>
      </c>
      <c r="L190" s="12" t="n">
        <v>1</v>
      </c>
      <c r="M190" s="21" t="n">
        <f aca="false">FORECAST($B190,L181:L189,$B181:$B189)</f>
        <v>1.00216182441025</v>
      </c>
      <c r="N190" s="37" t="n">
        <f aca="false">(L190-M190)^2/M190</f>
        <v>4.66340332160544E-006</v>
      </c>
      <c r="O190" s="37" t="n">
        <f aca="false">IF(N190&lt;5,0,(L190-K190)/K190*100)</f>
        <v>0</v>
      </c>
      <c r="P190" s="14" t="n">
        <f aca="false">L190/($C190/100000)</f>
        <v>5.97871577185221</v>
      </c>
      <c r="Q190" s="13" t="n">
        <f aca="false">R189</f>
        <v>13</v>
      </c>
      <c r="R190" s="12" t="n">
        <v>4</v>
      </c>
      <c r="S190" s="21" t="n">
        <f aca="false">FORECAST($B190,R181:R189,$B181:$B189)</f>
        <v>9.51583375460388</v>
      </c>
      <c r="T190" s="37" t="n">
        <f aca="false">(R190-S190)^2/S190</f>
        <v>3.19724185951734</v>
      </c>
      <c r="U190" s="37" t="n">
        <f aca="false">IF(T190&lt;5,0,(R190-Q190)/Q190*100)</f>
        <v>0</v>
      </c>
      <c r="V190" s="14" t="n">
        <f aca="false">R190/($C190/100000)</f>
        <v>23.9148630874088</v>
      </c>
      <c r="W190" s="13" t="n">
        <f aca="false">X189</f>
        <v>1</v>
      </c>
      <c r="X190" s="12" t="n">
        <v>2</v>
      </c>
      <c r="Y190" s="21" t="n">
        <f aca="false">FORECAST($B190,X181:X189,$B181:$B189)</f>
        <v>3.83887657348476</v>
      </c>
      <c r="Z190" s="37" t="n">
        <f aca="false">(X190-Y190)^2/Y190</f>
        <v>0.880848078280753</v>
      </c>
      <c r="AA190" s="37" t="n">
        <f aca="false">IF(Z190&lt;5,0,(X190-W190)/W190*100)</f>
        <v>0</v>
      </c>
      <c r="AB190" s="14" t="n">
        <f aca="false">X190/($C190/100000)</f>
        <v>11.9574315437044</v>
      </c>
      <c r="AC190" s="13" t="n">
        <f aca="false">AD189</f>
        <v>65</v>
      </c>
      <c r="AD190" s="12" t="n">
        <v>88</v>
      </c>
      <c r="AE190" s="21" t="n">
        <f aca="false">FORECAST($B190,AD181:AD189,$B181:$B189)</f>
        <v>55.0678004440636</v>
      </c>
      <c r="AF190" s="37" t="n">
        <f aca="false">(AD190-AE190)^2/AE190</f>
        <v>19.6944450086336</v>
      </c>
      <c r="AG190" s="37" t="n">
        <f aca="false">IF(AF190&lt;5,0,(AD190-AC190)/AC190*100)</f>
        <v>35.3846153846154</v>
      </c>
      <c r="AH190" s="14" t="n">
        <f aca="false">AD190/($C190/100000)</f>
        <v>526.126987922994</v>
      </c>
      <c r="AI190" s="13" t="n">
        <f aca="false">AJ189</f>
        <v>128</v>
      </c>
      <c r="AJ190" s="12" t="n">
        <v>118</v>
      </c>
      <c r="AK190" s="21" t="n">
        <f aca="false">FORECAST($B190,AJ181:AJ189,$B181:$B189)</f>
        <v>171.454191699202</v>
      </c>
      <c r="AL190" s="37" t="n">
        <f aca="false">(AJ190-AK190)^2/AK190</f>
        <v>16.6653878910583</v>
      </c>
      <c r="AM190" s="37" t="n">
        <f aca="false">IF(AL190&lt;5,0,(AJ190-AI190)/AI190*100)</f>
        <v>-7.8125</v>
      </c>
      <c r="AN190" s="14" t="n">
        <f aca="false">AJ190/($C190/100000)</f>
        <v>705.48846107856</v>
      </c>
      <c r="AO190" s="13" t="n">
        <f aca="false">AP189</f>
        <v>191</v>
      </c>
      <c r="AP190" s="12" t="n">
        <v>130</v>
      </c>
      <c r="AQ190" s="21" t="n">
        <f aca="false">FORECAST($B190,AP181:AP189,$B181:$B189)</f>
        <v>216.388145254338</v>
      </c>
      <c r="AR190" s="37" t="n">
        <f aca="false">(AP190-AQ190)^2/AQ190</f>
        <v>34.4885420211576</v>
      </c>
      <c r="AS190" s="37" t="n">
        <f aca="false">IF(AR190&lt;5,0,(AP190-AO190)/AO190*100)</f>
        <v>-31.9371727748691</v>
      </c>
      <c r="AT190" s="14" t="n">
        <f aca="false">AP190/($C190/100000)</f>
        <v>777.233050340787</v>
      </c>
      <c r="AU190" s="13" t="n">
        <f aca="false">AV189</f>
        <v>10</v>
      </c>
      <c r="AV190" s="12" t="n">
        <v>27</v>
      </c>
      <c r="AW190" s="21" t="n">
        <f aca="false">FORECAST($B190,AV181:AV189,$B181:$B189)</f>
        <v>17.0463143798217</v>
      </c>
      <c r="AX190" s="37" t="n">
        <f aca="false">(AV190-AW190)^2/AW190</f>
        <v>5.81215711606395</v>
      </c>
      <c r="AY190" s="37" t="n">
        <f aca="false">IF(AX190&lt;5,0,(AV190-AU190)/AU190*100)</f>
        <v>170</v>
      </c>
      <c r="AZ190" s="14" t="n">
        <f aca="false">AV190/($C190/100000)</f>
        <v>161.42532584001</v>
      </c>
      <c r="BA190" s="12" t="n">
        <v>2212.1</v>
      </c>
      <c r="BB190" s="14" t="n">
        <v>-9.3</v>
      </c>
      <c r="BC190" s="13" t="n">
        <f aca="false">(BA190-BA189)/BA189*100</f>
        <v>-9.28067585301838</v>
      </c>
      <c r="BD190" s="12" t="n">
        <v>32.2</v>
      </c>
    </row>
    <row r="191" customFormat="false" ht="13.8" hidden="false" customHeight="false" outlineLevel="0" collapsed="false">
      <c r="A191" s="24" t="s">
        <v>36</v>
      </c>
      <c r="B191" s="15" t="n">
        <v>2018</v>
      </c>
      <c r="C191" s="12" t="n">
        <v>16489</v>
      </c>
      <c r="D191" s="12" t="n">
        <f aca="false">E190</f>
        <v>370</v>
      </c>
      <c r="E191" s="12" t="n">
        <v>278</v>
      </c>
      <c r="F191" s="21" t="n">
        <f aca="false">FORECAST($B191,E182:E190,$B182:$B190)</f>
        <v>459.589386566357</v>
      </c>
      <c r="G191" s="37" t="n">
        <f aca="false">(E191-F191)^2/F191</f>
        <v>71.748187137008</v>
      </c>
      <c r="H191" s="37" t="n">
        <f aca="false">IF(G191&lt;5,0,(E191-D191)/D191*100)</f>
        <v>-24.8648648648649</v>
      </c>
      <c r="I191" s="12" t="n">
        <v>-24.9</v>
      </c>
      <c r="J191" s="13" t="n">
        <f aca="false">(E191-E190)/E190*100</f>
        <v>-24.8648648648649</v>
      </c>
      <c r="K191" s="13" t="n">
        <f aca="false">L190</f>
        <v>1</v>
      </c>
      <c r="L191" s="12" t="n">
        <v>1</v>
      </c>
      <c r="M191" s="21" t="n">
        <f aca="false">FORECAST($B191,L182:L190,$B182:$B190)</f>
        <v>1.00235123673268</v>
      </c>
      <c r="N191" s="37" t="n">
        <f aca="false">(L191-M191)^2/M191</f>
        <v>5.51534628832814E-006</v>
      </c>
      <c r="O191" s="37" t="n">
        <f aca="false">IF(N191&lt;5,0,(L191-K191)/K191*100)</f>
        <v>0</v>
      </c>
      <c r="P191" s="14" t="n">
        <f aca="false">L191/($C191/100000)</f>
        <v>6.06464916004609</v>
      </c>
      <c r="Q191" s="13" t="n">
        <f aca="false">R190</f>
        <v>4</v>
      </c>
      <c r="R191" s="12" t="n">
        <v>8</v>
      </c>
      <c r="S191" s="21" t="n">
        <f aca="false">FORECAST($B191,R182:R190,$B182:$B190)</f>
        <v>8.7298214183512</v>
      </c>
      <c r="T191" s="37" t="n">
        <f aca="false">(R191-S191)^2/S191</f>
        <v>0.0610137684563033</v>
      </c>
      <c r="U191" s="37" t="n">
        <f aca="false">IF(T191&lt;5,0,(R191-Q191)/Q191*100)</f>
        <v>0</v>
      </c>
      <c r="V191" s="14" t="n">
        <f aca="false">R191/($C191/100000)</f>
        <v>48.5171932803687</v>
      </c>
      <c r="W191" s="13" t="n">
        <f aca="false">X190</f>
        <v>2</v>
      </c>
      <c r="X191" s="12" t="n">
        <v>1</v>
      </c>
      <c r="Y191" s="21" t="n">
        <f aca="false">FORECAST($B191,X182:X190,$B182:$B190)</f>
        <v>3.57716326149866</v>
      </c>
      <c r="Z191" s="37" t="n">
        <f aca="false">(X191-Y191)^2/Y191</f>
        <v>1.856714382568</v>
      </c>
      <c r="AA191" s="37" t="n">
        <f aca="false">IF(Z191&lt;5,0,(X191-W191)/W191*100)</f>
        <v>0</v>
      </c>
      <c r="AB191" s="14" t="n">
        <f aca="false">X191/($C191/100000)</f>
        <v>6.06464916004609</v>
      </c>
      <c r="AC191" s="13" t="n">
        <f aca="false">AD190</f>
        <v>88</v>
      </c>
      <c r="AD191" s="12" t="n">
        <v>65</v>
      </c>
      <c r="AE191" s="21" t="n">
        <f aca="false">FORECAST($B191,AD182:AD190,$B182:$B190)</f>
        <v>59.8066665537004</v>
      </c>
      <c r="AF191" s="37" t="n">
        <f aca="false">(AD191-AE191)^2/AE191</f>
        <v>0.450964981641926</v>
      </c>
      <c r="AG191" s="37" t="n">
        <f aca="false">IF(AF191&lt;5,0,(AD191-AC191)/AC191*100)</f>
        <v>0</v>
      </c>
      <c r="AH191" s="14" t="n">
        <f aca="false">AD191/($C191/100000)</f>
        <v>394.202195402996</v>
      </c>
      <c r="AI191" s="13" t="n">
        <f aca="false">AJ190</f>
        <v>118</v>
      </c>
      <c r="AJ191" s="12" t="n">
        <v>112</v>
      </c>
      <c r="AK191" s="21" t="n">
        <f aca="false">FORECAST($B191,AJ182:AJ190,$B182:$B190)</f>
        <v>163.87822682022</v>
      </c>
      <c r="AL191" s="37" t="n">
        <f aca="false">(AJ191-AK191)^2/AK191</f>
        <v>16.4228675781479</v>
      </c>
      <c r="AM191" s="37" t="n">
        <f aca="false">IF(AL191&lt;5,0,(AJ191-AI191)/AI191*100)</f>
        <v>-5.08474576271187</v>
      </c>
      <c r="AN191" s="14" t="n">
        <f aca="false">AJ191/($C191/100000)</f>
        <v>679.240705925162</v>
      </c>
      <c r="AO191" s="13" t="n">
        <f aca="false">AP190</f>
        <v>130</v>
      </c>
      <c r="AP191" s="12" t="n">
        <v>71</v>
      </c>
      <c r="AQ191" s="21" t="n">
        <f aca="false">FORECAST($B191,AP182:AP190,$B182:$B190)</f>
        <v>204.118202576174</v>
      </c>
      <c r="AR191" s="37" t="n">
        <f aca="false">(AP191-AQ191)^2/AQ191</f>
        <v>86.8146771501101</v>
      </c>
      <c r="AS191" s="37" t="n">
        <f aca="false">IF(AR191&lt;5,0,(AP191-AO191)/AO191*100)</f>
        <v>-45.3846153846154</v>
      </c>
      <c r="AT191" s="14" t="n">
        <f aca="false">AP191/($C191/100000)</f>
        <v>430.590090363272</v>
      </c>
      <c r="AU191" s="13" t="n">
        <f aca="false">AV190</f>
        <v>27</v>
      </c>
      <c r="AV191" s="12" t="n">
        <v>20</v>
      </c>
      <c r="AW191" s="21" t="n">
        <f aca="false">FORECAST($B191,AV182:AV190,$B182:$B190)</f>
        <v>18.4876804914601</v>
      </c>
      <c r="AX191" s="37" t="n">
        <f aca="false">(AV191-AW191)^2/AW191</f>
        <v>0.123709964425596</v>
      </c>
      <c r="AY191" s="37" t="n">
        <f aca="false">IF(AX191&lt;5,0,(AV191-AU191)/AU191*100)</f>
        <v>0</v>
      </c>
      <c r="AZ191" s="14" t="n">
        <f aca="false">AV191/($C191/100000)</f>
        <v>121.292983200922</v>
      </c>
      <c r="BA191" s="12" t="n">
        <v>1686</v>
      </c>
      <c r="BB191" s="14" t="n">
        <v>-23.8</v>
      </c>
      <c r="BC191" s="13" t="n">
        <f aca="false">(BA191-BA190)/BA190*100</f>
        <v>-23.7828307942679</v>
      </c>
      <c r="BD191" s="12" t="n">
        <v>30.6</v>
      </c>
    </row>
    <row r="192" customFormat="false" ht="13.8" hidden="false" customHeight="false" outlineLevel="0" collapsed="false">
      <c r="A192" s="25" t="s">
        <v>36</v>
      </c>
      <c r="B192" s="15" t="n">
        <v>2019</v>
      </c>
      <c r="C192" s="17" t="n">
        <v>16610</v>
      </c>
      <c r="D192" s="12" t="n">
        <f aca="false">E191</f>
        <v>278</v>
      </c>
      <c r="E192" s="17" t="n">
        <v>238</v>
      </c>
      <c r="F192" s="21" t="n">
        <f aca="false">FORECAST($B192,E183:E191,$B183:$B191)</f>
        <v>296.785714285714</v>
      </c>
      <c r="G192" s="37" t="n">
        <f aca="false">(E192-F192)^2/F192</f>
        <v>11.64395736634</v>
      </c>
      <c r="H192" s="37" t="n">
        <f aca="false">IF(G192&lt;5,0,(E192-D192)/D192*100)</f>
        <v>-14.3884892086331</v>
      </c>
      <c r="I192" s="12" t="n">
        <v>-14.4</v>
      </c>
      <c r="J192" s="13" t="n">
        <f aca="false">(E192-E191)/E191*100</f>
        <v>-14.3884892086331</v>
      </c>
      <c r="K192" s="13" t="n">
        <f aca="false">L191</f>
        <v>1</v>
      </c>
      <c r="L192" s="12" t="n">
        <v>1</v>
      </c>
      <c r="M192" s="21" t="n">
        <f aca="false">FORECAST($B192,L183:L191,$B183:$B191)</f>
        <v>1.53571428571429</v>
      </c>
      <c r="N192" s="37" t="n">
        <f aca="false">(L192-M192)^2/M192</f>
        <v>0.18687707641196</v>
      </c>
      <c r="O192" s="37" t="n">
        <f aca="false">IF(N192&lt;5,0,(L192-K192)/K192*100)</f>
        <v>0</v>
      </c>
      <c r="P192" s="14" t="n">
        <f aca="false">L192/($C192/100000)</f>
        <v>6.02046959662854</v>
      </c>
      <c r="Q192" s="13" t="n">
        <f aca="false">R191</f>
        <v>8</v>
      </c>
      <c r="R192" s="12" t="n">
        <v>14</v>
      </c>
      <c r="S192" s="21" t="n">
        <f aca="false">FORECAST($B192,R183:R191,$B183:$B191)</f>
        <v>5.67857142857143</v>
      </c>
      <c r="T192" s="37" t="n">
        <f aca="false">(R192-S192)^2/S192</f>
        <v>12.1942946990117</v>
      </c>
      <c r="U192" s="37" t="n">
        <f aca="false">IF(T192&lt;5,0,(R192-Q192)/Q192*100)</f>
        <v>75</v>
      </c>
      <c r="V192" s="14" t="n">
        <f aca="false">R192/($C192/100000)</f>
        <v>84.2865743527995</v>
      </c>
      <c r="W192" s="13" t="n">
        <f aca="false">X191</f>
        <v>1</v>
      </c>
      <c r="X192" s="12" t="n">
        <v>2</v>
      </c>
      <c r="Y192" s="21" t="n">
        <f aca="false">FORECAST($B192,X183:X191,$B183:$B191)</f>
        <v>0.25</v>
      </c>
      <c r="Z192" s="37" t="n">
        <f aca="false">(X192-Y192)^2/Y192</f>
        <v>12.25</v>
      </c>
      <c r="AA192" s="37" t="n">
        <f aca="false">IF(Z192&lt;5,0,(X192-W192)/W192*100)</f>
        <v>100</v>
      </c>
      <c r="AB192" s="14" t="n">
        <f aca="false">X192/($C192/100000)</f>
        <v>12.0409391932571</v>
      </c>
      <c r="AC192" s="13" t="n">
        <f aca="false">AD191</f>
        <v>65</v>
      </c>
      <c r="AD192" s="12" t="n">
        <v>72</v>
      </c>
      <c r="AE192" s="21" t="n">
        <f aca="false">FORECAST($B192,AD183:AD191,$B183:$B191)</f>
        <v>80.25</v>
      </c>
      <c r="AF192" s="37" t="n">
        <f aca="false">(AD192-AE192)^2/AE192</f>
        <v>0.848130841121495</v>
      </c>
      <c r="AG192" s="37" t="n">
        <f aca="false">IF(AF192&lt;5,0,(AD192-AC192)/AC192*100)</f>
        <v>0</v>
      </c>
      <c r="AH192" s="14" t="n">
        <f aca="false">AD192/($C192/100000)</f>
        <v>433.473810957255</v>
      </c>
      <c r="AI192" s="13" t="n">
        <f aca="false">AJ191</f>
        <v>112</v>
      </c>
      <c r="AJ192" s="12" t="n">
        <v>88</v>
      </c>
      <c r="AK192" s="21" t="n">
        <f aca="false">FORECAST($B192,AJ183:AJ191,$B183:$B191)</f>
        <v>98.3571428571429</v>
      </c>
      <c r="AL192" s="37" t="n">
        <f aca="false">(AJ192-AK192)^2/AK192</f>
        <v>1.09062143375869</v>
      </c>
      <c r="AM192" s="37" t="n">
        <f aca="false">IF(AL192&lt;5,0,(AJ192-AI192)/AI192*100)</f>
        <v>0</v>
      </c>
      <c r="AN192" s="14" t="n">
        <f aca="false">AJ192/($C192/100000)</f>
        <v>529.801324503311</v>
      </c>
      <c r="AO192" s="13" t="n">
        <f aca="false">AP191</f>
        <v>71</v>
      </c>
      <c r="AP192" s="12" t="n">
        <v>46</v>
      </c>
      <c r="AQ192" s="21" t="n">
        <f aca="false">FORECAST($B192,AP183:AP191,$B183:$B191)</f>
        <v>93.6428571428571</v>
      </c>
      <c r="AR192" s="37" t="n">
        <f aca="false">(AP192-AQ192)^2/AQ192</f>
        <v>24.2393483709273</v>
      </c>
      <c r="AS192" s="37" t="n">
        <f aca="false">IF(AR192&lt;5,0,(AP192-AO192)/AO192*100)</f>
        <v>-35.2112676056338</v>
      </c>
      <c r="AT192" s="14" t="n">
        <f aca="false">AP192/($C192/100000)</f>
        <v>276.941601444913</v>
      </c>
      <c r="AU192" s="13" t="n">
        <f aca="false">AV191</f>
        <v>20</v>
      </c>
      <c r="AV192" s="12" t="n">
        <v>15</v>
      </c>
      <c r="AW192" s="21" t="n">
        <f aca="false">FORECAST($B192,AV183:AV191,$B183:$B191)</f>
        <v>17.0714285714286</v>
      </c>
      <c r="AX192" s="37" t="n">
        <f aca="false">(AV192-AW192)^2/AW192</f>
        <v>0.251344889420204</v>
      </c>
      <c r="AY192" s="37" t="n">
        <f aca="false">IF(AX192&lt;5,0,(AV192-AU192)/AU192*100)</f>
        <v>0</v>
      </c>
      <c r="AZ192" s="14" t="n">
        <f aca="false">AV192/($C192/100000)</f>
        <v>90.3070439494281</v>
      </c>
      <c r="BA192" s="12" t="n">
        <v>1432.9</v>
      </c>
      <c r="BB192" s="14" t="n">
        <v>-15</v>
      </c>
      <c r="BC192" s="13" t="n">
        <f aca="false">(BA192-BA191)/BA191*100</f>
        <v>-15.011862396204</v>
      </c>
      <c r="BD192" s="12" t="n">
        <v>31.9</v>
      </c>
    </row>
    <row r="193" customFormat="false" ht="13.8" hidden="false" customHeight="false" outlineLevel="0" collapsed="false">
      <c r="A193" s="25" t="s">
        <v>36</v>
      </c>
      <c r="B193" s="20" t="n">
        <v>2020</v>
      </c>
      <c r="C193" s="21" t="n">
        <v>16663</v>
      </c>
      <c r="D193" s="12" t="n">
        <f aca="false">E192</f>
        <v>238</v>
      </c>
      <c r="E193" s="21" t="n">
        <v>262</v>
      </c>
      <c r="F193" s="21" t="n">
        <f aca="false">FORECAST($B193,E184:E192,$B184:$B192)</f>
        <v>239.694444444444</v>
      </c>
      <c r="G193" s="37" t="n">
        <f aca="false">(E193-F193)^2/F193</f>
        <v>2.07571689779941</v>
      </c>
      <c r="H193" s="37" t="n">
        <f aca="false">IF(G193&lt;5,0,(E193-D193)/D193*100)</f>
        <v>0</v>
      </c>
      <c r="I193" s="22" t="n">
        <v>10.1</v>
      </c>
      <c r="J193" s="13" t="n">
        <f aca="false">(E193-E192)/E192*100</f>
        <v>10.0840336134454</v>
      </c>
      <c r="K193" s="13" t="n">
        <f aca="false">L192</f>
        <v>1</v>
      </c>
      <c r="L193" s="21" t="n">
        <v>1</v>
      </c>
      <c r="M193" s="21" t="n">
        <f aca="false">FORECAST($B193,L184:L192,$B184:$B192)</f>
        <v>1.41666666666667</v>
      </c>
      <c r="N193" s="37" t="n">
        <f aca="false">(L193-M193)^2/M193</f>
        <v>0.122549019607843</v>
      </c>
      <c r="O193" s="37" t="n">
        <f aca="false">IF(N193&lt;5,0,(L193-K193)/K193*100)</f>
        <v>0</v>
      </c>
      <c r="P193" s="14" t="n">
        <f aca="false">L193/($C193/100000)</f>
        <v>6.0013202904639</v>
      </c>
      <c r="Q193" s="13" t="n">
        <f aca="false">R192</f>
        <v>14</v>
      </c>
      <c r="R193" s="21" t="n">
        <v>10</v>
      </c>
      <c r="S193" s="21" t="n">
        <f aca="false">FORECAST($B193,R184:R192,$B184:$B192)</f>
        <v>8.72222222222222</v>
      </c>
      <c r="T193" s="37" t="n">
        <f aca="false">(R193-S193)^2/S193</f>
        <v>0.187190375088465</v>
      </c>
      <c r="U193" s="37" t="n">
        <f aca="false">IF(T193&lt;5,0,(R193-Q193)/Q193*100)</f>
        <v>0</v>
      </c>
      <c r="V193" s="14" t="n">
        <f aca="false">R193/($C193/100000)</f>
        <v>60.013202904639</v>
      </c>
      <c r="W193" s="13" t="n">
        <f aca="false">X192</f>
        <v>2</v>
      </c>
      <c r="X193" s="21" t="n">
        <v>4</v>
      </c>
      <c r="Y193" s="21" t="n">
        <f aca="false">FORECAST($B193,X184:X192,$B184:$B192)</f>
        <v>0.361111111111111</v>
      </c>
      <c r="Z193" s="37" t="n">
        <f aca="false">(X193-Y193)^2/Y193</f>
        <v>36.6688034188034</v>
      </c>
      <c r="AA193" s="37" t="n">
        <f aca="false">IF(Z193&lt;5,0,(X193-W193)/W193*100)</f>
        <v>100</v>
      </c>
      <c r="AB193" s="14" t="n">
        <f aca="false">X193/($C193/100000)</f>
        <v>24.0052811618556</v>
      </c>
      <c r="AC193" s="13" t="n">
        <f aca="false">AD192</f>
        <v>72</v>
      </c>
      <c r="AD193" s="21" t="n">
        <v>77</v>
      </c>
      <c r="AE193" s="21" t="n">
        <f aca="false">FORECAST($B193,AD184:AD192,$B184:$B192)</f>
        <v>81</v>
      </c>
      <c r="AF193" s="37" t="n">
        <f aca="false">(AD193-AE193)^2/AE193</f>
        <v>0.197530864197531</v>
      </c>
      <c r="AG193" s="37" t="n">
        <f aca="false">IF(AF193&lt;5,0,(AD193-AC193)/AC193*100)</f>
        <v>0</v>
      </c>
      <c r="AH193" s="14" t="n">
        <f aca="false">AD193/($C193/100000)</f>
        <v>462.101662365721</v>
      </c>
      <c r="AI193" s="13" t="n">
        <f aca="false">AJ192</f>
        <v>88</v>
      </c>
      <c r="AJ193" s="21" t="n">
        <v>86</v>
      </c>
      <c r="AK193" s="21" t="n">
        <f aca="false">FORECAST($B193,AJ184:AJ192,$B184:$B192)</f>
        <v>80.6944444444445</v>
      </c>
      <c r="AL193" s="37" t="n">
        <f aca="false">(AJ193-AK193)^2/AK193</f>
        <v>0.348833428953909</v>
      </c>
      <c r="AM193" s="37" t="n">
        <f aca="false">IF(AL193&lt;5,0,(AJ193-AI193)/AI193*100)</f>
        <v>0</v>
      </c>
      <c r="AN193" s="14" t="n">
        <f aca="false">AJ193/($C193/100000)</f>
        <v>516.113544979896</v>
      </c>
      <c r="AO193" s="13" t="n">
        <f aca="false">AP192</f>
        <v>46</v>
      </c>
      <c r="AP193" s="21" t="n">
        <v>63</v>
      </c>
      <c r="AQ193" s="21" t="n">
        <f aca="false">FORECAST($B193,AP184:AP192,$B184:$B192)</f>
        <v>51.6944444444445</v>
      </c>
      <c r="AR193" s="37" t="n">
        <f aca="false">(AP193-AQ193)^2/AQ193</f>
        <v>2.47252074750731</v>
      </c>
      <c r="AS193" s="37" t="n">
        <f aca="false">IF(AR193&lt;5,0,(AP193-AO193)/AO193*100)</f>
        <v>0</v>
      </c>
      <c r="AT193" s="14" t="n">
        <f aca="false">AP193/($C193/100000)</f>
        <v>378.083178299226</v>
      </c>
      <c r="AU193" s="13" t="n">
        <f aca="false">AV192</f>
        <v>15</v>
      </c>
      <c r="AV193" s="21" t="n">
        <v>21</v>
      </c>
      <c r="AW193" s="21" t="n">
        <f aca="false">FORECAST($B193,AV184:AV192,$B184:$B192)</f>
        <v>15.8055555555556</v>
      </c>
      <c r="AX193" s="37" t="n">
        <f aca="false">(AV193-AW193)^2/AW193</f>
        <v>1.70713727787542</v>
      </c>
      <c r="AY193" s="37" t="n">
        <f aca="false">IF(AX193&lt;5,0,(AV193-AU193)/AU193*100)</f>
        <v>0</v>
      </c>
      <c r="AZ193" s="14" t="n">
        <f aca="false">AV193/($C193/100000)</f>
        <v>126.027726099742</v>
      </c>
      <c r="BA193" s="23" t="n">
        <v>1572.3</v>
      </c>
      <c r="BB193" s="22" t="n">
        <v>9.7</v>
      </c>
      <c r="BC193" s="13" t="n">
        <f aca="false">(BA193-BA192)/BA192*100</f>
        <v>9.72852257659291</v>
      </c>
      <c r="BD193" s="23" t="n">
        <v>39.7</v>
      </c>
    </row>
    <row r="194" customFormat="false" ht="13.8" hidden="false" customHeight="false" outlineLevel="0" collapsed="false">
      <c r="A194" s="19" t="s">
        <v>247</v>
      </c>
      <c r="B194" s="15" t="n">
        <v>2020</v>
      </c>
      <c r="C194" s="38" t="n">
        <f aca="false">FORECAST($B194,C184:C192,$B184:$B192)</f>
        <v>16720</v>
      </c>
      <c r="D194" s="12" t="n">
        <f aca="false">E193</f>
        <v>262</v>
      </c>
      <c r="E194" s="38" t="n">
        <f aca="false">FORECAST($B194,E184:E192,$B184:$B192)</f>
        <v>239.694444444444</v>
      </c>
      <c r="F194" s="21" t="n">
        <f aca="false">FORECAST($B194,E185:E193,$B185:$B193)</f>
        <v>237.755555555556</v>
      </c>
      <c r="G194" s="37" t="n">
        <f aca="false">(E194-F194)^2/F194</f>
        <v>0.0158115763674686</v>
      </c>
      <c r="H194" s="37" t="n">
        <f aca="false">IF(G194&lt;5,0,(E194-D194)/D194*100)</f>
        <v>0</v>
      </c>
      <c r="I194" s="12"/>
      <c r="J194" s="13" t="n">
        <f aca="false">(E194-E192)/E192*100</f>
        <v>0.711951447245558</v>
      </c>
      <c r="K194" s="13" t="n">
        <f aca="false">L193</f>
        <v>1</v>
      </c>
      <c r="L194" s="38" t="n">
        <f aca="false">FORECAST($B194,L184:L192,$B184:$B192)</f>
        <v>1.41666666666667</v>
      </c>
      <c r="M194" s="21" t="n">
        <f aca="false">FORECAST($B194,L185:L193,$B185:$B193)</f>
        <v>1.11111111111111</v>
      </c>
      <c r="N194" s="37" t="n">
        <f aca="false">(L194-M194)^2/M194</f>
        <v>0.0840277777777777</v>
      </c>
      <c r="O194" s="37" t="n">
        <f aca="false">IF(N194&lt;5,0,(L194-K194)/K194*100)</f>
        <v>0</v>
      </c>
      <c r="P194" s="38" t="n">
        <f aca="false">FORECAST($B194,P184:P192,$B184:$B192)</f>
        <v>8.5284005323026</v>
      </c>
      <c r="Q194" s="13" t="n">
        <f aca="false">R193</f>
        <v>10</v>
      </c>
      <c r="R194" s="38" t="n">
        <f aca="false">FORECAST($B194,R184:R192,$B184:$B192)</f>
        <v>8.72222222222222</v>
      </c>
      <c r="S194" s="21" t="n">
        <f aca="false">FORECAST($B194,R185:R193,$B185:$B193)</f>
        <v>10.8444444444444</v>
      </c>
      <c r="T194" s="37" t="n">
        <f aca="false">(R194-S194)^2/S194</f>
        <v>0.415311930783243</v>
      </c>
      <c r="U194" s="37" t="n">
        <f aca="false">IF(T194&lt;5,0,(R194-Q194)/Q194*100)</f>
        <v>0</v>
      </c>
      <c r="V194" s="38" t="n">
        <f aca="false">FORECAST($B194,V184:V192,$B184:$B192)</f>
        <v>52.0577149777471</v>
      </c>
      <c r="W194" s="13" t="n">
        <f aca="false">X193</f>
        <v>4</v>
      </c>
      <c r="X194" s="38" t="n">
        <f aca="false">FORECAST($B194,X184:X192,$B184:$B192)</f>
        <v>0.361111111111111</v>
      </c>
      <c r="Y194" s="21" t="n">
        <f aca="false">FORECAST($B194,X185:X193,$B185:$B193)</f>
        <v>1.66666666666667</v>
      </c>
      <c r="Z194" s="37" t="n">
        <f aca="false">(X194-Y194)^2/Y194</f>
        <v>1.02268518518519</v>
      </c>
      <c r="AA194" s="37" t="n">
        <f aca="false">IF(Z194&lt;5,0,(X194-W194)/W194*100)</f>
        <v>0</v>
      </c>
      <c r="AB194" s="38" t="n">
        <f aca="false">FORECAST($B194,AB184:AB192,$B184:$B192)</f>
        <v>1.96899084822387</v>
      </c>
      <c r="AC194" s="13" t="n">
        <f aca="false">AD193</f>
        <v>77</v>
      </c>
      <c r="AD194" s="38" t="n">
        <f aca="false">FORECAST($B194,AD184:AD192,$B184:$B192)</f>
        <v>81</v>
      </c>
      <c r="AE194" s="21" t="n">
        <f aca="false">FORECAST($B194,AD185:AD193,$B185:$B193)</f>
        <v>79.6666666666667</v>
      </c>
      <c r="AF194" s="37" t="n">
        <f aca="false">(AD194-AE194)^2/AE194</f>
        <v>0.0223152022315201</v>
      </c>
      <c r="AG194" s="37" t="n">
        <f aca="false">IF(AF194&lt;5,0,(AD194-AC194)/AC194*100)</f>
        <v>0</v>
      </c>
      <c r="AH194" s="38" t="n">
        <f aca="false">FORECAST($B194,AH184:AH192,$B184:$B192)</f>
        <v>485.440749864086</v>
      </c>
      <c r="AI194" s="13" t="n">
        <f aca="false">AJ193</f>
        <v>86</v>
      </c>
      <c r="AJ194" s="38" t="n">
        <f aca="false">FORECAST($B194,AJ184:AJ192,$B184:$B192)</f>
        <v>80.6944444444445</v>
      </c>
      <c r="AK194" s="21" t="n">
        <f aca="false">FORECAST($B194,AJ185:AJ193,$B185:$B193)</f>
        <v>74.3777777777778</v>
      </c>
      <c r="AL194" s="37" t="n">
        <f aca="false">(AJ194-AK194)^2/AK194</f>
        <v>0.536454287421571</v>
      </c>
      <c r="AM194" s="37" t="n">
        <f aca="false">IF(AL194&lt;5,0,(AJ194-AI194)/AI194*100)</f>
        <v>0</v>
      </c>
      <c r="AN194" s="38" t="n">
        <f aca="false">FORECAST($B194,AN184:AN192,$B184:$B192)</f>
        <v>478.169923371588</v>
      </c>
      <c r="AO194" s="13" t="n">
        <f aca="false">AP193</f>
        <v>63</v>
      </c>
      <c r="AP194" s="38" t="n">
        <f aca="false">FORECAST($B194,AP184:AP192,$B184:$B192)</f>
        <v>51.6944444444445</v>
      </c>
      <c r="AQ194" s="21" t="n">
        <f aca="false">FORECAST($B194,AP185:AP193,$B185:$B193)</f>
        <v>51.2444444444445</v>
      </c>
      <c r="AR194" s="37" t="n">
        <f aca="false">(AP194-AQ194)^2/AQ194</f>
        <v>0.00395164787510846</v>
      </c>
      <c r="AS194" s="37" t="n">
        <f aca="false">IF(AR194&lt;5,0,(AP194-AO194)/AO194*100)</f>
        <v>0</v>
      </c>
      <c r="AT194" s="38" t="n">
        <f aca="false">FORECAST($B194,AT184:AT192,$B184:$B192)</f>
        <v>300.999980109509</v>
      </c>
      <c r="AU194" s="13" t="n">
        <f aca="false">AV193</f>
        <v>21</v>
      </c>
      <c r="AV194" s="38" t="n">
        <f aca="false">FORECAST($B194,AV184:AV192,$B184:$B192)</f>
        <v>15.8055555555556</v>
      </c>
      <c r="AW194" s="21" t="n">
        <f aca="false">FORECAST($B194,AV185:AV193,$B185:$B193)</f>
        <v>18.8444444444444</v>
      </c>
      <c r="AX194" s="37" t="n">
        <f aca="false">(AV194-AW194)^2/AW194</f>
        <v>0.490056669287212</v>
      </c>
      <c r="AY194" s="37" t="n">
        <f aca="false">IF(AX194&lt;5,0,(AV194-AU194)/AU194*100)</f>
        <v>0</v>
      </c>
      <c r="AZ194" s="38" t="n">
        <f aca="false">FORECAST($B194,AZ184:AZ192,$B184:$B192)</f>
        <v>94.2145931965654</v>
      </c>
      <c r="BA194" s="38" t="n">
        <f aca="false">FORECAST($B194,BA184:BA192,$B184:$B192)</f>
        <v>1421.39444444444</v>
      </c>
      <c r="BB194" s="14"/>
      <c r="BC194" s="12"/>
      <c r="BD194" s="12"/>
    </row>
    <row r="195" customFormat="false" ht="13.8" hidden="false" customHeight="false" outlineLevel="0" collapsed="false">
      <c r="A195" s="19" t="s">
        <v>199</v>
      </c>
      <c r="B195" s="20"/>
      <c r="C195" s="21"/>
      <c r="D195" s="12" t="n">
        <f aca="false">E194</f>
        <v>239.694444444444</v>
      </c>
      <c r="E195" s="39" t="n">
        <f aca="false">(E194-E193)^2/E194</f>
        <v>2.07571689779941</v>
      </c>
      <c r="F195" s="21" t="n">
        <f aca="false">FORECAST($B195,E186:E194,$B186:$B194)</f>
        <v>83718.9988328665</v>
      </c>
      <c r="G195" s="37" t="n">
        <f aca="false">(E195-F195)^2/F195</f>
        <v>83714.8474505359</v>
      </c>
      <c r="H195" s="37" t="n">
        <f aca="false">IF(G195&lt;5,0,(E195-D195)/D195*100)</f>
        <v>-99.1340154326019</v>
      </c>
      <c r="I195" s="22"/>
      <c r="J195" s="12"/>
      <c r="K195" s="13" t="n">
        <f aca="false">L194</f>
        <v>1.41666666666667</v>
      </c>
      <c r="L195" s="39" t="n">
        <f aca="false">(L194-L193)^2/L194</f>
        <v>0.122549019607843</v>
      </c>
      <c r="M195" s="21" t="n">
        <f aca="false">FORECAST($B195,L186:L194,$B186:$B194)</f>
        <v>172.167366946779</v>
      </c>
      <c r="N195" s="37" t="n">
        <f aca="false">(L195-M195)^2/M195</f>
        <v>171.92235613816</v>
      </c>
      <c r="O195" s="37" t="n">
        <f aca="false">IF(N195&lt;5,0,(L195-K195)/K195*100)</f>
        <v>-91.3494809688581</v>
      </c>
      <c r="P195" s="39" t="n">
        <f aca="false">(P194-P193)^2/P194</f>
        <v>0.748808000339935</v>
      </c>
      <c r="Q195" s="13" t="n">
        <f aca="false">R194</f>
        <v>8.72222222222222</v>
      </c>
      <c r="R195" s="39" t="n">
        <f aca="false">(R194-R193)^2/R194</f>
        <v>0.187190375088465</v>
      </c>
      <c r="S195" s="21" t="n">
        <f aca="false">FORECAST($B195,R186:R194,$B186:$B194)</f>
        <v>-754.772642390289</v>
      </c>
      <c r="T195" s="37" t="n">
        <f aca="false">(R195-S195)^2/S195</f>
        <v>-755.147069565356</v>
      </c>
      <c r="U195" s="37" t="n">
        <f aca="false">IF(T195&lt;5,0,(R195-Q195)/Q195*100)</f>
        <v>0</v>
      </c>
      <c r="V195" s="39" t="n">
        <f aca="false">(V194-V193)^2/V194</f>
        <v>1.21576193234715</v>
      </c>
      <c r="W195" s="13" t="n">
        <f aca="false">X194</f>
        <v>0.361111111111111</v>
      </c>
      <c r="X195" s="39" t="n">
        <f aca="false">(X194-X193)^2/X194</f>
        <v>36.6688034188034</v>
      </c>
      <c r="Y195" s="21" t="n">
        <f aca="false">FORECAST($B195,X186:X194,$B186:$B194)</f>
        <v>705.382586367881</v>
      </c>
      <c r="Z195" s="37" t="n">
        <f aca="false">(X195-Y195)^2/Y195</f>
        <v>633.951180746681</v>
      </c>
      <c r="AA195" s="37" t="n">
        <f aca="false">IF(Z195&lt;5,0,(X195-W195)/W195*100)</f>
        <v>10054.4378698225</v>
      </c>
      <c r="AB195" s="39" t="n">
        <f aca="false">(AB194-AB193)^2/AB194</f>
        <v>246.622827741781</v>
      </c>
      <c r="AC195" s="13" t="n">
        <f aca="false">AD194</f>
        <v>81</v>
      </c>
      <c r="AD195" s="39" t="n">
        <f aca="false">(AD194-AD193)^2/AD194</f>
        <v>0.197530864197531</v>
      </c>
      <c r="AE195" s="21" t="n">
        <f aca="false">FORECAST($B195,AD186:AD194,$B186:$B194)</f>
        <v>-6863.21848739496</v>
      </c>
      <c r="AF195" s="37" t="n">
        <f aca="false">(AD195-AE195)^2/AE195</f>
        <v>-6863.61355480851</v>
      </c>
      <c r="AG195" s="37" t="n">
        <f aca="false">IF(AF195&lt;5,0,(AD195-AC195)/AC195*100)</f>
        <v>0</v>
      </c>
      <c r="AH195" s="39" t="n">
        <f aca="false">(AH194-AH193)^2/AH194</f>
        <v>1.12209987605875</v>
      </c>
      <c r="AI195" s="13" t="n">
        <f aca="false">AJ194</f>
        <v>80.6944444444445</v>
      </c>
      <c r="AJ195" s="39" t="n">
        <f aca="false">(AJ194-AJ193)^2/AJ194</f>
        <v>0.348833428953909</v>
      </c>
      <c r="AK195" s="21" t="n">
        <f aca="false">FORECAST($B195,AJ186:AJ194,$B186:$B194)</f>
        <v>31478.8559757236</v>
      </c>
      <c r="AL195" s="37" t="n">
        <f aca="false">(AJ195-AK195)^2/AK195</f>
        <v>31478.1583127313</v>
      </c>
      <c r="AM195" s="37" t="n">
        <f aca="false">IF(AL195&lt;5,0,(AJ195-AI195)/AI195*100)</f>
        <v>-99.5677107248764</v>
      </c>
      <c r="AN195" s="39" t="n">
        <f aca="false">(AN194-AN193)^2/AN194</f>
        <v>3.01089288636761</v>
      </c>
      <c r="AO195" s="13" t="n">
        <f aca="false">AP194</f>
        <v>51.6944444444445</v>
      </c>
      <c r="AP195" s="39" t="n">
        <f aca="false">(AP194-AP193)^2/AP194</f>
        <v>2.47252074750731</v>
      </c>
      <c r="AQ195" s="21" t="n">
        <f aca="false">FORECAST($B195,AP186:AP194,$B186:$B194)</f>
        <v>61059.5618580766</v>
      </c>
      <c r="AR195" s="37" t="n">
        <f aca="false">(AP195-AQ195)^2/AQ195</f>
        <v>61054.6169167028</v>
      </c>
      <c r="AS195" s="37" t="n">
        <f aca="false">IF(AR195&lt;5,0,(AP195-AO195)/AO195*100)</f>
        <v>-95.2170474524308</v>
      </c>
      <c r="AT195" s="39" t="n">
        <f aca="false">(AT194-AT193)^2/AT194</f>
        <v>19.7402652352117</v>
      </c>
      <c r="AU195" s="13" t="n">
        <f aca="false">AV194</f>
        <v>15.8055555555556</v>
      </c>
      <c r="AV195" s="39" t="n">
        <f aca="false">(AV194-AV193)^2/AV194</f>
        <v>1.70713727787542</v>
      </c>
      <c r="AW195" s="21" t="n">
        <f aca="false">FORECAST($B195,AV186:AV194,$B186:$B194)</f>
        <v>-2078.97782446312</v>
      </c>
      <c r="AX195" s="37" t="n">
        <f aca="false">(AV195-AW195)^2/AW195</f>
        <v>-2082.39350082203</v>
      </c>
      <c r="AY195" s="37" t="n">
        <f aca="false">IF(AX195&lt;5,0,(AV195-AU195)/AU195*100)</f>
        <v>0</v>
      </c>
      <c r="AZ195" s="39" t="n">
        <f aca="false">(AZ194-AZ193)^2/AZ194</f>
        <v>10.7422363221759</v>
      </c>
      <c r="BA195" s="39" t="n">
        <f aca="false">(BA194-BA193)^2/BA194</f>
        <v>16.0212295654718</v>
      </c>
      <c r="BB195" s="22"/>
      <c r="BC195" s="12"/>
      <c r="BD195" s="23"/>
    </row>
    <row r="196" customFormat="false" ht="13.8" hidden="false" customHeight="false" outlineLevel="0" collapsed="false">
      <c r="A196" s="19" t="s">
        <v>248</v>
      </c>
      <c r="B196" s="20" t="n">
        <v>5</v>
      </c>
      <c r="C196" s="21"/>
      <c r="D196" s="12" t="n">
        <f aca="false">E195</f>
        <v>2.07571689779941</v>
      </c>
      <c r="E196" s="39" t="n">
        <f aca="false">IF(E195&lt;$B196,0,(E193-E192)/E192*100)</f>
        <v>0</v>
      </c>
      <c r="F196" s="21" t="n">
        <f aca="false">FORECAST($B196,E187:E195,$B187:$B195)</f>
        <v>82455.9748354626</v>
      </c>
      <c r="G196" s="37" t="n">
        <f aca="false">(E196-F196)^2/F196</f>
        <v>82455.9748354626</v>
      </c>
      <c r="H196" s="37" t="n">
        <f aca="false">IF(G196&lt;5,0,(E196-D196)/D196*100)</f>
        <v>-100</v>
      </c>
      <c r="I196" s="22"/>
      <c r="J196" s="12"/>
      <c r="K196" s="13" t="n">
        <f aca="false">L195</f>
        <v>0.122549019607843</v>
      </c>
      <c r="L196" s="39" t="n">
        <f aca="false">IF(L195&lt;$B196,0,(L193-L192)/L192*100)</f>
        <v>0</v>
      </c>
      <c r="M196" s="21" t="n">
        <f aca="false">FORECAST($B196,L187:L195,$B187:$B195)</f>
        <v>318.584204413473</v>
      </c>
      <c r="N196" s="37" t="n">
        <f aca="false">(L196-M196)^2/M196</f>
        <v>318.584204413473</v>
      </c>
      <c r="O196" s="37" t="n">
        <f aca="false">IF(N196&lt;5,0,(L196-K196)/K196*100)</f>
        <v>-100</v>
      </c>
      <c r="P196" s="39" t="n">
        <f aca="false">IF(P195&lt;$B196,0,(P193-P192)/P192*100)</f>
        <v>0</v>
      </c>
      <c r="Q196" s="13" t="n">
        <f aca="false">R195</f>
        <v>0.187190375088465</v>
      </c>
      <c r="R196" s="39" t="n">
        <f aca="false">IF(R195&lt;$B196,0,(R193-R192)/R192*100)</f>
        <v>0</v>
      </c>
      <c r="S196" s="21" t="n">
        <f aca="false">FORECAST($B196,R187:R195,$B187:$B195)</f>
        <v>-658.195509097948</v>
      </c>
      <c r="T196" s="37" t="n">
        <f aca="false">(R196-S196)^2/S196</f>
        <v>-658.195509097948</v>
      </c>
      <c r="U196" s="37" t="n">
        <f aca="false">IF(T196&lt;5,0,(R196-Q196)/Q196*100)</f>
        <v>0</v>
      </c>
      <c r="V196" s="39" t="n">
        <f aca="false">IF(V195&lt;$B196,0,(V193-V192)/V192*100)</f>
        <v>0</v>
      </c>
      <c r="W196" s="13" t="n">
        <f aca="false">X195</f>
        <v>36.6688034188034</v>
      </c>
      <c r="X196" s="39" t="n">
        <f aca="false">IF(X195&lt;$B196,0,(X193-X192)/X192*100)</f>
        <v>100</v>
      </c>
      <c r="Y196" s="21" t="n">
        <f aca="false">FORECAST($B196,X187:X195,$B187:$B195)</f>
        <v>173.248935346496</v>
      </c>
      <c r="Z196" s="37" t="n">
        <f aca="false">(X196-Y196)^2/Y196</f>
        <v>30.9693477692341</v>
      </c>
      <c r="AA196" s="37" t="n">
        <f aca="false">IF(Z196&lt;5,0,(X196-W196)/W196*100)</f>
        <v>172.711380455684</v>
      </c>
      <c r="AB196" s="39" t="n">
        <f aca="false">IF(AB195&lt;$B196,0,(AB193-AB192)/AB192*100)</f>
        <v>99.3638600492108</v>
      </c>
      <c r="AC196" s="13" t="n">
        <f aca="false">AD195</f>
        <v>0.197530864197531</v>
      </c>
      <c r="AD196" s="39" t="n">
        <f aca="false">IF(AD195&lt;$B196,0,(AD193-AD192)/AD192*100)</f>
        <v>0</v>
      </c>
      <c r="AE196" s="21" t="n">
        <f aca="false">FORECAST($B196,AD187:AD195,$B187:$B195)</f>
        <v>-6253.85714285714</v>
      </c>
      <c r="AF196" s="37" t="n">
        <f aca="false">(AD196-AE196)^2/AE196</f>
        <v>-6253.85714285714</v>
      </c>
      <c r="AG196" s="37" t="n">
        <f aca="false">IF(AF196&lt;5,0,(AD196-AC196)/AC196*100)</f>
        <v>0</v>
      </c>
      <c r="AH196" s="39" t="n">
        <f aca="false">IF(AH195&lt;$B196,0,(AH193-AH192)/AH192*100)</f>
        <v>0</v>
      </c>
      <c r="AI196" s="13" t="n">
        <f aca="false">AJ195</f>
        <v>0.348833428953909</v>
      </c>
      <c r="AJ196" s="39" t="n">
        <f aca="false">IF(AJ195&lt;$B196,0,(AJ193-AJ192)/AJ192*100)</f>
        <v>0</v>
      </c>
      <c r="AK196" s="21" t="n">
        <f aca="false">FORECAST($B196,AJ187:AJ195,$B187:$B195)</f>
        <v>27766.6264034069</v>
      </c>
      <c r="AL196" s="37" t="n">
        <f aca="false">(AJ196-AK196)^2/AK196</f>
        <v>27766.6264034069</v>
      </c>
      <c r="AM196" s="37" t="n">
        <f aca="false">IF(AL196&lt;5,0,(AJ196-AI196)/AI196*100)</f>
        <v>-100</v>
      </c>
      <c r="AN196" s="39" t="n">
        <f aca="false">IF(AN195&lt;$B196,0,(AN193-AN192)/AN192*100)</f>
        <v>0</v>
      </c>
      <c r="AO196" s="13" t="n">
        <f aca="false">AP195</f>
        <v>2.47252074750731</v>
      </c>
      <c r="AP196" s="39" t="n">
        <f aca="false">IF(AP195&lt;$B196,0,(AP193-AP192)/AP192*100)</f>
        <v>0</v>
      </c>
      <c r="AQ196" s="21" t="n">
        <f aca="false">FORECAST($B196,AP187:AP195,$B187:$B195)</f>
        <v>62816.6507936508</v>
      </c>
      <c r="AR196" s="37" t="n">
        <f aca="false">(AP196-AQ196)^2/AQ196</f>
        <v>62816.6507936508</v>
      </c>
      <c r="AS196" s="37" t="n">
        <f aca="false">IF(AR196&lt;5,0,(AP196-AO196)/AO196*100)</f>
        <v>-100</v>
      </c>
      <c r="AT196" s="39" t="n">
        <f aca="false">IF(AT195&lt;$B196,0,(AT193-AT192)/AT192*100)</f>
        <v>36.5209041641335</v>
      </c>
      <c r="AU196" s="13" t="n">
        <f aca="false">AV195</f>
        <v>1.70713727787542</v>
      </c>
      <c r="AV196" s="39" t="n">
        <f aca="false">IF(AV195&lt;$B196,0,(AV193-AV192)/AV192*100)</f>
        <v>0</v>
      </c>
      <c r="AW196" s="21" t="n">
        <f aca="false">FORECAST($B196,AV187:AV195,$B187:$B195)</f>
        <v>-1707.08284939992</v>
      </c>
      <c r="AX196" s="37" t="n">
        <f aca="false">(AV196-AW196)^2/AW196</f>
        <v>-1707.08284939992</v>
      </c>
      <c r="AY196" s="37" t="n">
        <f aca="false">IF(AX196&lt;5,0,(AV196-AU196)/AU196*100)</f>
        <v>0</v>
      </c>
      <c r="AZ196" s="39" t="n">
        <f aca="false">IF(AZ195&lt;$B196,0,(AZ193-AZ192)/AZ192*100)</f>
        <v>39.5547020344476</v>
      </c>
      <c r="BA196" s="39" t="n">
        <f aca="false">IF(BA195&lt;$B196,0,(BA193-BA192)/BA192*100)</f>
        <v>9.72852257659291</v>
      </c>
      <c r="BB196" s="22"/>
      <c r="BC196" s="12"/>
      <c r="BD196" s="23"/>
    </row>
    <row r="197" customFormat="false" ht="13.8" hidden="false" customHeight="false" outlineLevel="0" collapsed="false">
      <c r="A197" s="25"/>
      <c r="B197" s="20"/>
      <c r="C197" s="21"/>
      <c r="D197" s="12" t="n">
        <f aca="false">E196</f>
        <v>0</v>
      </c>
      <c r="E197" s="21"/>
      <c r="F197" s="21" t="n">
        <f aca="false">FORECAST($B197,E188:E196,$B188:$B196)</f>
        <v>-0.329684352008769</v>
      </c>
      <c r="G197" s="37" t="n">
        <f aca="false">(E197-F197)^2/F197</f>
        <v>-0.329684352008769</v>
      </c>
      <c r="H197" s="37" t="n">
        <f aca="false">IF(G197&lt;5,0,(E197-D197)/D197*100)</f>
        <v>0</v>
      </c>
      <c r="I197" s="22"/>
      <c r="J197" s="13"/>
      <c r="K197" s="13" t="n">
        <f aca="false">L196</f>
        <v>0</v>
      </c>
      <c r="L197" s="21"/>
      <c r="M197" s="21" t="n">
        <f aca="false">FORECAST($B197,L188:L196,$B188:$B196)</f>
        <v>-0.00307072938020558</v>
      </c>
      <c r="N197" s="37" t="n">
        <f aca="false">(L197-M197)^2/M197</f>
        <v>-0.00307072938020558</v>
      </c>
      <c r="O197" s="37" t="n">
        <f aca="false">IF(N197&lt;5,0,(L197-K197)/K197*100)</f>
        <v>0</v>
      </c>
      <c r="P197" s="14"/>
      <c r="Q197" s="13" t="n">
        <f aca="false">R196</f>
        <v>0</v>
      </c>
      <c r="R197" s="21"/>
      <c r="S197" s="21" t="n">
        <f aca="false">FORECAST($B197,R188:R196,$B188:$B196)</f>
        <v>-0.0298818744107292</v>
      </c>
      <c r="T197" s="37" t="n">
        <f aca="false">(R197-S197)^2/S197</f>
        <v>-0.0298818744107292</v>
      </c>
      <c r="U197" s="37" t="n">
        <f aca="false">IF(T197&lt;5,0,(R197-Q197)/Q197*100)</f>
        <v>0</v>
      </c>
      <c r="V197" s="14"/>
      <c r="W197" s="13" t="n">
        <f aca="false">X196</f>
        <v>100</v>
      </c>
      <c r="X197" s="21"/>
      <c r="Y197" s="21" t="n">
        <f aca="false">FORECAST($B197,X188:X196,$B188:$B196)</f>
        <v>100.244360104283</v>
      </c>
      <c r="Z197" s="37" t="n">
        <f aca="false">(X197-Y197)^2/Y197</f>
        <v>100.244360104283</v>
      </c>
      <c r="AA197" s="37" t="n">
        <f aca="false">IF(Z197&lt;5,0,(X197-W197)/W197*100)</f>
        <v>-100</v>
      </c>
      <c r="AB197" s="14"/>
      <c r="AC197" s="13" t="n">
        <f aca="false">AD196</f>
        <v>0</v>
      </c>
      <c r="AD197" s="21"/>
      <c r="AE197" s="21" t="n">
        <f aca="false">FORECAST($B197,AD188:AD196,$B188:$B196)</f>
        <v>-0.209963633594185</v>
      </c>
      <c r="AF197" s="37" t="n">
        <f aca="false">(AD197-AE197)^2/AE197</f>
        <v>-0.209963633594185</v>
      </c>
      <c r="AG197" s="37" t="n">
        <f aca="false">IF(AF197&lt;5,0,(AD197-AC197)/AC197*100)</f>
        <v>0</v>
      </c>
      <c r="AH197" s="14"/>
      <c r="AI197" s="13" t="n">
        <f aca="false">AJ196</f>
        <v>0</v>
      </c>
      <c r="AJ197" s="21"/>
      <c r="AK197" s="21" t="n">
        <f aca="false">FORECAST($B197,AJ188:AJ196,$B188:$B196)</f>
        <v>-0.123731812389678</v>
      </c>
      <c r="AL197" s="37" t="n">
        <f aca="false">(AJ197-AK197)^2/AK197</f>
        <v>-0.123731812389678</v>
      </c>
      <c r="AM197" s="37" t="n">
        <f aca="false">IF(AL197&lt;5,0,(AJ197-AI197)/AI197*100)</f>
        <v>0</v>
      </c>
      <c r="AN197" s="14"/>
      <c r="AO197" s="13" t="n">
        <f aca="false">AP196</f>
        <v>0</v>
      </c>
      <c r="AP197" s="21"/>
      <c r="AQ197" s="21" t="n">
        <f aca="false">FORECAST($B197,AP188:AP196,$B188:$B196)</f>
        <v>0.0871203546799961</v>
      </c>
      <c r="AR197" s="37" t="n">
        <f aca="false">(AP197-AQ197)^2/AQ197</f>
        <v>0.0871203546799961</v>
      </c>
      <c r="AS197" s="37" t="n">
        <f aca="false">IF(AR197&lt;5,0,(AP197-AO197)/AO197*100)</f>
        <v>0</v>
      </c>
      <c r="AT197" s="14"/>
      <c r="AU197" s="13" t="n">
        <f aca="false">AV196</f>
        <v>0</v>
      </c>
      <c r="AV197" s="21"/>
      <c r="AW197" s="21" t="n">
        <f aca="false">FORECAST($B197,AV188:AV196,$B188:$B196)</f>
        <v>-0.0466793882094425</v>
      </c>
      <c r="AX197" s="37" t="n">
        <f aca="false">(AV197-AW197)^2/AW197</f>
        <v>-0.0466793882094425</v>
      </c>
      <c r="AY197" s="37" t="n">
        <f aca="false">IF(AX197&lt;5,0,(AV197-AU197)/AU197*100)</f>
        <v>0</v>
      </c>
      <c r="AZ197" s="14"/>
      <c r="BA197" s="23"/>
      <c r="BB197" s="22"/>
      <c r="BC197" s="13"/>
      <c r="BD197" s="23"/>
    </row>
    <row r="198" customFormat="false" ht="13.8" hidden="false" customHeight="false" outlineLevel="0" collapsed="false">
      <c r="A198" s="19" t="s">
        <v>37</v>
      </c>
      <c r="B198" s="12" t="n">
        <v>2011</v>
      </c>
      <c r="C198" s="12" t="n">
        <v>864601</v>
      </c>
      <c r="D198" s="12" t="n">
        <f aca="false">E197</f>
        <v>0</v>
      </c>
      <c r="E198" s="12" t="n">
        <v>44238</v>
      </c>
      <c r="F198" s="21" t="n">
        <f aca="false">FORECAST($B198,E189:E197,$B189:$B197)</f>
        <v>298.314199046336</v>
      </c>
      <c r="G198" s="37" t="n">
        <f aca="false">(E198-F198)^2/F198</f>
        <v>6472021.76248622</v>
      </c>
      <c r="H198" s="37" t="e">
        <f aca="false">IF(G198&lt;5,0,(E198-D198)/D198*100)</f>
        <v>#DIV/0!</v>
      </c>
      <c r="I198" s="12" t="n">
        <v>-3.3</v>
      </c>
      <c r="J198" s="13"/>
      <c r="K198" s="13" t="n">
        <f aca="false">L197</f>
        <v>0</v>
      </c>
      <c r="L198" s="12" t="n">
        <v>76</v>
      </c>
      <c r="M198" s="21" t="n">
        <f aca="false">FORECAST($B198,L189:L197,$B189:$B197)</f>
        <v>1.06560456683261</v>
      </c>
      <c r="N198" s="37" t="n">
        <f aca="false">(L198-M198)^2/M198</f>
        <v>5269.46279483836</v>
      </c>
      <c r="O198" s="37" t="e">
        <f aca="false">IF(N198&lt;5,0,(L198-K198)/K198*100)</f>
        <v>#DIV/0!</v>
      </c>
      <c r="P198" s="14" t="n">
        <f aca="false">L198/($C198/100000)</f>
        <v>8.79018182953756</v>
      </c>
      <c r="Q198" s="13" t="n">
        <f aca="false">R197</f>
        <v>0</v>
      </c>
      <c r="R198" s="12" t="n">
        <v>505</v>
      </c>
      <c r="S198" s="21" t="n">
        <f aca="false">FORECAST($B198,R189:R197,$B189:$B197)</f>
        <v>9.58550192050416</v>
      </c>
      <c r="T198" s="37" t="n">
        <f aca="false">(R198-S198)^2/S198</f>
        <v>25604.8694103699</v>
      </c>
      <c r="U198" s="37" t="e">
        <f aca="false">IF(T198&lt;5,0,(R198-Q198)/Q198*100)</f>
        <v>#DIV/0!</v>
      </c>
      <c r="V198" s="14" t="n">
        <f aca="false">R198/($C198/100000)</f>
        <v>58.4084450515324</v>
      </c>
      <c r="W198" s="13" t="n">
        <f aca="false">X197</f>
        <v>0</v>
      </c>
      <c r="X198" s="12" t="n">
        <v>1664</v>
      </c>
      <c r="Y198" s="21" t="n">
        <f aca="false">FORECAST($B198,X189:X197,$B189:$B197)</f>
        <v>2.08511657932617</v>
      </c>
      <c r="Z198" s="37" t="n">
        <f aca="false">(X198-Y198)^2/Y198</f>
        <v>1324607.5097766</v>
      </c>
      <c r="AA198" s="37" t="e">
        <f aca="false">IF(Z198&lt;5,0,(X198-W198)/W198*100)</f>
        <v>#DIV/0!</v>
      </c>
      <c r="AB198" s="14" t="n">
        <f aca="false">X198/($C198/100000)</f>
        <v>192.45871795198</v>
      </c>
      <c r="AC198" s="13" t="n">
        <f aca="false">AD197</f>
        <v>0</v>
      </c>
      <c r="AD198" s="12" t="n">
        <v>3056</v>
      </c>
      <c r="AE198" s="21" t="n">
        <f aca="false">FORECAST($B198,AD189:AD197,$B189:$B197)</f>
        <v>74.3963292869255</v>
      </c>
      <c r="AF198" s="37" t="n">
        <f aca="false">(AD198-AE198)^2/AE198</f>
        <v>119494.611285506</v>
      </c>
      <c r="AG198" s="37" t="e">
        <f aca="false">IF(AF198&lt;5,0,(AD198-AC198)/AC198*100)</f>
        <v>#DIV/0!</v>
      </c>
      <c r="AH198" s="14" t="n">
        <f aca="false">AD198/($C198/100000)</f>
        <v>353.457837777194</v>
      </c>
      <c r="AI198" s="13" t="n">
        <f aca="false">AJ197</f>
        <v>0</v>
      </c>
      <c r="AJ198" s="12" t="n">
        <v>9011</v>
      </c>
      <c r="AK198" s="21" t="n">
        <f aca="false">FORECAST($B198,AJ189:AJ197,$B189:$B197)</f>
        <v>101.731088865736</v>
      </c>
      <c r="AL198" s="37" t="n">
        <f aca="false">(AJ198-AK198)^2/AK198</f>
        <v>780244.008158238</v>
      </c>
      <c r="AM198" s="37" t="e">
        <f aca="false">IF(AL198&lt;5,0,(AJ198-AI198)/AI198*100)</f>
        <v>#DIV/0!</v>
      </c>
      <c r="AN198" s="14" t="n">
        <f aca="false">AJ198/($C198/100000)</f>
        <v>1042.21484823635</v>
      </c>
      <c r="AO198" s="13" t="n">
        <f aca="false">AP197</f>
        <v>0</v>
      </c>
      <c r="AP198" s="12" t="n">
        <v>27952</v>
      </c>
      <c r="AQ198" s="21" t="n">
        <f aca="false">FORECAST($B198,AP189:AP197,$B189:$B197)</f>
        <v>91.7462210387078</v>
      </c>
      <c r="AR198" s="37" t="n">
        <f aca="false">(AP198-AQ198)^2/AQ198</f>
        <v>8460225.73835113</v>
      </c>
      <c r="AS198" s="37" t="e">
        <f aca="false">IF(AR198&lt;5,0,(AP198-AO198)/AO198*100)</f>
        <v>#DIV/0!</v>
      </c>
      <c r="AT198" s="14" t="n">
        <f aca="false">AP198/($C198/100000)</f>
        <v>3232.93634867413</v>
      </c>
      <c r="AU198" s="13" t="n">
        <f aca="false">AV197</f>
        <v>0</v>
      </c>
      <c r="AV198" s="12" t="n">
        <v>1974</v>
      </c>
      <c r="AW198" s="21" t="n">
        <f aca="false">FORECAST($B198,AV189:AV197,$B189:$B197)</f>
        <v>18.0686286230682</v>
      </c>
      <c r="AX198" s="37" t="n">
        <f aca="false">(AV198-AW198)^2/AW198</f>
        <v>211729.822409002</v>
      </c>
      <c r="AY198" s="37" t="e">
        <f aca="false">IF(AX198&lt;5,0,(AV198-AU198)/AU198*100)</f>
        <v>#DIV/0!</v>
      </c>
      <c r="AZ198" s="14" t="n">
        <f aca="false">AV198/($C198/100000)</f>
        <v>228.313406993515</v>
      </c>
      <c r="BA198" s="12" t="n">
        <v>5116.6</v>
      </c>
      <c r="BB198" s="14" t="n">
        <v>0.8</v>
      </c>
      <c r="BC198" s="13" t="n">
        <f aca="false">(BA198-BA193)/BA193*100</f>
        <v>225.421357247345</v>
      </c>
      <c r="BD198" s="12" t="n">
        <v>19.6</v>
      </c>
    </row>
    <row r="199" customFormat="false" ht="13.8" hidden="false" customHeight="false" outlineLevel="0" collapsed="false">
      <c r="A199" s="19" t="s">
        <v>37</v>
      </c>
      <c r="B199" s="12" t="n">
        <v>2012</v>
      </c>
      <c r="C199" s="12" t="n">
        <v>869729</v>
      </c>
      <c r="D199" s="12" t="n">
        <f aca="false">E198</f>
        <v>44238</v>
      </c>
      <c r="E199" s="12" t="n">
        <v>42286</v>
      </c>
      <c r="F199" s="21" t="n">
        <f aca="false">FORECAST($B199,E190:E198,$B190:$B198)</f>
        <v>7560.25254512257</v>
      </c>
      <c r="G199" s="37" t="n">
        <f aca="false">(E199-F199)^2/F199</f>
        <v>159502.28237784</v>
      </c>
      <c r="H199" s="37" t="n">
        <f aca="false">IF(G199&lt;5,0,(E199-D199)/D199*100)</f>
        <v>-4.41249604412496</v>
      </c>
      <c r="I199" s="12" t="n">
        <v>-4.4</v>
      </c>
      <c r="J199" s="13" t="n">
        <f aca="false">(E199-E198)/E198*100</f>
        <v>-4.41249604412496</v>
      </c>
      <c r="K199" s="13" t="n">
        <f aca="false">L198</f>
        <v>76</v>
      </c>
      <c r="L199" s="12" t="n">
        <v>94</v>
      </c>
      <c r="M199" s="21" t="n">
        <f aca="false">FORECAST($B199,L190:L198,$B190:$B198)</f>
        <v>13.4928137021799</v>
      </c>
      <c r="N199" s="37" t="n">
        <f aca="false">(L199-M199)^2/M199</f>
        <v>480.359930008131</v>
      </c>
      <c r="O199" s="37" t="n">
        <f aca="false">IF(N199&lt;5,0,(L199-K199)/K199*100)</f>
        <v>23.6842105263158</v>
      </c>
      <c r="P199" s="14" t="n">
        <f aca="false">L199/($C199/100000)</f>
        <v>10.8079643199203</v>
      </c>
      <c r="Q199" s="13" t="n">
        <f aca="false">R198</f>
        <v>505</v>
      </c>
      <c r="R199" s="12" t="n">
        <v>507</v>
      </c>
      <c r="S199" s="21" t="n">
        <f aca="false">FORECAST($B199,R190:R198,$B190:$B198)</f>
        <v>91.1087992038482</v>
      </c>
      <c r="T199" s="37" t="n">
        <f aca="false">(R199-S199)^2/S199</f>
        <v>1898.44990177809</v>
      </c>
      <c r="U199" s="37" t="n">
        <f aca="false">IF(T199&lt;5,0,(R199-Q199)/Q199*100)</f>
        <v>0.396039603960396</v>
      </c>
      <c r="V199" s="14" t="n">
        <f aca="false">R199/($C199/100000)</f>
        <v>58.2940203212725</v>
      </c>
      <c r="W199" s="13" t="n">
        <f aca="false">X198</f>
        <v>1664</v>
      </c>
      <c r="X199" s="12" t="n">
        <v>1436</v>
      </c>
      <c r="Y199" s="21" t="n">
        <f aca="false">FORECAST($B199,X190:X198,$B190:$B198)</f>
        <v>277.526705861579</v>
      </c>
      <c r="Z199" s="37" t="n">
        <f aca="false">(X199-Y199)^2/Y199</f>
        <v>4835.78821384238</v>
      </c>
      <c r="AA199" s="37" t="n">
        <f aca="false">IF(Z199&lt;5,0,(X199-W199)/W199*100)</f>
        <v>-13.7019230769231</v>
      </c>
      <c r="AB199" s="14" t="n">
        <f aca="false">X199/($C199/100000)</f>
        <v>165.108901738358</v>
      </c>
      <c r="AC199" s="13" t="n">
        <f aca="false">AD198</f>
        <v>3056</v>
      </c>
      <c r="AD199" s="12" t="n">
        <v>3177</v>
      </c>
      <c r="AE199" s="21" t="n">
        <f aca="false">FORECAST($B199,AD190:AD198,$B190:$B198)</f>
        <v>570.025288317434</v>
      </c>
      <c r="AF199" s="37" t="n">
        <f aca="false">(AD199-AE199)^2/AE199</f>
        <v>11922.8344542632</v>
      </c>
      <c r="AG199" s="37" t="n">
        <f aca="false">IF(AF199&lt;5,0,(AD199-AC199)/AC199*100)</f>
        <v>3.95942408376963</v>
      </c>
      <c r="AH199" s="14" t="n">
        <f aca="false">AD199/($C199/100000)</f>
        <v>365.286198344542</v>
      </c>
      <c r="AI199" s="13" t="n">
        <f aca="false">AJ198</f>
        <v>9011</v>
      </c>
      <c r="AJ199" s="12" t="n">
        <v>8025</v>
      </c>
      <c r="AK199" s="21" t="n">
        <f aca="false">FORECAST($B199,AJ190:AJ198,$B190:$B198)</f>
        <v>1573.57346874242</v>
      </c>
      <c r="AL199" s="37" t="n">
        <f aca="false">(AJ199-AK199)^2/AK199</f>
        <v>26449.9275788357</v>
      </c>
      <c r="AM199" s="37" t="n">
        <f aca="false">IF(AL199&lt;5,0,(AJ199-AI199)/AI199*100)</f>
        <v>-10.9421817778271</v>
      </c>
      <c r="AN199" s="14" t="n">
        <f aca="false">AJ199/($C199/100000)</f>
        <v>922.701209227242</v>
      </c>
      <c r="AO199" s="13" t="n">
        <f aca="false">AP198</f>
        <v>27952</v>
      </c>
      <c r="AP199" s="12" t="n">
        <v>27335</v>
      </c>
      <c r="AQ199" s="21" t="n">
        <f aca="false">FORECAST($B199,AP190:AP198,$B190:$B198)</f>
        <v>4691.30958312953</v>
      </c>
      <c r="AR199" s="37" t="n">
        <f aca="false">(AP199-AQ199)^2/AQ199</f>
        <v>109295.007419449</v>
      </c>
      <c r="AS199" s="37" t="n">
        <f aca="false">IF(AR199&lt;5,0,(AP199-AO199)/AO199*100)</f>
        <v>-2.20735546651402</v>
      </c>
      <c r="AT199" s="14" t="n">
        <f aca="false">AP199/($C199/100000)</f>
        <v>3142.93302856407</v>
      </c>
      <c r="AU199" s="13" t="n">
        <f aca="false">AV198</f>
        <v>1974</v>
      </c>
      <c r="AV199" s="12" t="n">
        <v>1712</v>
      </c>
      <c r="AW199" s="21" t="n">
        <f aca="false">FORECAST($B199,AV190:AV198,$B190:$B198)</f>
        <v>343.489410177015</v>
      </c>
      <c r="AX199" s="37" t="n">
        <f aca="false">(AV199-AW199)^2/AW199</f>
        <v>5452.34053501825</v>
      </c>
      <c r="AY199" s="37" t="n">
        <f aca="false">IF(AX199&lt;5,0,(AV199-AU199)/AU199*100)</f>
        <v>-13.2725430597771</v>
      </c>
      <c r="AZ199" s="14" t="n">
        <f aca="false">AV199/($C199/100000)</f>
        <v>196.842924635145</v>
      </c>
      <c r="BA199" s="12" t="n">
        <v>4862</v>
      </c>
      <c r="BB199" s="14" t="n">
        <v>-5</v>
      </c>
      <c r="BC199" s="13" t="n">
        <f aca="false">(BA199-BA198)/BA198*100</f>
        <v>-4.97596059883517</v>
      </c>
      <c r="BD199" s="12" t="n">
        <v>20.3</v>
      </c>
    </row>
    <row r="200" customFormat="false" ht="13.8" hidden="false" customHeight="false" outlineLevel="0" collapsed="false">
      <c r="A200" s="19" t="s">
        <v>37</v>
      </c>
      <c r="B200" s="12" t="n">
        <v>2013</v>
      </c>
      <c r="C200" s="12" t="n">
        <v>876075</v>
      </c>
      <c r="D200" s="12" t="n">
        <f aca="false">E199</f>
        <v>42286</v>
      </c>
      <c r="E200" s="12" t="n">
        <v>40437</v>
      </c>
      <c r="F200" s="21" t="n">
        <f aca="false">FORECAST($B200,E191:E199,$B191:$B199)</f>
        <v>14527.2080390134</v>
      </c>
      <c r="G200" s="37" t="n">
        <f aca="false">(E200-F200)^2/F200</f>
        <v>46211.0350219227</v>
      </c>
      <c r="H200" s="37" t="n">
        <f aca="false">IF(G200&lt;5,0,(E200-D200)/D200*100)</f>
        <v>-4.37260559050277</v>
      </c>
      <c r="I200" s="12" t="n">
        <v>-4.4</v>
      </c>
      <c r="J200" s="13" t="n">
        <f aca="false">(E200-E199)/E199*100</f>
        <v>-4.37260559050277</v>
      </c>
      <c r="K200" s="13" t="n">
        <f aca="false">L199</f>
        <v>94</v>
      </c>
      <c r="L200" s="12" t="n">
        <v>93</v>
      </c>
      <c r="M200" s="21" t="n">
        <f aca="false">FORECAST($B200,L191:L199,$B191:$B199)</f>
        <v>28.9462161778151</v>
      </c>
      <c r="N200" s="37" t="n">
        <f aca="false">(L200-M200)^2/M200</f>
        <v>141.741746027715</v>
      </c>
      <c r="O200" s="37" t="n">
        <f aca="false">IF(N200&lt;5,0,(L200-K200)/K200*100)</f>
        <v>-1.06382978723404</v>
      </c>
      <c r="P200" s="14" t="n">
        <f aca="false">L200/($C200/100000)</f>
        <v>10.615529492338</v>
      </c>
      <c r="Q200" s="13" t="n">
        <f aca="false">R199</f>
        <v>507</v>
      </c>
      <c r="R200" s="12" t="n">
        <v>493</v>
      </c>
      <c r="S200" s="21" t="n">
        <f aca="false">FORECAST($B200,R191:R199,$B191:$B199)</f>
        <v>174.714382160831</v>
      </c>
      <c r="T200" s="37" t="n">
        <f aca="false">(R200-S200)^2/S200</f>
        <v>579.836263450859</v>
      </c>
      <c r="U200" s="37" t="n">
        <f aca="false">IF(T200&lt;5,0,(R200-Q200)/Q200*100)</f>
        <v>-2.76134122287968</v>
      </c>
      <c r="V200" s="14" t="n">
        <f aca="false">R200/($C200/100000)</f>
        <v>56.2737208572325</v>
      </c>
      <c r="W200" s="13" t="n">
        <f aca="false">X199</f>
        <v>1436</v>
      </c>
      <c r="X200" s="12" t="n">
        <v>1483</v>
      </c>
      <c r="Y200" s="21" t="n">
        <f aca="false">FORECAST($B200,X191:X199,$B191:$B199)</f>
        <v>515.812744096304</v>
      </c>
      <c r="Z200" s="37" t="n">
        <f aca="false">(X200-Y200)^2/Y200</f>
        <v>1813.54803402816</v>
      </c>
      <c r="AA200" s="37" t="n">
        <f aca="false">IF(Z200&lt;5,0,(X200-W200)/W200*100)</f>
        <v>3.27298050139276</v>
      </c>
      <c r="AB200" s="14" t="n">
        <f aca="false">X200/($C200/100000)</f>
        <v>169.277744485347</v>
      </c>
      <c r="AC200" s="13" t="n">
        <f aca="false">AD199</f>
        <v>3177</v>
      </c>
      <c r="AD200" s="12" t="n">
        <v>3166</v>
      </c>
      <c r="AE200" s="21" t="n">
        <f aca="false">FORECAST($B200,AD191:AD199,$B191:$B199)</f>
        <v>1083.44808569522</v>
      </c>
      <c r="AF200" s="37" t="n">
        <f aca="false">(AD200-AE200)^2/AE200</f>
        <v>4002.98134542508</v>
      </c>
      <c r="AG200" s="37" t="n">
        <f aca="false">IF(AF200&lt;5,0,(AD200-AC200)/AC200*100)</f>
        <v>-0.346238589864652</v>
      </c>
      <c r="AH200" s="14" t="n">
        <f aca="false">AD200/($C200/100000)</f>
        <v>361.38458465314</v>
      </c>
      <c r="AI200" s="13" t="n">
        <f aca="false">AJ199</f>
        <v>8025</v>
      </c>
      <c r="AJ200" s="12" t="n">
        <v>7441</v>
      </c>
      <c r="AK200" s="21" t="n">
        <f aca="false">FORECAST($B200,AJ191:AJ199,$B191:$B199)</f>
        <v>2887.98753887749</v>
      </c>
      <c r="AL200" s="37" t="n">
        <f aca="false">(AJ200-AK200)^2/AK200</f>
        <v>7177.98196566809</v>
      </c>
      <c r="AM200" s="37" t="n">
        <f aca="false">IF(AL200&lt;5,0,(AJ200-AI200)/AI200*100)</f>
        <v>-7.27725856697819</v>
      </c>
      <c r="AN200" s="14" t="n">
        <f aca="false">AJ200/($C200/100000)</f>
        <v>849.356504865451</v>
      </c>
      <c r="AO200" s="13" t="n">
        <f aca="false">AP199</f>
        <v>27335</v>
      </c>
      <c r="AP200" s="12" t="n">
        <v>26087</v>
      </c>
      <c r="AQ200" s="21" t="n">
        <f aca="false">FORECAST($B200,AP191:AP199,$B191:$B199)</f>
        <v>9212.87772766397</v>
      </c>
      <c r="AR200" s="37" t="n">
        <f aca="false">(AP200-AQ200)^2/AQ200</f>
        <v>30906.3042926051</v>
      </c>
      <c r="AS200" s="37" t="n">
        <f aca="false">IF(AR200&lt;5,0,(AP200-AO200)/AO200*100)</f>
        <v>-4.56557526980062</v>
      </c>
      <c r="AT200" s="14" t="n">
        <f aca="false">AP200/($C200/100000)</f>
        <v>2977.71309534001</v>
      </c>
      <c r="AU200" s="13" t="n">
        <f aca="false">AV199</f>
        <v>1712</v>
      </c>
      <c r="AV200" s="12" t="n">
        <v>1674</v>
      </c>
      <c r="AW200" s="21" t="n">
        <f aca="false">FORECAST($B200,AV191:AV199,$B191:$B199)</f>
        <v>623.603953252284</v>
      </c>
      <c r="AX200" s="37" t="n">
        <f aca="false">(AV200-AW200)^2/AW200</f>
        <v>1769.28297081669</v>
      </c>
      <c r="AY200" s="37" t="n">
        <f aca="false">IF(AX200&lt;5,0,(AV200-AU200)/AU200*100)</f>
        <v>-2.2196261682243</v>
      </c>
      <c r="AZ200" s="14" t="n">
        <f aca="false">AV200/($C200/100000)</f>
        <v>191.079530862084</v>
      </c>
      <c r="BA200" s="12" t="n">
        <v>4615.7</v>
      </c>
      <c r="BB200" s="14" t="n">
        <v>-5.1</v>
      </c>
      <c r="BC200" s="13" t="n">
        <f aca="false">(BA200-BA199)/BA199*100</f>
        <v>-5.06581653640478</v>
      </c>
      <c r="BD200" s="12" t="n">
        <v>20.9</v>
      </c>
    </row>
    <row r="201" customFormat="false" ht="13.8" hidden="false" customHeight="false" outlineLevel="0" collapsed="false">
      <c r="A201" s="19" t="s">
        <v>37</v>
      </c>
      <c r="B201" s="15" t="n">
        <v>2014</v>
      </c>
      <c r="C201" s="12" t="n">
        <v>890066</v>
      </c>
      <c r="D201" s="12" t="n">
        <f aca="false">E200</f>
        <v>40437</v>
      </c>
      <c r="E201" s="12" t="n">
        <v>41566</v>
      </c>
      <c r="F201" s="21" t="n">
        <f aca="false">FORECAST($B201,E192:E200,$B192:$B200)</f>
        <v>21223.8063804436</v>
      </c>
      <c r="G201" s="37" t="n">
        <f aca="false">(E201-F201)^2/F201</f>
        <v>19497.2020493373</v>
      </c>
      <c r="H201" s="37" t="n">
        <f aca="false">IF(G201&lt;5,0,(E201-D201)/D201*100)</f>
        <v>2.79199742809803</v>
      </c>
      <c r="I201" s="16" t="n">
        <v>2.8</v>
      </c>
      <c r="J201" s="13" t="n">
        <f aca="false">(E201-E200)/E200*100</f>
        <v>2.79199742809803</v>
      </c>
      <c r="K201" s="13" t="n">
        <f aca="false">L200</f>
        <v>93</v>
      </c>
      <c r="L201" s="12" t="n">
        <v>96</v>
      </c>
      <c r="M201" s="21" t="n">
        <f aca="false">FORECAST($B201,L192:L200,$B192:$B200)</f>
        <v>44.2815935833168</v>
      </c>
      <c r="N201" s="37" t="n">
        <f aca="false">(L201-M201)^2/M201</f>
        <v>60.4041848053309</v>
      </c>
      <c r="O201" s="37" t="n">
        <f aca="false">IF(N201&lt;5,0,(L201-K201)/K201*100)</f>
        <v>3.2258064516129</v>
      </c>
      <c r="P201" s="14" t="n">
        <f aca="false">L201/($C201/100000)</f>
        <v>10.7857170142439</v>
      </c>
      <c r="Q201" s="13" t="n">
        <f aca="false">R200</f>
        <v>493</v>
      </c>
      <c r="R201" s="12" t="n">
        <v>518</v>
      </c>
      <c r="S201" s="21" t="n">
        <f aca="false">FORECAST($B201,R192:R200,$B192:$B200)</f>
        <v>255.586397023229</v>
      </c>
      <c r="T201" s="37" t="n">
        <f aca="false">(R201-S201)^2/S201</f>
        <v>269.423176778034</v>
      </c>
      <c r="U201" s="37" t="n">
        <f aca="false">IF(T201&lt;5,0,(R201-Q201)/Q201*100)</f>
        <v>5.0709939148073</v>
      </c>
      <c r="V201" s="14" t="n">
        <f aca="false">R201/($C201/100000)</f>
        <v>58.1979313893576</v>
      </c>
      <c r="W201" s="13" t="n">
        <f aca="false">X200</f>
        <v>1483</v>
      </c>
      <c r="X201" s="12" t="n">
        <v>1473</v>
      </c>
      <c r="Y201" s="21" t="n">
        <f aca="false">FORECAST($B201,X192:X200,$B192:$B200)</f>
        <v>762.825159565703</v>
      </c>
      <c r="Z201" s="37" t="n">
        <f aca="false">(X201-Y201)^2/Y201</f>
        <v>661.158455068548</v>
      </c>
      <c r="AA201" s="37" t="n">
        <f aca="false">IF(Z201&lt;5,0,(X201-W201)/W201*100)</f>
        <v>-0.674308833445718</v>
      </c>
      <c r="AB201" s="14" t="n">
        <f aca="false">X201/($C201/100000)</f>
        <v>165.493345437305</v>
      </c>
      <c r="AC201" s="13" t="n">
        <f aca="false">AD200</f>
        <v>3166</v>
      </c>
      <c r="AD201" s="12" t="n">
        <v>3762</v>
      </c>
      <c r="AE201" s="21" t="n">
        <f aca="false">FORECAST($B201,AD192:AD200,$B192:$B200)</f>
        <v>1600.47909670282</v>
      </c>
      <c r="AF201" s="37" t="n">
        <f aca="false">(AD201-AE201)^2/AE201</f>
        <v>2919.23376257515</v>
      </c>
      <c r="AG201" s="37" t="n">
        <f aca="false">IF(AF201&lt;5,0,(AD201-AC201)/AC201*100)</f>
        <v>18.8250157927985</v>
      </c>
      <c r="AH201" s="14" t="n">
        <f aca="false">AD201/($C201/100000)</f>
        <v>422.665285495682</v>
      </c>
      <c r="AI201" s="13" t="n">
        <f aca="false">AJ200</f>
        <v>7441</v>
      </c>
      <c r="AJ201" s="12" t="n">
        <v>7146</v>
      </c>
      <c r="AK201" s="21" t="n">
        <f aca="false">FORECAST($B201,AJ192:AJ200,$B192:$B200)</f>
        <v>4110.39941586537</v>
      </c>
      <c r="AL201" s="37" t="n">
        <f aca="false">(AJ201-AK201)^2/AK201</f>
        <v>2241.84318215667</v>
      </c>
      <c r="AM201" s="37" t="n">
        <f aca="false">IF(AL201&lt;5,0,(AJ201-AI201)/AI201*100)</f>
        <v>-3.9645208977288</v>
      </c>
      <c r="AN201" s="14" t="n">
        <f aca="false">AJ201/($C201/100000)</f>
        <v>802.861810247779</v>
      </c>
      <c r="AO201" s="13" t="n">
        <f aca="false">AP200</f>
        <v>26087</v>
      </c>
      <c r="AP201" s="12" t="n">
        <v>26494</v>
      </c>
      <c r="AQ201" s="21" t="n">
        <f aca="false">FORECAST($B201,AP192:AP200,$B192:$B200)</f>
        <v>13550.8846239371</v>
      </c>
      <c r="AR201" s="37" t="n">
        <f aca="false">(AP201-AQ201)^2/AQ201</f>
        <v>12362.6051204177</v>
      </c>
      <c r="AS201" s="37" t="n">
        <f aca="false">IF(AR201&lt;5,0,(AP201-AO201)/AO201*100)</f>
        <v>1.56016406639322</v>
      </c>
      <c r="AT201" s="14" t="n">
        <f aca="false">AP201/($C201/100000)</f>
        <v>2976.63319349352</v>
      </c>
      <c r="AU201" s="13" t="n">
        <f aca="false">AV200</f>
        <v>1674</v>
      </c>
      <c r="AV201" s="12" t="n">
        <v>2077</v>
      </c>
      <c r="AW201" s="21" t="n">
        <f aca="false">FORECAST($B201,AV192:AV200,$B192:$B200)</f>
        <v>899.441638585869</v>
      </c>
      <c r="AX201" s="37" t="n">
        <f aca="false">(AV201-AW201)^2/AW201</f>
        <v>1541.67167167895</v>
      </c>
      <c r="AY201" s="37" t="n">
        <f aca="false">IF(AX201&lt;5,0,(AV201-AU201)/AU201*100)</f>
        <v>24.0740740740741</v>
      </c>
      <c r="AZ201" s="14" t="n">
        <f aca="false">AV201/($C201/100000)</f>
        <v>233.353481651922</v>
      </c>
      <c r="BA201" s="12" t="n">
        <v>4670</v>
      </c>
      <c r="BB201" s="4" t="n">
        <v>1.2</v>
      </c>
      <c r="BC201" s="13" t="n">
        <f aca="false">(BA201-BA200)/BA200*100</f>
        <v>1.17641961132656</v>
      </c>
      <c r="BD201" s="12" t="n">
        <v>19.3</v>
      </c>
    </row>
    <row r="202" customFormat="false" ht="13.8" hidden="false" customHeight="false" outlineLevel="0" collapsed="false">
      <c r="A202" s="19" t="s">
        <v>37</v>
      </c>
      <c r="B202" s="15" t="n">
        <v>2015</v>
      </c>
      <c r="C202" s="12" t="n">
        <v>905574</v>
      </c>
      <c r="D202" s="12" t="n">
        <f aca="false">E201</f>
        <v>41566</v>
      </c>
      <c r="E202" s="12" t="n">
        <v>39686</v>
      </c>
      <c r="F202" s="21" t="n">
        <f aca="false">FORECAST($B202,E193:E201,$B193:$B201)</f>
        <v>28136.2208017158</v>
      </c>
      <c r="G202" s="37" t="n">
        <f aca="false">(E202-F202)^2/F202</f>
        <v>4741.12712113</v>
      </c>
      <c r="H202" s="37" t="n">
        <f aca="false">IF(G202&lt;5,0,(E202-D202)/D202*100)</f>
        <v>-4.52292739258048</v>
      </c>
      <c r="I202" s="12" t="n">
        <v>-4.5</v>
      </c>
      <c r="J202" s="13" t="n">
        <f aca="false">(E202-E201)/E201*100</f>
        <v>-4.52292739258048</v>
      </c>
      <c r="K202" s="13" t="n">
        <f aca="false">L201</f>
        <v>96</v>
      </c>
      <c r="L202" s="12" t="n">
        <v>97</v>
      </c>
      <c r="M202" s="21" t="n">
        <f aca="false">FORECAST($B202,L193:L201,$B193:$B201)</f>
        <v>60.1649424298727</v>
      </c>
      <c r="N202" s="37" t="n">
        <f aca="false">(L202-M202)^2/M202</f>
        <v>22.5516955788012</v>
      </c>
      <c r="O202" s="37" t="n">
        <f aca="false">IF(N202&lt;5,0,(L202-K202)/K202*100)</f>
        <v>1.04166666666667</v>
      </c>
      <c r="P202" s="14" t="n">
        <f aca="false">L202/($C202/100000)</f>
        <v>10.7114382700917</v>
      </c>
      <c r="Q202" s="13" t="n">
        <f aca="false">R201</f>
        <v>518</v>
      </c>
      <c r="R202" s="12" t="n">
        <v>496</v>
      </c>
      <c r="S202" s="21" t="n">
        <f aca="false">FORECAST($B202,R193:R201,$B193:$B201)</f>
        <v>339.875360589638</v>
      </c>
      <c r="T202" s="37" t="n">
        <f aca="false">(R202-S202)^2/S202</f>
        <v>71.7171818184418</v>
      </c>
      <c r="U202" s="37" t="n">
        <f aca="false">IF(T202&lt;5,0,(R202-Q202)/Q202*100)</f>
        <v>-4.24710424710425</v>
      </c>
      <c r="V202" s="14" t="n">
        <f aca="false">R202/($C202/100000)</f>
        <v>54.7718905357265</v>
      </c>
      <c r="W202" s="13" t="n">
        <f aca="false">X201</f>
        <v>1473</v>
      </c>
      <c r="X202" s="12" t="n">
        <v>1454</v>
      </c>
      <c r="Y202" s="21" t="n">
        <f aca="false">FORECAST($B202,X193:X201,$B193:$B201)</f>
        <v>1008.78182203556</v>
      </c>
      <c r="Z202" s="37" t="n">
        <f aca="false">(X202-Y202)^2/Y202</f>
        <v>196.493653692134</v>
      </c>
      <c r="AA202" s="37" t="n">
        <f aca="false">IF(Z202&lt;5,0,(X202-W202)/W202*100)</f>
        <v>-1.28988458927359</v>
      </c>
      <c r="AB202" s="14" t="n">
        <f aca="false">X202/($C202/100000)</f>
        <v>160.561146852714</v>
      </c>
      <c r="AC202" s="13" t="n">
        <f aca="false">AD201</f>
        <v>3762</v>
      </c>
      <c r="AD202" s="12" t="n">
        <v>3629</v>
      </c>
      <c r="AE202" s="21" t="n">
        <f aca="false">FORECAST($B202,AD193:AD201,$B193:$B201)</f>
        <v>2217.25069386118</v>
      </c>
      <c r="AF202" s="37" t="n">
        <f aca="false">(AD202-AE202)^2/AE202</f>
        <v>898.877203602401</v>
      </c>
      <c r="AG202" s="37" t="n">
        <f aca="false">IF(AF202&lt;5,0,(AD202-AC202)/AC202*100)</f>
        <v>-3.53535353535353</v>
      </c>
      <c r="AH202" s="14" t="n">
        <f aca="false">AD202/($C202/100000)</f>
        <v>400.740303939822</v>
      </c>
      <c r="AI202" s="13" t="n">
        <f aca="false">AJ201</f>
        <v>7146</v>
      </c>
      <c r="AJ202" s="12" t="n">
        <v>6335</v>
      </c>
      <c r="AK202" s="21" t="n">
        <f aca="false">FORECAST($B202,AJ193:AJ201,$B193:$B201)</f>
        <v>5291.5226626829</v>
      </c>
      <c r="AL202" s="37" t="n">
        <f aca="false">(AJ202-AK202)^2/AK202</f>
        <v>205.771575197661</v>
      </c>
      <c r="AM202" s="37" t="n">
        <f aca="false">IF(AL202&lt;5,0,(AJ202-AI202)/AI202*100)</f>
        <v>-11.3490064371676</v>
      </c>
      <c r="AN202" s="14" t="n">
        <f aca="false">AJ202/($C202/100000)</f>
        <v>699.556303515781</v>
      </c>
      <c r="AO202" s="13" t="n">
        <f aca="false">AP201</f>
        <v>26494</v>
      </c>
      <c r="AP202" s="12" t="n">
        <v>25229</v>
      </c>
      <c r="AQ202" s="21" t="n">
        <f aca="false">FORECAST($B202,AP193:AP201,$B193:$B201)</f>
        <v>17974.5106385058</v>
      </c>
      <c r="AR202" s="37" t="n">
        <f aca="false">(AP202-AQ202)^2/AQ202</f>
        <v>2927.90257017015</v>
      </c>
      <c r="AS202" s="37" t="n">
        <f aca="false">IF(AR202&lt;5,0,(AP202-AO202)/AO202*100)</f>
        <v>-4.77466596210463</v>
      </c>
      <c r="AT202" s="14" t="n">
        <f aca="false">AP202/($C202/100000)</f>
        <v>2785.96779501178</v>
      </c>
      <c r="AU202" s="13" t="n">
        <f aca="false">AV201</f>
        <v>2077</v>
      </c>
      <c r="AV202" s="12" t="n">
        <v>2446</v>
      </c>
      <c r="AW202" s="21" t="n">
        <f aca="false">FORECAST($B202,AV193:AV201,$B193:$B201)</f>
        <v>1244.11501162806</v>
      </c>
      <c r="AX202" s="37" t="n">
        <f aca="false">(AV202-AW202)^2/AW202</f>
        <v>1161.08841366963</v>
      </c>
      <c r="AY202" s="37" t="n">
        <f aca="false">IF(AX202&lt;5,0,(AV202-AU202)/AU202*100)</f>
        <v>17.7660086663457</v>
      </c>
      <c r="AZ202" s="14" t="n">
        <f aca="false">AV202/($C202/100000)</f>
        <v>270.104927924167</v>
      </c>
      <c r="BA202" s="12" t="n">
        <v>4382.4</v>
      </c>
      <c r="BB202" s="14" t="n">
        <v>-6.2</v>
      </c>
      <c r="BC202" s="13" t="n">
        <f aca="false">(BA202-BA201)/BA201*100</f>
        <v>-6.15845824411136</v>
      </c>
      <c r="BD202" s="12" t="n">
        <v>19.4</v>
      </c>
    </row>
    <row r="203" customFormat="false" ht="13.8" hidden="false" customHeight="false" outlineLevel="0" collapsed="false">
      <c r="A203" s="19" t="s">
        <v>37</v>
      </c>
      <c r="B203" s="15" t="n">
        <v>2016</v>
      </c>
      <c r="C203" s="12" t="n">
        <v>923647</v>
      </c>
      <c r="D203" s="12" t="n">
        <f aca="false">E202</f>
        <v>39686</v>
      </c>
      <c r="E203" s="12" t="n">
        <v>39605</v>
      </c>
      <c r="F203" s="21" t="n">
        <f aca="false">FORECAST($B203,E194:E202,$B194:$B202)</f>
        <v>34752.7616159514</v>
      </c>
      <c r="G203" s="37" t="n">
        <f aca="false">(E203-F203)^2/F203</f>
        <v>677.47759432239</v>
      </c>
      <c r="H203" s="37" t="n">
        <f aca="false">IF(G203&lt;5,0,(E203-D203)/D203*100)</f>
        <v>-0.20410220228796</v>
      </c>
      <c r="I203" s="12" t="n">
        <v>-0.2</v>
      </c>
      <c r="J203" s="13" t="n">
        <f aca="false">(E203-E202)/E202*100</f>
        <v>-0.20410220228796</v>
      </c>
      <c r="K203" s="13" t="n">
        <f aca="false">L202</f>
        <v>97</v>
      </c>
      <c r="L203" s="12" t="n">
        <v>106</v>
      </c>
      <c r="M203" s="21" t="n">
        <f aca="false">FORECAST($B203,L194:L202,$B194:$B202)</f>
        <v>76.265465140379</v>
      </c>
      <c r="N203" s="37" t="n">
        <f aca="false">(L203-M203)^2/M203</f>
        <v>11.5929610039171</v>
      </c>
      <c r="O203" s="37" t="n">
        <f aca="false">IF(N203&lt;5,0,(L203-K203)/K203*100)</f>
        <v>9.27835051546392</v>
      </c>
      <c r="P203" s="14" t="n">
        <f aca="false">L203/($C203/100000)</f>
        <v>11.476245795201</v>
      </c>
      <c r="Q203" s="13" t="n">
        <f aca="false">R202</f>
        <v>496</v>
      </c>
      <c r="R203" s="12" t="n">
        <v>540</v>
      </c>
      <c r="S203" s="21" t="n">
        <f aca="false">FORECAST($B203,R194:R202,$B194:$B202)</f>
        <v>421.428889257717</v>
      </c>
      <c r="T203" s="37" t="n">
        <f aca="false">(R203-S203)^2/S203</f>
        <v>33.3605708128404</v>
      </c>
      <c r="U203" s="37" t="n">
        <f aca="false">IF(T203&lt;5,0,(R203-Q203)/Q203*100)</f>
        <v>8.87096774193548</v>
      </c>
      <c r="V203" s="14" t="n">
        <f aca="false">R203/($C203/100000)</f>
        <v>58.4638936736654</v>
      </c>
      <c r="W203" s="13" t="n">
        <f aca="false">X202</f>
        <v>1454</v>
      </c>
      <c r="X203" s="12" t="n">
        <v>1523</v>
      </c>
      <c r="Y203" s="21" t="n">
        <f aca="false">FORECAST($B203,X194:X202,$B194:$B202)</f>
        <v>1252.01211506665</v>
      </c>
      <c r="Z203" s="37" t="n">
        <f aca="false">(X203-Y203)^2/Y203</f>
        <v>58.653133541554</v>
      </c>
      <c r="AA203" s="37" t="n">
        <f aca="false">IF(Z203&lt;5,0,(X203-W203)/W203*100)</f>
        <v>4.7455295735901</v>
      </c>
      <c r="AB203" s="14" t="n">
        <f aca="false">X203/($C203/100000)</f>
        <v>164.88983345369</v>
      </c>
      <c r="AC203" s="13" t="n">
        <f aca="false">AD202</f>
        <v>3629</v>
      </c>
      <c r="AD203" s="12" t="n">
        <v>3586</v>
      </c>
      <c r="AE203" s="21" t="n">
        <f aca="false">FORECAST($B203,AD194:AD202,$B194:$B202)</f>
        <v>2812.94183204065</v>
      </c>
      <c r="AF203" s="37" t="n">
        <f aca="false">(AD203-AE203)^2/AE203</f>
        <v>212.453355501891</v>
      </c>
      <c r="AG203" s="37" t="n">
        <f aca="false">IF(AF203&lt;5,0,(AD203-AC203)/AC203*100)</f>
        <v>-1.18489942132819</v>
      </c>
      <c r="AH203" s="14" t="n">
        <f aca="false">AD203/($C203/100000)</f>
        <v>388.243560581044</v>
      </c>
      <c r="AI203" s="13" t="n">
        <f aca="false">AJ202</f>
        <v>6335</v>
      </c>
      <c r="AJ203" s="12" t="n">
        <v>6166</v>
      </c>
      <c r="AK203" s="21" t="n">
        <f aca="false">FORECAST($B203,AJ194:AJ202,$B194:$B202)</f>
        <v>6341.37615713618</v>
      </c>
      <c r="AL203" s="37" t="n">
        <f aca="false">(AJ203-AK203)^2/AK203</f>
        <v>4.85017695366352</v>
      </c>
      <c r="AM203" s="37" t="n">
        <f aca="false">IF(AL203&lt;5,0,(AJ203-AI203)/AI203*100)</f>
        <v>0</v>
      </c>
      <c r="AN203" s="14" t="n">
        <f aca="false">AJ203/($C203/100000)</f>
        <v>667.571052577446</v>
      </c>
      <c r="AO203" s="13" t="n">
        <f aca="false">AP202</f>
        <v>25229</v>
      </c>
      <c r="AP203" s="12" t="n">
        <v>24466</v>
      </c>
      <c r="AQ203" s="21" t="n">
        <f aca="false">FORECAST($B203,AP194:AP202,$B194:$B202)</f>
        <v>22198.188845125</v>
      </c>
      <c r="AR203" s="37" t="n">
        <f aca="false">(AP203-AQ203)^2/AQ203</f>
        <v>231.684101349788</v>
      </c>
      <c r="AS203" s="37" t="n">
        <f aca="false">IF(AR203&lt;5,0,(AP203-AO203)/AO203*100)</f>
        <v>-3.0242974354909</v>
      </c>
      <c r="AT203" s="14" t="n">
        <f aca="false">AP203/($C203/100000)</f>
        <v>2648.84744929611</v>
      </c>
      <c r="AU203" s="13" t="n">
        <f aca="false">AV202</f>
        <v>2446</v>
      </c>
      <c r="AV203" s="12" t="n">
        <v>3218</v>
      </c>
      <c r="AW203" s="21" t="n">
        <f aca="false">FORECAST($B203,AV194:AV202,$B194:$B202)</f>
        <v>1650.457274955</v>
      </c>
      <c r="AX203" s="37" t="n">
        <f aca="false">(AV203-AW203)^2/AW203</f>
        <v>1488.79357989348</v>
      </c>
      <c r="AY203" s="37" t="n">
        <f aca="false">IF(AX203&lt;5,0,(AV203-AU203)/AU203*100)</f>
        <v>31.5617334423549</v>
      </c>
      <c r="AZ203" s="14" t="n">
        <f aca="false">AV203/($C203/100000)</f>
        <v>348.401499707139</v>
      </c>
      <c r="BA203" s="12" t="n">
        <v>4287.9</v>
      </c>
      <c r="BB203" s="14" t="n">
        <v>-2.2</v>
      </c>
      <c r="BC203" s="13" t="n">
        <f aca="false">(BA203-BA202)/BA202*100</f>
        <v>-2.15635268346112</v>
      </c>
      <c r="BD203" s="12" t="n">
        <v>17.5</v>
      </c>
    </row>
    <row r="204" customFormat="false" ht="13.8" hidden="false" customHeight="false" outlineLevel="0" collapsed="false">
      <c r="A204" s="19" t="s">
        <v>37</v>
      </c>
      <c r="B204" s="15" t="n">
        <v>2017</v>
      </c>
      <c r="C204" s="12" t="n">
        <v>936811</v>
      </c>
      <c r="D204" s="12" t="n">
        <f aca="false">E203</f>
        <v>39605</v>
      </c>
      <c r="E204" s="12" t="n">
        <v>39633</v>
      </c>
      <c r="F204" s="21" t="n">
        <f aca="false">FORECAST($B204,E195:E203,$B195:$B203)</f>
        <v>41373.691133066</v>
      </c>
      <c r="G204" s="37" t="n">
        <f aca="false">(E204-F204)^2/F204</f>
        <v>73.2350809839415</v>
      </c>
      <c r="H204" s="37" t="n">
        <f aca="false">IF(G204&lt;5,0,(E204-D204)/D204*100)</f>
        <v>0.0706981441737154</v>
      </c>
      <c r="I204" s="12" t="n">
        <v>0.1</v>
      </c>
      <c r="J204" s="13" t="n">
        <f aca="false">(E204-E203)/E203*100</f>
        <v>0.0706981441737154</v>
      </c>
      <c r="K204" s="13" t="n">
        <f aca="false">L203</f>
        <v>106</v>
      </c>
      <c r="L204" s="12" t="n">
        <v>112</v>
      </c>
      <c r="M204" s="21" t="n">
        <f aca="false">FORECAST($B204,L195:L203,$B195:$B203)</f>
        <v>93.8366244768134</v>
      </c>
      <c r="N204" s="37" t="n">
        <f aca="false">(L204-M204)^2/M204</f>
        <v>3.5157723568564</v>
      </c>
      <c r="O204" s="37" t="n">
        <f aca="false">IF(N204&lt;5,0,(L204-K204)/K204*100)</f>
        <v>0</v>
      </c>
      <c r="P204" s="14" t="n">
        <f aca="false">L204/($C204/100000)</f>
        <v>11.9554531276853</v>
      </c>
      <c r="Q204" s="13" t="n">
        <f aca="false">R203</f>
        <v>540</v>
      </c>
      <c r="R204" s="12" t="n">
        <v>581</v>
      </c>
      <c r="S204" s="21" t="n">
        <f aca="false">FORECAST($B204,R195:R203,$B195:$B203)</f>
        <v>510.728406090159</v>
      </c>
      <c r="T204" s="37" t="n">
        <f aca="false">(R204-S204)^2/S204</f>
        <v>9.66873361995427</v>
      </c>
      <c r="U204" s="37" t="n">
        <f aca="false">IF(T204&lt;5,0,(R204-Q204)/Q204*100)</f>
        <v>7.59259259259259</v>
      </c>
      <c r="V204" s="14" t="n">
        <f aca="false">R204/($C204/100000)</f>
        <v>62.0189130998675</v>
      </c>
      <c r="W204" s="13" t="n">
        <f aca="false">X203</f>
        <v>1523</v>
      </c>
      <c r="X204" s="12" t="n">
        <v>1425</v>
      </c>
      <c r="Y204" s="21" t="n">
        <f aca="false">FORECAST($B204,X195:X203,$B195:$B203)</f>
        <v>1507.92042774922</v>
      </c>
      <c r="Z204" s="37" t="n">
        <f aca="false">(X204-Y204)^2/Y204</f>
        <v>4.55978791160553</v>
      </c>
      <c r="AA204" s="37" t="n">
        <f aca="false">IF(Z204&lt;5,0,(X204-W204)/W204*100)</f>
        <v>0</v>
      </c>
      <c r="AB204" s="14" t="n">
        <f aca="false">X204/($C204/100000)</f>
        <v>152.111792026353</v>
      </c>
      <c r="AC204" s="13" t="n">
        <f aca="false">AD203</f>
        <v>3586</v>
      </c>
      <c r="AD204" s="12" t="n">
        <v>3807</v>
      </c>
      <c r="AE204" s="21" t="n">
        <f aca="false">FORECAST($B204,AD195:AD203,$B195:$B203)</f>
        <v>3402.10863049915</v>
      </c>
      <c r="AF204" s="37" t="n">
        <f aca="false">(AD204-AE204)^2/AE204</f>
        <v>48.1868861054625</v>
      </c>
      <c r="AG204" s="37" t="n">
        <f aca="false">IF(AF204&lt;5,0,(AD204-AC204)/AC204*100)</f>
        <v>6.16285554935862</v>
      </c>
      <c r="AH204" s="14" t="n">
        <f aca="false">AD204/($C204/100000)</f>
        <v>406.378661224089</v>
      </c>
      <c r="AI204" s="13" t="n">
        <f aca="false">AJ203</f>
        <v>6166</v>
      </c>
      <c r="AJ204" s="12" t="n">
        <v>5929</v>
      </c>
      <c r="AK204" s="21" t="n">
        <f aca="false">FORECAST($B204,AJ195:AJ203,$B195:$B203)</f>
        <v>7365.98694820099</v>
      </c>
      <c r="AL204" s="37" t="n">
        <f aca="false">(AJ204-AK204)^2/AK204</f>
        <v>280.333308193591</v>
      </c>
      <c r="AM204" s="37" t="n">
        <f aca="false">IF(AL204&lt;5,0,(AJ204-AI204)/AI204*100)</f>
        <v>-3.8436587739215</v>
      </c>
      <c r="AN204" s="14" t="n">
        <f aca="false">AJ204/($C204/100000)</f>
        <v>632.891799946841</v>
      </c>
      <c r="AO204" s="13" t="n">
        <f aca="false">AP203</f>
        <v>24466</v>
      </c>
      <c r="AP204" s="12" t="n">
        <v>24636</v>
      </c>
      <c r="AQ204" s="21" t="n">
        <f aca="false">FORECAST($B204,AP195:AP203,$B195:$B203)</f>
        <v>26305.2619371328</v>
      </c>
      <c r="AR204" s="37" t="n">
        <f aca="false">(AP204-AQ204)^2/AQ204</f>
        <v>105.926921443313</v>
      </c>
      <c r="AS204" s="37" t="n">
        <f aca="false">IF(AR204&lt;5,0,(AP204-AO204)/AO204*100)</f>
        <v>0.694841821303033</v>
      </c>
      <c r="AT204" s="14" t="n">
        <f aca="false">AP204/($C204/100000)</f>
        <v>2629.77270762192</v>
      </c>
      <c r="AU204" s="13" t="n">
        <f aca="false">AV203</f>
        <v>3218</v>
      </c>
      <c r="AV204" s="12" t="n">
        <v>3143</v>
      </c>
      <c r="AW204" s="21" t="n">
        <f aca="false">FORECAST($B204,AV195:AV203,$B195:$B203)</f>
        <v>2187.67397270167</v>
      </c>
      <c r="AX204" s="37" t="n">
        <f aca="false">(AV204-AW204)^2/AW204</f>
        <v>417.177253019351</v>
      </c>
      <c r="AY204" s="37" t="n">
        <f aca="false">IF(AX204&lt;5,0,(AV204-AU204)/AU204*100)</f>
        <v>-2.33064014916097</v>
      </c>
      <c r="AZ204" s="14" t="n">
        <f aca="false">AV204/($C204/100000)</f>
        <v>335.499903395669</v>
      </c>
      <c r="BA204" s="12" t="n">
        <v>4230.6</v>
      </c>
      <c r="BB204" s="14" t="n">
        <v>-1.3</v>
      </c>
      <c r="BC204" s="13" t="n">
        <f aca="false">(BA204-BA203)/BA203*100</f>
        <v>-1.33631847757642</v>
      </c>
      <c r="BD204" s="12" t="n">
        <v>17</v>
      </c>
    </row>
    <row r="205" customFormat="false" ht="13.8" hidden="false" customHeight="false" outlineLevel="0" collapsed="false">
      <c r="A205" s="24" t="s">
        <v>37</v>
      </c>
      <c r="B205" s="15" t="n">
        <v>2018</v>
      </c>
      <c r="C205" s="12" t="n">
        <v>952861</v>
      </c>
      <c r="D205" s="12" t="n">
        <f aca="false">E204</f>
        <v>39633</v>
      </c>
      <c r="E205" s="12" t="n">
        <v>37621</v>
      </c>
      <c r="F205" s="21" t="n">
        <f aca="false">FORECAST($B205,E196:E204,$B196:$B204)</f>
        <v>41144.7085474494</v>
      </c>
      <c r="G205" s="37" t="n">
        <f aca="false">(E205-F205)^2/F205</f>
        <v>301.776883728524</v>
      </c>
      <c r="H205" s="37" t="n">
        <f aca="false">IF(G205&lt;5,0,(E205-D205)/D205*100)</f>
        <v>-5.07657759947518</v>
      </c>
      <c r="I205" s="12" t="n">
        <v>-5.1</v>
      </c>
      <c r="J205" s="13" t="n">
        <f aca="false">(E205-E204)/E204*100</f>
        <v>-5.07657759947518</v>
      </c>
      <c r="K205" s="13" t="n">
        <f aca="false">L204</f>
        <v>112</v>
      </c>
      <c r="L205" s="12" t="n">
        <v>112</v>
      </c>
      <c r="M205" s="21" t="n">
        <f aca="false">FORECAST($B205,L196:L204,$B196:$B204)</f>
        <v>96.4871508092776</v>
      </c>
      <c r="N205" s="37" t="n">
        <f aca="false">(L205-M205)^2/M205</f>
        <v>2.49409883073217</v>
      </c>
      <c r="O205" s="37" t="n">
        <f aca="false">IF(N205&lt;5,0,(L205-K205)/K205*100)</f>
        <v>0</v>
      </c>
      <c r="P205" s="14" t="n">
        <f aca="false">L205/($C205/100000)</f>
        <v>11.7540753583156</v>
      </c>
      <c r="Q205" s="13" t="n">
        <f aca="false">R204</f>
        <v>581</v>
      </c>
      <c r="R205" s="12" t="n">
        <v>561</v>
      </c>
      <c r="S205" s="21" t="n">
        <f aca="false">FORECAST($B205,R196:R204,$B196:$B204)</f>
        <v>521.056272882916</v>
      </c>
      <c r="T205" s="37" t="n">
        <f aca="false">(R205-S205)^2/S205</f>
        <v>3.06205187239454</v>
      </c>
      <c r="U205" s="37" t="n">
        <f aca="false">IF(T205&lt;5,0,(R205-Q205)/Q205*100)</f>
        <v>0</v>
      </c>
      <c r="V205" s="14" t="n">
        <f aca="false">R205/($C205/100000)</f>
        <v>58.8753238929917</v>
      </c>
      <c r="W205" s="13" t="n">
        <f aca="false">X204</f>
        <v>1425</v>
      </c>
      <c r="X205" s="12" t="n">
        <v>1368</v>
      </c>
      <c r="Y205" s="21" t="n">
        <f aca="false">FORECAST($B205,X196:X204,$B196:$B204)</f>
        <v>1496.73278501936</v>
      </c>
      <c r="Z205" s="37" t="n">
        <f aca="false">(X205-Y205)^2/Y205</f>
        <v>11.0722034719292</v>
      </c>
      <c r="AA205" s="37" t="n">
        <f aca="false">IF(Z205&lt;5,0,(X205-W205)/W205*100)</f>
        <v>-4</v>
      </c>
      <c r="AB205" s="14" t="n">
        <f aca="false">X205/($C205/100000)</f>
        <v>143.567634733712</v>
      </c>
      <c r="AC205" s="13" t="n">
        <f aca="false">AD204</f>
        <v>3807</v>
      </c>
      <c r="AD205" s="12" t="n">
        <v>3570</v>
      </c>
      <c r="AE205" s="21" t="n">
        <f aca="false">FORECAST($B205,AD196:AD204,$B196:$B204)</f>
        <v>3461.84458126632</v>
      </c>
      <c r="AF205" s="37" t="n">
        <f aca="false">(AD205-AE205)^2/AE205</f>
        <v>3.37900628605854</v>
      </c>
      <c r="AG205" s="37" t="n">
        <f aca="false">IF(AF205&lt;5,0,(AD205-AC205)/AC205*100)</f>
        <v>0</v>
      </c>
      <c r="AH205" s="14" t="n">
        <f aca="false">AD205/($C205/100000)</f>
        <v>374.661152046311</v>
      </c>
      <c r="AI205" s="13" t="n">
        <f aca="false">AJ204</f>
        <v>5929</v>
      </c>
      <c r="AJ205" s="12" t="n">
        <v>5128</v>
      </c>
      <c r="AK205" s="21" t="n">
        <f aca="false">FORECAST($B205,AJ196:AJ204,$B196:$B204)</f>
        <v>7163.64173773133</v>
      </c>
      <c r="AL205" s="37" t="n">
        <f aca="false">(AJ205-AK205)^2/AK205</f>
        <v>578.454009301998</v>
      </c>
      <c r="AM205" s="37" t="n">
        <f aca="false">IF(AL205&lt;5,0,(AJ205-AI205)/AI205*100)</f>
        <v>-13.50986675662</v>
      </c>
      <c r="AN205" s="14" t="n">
        <f aca="false">AJ205/($C205/100000)</f>
        <v>538.168736048595</v>
      </c>
      <c r="AO205" s="13" t="n">
        <f aca="false">AP204</f>
        <v>24636</v>
      </c>
      <c r="AP205" s="12" t="n">
        <v>23732</v>
      </c>
      <c r="AQ205" s="21" t="n">
        <f aca="false">FORECAST($B205,AP196:AP204,$B196:$B204)</f>
        <v>26079.0308664018</v>
      </c>
      <c r="AR205" s="37" t="n">
        <f aca="false">(AP205-AQ205)^2/AQ205</f>
        <v>211.225406191752</v>
      </c>
      <c r="AS205" s="37" t="n">
        <f aca="false">IF(AR205&lt;5,0,(AP205-AO205)/AO205*100)</f>
        <v>-3.66942685500893</v>
      </c>
      <c r="AT205" s="14" t="n">
        <f aca="false">AP205/($C205/100000)</f>
        <v>2490.60461074595</v>
      </c>
      <c r="AU205" s="13" t="n">
        <f aca="false">AV204</f>
        <v>3143</v>
      </c>
      <c r="AV205" s="12" t="n">
        <v>3150</v>
      </c>
      <c r="AW205" s="21" t="n">
        <f aca="false">FORECAST($B205,AV196:AV204,$B196:$B204)</f>
        <v>2325.71614999028</v>
      </c>
      <c r="AX205" s="37" t="n">
        <f aca="false">(AV205-AW205)^2/AW205</f>
        <v>292.143933983384</v>
      </c>
      <c r="AY205" s="37" t="n">
        <f aca="false">IF(AX205&lt;5,0,(AV205-AU205)/AU205*100)</f>
        <v>0.22271714922049</v>
      </c>
      <c r="AZ205" s="14" t="n">
        <f aca="false">AV205/($C205/100000)</f>
        <v>330.583369452627</v>
      </c>
      <c r="BA205" s="12" t="n">
        <v>3948.2</v>
      </c>
      <c r="BB205" s="14" t="n">
        <v>-6.7</v>
      </c>
      <c r="BC205" s="13" t="n">
        <f aca="false">(BA205-BA204)/BA204*100</f>
        <v>-6.67517609795302</v>
      </c>
      <c r="BD205" s="12" t="n">
        <v>18</v>
      </c>
    </row>
    <row r="206" customFormat="false" ht="13.8" hidden="false" customHeight="false" outlineLevel="0" collapsed="false">
      <c r="A206" s="25" t="s">
        <v>37</v>
      </c>
      <c r="B206" s="15" t="n">
        <v>2019</v>
      </c>
      <c r="C206" s="17" t="n">
        <v>970672</v>
      </c>
      <c r="D206" s="12" t="n">
        <f aca="false">E205</f>
        <v>37621</v>
      </c>
      <c r="E206" s="17" t="n">
        <v>37710</v>
      </c>
      <c r="F206" s="21" t="n">
        <f aca="false">FORECAST($B206,E197:E205,$B197:$B205)</f>
        <v>37207.5714285714</v>
      </c>
      <c r="G206" s="37" t="n">
        <f aca="false">(E206-F206)^2/F206</f>
        <v>6.78449196482395</v>
      </c>
      <c r="H206" s="37" t="n">
        <f aca="false">IF(G206&lt;5,0,(E206-D206)/D206*100)</f>
        <v>0.236570000797427</v>
      </c>
      <c r="I206" s="12" t="n">
        <v>0.2</v>
      </c>
      <c r="J206" s="13" t="n">
        <f aca="false">(E206-E205)/E205*100</f>
        <v>0.236570000797427</v>
      </c>
      <c r="K206" s="13" t="n">
        <f aca="false">L205</f>
        <v>112</v>
      </c>
      <c r="L206" s="12" t="n">
        <v>131</v>
      </c>
      <c r="M206" s="21" t="n">
        <f aca="false">FORECAST($B206,L197:L205,$B197:$B205)</f>
        <v>118.714285714286</v>
      </c>
      <c r="N206" s="37" t="n">
        <f aca="false">(L206-M206)^2/M206</f>
        <v>1.27144576242049</v>
      </c>
      <c r="O206" s="37" t="n">
        <f aca="false">IF(N206&lt;5,0,(L206-K206)/K206*100)</f>
        <v>0</v>
      </c>
      <c r="P206" s="14" t="n">
        <f aca="false">L206/($C206/100000)</f>
        <v>13.4958049681046</v>
      </c>
      <c r="Q206" s="13" t="n">
        <f aca="false">R205</f>
        <v>561</v>
      </c>
      <c r="R206" s="12" t="n">
        <v>584</v>
      </c>
      <c r="S206" s="21" t="n">
        <f aca="false">FORECAST($B206,R197:R205,$B197:$B205)</f>
        <v>572.321428571429</v>
      </c>
      <c r="T206" s="37" t="n">
        <f aca="false">(R206-S206)^2/S206</f>
        <v>0.23830844662358</v>
      </c>
      <c r="U206" s="37" t="n">
        <f aca="false">IF(T206&lt;5,0,(R206-Q206)/Q206*100)</f>
        <v>0</v>
      </c>
      <c r="V206" s="14" t="n">
        <f aca="false">R206/($C206/100000)</f>
        <v>60.1645045906341</v>
      </c>
      <c r="W206" s="13" t="n">
        <f aca="false">X205</f>
        <v>1368</v>
      </c>
      <c r="X206" s="12" t="n">
        <v>1331</v>
      </c>
      <c r="Y206" s="21" t="n">
        <f aca="false">FORECAST($B206,X197:X205,$B197:$B205)</f>
        <v>1369.71428571429</v>
      </c>
      <c r="Z206" s="37" t="n">
        <f aca="false">(X206-Y206)^2/Y206</f>
        <v>1.09423982358901</v>
      </c>
      <c r="AA206" s="37" t="n">
        <f aca="false">IF(Z206&lt;5,0,(X206-W206)/W206*100)</f>
        <v>0</v>
      </c>
      <c r="AB206" s="14" t="n">
        <f aca="false">X206/($C206/100000)</f>
        <v>137.121499332421</v>
      </c>
      <c r="AC206" s="13" t="n">
        <f aca="false">AD205</f>
        <v>3570</v>
      </c>
      <c r="AD206" s="12" t="n">
        <v>4041</v>
      </c>
      <c r="AE206" s="21" t="n">
        <f aca="false">FORECAST($B206,AD197:AD205,$B197:$B205)</f>
        <v>3891</v>
      </c>
      <c r="AF206" s="37" t="n">
        <f aca="false">(AD206-AE206)^2/AE206</f>
        <v>5.78257517347726</v>
      </c>
      <c r="AG206" s="37" t="n">
        <f aca="false">IF(AF206&lt;5,0,(AD206-AC206)/AC206*100)</f>
        <v>13.1932773109244</v>
      </c>
      <c r="AH206" s="14" t="n">
        <f aca="false">AD206/($C206/100000)</f>
        <v>416.309525771836</v>
      </c>
      <c r="AI206" s="13" t="n">
        <f aca="false">AJ205</f>
        <v>5128</v>
      </c>
      <c r="AJ206" s="12" t="n">
        <v>5096</v>
      </c>
      <c r="AK206" s="21" t="n">
        <f aca="false">FORECAST($B206,AJ197:AJ205,$B197:$B205)</f>
        <v>4631.71428571429</v>
      </c>
      <c r="AL206" s="37" t="n">
        <f aca="false">(AJ206-AK206)^2/AK206</f>
        <v>46.540268071944</v>
      </c>
      <c r="AM206" s="37" t="n">
        <f aca="false">IF(AL206&lt;5,0,(AJ206-AI206)/AI206*100)</f>
        <v>-0.62402496099844</v>
      </c>
      <c r="AN206" s="14" t="n">
        <f aca="false">AJ206/($C206/100000)</f>
        <v>524.997115400465</v>
      </c>
      <c r="AO206" s="13" t="n">
        <f aca="false">AP205</f>
        <v>23732</v>
      </c>
      <c r="AP206" s="12" t="n">
        <v>23581</v>
      </c>
      <c r="AQ206" s="21" t="n">
        <f aca="false">FORECAST($B206,AP197:AP205,$B197:$B205)</f>
        <v>23107.6428571429</v>
      </c>
      <c r="AR206" s="37" t="n">
        <f aca="false">(AP206-AQ206)^2/AQ206</f>
        <v>9.69666123364955</v>
      </c>
      <c r="AS206" s="37" t="n">
        <f aca="false">IF(AR206&lt;5,0,(AP206-AO206)/AO206*100)</f>
        <v>-0.63627170065734</v>
      </c>
      <c r="AT206" s="14" t="n">
        <f aca="false">AP206/($C206/100000)</f>
        <v>2429.34791567079</v>
      </c>
      <c r="AU206" s="13" t="n">
        <f aca="false">AV205</f>
        <v>3150</v>
      </c>
      <c r="AV206" s="12" t="n">
        <v>2946</v>
      </c>
      <c r="AW206" s="21" t="n">
        <f aca="false">FORECAST($B206,AV197:AV205,$B197:$B205)</f>
        <v>3516.46428571429</v>
      </c>
      <c r="AX206" s="37" t="n">
        <f aca="false">(AV206-AW206)^2/AW206</f>
        <v>92.5445205280699</v>
      </c>
      <c r="AY206" s="37" t="n">
        <f aca="false">IF(AX206&lt;5,0,(AV206-AU206)/AU206*100)</f>
        <v>-6.47619047619048</v>
      </c>
      <c r="AZ206" s="14" t="n">
        <f aca="false">AV206/($C206/100000)</f>
        <v>303.501079664397</v>
      </c>
      <c r="BA206" s="12" t="n">
        <v>3884.9</v>
      </c>
      <c r="BB206" s="14" t="n">
        <v>-1.6</v>
      </c>
      <c r="BC206" s="13" t="n">
        <f aca="false">(BA206-BA205)/BA205*100</f>
        <v>-1.60326224608682</v>
      </c>
      <c r="BD206" s="12" t="n">
        <v>20.6</v>
      </c>
    </row>
    <row r="207" customFormat="false" ht="13.8" hidden="false" customHeight="false" outlineLevel="0" collapsed="false">
      <c r="A207" s="25" t="s">
        <v>37</v>
      </c>
      <c r="B207" s="20" t="n">
        <v>2020</v>
      </c>
      <c r="C207" s="21" t="n">
        <v>982080</v>
      </c>
      <c r="D207" s="12" t="n">
        <f aca="false">E206</f>
        <v>37710</v>
      </c>
      <c r="E207" s="21" t="n">
        <v>34452</v>
      </c>
      <c r="F207" s="21" t="n">
        <f aca="false">FORECAST($B207,E198:E206,$B198:$B206)</f>
        <v>36669.4444444444</v>
      </c>
      <c r="G207" s="37" t="n">
        <f aca="false">(E207-F207)^2/F207</f>
        <v>134.091474214916</v>
      </c>
      <c r="H207" s="37" t="n">
        <f aca="false">IF(G207&lt;5,0,(E207-D207)/D207*100)</f>
        <v>-8.63961813842482</v>
      </c>
      <c r="I207" s="22" t="n">
        <v>-8.6</v>
      </c>
      <c r="J207" s="13" t="n">
        <f aca="false">(E207-E206)/E206*100</f>
        <v>-8.63961813842482</v>
      </c>
      <c r="K207" s="13" t="n">
        <f aca="false">L206</f>
        <v>131</v>
      </c>
      <c r="L207" s="21" t="n">
        <v>143</v>
      </c>
      <c r="M207" s="21" t="n">
        <f aca="false">FORECAST($B207,L198:L206,$B198:$B206)</f>
        <v>128.722222222222</v>
      </c>
      <c r="N207" s="37" t="n">
        <f aca="false">(L207-M207)^2/M207</f>
        <v>1.58368100513115</v>
      </c>
      <c r="O207" s="37" t="n">
        <f aca="false">IF(N207&lt;5,0,(L207-K207)/K207*100)</f>
        <v>0</v>
      </c>
      <c r="P207" s="14" t="n">
        <f aca="false">L207/($C207/100000)</f>
        <v>14.5609318996416</v>
      </c>
      <c r="Q207" s="13" t="n">
        <f aca="false">R206</f>
        <v>584</v>
      </c>
      <c r="R207" s="21" t="n">
        <v>477</v>
      </c>
      <c r="S207" s="21" t="n">
        <f aca="false">FORECAST($B207,R198:R206,$B198:$B206)</f>
        <v>588</v>
      </c>
      <c r="T207" s="37" t="n">
        <f aca="false">(R207-S207)^2/S207</f>
        <v>20.9540816326531</v>
      </c>
      <c r="U207" s="37" t="n">
        <f aca="false">IF(T207&lt;5,0,(R207-Q207)/Q207*100)</f>
        <v>-18.3219178082192</v>
      </c>
      <c r="V207" s="14" t="n">
        <f aca="false">R207/($C207/100000)</f>
        <v>48.5703812316716</v>
      </c>
      <c r="W207" s="13" t="n">
        <f aca="false">X206</f>
        <v>1331</v>
      </c>
      <c r="X207" s="21" t="n">
        <v>961</v>
      </c>
      <c r="Y207" s="21" t="n">
        <f aca="false">FORECAST($B207,X198:X206,$B198:$B206)</f>
        <v>1328.38888888889</v>
      </c>
      <c r="Z207" s="37" t="n">
        <f aca="false">(X207-Y207)^2/Y207</f>
        <v>101.607742136348</v>
      </c>
      <c r="AA207" s="37" t="n">
        <f aca="false">IF(Z207&lt;5,0,(X207-W207)/W207*100)</f>
        <v>-27.7986476333584</v>
      </c>
      <c r="AB207" s="14" t="n">
        <f aca="false">X207/($C207/100000)</f>
        <v>97.8535353535353</v>
      </c>
      <c r="AC207" s="13" t="n">
        <f aca="false">AD206</f>
        <v>4041</v>
      </c>
      <c r="AD207" s="21" t="n">
        <v>5074</v>
      </c>
      <c r="AE207" s="21" t="n">
        <f aca="false">FORECAST($B207,AD198:AD206,$B198:$B206)</f>
        <v>4051.41666666667</v>
      </c>
      <c r="AF207" s="37" t="n">
        <f aca="false">(AD207-AE207)^2/AE207</f>
        <v>258.101488848208</v>
      </c>
      <c r="AG207" s="37" t="n">
        <f aca="false">IF(AF207&lt;5,0,(AD207-AC207)/AC207*100)</f>
        <v>25.5629794605296</v>
      </c>
      <c r="AH207" s="14" t="n">
        <f aca="false">AD207/($C207/100000)</f>
        <v>516.658520690779</v>
      </c>
      <c r="AI207" s="13" t="n">
        <f aca="false">AJ206</f>
        <v>5096</v>
      </c>
      <c r="AJ207" s="21" t="n">
        <v>4021</v>
      </c>
      <c r="AK207" s="21" t="n">
        <f aca="false">FORECAST($B207,AJ198:AJ206,$B198:$B206)</f>
        <v>4334.52777777778</v>
      </c>
      <c r="AL207" s="37" t="n">
        <f aca="false">(AJ207-AK207)^2/AK207</f>
        <v>22.6782875731546</v>
      </c>
      <c r="AM207" s="37" t="n">
        <f aca="false">IF(AL207&lt;5,0,(AJ207-AI207)/AI207*100)</f>
        <v>-21.0949764521193</v>
      </c>
      <c r="AN207" s="14" t="n">
        <f aca="false">AJ207/($C207/100000)</f>
        <v>409.437113066145</v>
      </c>
      <c r="AO207" s="13" t="n">
        <f aca="false">AP206</f>
        <v>23581</v>
      </c>
      <c r="AP207" s="21" t="n">
        <v>20655</v>
      </c>
      <c r="AQ207" s="21" t="n">
        <f aca="false">FORECAST($B207,AP198:AP206,$B198:$B206)</f>
        <v>22732.75</v>
      </c>
      <c r="AR207" s="37" t="n">
        <f aca="false">(AP207-AQ207)^2/AQ207</f>
        <v>189.904215833984</v>
      </c>
      <c r="AS207" s="37" t="n">
        <f aca="false">IF(AR207&lt;5,0,(AP207-AO207)/AO207*100)</f>
        <v>-12.4082948136211</v>
      </c>
      <c r="AT207" s="14" t="n">
        <f aca="false">AP207/($C207/100000)</f>
        <v>2103.18914956012</v>
      </c>
      <c r="AU207" s="13" t="n">
        <f aca="false">AV206</f>
        <v>2946</v>
      </c>
      <c r="AV207" s="21" t="n">
        <v>3121</v>
      </c>
      <c r="AW207" s="21" t="n">
        <f aca="false">FORECAST($B207,AV198:AV206,$B198:$B206)</f>
        <v>3505.63888888889</v>
      </c>
      <c r="AX207" s="37" t="n">
        <f aca="false">(AV207-AW207)^2/AW207</f>
        <v>42.2025997356991</v>
      </c>
      <c r="AY207" s="37" t="n">
        <f aca="false">IF(AX207&lt;5,0,(AV207-AU207)/AU207*100)</f>
        <v>5.94025797691785</v>
      </c>
      <c r="AZ207" s="14" t="n">
        <f aca="false">AV207/($C207/100000)</f>
        <v>317.794884327142</v>
      </c>
      <c r="BA207" s="23" t="n">
        <v>3508.1</v>
      </c>
      <c r="BB207" s="22" t="n">
        <v>-9.7</v>
      </c>
      <c r="BC207" s="13" t="n">
        <f aca="false">(BA207-BA206)/BA206*100</f>
        <v>-9.6990913537028</v>
      </c>
      <c r="BD207" s="23" t="n">
        <v>18.6</v>
      </c>
    </row>
    <row r="208" customFormat="false" ht="13.8" hidden="false" customHeight="false" outlineLevel="0" collapsed="false">
      <c r="A208" s="19" t="s">
        <v>249</v>
      </c>
      <c r="B208" s="15" t="n">
        <v>2020</v>
      </c>
      <c r="C208" s="38" t="n">
        <f aca="false">FORECAST($B208,C198:C206,$B198:$B206)</f>
        <v>979065.083333333</v>
      </c>
      <c r="D208" s="12" t="n">
        <f aca="false">E207</f>
        <v>34452</v>
      </c>
      <c r="E208" s="38" t="n">
        <f aca="false">FORECAST($B208,E198:E206,$B198:$B206)</f>
        <v>36669.4444444444</v>
      </c>
      <c r="F208" s="21" t="n">
        <f aca="false">FORECAST($B208,E199:E207,$B199:$B207)</f>
        <v>36057.7777777778</v>
      </c>
      <c r="G208" s="37" t="n">
        <f aca="false">(E208-F208)^2/F208</f>
        <v>10.3760168864784</v>
      </c>
      <c r="H208" s="37" t="n">
        <f aca="false">IF(G208&lt;5,0,(E208-D208)/D208*100)</f>
        <v>6.43633009533393</v>
      </c>
      <c r="I208" s="12"/>
      <c r="J208" s="13" t="n">
        <f aca="false">(E208-E206)/E206*100</f>
        <v>-2.75936238545626</v>
      </c>
      <c r="K208" s="13" t="n">
        <f aca="false">L207</f>
        <v>143</v>
      </c>
      <c r="L208" s="38" t="n">
        <f aca="false">FORECAST($B208,L198:L206,$B198:$B206)</f>
        <v>128.722222222222</v>
      </c>
      <c r="M208" s="21" t="n">
        <f aca="false">FORECAST($B208,L199:L207,$B199:$B207)</f>
        <v>133.133333333333</v>
      </c>
      <c r="N208" s="37" t="n">
        <f aca="false">(L208-M208)^2/M208</f>
        <v>0.146153489493499</v>
      </c>
      <c r="O208" s="37" t="n">
        <f aca="false">IF(N208&lt;5,0,(L208-K208)/K208*100)</f>
        <v>0</v>
      </c>
      <c r="P208" s="38" t="n">
        <f aca="false">FORECAST($B208,P198:P206,$B198:$B206)</f>
        <v>13.2406457184741</v>
      </c>
      <c r="Q208" s="13" t="n">
        <f aca="false">R207</f>
        <v>477</v>
      </c>
      <c r="R208" s="38" t="n">
        <f aca="false">FORECAST($B208,R198:R206,$B198:$B206)</f>
        <v>588</v>
      </c>
      <c r="S208" s="21" t="n">
        <f aca="false">FORECAST($B208,R199:R207,$B199:$B207)</f>
        <v>550.155555555556</v>
      </c>
      <c r="T208" s="37" t="n">
        <f aca="false">(R208-S208)^2/S208</f>
        <v>2.60326731384614</v>
      </c>
      <c r="U208" s="37" t="n">
        <f aca="false">IF(T208&lt;5,0,(R208-Q208)/Q208*100)</f>
        <v>0</v>
      </c>
      <c r="V208" s="38" t="n">
        <f aca="false">FORECAST($B208,V198:V206,$B198:$B206)</f>
        <v>60.0957794603486</v>
      </c>
      <c r="W208" s="13" t="n">
        <f aca="false">X207</f>
        <v>961</v>
      </c>
      <c r="X208" s="38" t="n">
        <f aca="false">FORECAST($B208,X198:X206,$B198:$B206)</f>
        <v>1328.38888888889</v>
      </c>
      <c r="Y208" s="21" t="n">
        <f aca="false">FORECAST($B208,X199:X207,$B199:$B207)</f>
        <v>1210.77777777778</v>
      </c>
      <c r="Z208" s="37" t="n">
        <f aca="false">(X208-Y208)^2/Y208</f>
        <v>11.4243701120594</v>
      </c>
      <c r="AA208" s="37" t="n">
        <f aca="false">IF(Z208&lt;5,0,(X208-W208)/W208*100)</f>
        <v>38.2298531622153</v>
      </c>
      <c r="AB208" s="38" t="n">
        <f aca="false">FORECAST($B208,AB198:AB206,$B198:$B206)</f>
        <v>134.434394079617</v>
      </c>
      <c r="AC208" s="13" t="n">
        <f aca="false">AD207</f>
        <v>5074</v>
      </c>
      <c r="AD208" s="38" t="n">
        <f aca="false">FORECAST($B208,AD198:AD206,$B198:$B206)</f>
        <v>4051.41666666667</v>
      </c>
      <c r="AE208" s="21" t="n">
        <f aca="false">FORECAST($B208,AD199:AD207,$B199:$B207)</f>
        <v>4424.02222222222</v>
      </c>
      <c r="AF208" s="37" t="n">
        <f aca="false">(AD208-AE208)^2/AE208</f>
        <v>31.3820530406663</v>
      </c>
      <c r="AG208" s="37" t="n">
        <f aca="false">IF(AF208&lt;5,0,(AD208-AC208)/AC208*100)</f>
        <v>-20.1533963999475</v>
      </c>
      <c r="AH208" s="38" t="n">
        <f aca="false">FORECAST($B208,AH198:AH206,$B198:$B206)</f>
        <v>415.605626757446</v>
      </c>
      <c r="AI208" s="13" t="n">
        <f aca="false">AJ207</f>
        <v>4021</v>
      </c>
      <c r="AJ208" s="38" t="n">
        <f aca="false">FORECAST($B208,AJ198:AJ206,$B198:$B206)</f>
        <v>4334.52777777778</v>
      </c>
      <c r="AK208" s="21" t="n">
        <f aca="false">FORECAST($B208,AJ199:AJ207,$B199:$B207)</f>
        <v>4310.13333333333</v>
      </c>
      <c r="AL208" s="37" t="n">
        <f aca="false">(AJ208-AK208)^2/AK208</f>
        <v>0.138067403889997</v>
      </c>
      <c r="AM208" s="37" t="n">
        <f aca="false">IF(AL208&lt;5,0,(AJ208-AI208)/AI208*100)</f>
        <v>0</v>
      </c>
      <c r="AN208" s="38" t="n">
        <f aca="false">FORECAST($B208,AN198:AN206,$B198:$B206)</f>
        <v>426.36699903063</v>
      </c>
      <c r="AO208" s="13" t="n">
        <f aca="false">AP207</f>
        <v>20655</v>
      </c>
      <c r="AP208" s="38" t="n">
        <f aca="false">FORECAST($B208,AP198:AP206,$B198:$B206)</f>
        <v>22732.75</v>
      </c>
      <c r="AQ208" s="21" t="n">
        <f aca="false">FORECAST($B208,AP199:AP207,$B199:$B207)</f>
        <v>22000.2222222222</v>
      </c>
      <c r="AR208" s="37" t="n">
        <f aca="false">(AP208-AQ208)^2/AQ208</f>
        <v>24.3905238681652</v>
      </c>
      <c r="AS208" s="37" t="n">
        <f aca="false">IF(AR208&lt;5,0,(AP208-AO208)/AO208*100)</f>
        <v>10.0593076736868</v>
      </c>
      <c r="AT208" s="38" t="n">
        <f aca="false">FORECAST($B208,AT198:AT206,$B198:$B206)</f>
        <v>2296.5002239547</v>
      </c>
      <c r="AU208" s="13" t="n">
        <f aca="false">AV207</f>
        <v>3121</v>
      </c>
      <c r="AV208" s="38" t="n">
        <f aca="false">FORECAST($B208,AV198:AV206,$B198:$B206)</f>
        <v>3505.63888888889</v>
      </c>
      <c r="AW208" s="21" t="n">
        <f aca="false">FORECAST($B208,AV199:AV207,$B199:$B207)</f>
        <v>3429.33333333333</v>
      </c>
      <c r="AX208" s="37" t="n">
        <f aca="false">(AV208-AW208)^2/AW208</f>
        <v>1.69786289132251</v>
      </c>
      <c r="AY208" s="37" t="n">
        <f aca="false">IF(AX208&lt;5,0,(AV208-AU208)/AU208*100)</f>
        <v>0</v>
      </c>
      <c r="AZ208" s="38" t="n">
        <f aca="false">FORECAST($B208,AZ198:AZ206,$B198:$B206)</f>
        <v>363.00841283116</v>
      </c>
      <c r="BA208" s="38" t="n">
        <f aca="false">FORECAST($B208,BA198:BA206,$B198:$B206)</f>
        <v>3709.21388888889</v>
      </c>
      <c r="BB208" s="14"/>
      <c r="BC208" s="12"/>
      <c r="BD208" s="12"/>
    </row>
    <row r="209" customFormat="false" ht="13.8" hidden="false" customHeight="false" outlineLevel="0" collapsed="false">
      <c r="A209" s="19" t="s">
        <v>199</v>
      </c>
      <c r="B209" s="20"/>
      <c r="C209" s="21"/>
      <c r="D209" s="12" t="n">
        <f aca="false">E208</f>
        <v>36669.4444444444</v>
      </c>
      <c r="E209" s="39" t="n">
        <f aca="false">(E208-E207)^2/E208</f>
        <v>134.091474214916</v>
      </c>
      <c r="F209" s="21" t="n">
        <f aca="false">FORECAST($B209,E200:E208,$B200:$B208)</f>
        <v>1579990.45471522</v>
      </c>
      <c r="G209" s="37" t="n">
        <f aca="false">(E209-F209)^2/F209</f>
        <v>1579722.28314694</v>
      </c>
      <c r="H209" s="37" t="n">
        <f aca="false">IF(G209&lt;5,0,(E209-D209)/D209*100)</f>
        <v>-99.6343236821652</v>
      </c>
      <c r="I209" s="22"/>
      <c r="J209" s="12"/>
      <c r="K209" s="13" t="n">
        <f aca="false">L208</f>
        <v>128.722222222222</v>
      </c>
      <c r="L209" s="39" t="n">
        <f aca="false">(L208-L207)^2/L208</f>
        <v>1.58368100513115</v>
      </c>
      <c r="M209" s="21" t="n">
        <f aca="false">FORECAST($B209,L200:L208,$B200:$B208)</f>
        <v>-12942.4449112979</v>
      </c>
      <c r="N209" s="37" t="n">
        <f aca="false">(L209-M209)^2/M209</f>
        <v>-12945.6124670926</v>
      </c>
      <c r="O209" s="37" t="n">
        <f aca="false">IF(N209&lt;5,0,(L209-K209)/K209*100)</f>
        <v>0</v>
      </c>
      <c r="P209" s="39" t="n">
        <f aca="false">(P208-P207)^2/P208</f>
        <v>0.131651857261731</v>
      </c>
      <c r="Q209" s="13" t="n">
        <f aca="false">R208</f>
        <v>588</v>
      </c>
      <c r="R209" s="39" t="n">
        <f aca="false">(R208-R207)^2/R208</f>
        <v>20.9540816326531</v>
      </c>
      <c r="S209" s="21" t="n">
        <f aca="false">FORECAST($B209,R200:R208,$B200:$B208)</f>
        <v>-14851.8151260504</v>
      </c>
      <c r="T209" s="37" t="n">
        <f aca="false">(R209-S209)^2/S209</f>
        <v>-14893.7528529437</v>
      </c>
      <c r="U209" s="37" t="n">
        <f aca="false">IF(T209&lt;5,0,(R209-Q209)/Q209*100)</f>
        <v>0</v>
      </c>
      <c r="V209" s="39" t="n">
        <f aca="false">(V208-V207)^2/V208</f>
        <v>2.21038491425568</v>
      </c>
      <c r="W209" s="13" t="n">
        <f aca="false">X208</f>
        <v>1328.38888888889</v>
      </c>
      <c r="X209" s="39" t="n">
        <f aca="false">(X208-X207)^2/X208</f>
        <v>101.607742136348</v>
      </c>
      <c r="Y209" s="21" t="n">
        <f aca="false">FORECAST($B209,X200:X208,$B200:$B208)</f>
        <v>97166.0396825397</v>
      </c>
      <c r="Z209" s="37" t="n">
        <f aca="false">(X209-Y209)^2/Y209</f>
        <v>96962.9304507529</v>
      </c>
      <c r="AA209" s="37" t="n">
        <f aca="false">IF(Z209&lt;5,0,(X209-W209)/W209*100)</f>
        <v>-92.3510545002122</v>
      </c>
      <c r="AB209" s="39" t="n">
        <f aca="false">(AB208-AB207)^2/AB208</f>
        <v>9.95399454357655</v>
      </c>
      <c r="AC209" s="13" t="n">
        <f aca="false">AD208</f>
        <v>4051.41666666667</v>
      </c>
      <c r="AD209" s="39" t="n">
        <f aca="false">(AD208-AD207)^2/AD208</f>
        <v>258.101488848208</v>
      </c>
      <c r="AE209" s="21" t="n">
        <f aca="false">FORECAST($B209,AD200:AD208,$B200:$B208)</f>
        <v>-304588.714985994</v>
      </c>
      <c r="AF209" s="37" t="n">
        <f aca="false">(AD209-AE209)^2/AE209</f>
        <v>-305105.136672971</v>
      </c>
      <c r="AG209" s="37" t="n">
        <f aca="false">IF(AF209&lt;5,0,(AD209-AC209)/AC209*100)</f>
        <v>0</v>
      </c>
      <c r="AH209" s="39" t="n">
        <f aca="false">(AH208-AH207)^2/AH208</f>
        <v>24.5706186703318</v>
      </c>
      <c r="AI209" s="13" t="n">
        <f aca="false">AJ208</f>
        <v>4334.52777777778</v>
      </c>
      <c r="AJ209" s="39" t="n">
        <f aca="false">(AJ208-AJ207)^2/AJ208</f>
        <v>22.6782875731546</v>
      </c>
      <c r="AK209" s="21" t="n">
        <f aca="false">FORECAST($B209,AJ200:AJ208,$B200:$B208)</f>
        <v>917850.703314659</v>
      </c>
      <c r="AL209" s="37" t="n">
        <f aca="false">(AJ209-AK209)^2/AK209</f>
        <v>917805.347299849</v>
      </c>
      <c r="AM209" s="37" t="n">
        <f aca="false">IF(AL209&lt;5,0,(AJ209-AI209)/AI209*100)</f>
        <v>-99.4767991177858</v>
      </c>
      <c r="AN209" s="39" t="n">
        <f aca="false">(AN208-AN207)^2/AN208</f>
        <v>0.672240204851892</v>
      </c>
      <c r="AO209" s="13" t="n">
        <f aca="false">AP208</f>
        <v>22732.75</v>
      </c>
      <c r="AP209" s="39" t="n">
        <f aca="false">(AP208-AP207)^2/AP208</f>
        <v>189.904215833984</v>
      </c>
      <c r="AQ209" s="21" t="n">
        <f aca="false">FORECAST($B209,AP200:AP208,$B200:$B208)</f>
        <v>1302352.86764706</v>
      </c>
      <c r="AR209" s="37" t="n">
        <f aca="false">(AP209-AQ209)^2/AQ209</f>
        <v>1301973.08690651</v>
      </c>
      <c r="AS209" s="37" t="n">
        <f aca="false">IF(AR209&lt;5,0,(AP209-AO209)/AO209*100)</f>
        <v>-99.1646227762414</v>
      </c>
      <c r="AT209" s="39" t="n">
        <f aca="false">(AT208-AT207)^2/AT208</f>
        <v>16.2722263615707</v>
      </c>
      <c r="AU209" s="13" t="n">
        <f aca="false">AV208</f>
        <v>3505.63888888889</v>
      </c>
      <c r="AV209" s="39" t="n">
        <f aca="false">(AV208-AV207)^2/AV208</f>
        <v>42.2025997356991</v>
      </c>
      <c r="AW209" s="21" t="n">
        <f aca="false">FORECAST($B209,AV200:AV208,$B200:$B208)</f>
        <v>-404996.180905695</v>
      </c>
      <c r="AX209" s="37" t="n">
        <f aca="false">(AV209-AW209)^2/AW209</f>
        <v>-405080.590502886</v>
      </c>
      <c r="AY209" s="37" t="n">
        <f aca="false">IF(AX209&lt;5,0,(AV209-AU209)/AU209*100)</f>
        <v>0</v>
      </c>
      <c r="AZ209" s="39" t="n">
        <f aca="false">(AZ208-AZ207)^2/AZ208</f>
        <v>5.63144843900471</v>
      </c>
      <c r="BA209" s="39" t="n">
        <f aca="false">(BA208-BA207)^2/BA208</f>
        <v>10.9044119631851</v>
      </c>
      <c r="BB209" s="22"/>
      <c r="BC209" s="12"/>
      <c r="BD209" s="23"/>
    </row>
    <row r="210" customFormat="false" ht="13.8" hidden="false" customHeight="false" outlineLevel="0" collapsed="false">
      <c r="A210" s="19" t="s">
        <v>250</v>
      </c>
      <c r="B210" s="20" t="n">
        <v>5</v>
      </c>
      <c r="C210" s="21"/>
      <c r="D210" s="12" t="n">
        <f aca="false">E209</f>
        <v>134.091474214916</v>
      </c>
      <c r="E210" s="39" t="n">
        <f aca="false">IF(E209&lt;$B210,0,(E207-E206)/E206*100)</f>
        <v>-8.63961813842482</v>
      </c>
      <c r="F210" s="21" t="n">
        <f aca="false">FORECAST($B210,E201:E209,$B201:$B209)</f>
        <v>1854306.02361595</v>
      </c>
      <c r="G210" s="37" t="n">
        <f aca="false">(E210-F210)^2/F210</f>
        <v>1854323.30289248</v>
      </c>
      <c r="H210" s="37" t="n">
        <f aca="false">IF(G210&lt;5,0,(E210-D210)/D210*100)</f>
        <v>-106.443077898135</v>
      </c>
      <c r="I210" s="22"/>
      <c r="J210" s="12"/>
      <c r="K210" s="13" t="n">
        <f aca="false">L209</f>
        <v>1.58368100513115</v>
      </c>
      <c r="L210" s="39" t="n">
        <f aca="false">IF(L209&lt;$B210,0,(L207-L206)/L206*100)</f>
        <v>0</v>
      </c>
      <c r="M210" s="21" t="n">
        <f aca="false">FORECAST($B210,L201:L209,$B201:$B209)</f>
        <v>-14133.3488192025</v>
      </c>
      <c r="N210" s="37" t="n">
        <f aca="false">(L210-M210)^2/M210</f>
        <v>-14133.3488192025</v>
      </c>
      <c r="O210" s="37" t="n">
        <f aca="false">IF(N210&lt;5,0,(L210-K210)/K210*100)</f>
        <v>0</v>
      </c>
      <c r="P210" s="39" t="n">
        <f aca="false">IF(P209&lt;$B210,0,(P207-P206)/P206*100)</f>
        <v>0</v>
      </c>
      <c r="Q210" s="13" t="n">
        <f aca="false">R209</f>
        <v>20.9540816326531</v>
      </c>
      <c r="R210" s="39" t="n">
        <f aca="false">IF(R209&lt;$B210,0,(R207-R206)/R206*100)</f>
        <v>-18.3219178082192</v>
      </c>
      <c r="S210" s="21" t="n">
        <f aca="false">FORECAST($B210,R201:R209,$B201:$B209)</f>
        <v>-11159.5017421603</v>
      </c>
      <c r="T210" s="37" t="n">
        <f aca="false">(R210-S210)^2/S210</f>
        <v>-11122.8879878754</v>
      </c>
      <c r="U210" s="37" t="n">
        <f aca="false">IF(T210&lt;5,0,(R210-Q210)/Q210*100)</f>
        <v>0</v>
      </c>
      <c r="V210" s="39" t="n">
        <f aca="false">IF(V209&lt;$B210,0,(V207-V206)/V206*100)</f>
        <v>0</v>
      </c>
      <c r="W210" s="13" t="n">
        <f aca="false">X209</f>
        <v>101.607742136348</v>
      </c>
      <c r="X210" s="39" t="n">
        <f aca="false">IF(X209&lt;$B210,0,(X207-X206)/X206*100)</f>
        <v>-27.7986476333584</v>
      </c>
      <c r="Y210" s="21" t="n">
        <f aca="false">FORECAST($B210,X201:X209,$B201:$B209)</f>
        <v>114982.319008904</v>
      </c>
      <c r="Z210" s="37" t="n">
        <f aca="false">(X210-Y210)^2/Y210</f>
        <v>115037.923024898</v>
      </c>
      <c r="AA210" s="37" t="n">
        <f aca="false">IF(Z210&lt;5,0,(X210-W210)/W210*100)</f>
        <v>-127.358788856911</v>
      </c>
      <c r="AB210" s="39" t="n">
        <f aca="false">IF(AB209&lt;$B210,0,(AB207-AB206)/AB206*100)</f>
        <v>-28.6373502113547</v>
      </c>
      <c r="AC210" s="13" t="n">
        <f aca="false">AD209</f>
        <v>258.101488848208</v>
      </c>
      <c r="AD210" s="39" t="n">
        <f aca="false">IF(AD209&lt;$B210,0,(AD207-AD206)/AD206*100)</f>
        <v>25.5629794605296</v>
      </c>
      <c r="AE210" s="21" t="n">
        <f aca="false">FORECAST($B210,AD201:AD209,$B201:$B209)</f>
        <v>-280910.927990708</v>
      </c>
      <c r="AF210" s="37" t="n">
        <f aca="false">(AD210-AE210)^2/AE210</f>
        <v>-280962.056275868</v>
      </c>
      <c r="AG210" s="37" t="n">
        <f aca="false">IF(AF210&lt;5,0,(AD210-AC210)/AC210*100)</f>
        <v>0</v>
      </c>
      <c r="AH210" s="39" t="n">
        <f aca="false">IF(AH209&lt;$B210,0,(AH207-AH206)/AH206*100)</f>
        <v>24.1044195981093</v>
      </c>
      <c r="AI210" s="13" t="n">
        <f aca="false">AJ209</f>
        <v>22.6782875731546</v>
      </c>
      <c r="AJ210" s="39" t="n">
        <f aca="false">IF(AJ209&lt;$B210,0,(AJ207-AJ206)/AJ206*100)</f>
        <v>-21.0949764521193</v>
      </c>
      <c r="AK210" s="21" t="n">
        <f aca="false">FORECAST($B210,AJ201:AJ209,$B201:$B209)</f>
        <v>928028.017808749</v>
      </c>
      <c r="AL210" s="37" t="n">
        <f aca="false">(AJ210-AK210)^2/AK210</f>
        <v>928070.208241163</v>
      </c>
      <c r="AM210" s="37" t="n">
        <f aca="false">IF(AL210&lt;5,0,(AJ210-AI210)/AI210*100)</f>
        <v>-193.018383262281</v>
      </c>
      <c r="AN210" s="39" t="n">
        <f aca="false">IF(AN209&lt;$B210,0,(AN207-AN206)/AN206*100)</f>
        <v>0</v>
      </c>
      <c r="AO210" s="13" t="n">
        <f aca="false">AP209</f>
        <v>189.904215833984</v>
      </c>
      <c r="AP210" s="39" t="n">
        <f aca="false">IF(AP209&lt;$B210,0,(AP207-AP206)/AP206*100)</f>
        <v>-12.4082948136211</v>
      </c>
      <c r="AQ210" s="21" t="n">
        <f aca="false">FORECAST($B210,AP201:AP209,$B201:$B209)</f>
        <v>1435879.46341463</v>
      </c>
      <c r="AR210" s="37" t="n">
        <f aca="false">(AP210-AQ210)^2/AQ210</f>
        <v>1435904.28011149</v>
      </c>
      <c r="AS210" s="37" t="n">
        <f aca="false">IF(AR210&lt;5,0,(AP210-AO210)/AO210*100)</f>
        <v>-106.533975435526</v>
      </c>
      <c r="AT210" s="39" t="n">
        <f aca="false">IF(AT209&lt;$B210,0,(AT207-AT206)/AT206*100)</f>
        <v>-13.4257742173013</v>
      </c>
      <c r="AU210" s="13" t="n">
        <f aca="false">AV209</f>
        <v>42.2025997356991</v>
      </c>
      <c r="AV210" s="39" t="n">
        <f aca="false">IF(AV209&lt;$B210,0,(AV207-AV206)/AV206*100)</f>
        <v>5.94025797691785</v>
      </c>
      <c r="AW210" s="21" t="n">
        <f aca="false">FORECAST($B210,AV201:AV209,$B201:$B209)</f>
        <v>-318379.998064266</v>
      </c>
      <c r="AX210" s="37" t="n">
        <f aca="false">(AV210-AW210)^2/AW210</f>
        <v>-318391.878691052</v>
      </c>
      <c r="AY210" s="37" t="n">
        <f aca="false">IF(AX210&lt;5,0,(AV210-AU210)/AU210*100)</f>
        <v>0</v>
      </c>
      <c r="AZ210" s="39" t="n">
        <f aca="false">IF(AZ209&lt;$B210,0,(AZ207-AZ206)/AZ206*100)</f>
        <v>4.70963881860012</v>
      </c>
      <c r="BA210" s="39" t="n">
        <f aca="false">IF(BA209&lt;$B210,0,(BA207-BA206)/BA206*100)</f>
        <v>-9.6990913537028</v>
      </c>
      <c r="BB210" s="22"/>
      <c r="BC210" s="12"/>
      <c r="BD210" s="23"/>
    </row>
    <row r="211" customFormat="false" ht="13.8" hidden="false" customHeight="false" outlineLevel="0" collapsed="false">
      <c r="A211" s="25"/>
      <c r="B211" s="20"/>
      <c r="C211" s="21"/>
      <c r="D211" s="12" t="n">
        <f aca="false">E210</f>
        <v>-8.63961813842482</v>
      </c>
      <c r="E211" s="21"/>
      <c r="F211" s="21" t="n">
        <f aca="false">FORECAST($B211,E202:E210,$B202:$B210)</f>
        <v>-92.6356630629234</v>
      </c>
      <c r="G211" s="37" t="n">
        <f aca="false">(E211-F211)^2/F211</f>
        <v>-92.6356630629234</v>
      </c>
      <c r="H211" s="37" t="n">
        <f aca="false">IF(G211&lt;5,0,(E211-D211)/D211*100)</f>
        <v>0</v>
      </c>
      <c r="I211" s="22"/>
      <c r="J211" s="13"/>
      <c r="K211" s="13" t="n">
        <f aca="false">L210</f>
        <v>0</v>
      </c>
      <c r="L211" s="21"/>
      <c r="M211" s="21" t="n">
        <f aca="false">FORECAST($B211,L202:L210,$B202:$B210)</f>
        <v>-0.382436090819397</v>
      </c>
      <c r="N211" s="37" t="n">
        <f aca="false">(L211-M211)^2/M211</f>
        <v>-0.382436090819397</v>
      </c>
      <c r="O211" s="37" t="n">
        <f aca="false">IF(N211&lt;5,0,(L211-K211)/K211*100)</f>
        <v>0</v>
      </c>
      <c r="P211" s="14"/>
      <c r="Q211" s="13" t="n">
        <f aca="false">R210</f>
        <v>-18.3219178082192</v>
      </c>
      <c r="R211" s="21"/>
      <c r="S211" s="21" t="n">
        <f aca="false">FORECAST($B211,R202:R210,$B202:$B210)</f>
        <v>-19.7779462470285</v>
      </c>
      <c r="T211" s="37" t="n">
        <f aca="false">(R211-S211)^2/S211</f>
        <v>-19.7779462470285</v>
      </c>
      <c r="U211" s="37" t="n">
        <f aca="false">IF(T211&lt;5,0,(R211-Q211)/Q211*100)</f>
        <v>0</v>
      </c>
      <c r="V211" s="14"/>
      <c r="W211" s="13" t="n">
        <f aca="false">X210</f>
        <v>-27.7986476333584</v>
      </c>
      <c r="X211" s="21"/>
      <c r="Y211" s="21" t="n">
        <f aca="false">FORECAST($B211,X202:X210,$B202:$B210)</f>
        <v>-30.4041989557625</v>
      </c>
      <c r="Z211" s="37" t="n">
        <f aca="false">(X211-Y211)^2/Y211</f>
        <v>-30.4041989557625</v>
      </c>
      <c r="AA211" s="37" t="n">
        <f aca="false">IF(Z211&lt;5,0,(X211-W211)/W211*100)</f>
        <v>0</v>
      </c>
      <c r="AB211" s="14"/>
      <c r="AC211" s="13" t="n">
        <f aca="false">AD210</f>
        <v>25.5629794605296</v>
      </c>
      <c r="AD211" s="21"/>
      <c r="AE211" s="21" t="n">
        <f aca="false">FORECAST($B211,AD202:AD210,$B202:$B210)</f>
        <v>13.6105573192026</v>
      </c>
      <c r="AF211" s="37" t="n">
        <f aca="false">(AD211-AE211)^2/AE211</f>
        <v>13.6105573192026</v>
      </c>
      <c r="AG211" s="37" t="n">
        <f aca="false">IF(AF211&lt;5,0,(AD211-AC211)/AC211*100)</f>
        <v>-100</v>
      </c>
      <c r="AH211" s="14"/>
      <c r="AI211" s="13" t="n">
        <f aca="false">AJ210</f>
        <v>-21.0949764521193</v>
      </c>
      <c r="AJ211" s="21"/>
      <c r="AK211" s="21" t="n">
        <f aca="false">FORECAST($B211,AJ202:AJ210,$B202:$B210)</f>
        <v>-29.1828448636543</v>
      </c>
      <c r="AL211" s="37" t="n">
        <f aca="false">(AJ211-AK211)^2/AK211</f>
        <v>-29.1828448636543</v>
      </c>
      <c r="AM211" s="37" t="n">
        <f aca="false">IF(AL211&lt;5,0,(AJ211-AI211)/AI211*100)</f>
        <v>0</v>
      </c>
      <c r="AN211" s="14"/>
      <c r="AO211" s="13" t="n">
        <f aca="false">AP210</f>
        <v>-12.4082948136211</v>
      </c>
      <c r="AP211" s="21"/>
      <c r="AQ211" s="21" t="n">
        <f aca="false">FORECAST($B211,AP202:AP210,$B202:$B210)</f>
        <v>-63.235204932902</v>
      </c>
      <c r="AR211" s="37" t="n">
        <f aca="false">(AP211-AQ211)^2/AQ211</f>
        <v>-63.235204932902</v>
      </c>
      <c r="AS211" s="37" t="n">
        <f aca="false">IF(AR211&lt;5,0,(AP211-AO211)/AO211*100)</f>
        <v>0</v>
      </c>
      <c r="AT211" s="14"/>
      <c r="AU211" s="13" t="n">
        <f aca="false">AV210</f>
        <v>5.94025797691785</v>
      </c>
      <c r="AV211" s="21"/>
      <c r="AW211" s="21" t="n">
        <f aca="false">FORECAST($B211,AV202:AV210,$B202:$B210)</f>
        <v>-2.84241904986584</v>
      </c>
      <c r="AX211" s="37" t="n">
        <f aca="false">(AV211-AW211)^2/AW211</f>
        <v>-2.84241904986584</v>
      </c>
      <c r="AY211" s="37" t="n">
        <f aca="false">IF(AX211&lt;5,0,(AV211-AU211)/AU211*100)</f>
        <v>0</v>
      </c>
      <c r="AZ211" s="14"/>
      <c r="BA211" s="23"/>
      <c r="BB211" s="22"/>
      <c r="BC211" s="13"/>
      <c r="BD211" s="23"/>
    </row>
    <row r="212" customFormat="false" ht="13.8" hidden="false" customHeight="false" outlineLevel="0" collapsed="false">
      <c r="A212" s="19" t="s">
        <v>38</v>
      </c>
      <c r="B212" s="12" t="n">
        <v>2011</v>
      </c>
      <c r="C212" s="12" t="n">
        <v>299261</v>
      </c>
      <c r="D212" s="12" t="n">
        <f aca="false">E211</f>
        <v>0</v>
      </c>
      <c r="E212" s="12" t="n">
        <v>15943</v>
      </c>
      <c r="F212" s="21" t="n">
        <f aca="false">FORECAST($B212,E203:E211,$B203:$B211)</f>
        <v>37476.8748688636</v>
      </c>
      <c r="G212" s="37" t="n">
        <f aca="false">(E212-F212)^2/F212</f>
        <v>12373.1706149578</v>
      </c>
      <c r="H212" s="37" t="e">
        <f aca="false">IF(G212&lt;5,0,(E212-D212)/D212*100)</f>
        <v>#DIV/0!</v>
      </c>
      <c r="I212" s="12" t="n">
        <v>3.8</v>
      </c>
      <c r="J212" s="13" t="n">
        <f aca="false">(E212-E207)/E207*100</f>
        <v>-53.7240218274701</v>
      </c>
      <c r="K212" s="13" t="n">
        <f aca="false">L211</f>
        <v>0</v>
      </c>
      <c r="L212" s="12" t="n">
        <v>16</v>
      </c>
      <c r="M212" s="21" t="n">
        <f aca="false">FORECAST($B212,L203:L211,$B203:$B211)</f>
        <v>121.684063337805</v>
      </c>
      <c r="N212" s="37" t="n">
        <f aca="false">(L212-M212)^2/M212</f>
        <v>91.7878721109335</v>
      </c>
      <c r="O212" s="37" t="e">
        <f aca="false">IF(N212&lt;5,0,(L212-K212)/K212*100)</f>
        <v>#DIV/0!</v>
      </c>
      <c r="P212" s="14" t="n">
        <f aca="false">L212/($C212/100000)</f>
        <v>5.34650355375408</v>
      </c>
      <c r="Q212" s="13" t="n">
        <f aca="false">R211</f>
        <v>0</v>
      </c>
      <c r="R212" s="12" t="n">
        <v>208</v>
      </c>
      <c r="S212" s="21" t="n">
        <f aca="false">FORECAST($B212,R203:R211,$B203:$B211)</f>
        <v>553.072869471777</v>
      </c>
      <c r="T212" s="37" t="n">
        <f aca="false">(R212-S212)^2/S212</f>
        <v>215.297643074069</v>
      </c>
      <c r="U212" s="37" t="e">
        <f aca="false">IF(T212&lt;5,0,(R212-Q212)/Q212*100)</f>
        <v>#DIV/0!</v>
      </c>
      <c r="V212" s="14" t="n">
        <f aca="false">R212/($C212/100000)</f>
        <v>69.5045461988031</v>
      </c>
      <c r="W212" s="13" t="n">
        <f aca="false">X211</f>
        <v>0</v>
      </c>
      <c r="X212" s="12" t="n">
        <v>565</v>
      </c>
      <c r="Y212" s="21" t="n">
        <f aca="false">FORECAST($B212,X203:X211,$B203:$B211)</f>
        <v>1317.71426660469</v>
      </c>
      <c r="Z212" s="37" t="n">
        <f aca="false">(X212-Y212)^2/Y212</f>
        <v>429.970883300912</v>
      </c>
      <c r="AA212" s="37" t="e">
        <f aca="false">IF(Z212&lt;5,0,(X212-W212)/W212*100)</f>
        <v>#DIV/0!</v>
      </c>
      <c r="AB212" s="14" t="n">
        <f aca="false">X212/($C212/100000)</f>
        <v>188.798406741941</v>
      </c>
      <c r="AC212" s="13" t="n">
        <f aca="false">AD211</f>
        <v>0</v>
      </c>
      <c r="AD212" s="12" t="n">
        <v>1279</v>
      </c>
      <c r="AE212" s="21" t="n">
        <f aca="false">FORECAST($B212,AD203:AD211,$B203:$B211)</f>
        <v>4007.27608704301</v>
      </c>
      <c r="AF212" s="37" t="n">
        <f aca="false">(AD212-AE212)^2/AE212</f>
        <v>1857.49378017607</v>
      </c>
      <c r="AG212" s="37" t="e">
        <f aca="false">IF(AF212&lt;5,0,(AD212-AC212)/AC212*100)</f>
        <v>#DIV/0!</v>
      </c>
      <c r="AH212" s="14" t="n">
        <f aca="false">AD212/($C212/100000)</f>
        <v>427.386127828217</v>
      </c>
      <c r="AI212" s="13" t="n">
        <f aca="false">AJ211</f>
        <v>0</v>
      </c>
      <c r="AJ212" s="12" t="n">
        <v>3241</v>
      </c>
      <c r="AK212" s="21" t="n">
        <f aca="false">FORECAST($B212,AJ203:AJ211,$B203:$B211)</f>
        <v>5093.18153462653</v>
      </c>
      <c r="AL212" s="37" t="n">
        <f aca="false">(AJ212-AK212)^2/AK212</f>
        <v>673.562568678999</v>
      </c>
      <c r="AM212" s="37" t="e">
        <f aca="false">IF(AL212&lt;5,0,(AJ212-AI212)/AI212*100)</f>
        <v>#DIV/0!</v>
      </c>
      <c r="AN212" s="14" t="n">
        <f aca="false">AJ212/($C212/100000)</f>
        <v>1083.00112610731</v>
      </c>
      <c r="AO212" s="13" t="n">
        <f aca="false">AP211</f>
        <v>0</v>
      </c>
      <c r="AP212" s="12" t="n">
        <v>9908</v>
      </c>
      <c r="AQ212" s="21" t="n">
        <f aca="false">FORECAST($B212,AP203:AP211,$B203:$B211)</f>
        <v>23214.7398912543</v>
      </c>
      <c r="AR212" s="37" t="n">
        <f aca="false">(AP212-AQ212)^2/AQ212</f>
        <v>7627.45253071764</v>
      </c>
      <c r="AS212" s="37" t="e">
        <f aca="false">IF(AR212&lt;5,0,(AP212-AO212)/AO212*100)</f>
        <v>#DIV/0!</v>
      </c>
      <c r="AT212" s="14" t="n">
        <f aca="false">AP212/($C212/100000)</f>
        <v>3310.82232566221</v>
      </c>
      <c r="AU212" s="13" t="n">
        <f aca="false">AV211</f>
        <v>0</v>
      </c>
      <c r="AV212" s="12" t="n">
        <v>726</v>
      </c>
      <c r="AW212" s="21" t="n">
        <f aca="false">FORECAST($B212,AV203:AV211,$B203:$B211)</f>
        <v>3169.06233053491</v>
      </c>
      <c r="AX212" s="37" t="n">
        <f aca="false">(AV212-AW212)^2/AW212</f>
        <v>1883.38155844073</v>
      </c>
      <c r="AY212" s="37" t="e">
        <f aca="false">IF(AX212&lt;5,0,(AV212-AU212)/AU212*100)</f>
        <v>#DIV/0!</v>
      </c>
      <c r="AZ212" s="14" t="n">
        <f aca="false">AV212/($C212/100000)</f>
        <v>242.597598751591</v>
      </c>
      <c r="BA212" s="12" t="n">
        <v>5327.5</v>
      </c>
      <c r="BB212" s="14" t="n">
        <v>8</v>
      </c>
      <c r="BC212" s="13" t="n">
        <f aca="false">(BA212-BA207)/BA207*100</f>
        <v>51.8628317322767</v>
      </c>
      <c r="BD212" s="12" t="n">
        <v>24</v>
      </c>
    </row>
    <row r="213" customFormat="false" ht="13.8" hidden="false" customHeight="false" outlineLevel="0" collapsed="false">
      <c r="A213" s="19" t="s">
        <v>38</v>
      </c>
      <c r="B213" s="12" t="n">
        <v>2012</v>
      </c>
      <c r="C213" s="12" t="n">
        <v>299511</v>
      </c>
      <c r="D213" s="12" t="n">
        <f aca="false">E212</f>
        <v>15943</v>
      </c>
      <c r="E213" s="12" t="n">
        <v>16831</v>
      </c>
      <c r="F213" s="21" t="n">
        <f aca="false">FORECAST($B213,E204:E212,$B204:$B212)</f>
        <v>33589.8226238335</v>
      </c>
      <c r="G213" s="37" t="n">
        <f aca="false">(E213-F213)^2/F213</f>
        <v>8361.40574132813</v>
      </c>
      <c r="H213" s="37" t="n">
        <f aca="false">IF(G213&lt;5,0,(E213-D213)/D213*100)</f>
        <v>5.56984256413473</v>
      </c>
      <c r="I213" s="12" t="n">
        <v>5.6</v>
      </c>
      <c r="J213" s="13" t="n">
        <f aca="false">(E213-E212)/E212*100</f>
        <v>5.56984256413473</v>
      </c>
      <c r="K213" s="13" t="n">
        <f aca="false">L212</f>
        <v>16</v>
      </c>
      <c r="L213" s="12" t="n">
        <v>22</v>
      </c>
      <c r="M213" s="21" t="n">
        <f aca="false">FORECAST($B213,L204:L212,$B204:$B212)</f>
        <v>106.89006426989</v>
      </c>
      <c r="N213" s="37" t="n">
        <f aca="false">(L213-M213)^2/M213</f>
        <v>67.4180810065805</v>
      </c>
      <c r="O213" s="37" t="n">
        <f aca="false">IF(N213&lt;5,0,(L213-K213)/K213*100)</f>
        <v>37.5</v>
      </c>
      <c r="P213" s="14" t="n">
        <f aca="false">L213/($C213/100000)</f>
        <v>7.34530618241066</v>
      </c>
      <c r="Q213" s="13" t="n">
        <f aca="false">R212</f>
        <v>208</v>
      </c>
      <c r="R213" s="12" t="n">
        <v>207</v>
      </c>
      <c r="S213" s="21" t="n">
        <f aca="false">FORECAST($B213,R204:R212,$B204:$B212)</f>
        <v>498.592851592681</v>
      </c>
      <c r="T213" s="37" t="n">
        <f aca="false">(R213-S213)^2/S213</f>
        <v>170.532711867704</v>
      </c>
      <c r="U213" s="37" t="n">
        <f aca="false">IF(T213&lt;5,0,(R213-Q213)/Q213*100)</f>
        <v>-0.480769230769231</v>
      </c>
      <c r="V213" s="14" t="n">
        <f aca="false">R213/($C213/100000)</f>
        <v>69.1126536254094</v>
      </c>
      <c r="W213" s="13" t="n">
        <f aca="false">X212</f>
        <v>565</v>
      </c>
      <c r="X213" s="12" t="n">
        <v>502</v>
      </c>
      <c r="Y213" s="21" t="n">
        <f aca="false">FORECAST($B213,X204:X212,$B204:$B212)</f>
        <v>1160.13397877111</v>
      </c>
      <c r="Z213" s="37" t="n">
        <f aca="false">(X213-Y213)^2/Y213</f>
        <v>373.353717707592</v>
      </c>
      <c r="AA213" s="37" t="n">
        <f aca="false">IF(Z213&lt;5,0,(X213-W213)/W213*100)</f>
        <v>-11.1504424778761</v>
      </c>
      <c r="AB213" s="14" t="n">
        <f aca="false">X213/($C213/100000)</f>
        <v>167.606531980462</v>
      </c>
      <c r="AC213" s="13" t="n">
        <f aca="false">AD212</f>
        <v>1279</v>
      </c>
      <c r="AD213" s="12" t="n">
        <v>1601</v>
      </c>
      <c r="AE213" s="21" t="n">
        <f aca="false">FORECAST($B213,AD204:AD212,$B204:$B212)</f>
        <v>3628.851697173</v>
      </c>
      <c r="AF213" s="37" t="n">
        <f aca="false">(AD213-AE213)^2/AE213</f>
        <v>1133.19111633329</v>
      </c>
      <c r="AG213" s="37" t="n">
        <f aca="false">IF(AF213&lt;5,0,(AD213-AC213)/AC213*100)</f>
        <v>25.1759186864738</v>
      </c>
      <c r="AH213" s="14" t="n">
        <f aca="false">AD213/($C213/100000)</f>
        <v>534.537963547249</v>
      </c>
      <c r="AI213" s="13" t="n">
        <f aca="false">AJ212</f>
        <v>3241</v>
      </c>
      <c r="AJ213" s="12" t="n">
        <v>3899</v>
      </c>
      <c r="AK213" s="21" t="n">
        <f aca="false">FORECAST($B213,AJ204:AJ212,$B204:$B212)</f>
        <v>4612.78728335437</v>
      </c>
      <c r="AL213" s="37" t="n">
        <f aca="false">(AJ213-AK213)^2/AK213</f>
        <v>110.452152805084</v>
      </c>
      <c r="AM213" s="37" t="n">
        <f aca="false">IF(AL213&lt;5,0,(AJ213-AI213)/AI213*100)</f>
        <v>20.3023758099352</v>
      </c>
      <c r="AN213" s="14" t="n">
        <f aca="false">AJ213/($C213/100000)</f>
        <v>1301.78858205542</v>
      </c>
      <c r="AO213" s="13" t="n">
        <f aca="false">AP212</f>
        <v>9908</v>
      </c>
      <c r="AP213" s="12" t="n">
        <v>9920</v>
      </c>
      <c r="AQ213" s="21" t="n">
        <f aca="false">FORECAST($B213,AP204:AP212,$B204:$B212)</f>
        <v>20823.411427133</v>
      </c>
      <c r="AR213" s="37" t="n">
        <f aca="false">(AP213-AQ213)^2/AQ213</f>
        <v>5709.16927638606</v>
      </c>
      <c r="AS213" s="37" t="n">
        <f aca="false">IF(AR213&lt;5,0,(AP213-AO213)/AO213*100)</f>
        <v>0.121114251110214</v>
      </c>
      <c r="AT213" s="14" t="n">
        <f aca="false">AP213/($C213/100000)</f>
        <v>3312.06533315972</v>
      </c>
      <c r="AU213" s="13" t="n">
        <f aca="false">AV212</f>
        <v>726</v>
      </c>
      <c r="AV213" s="12" t="n">
        <v>680</v>
      </c>
      <c r="AW213" s="21" t="n">
        <f aca="false">FORECAST($B213,AV204:AV212,$B204:$B212)</f>
        <v>2759.04733157618</v>
      </c>
      <c r="AX213" s="37" t="n">
        <f aca="false">(AV213-AW213)^2/AW213</f>
        <v>1566.6414118618</v>
      </c>
      <c r="AY213" s="37" t="n">
        <f aca="false">IF(AX213&lt;5,0,(AV213-AU213)/AU213*100)</f>
        <v>-6.33608815426997</v>
      </c>
      <c r="AZ213" s="14" t="n">
        <f aca="false">AV213/($C213/100000)</f>
        <v>227.036736547239</v>
      </c>
      <c r="BA213" s="12" t="n">
        <v>5619.5</v>
      </c>
      <c r="BB213" s="14" t="n">
        <v>5.5</v>
      </c>
      <c r="BC213" s="13" t="n">
        <f aca="false">(BA213-BA212)/BA212*100</f>
        <v>5.48099483810418</v>
      </c>
      <c r="BD213" s="12" t="n">
        <v>29</v>
      </c>
    </row>
    <row r="214" customFormat="false" ht="13.8" hidden="false" customHeight="false" outlineLevel="0" collapsed="false">
      <c r="A214" s="19" t="s">
        <v>38</v>
      </c>
      <c r="B214" s="12" t="n">
        <v>2013</v>
      </c>
      <c r="C214" s="12" t="n">
        <v>301120</v>
      </c>
      <c r="D214" s="12" t="n">
        <f aca="false">E213</f>
        <v>16831</v>
      </c>
      <c r="E214" s="12" t="n">
        <v>15809</v>
      </c>
      <c r="F214" s="21" t="n">
        <f aca="false">FORECAST($B214,E205:E213,$B205:$B213)</f>
        <v>29833.3873581149</v>
      </c>
      <c r="G214" s="37" t="n">
        <f aca="false">(E214-F214)^2/F214</f>
        <v>6592.72909272752</v>
      </c>
      <c r="H214" s="37" t="n">
        <f aca="false">IF(G214&lt;5,0,(E214-D214)/D214*100)</f>
        <v>-6.07212880993405</v>
      </c>
      <c r="I214" s="12" t="n">
        <v>-6.1</v>
      </c>
      <c r="J214" s="13" t="n">
        <f aca="false">(E214-E213)/E213*100</f>
        <v>-6.07212880993405</v>
      </c>
      <c r="K214" s="13" t="n">
        <f aca="false">L213</f>
        <v>22</v>
      </c>
      <c r="L214" s="12" t="n">
        <v>26</v>
      </c>
      <c r="M214" s="21" t="n">
        <f aca="false">FORECAST($B214,L205:L213,$B205:$B213)</f>
        <v>92.0476337855313</v>
      </c>
      <c r="N214" s="37" t="n">
        <f aca="false">(L214-M214)^2/M214</f>
        <v>47.3916574415338</v>
      </c>
      <c r="O214" s="37" t="n">
        <f aca="false">IF(N214&lt;5,0,(L214-K214)/K214*100)</f>
        <v>18.1818181818182</v>
      </c>
      <c r="P214" s="14" t="n">
        <f aca="false">L214/($C214/100000)</f>
        <v>8.63443145589798</v>
      </c>
      <c r="Q214" s="13" t="n">
        <f aca="false">R213</f>
        <v>207</v>
      </c>
      <c r="R214" s="12" t="n">
        <v>164</v>
      </c>
      <c r="S214" s="21" t="n">
        <f aca="false">FORECAST($B214,R205:R213,$B205:$B213)</f>
        <v>436.955205719785</v>
      </c>
      <c r="T214" s="37" t="n">
        <f aca="false">(R214-S214)^2/S214</f>
        <v>170.508425930756</v>
      </c>
      <c r="U214" s="37" t="n">
        <f aca="false">IF(T214&lt;5,0,(R214-Q214)/Q214*100)</f>
        <v>-20.7729468599034</v>
      </c>
      <c r="V214" s="14" t="n">
        <f aca="false">R214/($C214/100000)</f>
        <v>54.4633368756642</v>
      </c>
      <c r="W214" s="13" t="n">
        <f aca="false">X213</f>
        <v>502</v>
      </c>
      <c r="X214" s="12" t="n">
        <v>439</v>
      </c>
      <c r="Y214" s="21" t="n">
        <f aca="false">FORECAST($B214,X205:X213,$B205:$B213)</f>
        <v>1007.91166921858</v>
      </c>
      <c r="Z214" s="37" t="n">
        <f aca="false">(X214-Y214)^2/Y214</f>
        <v>321.119893000145</v>
      </c>
      <c r="AA214" s="37" t="n">
        <f aca="false">IF(Z214&lt;5,0,(X214-W214)/W214*100)</f>
        <v>-12.5498007968128</v>
      </c>
      <c r="AB214" s="14" t="n">
        <f aca="false">X214/($C214/100000)</f>
        <v>145.789054197662</v>
      </c>
      <c r="AC214" s="13" t="n">
        <f aca="false">AD213</f>
        <v>1601</v>
      </c>
      <c r="AD214" s="12" t="n">
        <v>1446</v>
      </c>
      <c r="AE214" s="21" t="n">
        <f aca="false">FORECAST($B214,AD205:AD213,$B205:$B213)</f>
        <v>3265.92381123038</v>
      </c>
      <c r="AF214" s="37" t="n">
        <f aca="false">(AD214-AE214)^2/AE214</f>
        <v>1014.14572724999</v>
      </c>
      <c r="AG214" s="37" t="n">
        <f aca="false">IF(AF214&lt;5,0,(AD214-AC214)/AC214*100)</f>
        <v>-9.68144909431605</v>
      </c>
      <c r="AH214" s="14" t="n">
        <f aca="false">AD214/($C214/100000)</f>
        <v>480.207226354942</v>
      </c>
      <c r="AI214" s="13" t="n">
        <f aca="false">AJ213</f>
        <v>3899</v>
      </c>
      <c r="AJ214" s="12" t="n">
        <v>3264</v>
      </c>
      <c r="AK214" s="21" t="n">
        <f aca="false">FORECAST($B214,AJ205:AJ213,$B205:$B213)</f>
        <v>4279.54119442224</v>
      </c>
      <c r="AL214" s="37" t="n">
        <f aca="false">(AJ214-AK214)^2/AK214</f>
        <v>240.989365615343</v>
      </c>
      <c r="AM214" s="37" t="n">
        <f aca="false">IF(AL214&lt;5,0,(AJ214-AI214)/AI214*100)</f>
        <v>-16.2862272377533</v>
      </c>
      <c r="AN214" s="14" t="n">
        <f aca="false">AJ214/($C214/100000)</f>
        <v>1083.95324123273</v>
      </c>
      <c r="AO214" s="13" t="n">
        <f aca="false">AP213</f>
        <v>9920</v>
      </c>
      <c r="AP214" s="12" t="n">
        <v>9702</v>
      </c>
      <c r="AQ214" s="21" t="n">
        <f aca="false">FORECAST($B214,AP205:AP213,$B205:$B213)</f>
        <v>18398.3353979469</v>
      </c>
      <c r="AR214" s="37" t="n">
        <f aca="false">(AP214-AQ214)^2/AQ214</f>
        <v>4110.4941136155</v>
      </c>
      <c r="AS214" s="37" t="n">
        <f aca="false">IF(AR214&lt;5,0,(AP214-AO214)/AO214*100)</f>
        <v>-2.19758064516129</v>
      </c>
      <c r="AT214" s="14" t="n">
        <f aca="false">AP214/($C214/100000)</f>
        <v>3221.97130712008</v>
      </c>
      <c r="AU214" s="13" t="n">
        <f aca="false">AV213</f>
        <v>680</v>
      </c>
      <c r="AV214" s="12" t="n">
        <v>768</v>
      </c>
      <c r="AW214" s="21" t="n">
        <f aca="false">FORECAST($B214,AV205:AV213,$B205:$B213)</f>
        <v>2352.60035000201</v>
      </c>
      <c r="AX214" s="37" t="n">
        <f aca="false">(AV214-AW214)^2/AW214</f>
        <v>1067.31186587826</v>
      </c>
      <c r="AY214" s="37" t="n">
        <f aca="false">IF(AX214&lt;5,0,(AV214-AU214)/AU214*100)</f>
        <v>12.9411764705882</v>
      </c>
      <c r="AZ214" s="14" t="n">
        <f aca="false">AV214/($C214/100000)</f>
        <v>255.047821466525</v>
      </c>
      <c r="BA214" s="12" t="n">
        <v>5250.1</v>
      </c>
      <c r="BB214" s="14" t="n">
        <v>-6.6</v>
      </c>
      <c r="BC214" s="13" t="n">
        <f aca="false">(BA214-BA213)/BA213*100</f>
        <v>-6.57353857104724</v>
      </c>
      <c r="BD214" s="12" t="n">
        <v>30.3</v>
      </c>
    </row>
    <row r="215" customFormat="false" ht="13.8" hidden="false" customHeight="false" outlineLevel="0" collapsed="false">
      <c r="A215" s="19" t="s">
        <v>38</v>
      </c>
      <c r="B215" s="15" t="n">
        <v>2014</v>
      </c>
      <c r="C215" s="12" t="n">
        <v>303907</v>
      </c>
      <c r="D215" s="12" t="n">
        <f aca="false">E214</f>
        <v>15809</v>
      </c>
      <c r="E215" s="12" t="n">
        <v>14372</v>
      </c>
      <c r="F215" s="21" t="n">
        <f aca="false">FORECAST($B215,E206:E214,$B206:$B214)</f>
        <v>26230.6060110939</v>
      </c>
      <c r="G215" s="37" t="n">
        <f aca="false">(E215-F215)^2/F215</f>
        <v>5361.16231805227</v>
      </c>
      <c r="H215" s="37" t="n">
        <f aca="false">IF(G215&lt;5,0,(E215-D215)/D215*100)</f>
        <v>-9.08975899803909</v>
      </c>
      <c r="I215" s="16" t="n">
        <v>-9.1</v>
      </c>
      <c r="J215" s="13" t="n">
        <f aca="false">(E215-E214)/E214*100</f>
        <v>-9.08975899803909</v>
      </c>
      <c r="K215" s="13" t="n">
        <f aca="false">L214</f>
        <v>26</v>
      </c>
      <c r="L215" s="12" t="n">
        <v>21</v>
      </c>
      <c r="M215" s="21" t="n">
        <f aca="false">FORECAST($B215,L206:L214,$B206:$B214)</f>
        <v>77.8238477988254</v>
      </c>
      <c r="N215" s="37" t="n">
        <f aca="false">(L215-M215)^2/M215</f>
        <v>41.4904912824525</v>
      </c>
      <c r="O215" s="37" t="n">
        <f aca="false">IF(N215&lt;5,0,(L215-K215)/K215*100)</f>
        <v>-19.2307692307692</v>
      </c>
      <c r="P215" s="14" t="n">
        <f aca="false">L215/($C215/100000)</f>
        <v>6.91000865396322</v>
      </c>
      <c r="Q215" s="13" t="n">
        <f aca="false">R214</f>
        <v>164</v>
      </c>
      <c r="R215" s="12" t="n">
        <v>181</v>
      </c>
      <c r="S215" s="21" t="n">
        <f aca="false">FORECAST($B215,R206:R214,$B206:$B214)</f>
        <v>371.307958678518</v>
      </c>
      <c r="T215" s="37" t="n">
        <f aca="false">(R215-S215)^2/S215</f>
        <v>97.5393020534248</v>
      </c>
      <c r="U215" s="37" t="n">
        <f aca="false">IF(T215&lt;5,0,(R215-Q215)/Q215*100)</f>
        <v>10.3658536585366</v>
      </c>
      <c r="V215" s="14" t="n">
        <f aca="false">R215/($C215/100000)</f>
        <v>59.5576936365401</v>
      </c>
      <c r="W215" s="13" t="n">
        <f aca="false">X214</f>
        <v>439</v>
      </c>
      <c r="X215" s="12" t="n">
        <v>388</v>
      </c>
      <c r="Y215" s="21" t="n">
        <f aca="false">FORECAST($B215,X206:X214,$B206:$B214)</f>
        <v>854.237423582469</v>
      </c>
      <c r="Z215" s="37" t="n">
        <f aca="false">(X215-Y215)^2/Y215</f>
        <v>254.469459131384</v>
      </c>
      <c r="AA215" s="37" t="n">
        <f aca="false">IF(Z215&lt;5,0,(X215-W215)/W215*100)</f>
        <v>-11.6173120728929</v>
      </c>
      <c r="AB215" s="14" t="n">
        <f aca="false">X215/($C215/100000)</f>
        <v>127.670636082749</v>
      </c>
      <c r="AC215" s="13" t="n">
        <f aca="false">AD214</f>
        <v>1446</v>
      </c>
      <c r="AD215" s="12" t="n">
        <v>1454</v>
      </c>
      <c r="AE215" s="21" t="n">
        <f aca="false">FORECAST($B215,AD206:AD214,$B206:$B214)</f>
        <v>2915.59048343746</v>
      </c>
      <c r="AF215" s="37" t="n">
        <f aca="false">(AD215-AE215)^2/AE215</f>
        <v>732.69780286713</v>
      </c>
      <c r="AG215" s="37" t="n">
        <f aca="false">IF(AF215&lt;5,0,(AD215-AC215)/AC215*100)</f>
        <v>0.553250345781466</v>
      </c>
      <c r="AH215" s="14" t="n">
        <f aca="false">AD215/($C215/100000)</f>
        <v>478.435837279168</v>
      </c>
      <c r="AI215" s="13" t="n">
        <f aca="false">AJ214</f>
        <v>3264</v>
      </c>
      <c r="AJ215" s="12" t="n">
        <v>2818</v>
      </c>
      <c r="AK215" s="21" t="n">
        <f aca="false">FORECAST($B215,AJ206:AJ214,$B206:$B214)</f>
        <v>3973.17578212982</v>
      </c>
      <c r="AL215" s="37" t="n">
        <f aca="false">(AJ215-AK215)^2/AK215</f>
        <v>335.860067813037</v>
      </c>
      <c r="AM215" s="37" t="n">
        <f aca="false">IF(AL215&lt;5,0,(AJ215-AI215)/AI215*100)</f>
        <v>-13.6642156862745</v>
      </c>
      <c r="AN215" s="14" t="n">
        <f aca="false">AJ215/($C215/100000)</f>
        <v>927.257351755636</v>
      </c>
      <c r="AO215" s="13" t="n">
        <f aca="false">AP214</f>
        <v>9702</v>
      </c>
      <c r="AP215" s="12" t="n">
        <v>8850</v>
      </c>
      <c r="AQ215" s="21" t="n">
        <f aca="false">FORECAST($B215,AP206:AP214,$B206:$B214)</f>
        <v>16080.0887436874</v>
      </c>
      <c r="AR215" s="37" t="n">
        <f aca="false">(AP215-AQ215)^2/AQ215</f>
        <v>3250.86410123926</v>
      </c>
      <c r="AS215" s="37" t="n">
        <f aca="false">IF(AR215&lt;5,0,(AP215-AO215)/AO215*100)</f>
        <v>-8.78169449598021</v>
      </c>
      <c r="AT215" s="14" t="n">
        <f aca="false">AP215/($C215/100000)</f>
        <v>2912.07507559879</v>
      </c>
      <c r="AU215" s="13" t="n">
        <f aca="false">AV214</f>
        <v>768</v>
      </c>
      <c r="AV215" s="12" t="n">
        <v>660</v>
      </c>
      <c r="AW215" s="21" t="n">
        <f aca="false">FORECAST($B215,AV206:AV214,$B206:$B214)</f>
        <v>1958.34562898636</v>
      </c>
      <c r="AX215" s="37" t="n">
        <f aca="false">(AV215-AW215)^2/AW215</f>
        <v>860.778274966969</v>
      </c>
      <c r="AY215" s="37" t="n">
        <f aca="false">IF(AX215&lt;5,0,(AV215-AU215)/AU215*100)</f>
        <v>-14.0625</v>
      </c>
      <c r="AZ215" s="14" t="n">
        <f aca="false">AV215/($C215/100000)</f>
        <v>217.17170055313</v>
      </c>
      <c r="BA215" s="12" t="n">
        <v>4729.1</v>
      </c>
      <c r="BB215" s="4" t="n">
        <v>-9.9</v>
      </c>
      <c r="BC215" s="13" t="n">
        <f aca="false">(BA215-BA214)/BA214*100</f>
        <v>-9.92362050246662</v>
      </c>
      <c r="BD215" s="12" t="n">
        <v>30.8</v>
      </c>
    </row>
    <row r="216" customFormat="false" ht="13.8" hidden="false" customHeight="false" outlineLevel="0" collapsed="false">
      <c r="A216" s="19" t="s">
        <v>38</v>
      </c>
      <c r="B216" s="15" t="n">
        <v>2015</v>
      </c>
      <c r="C216" s="12" t="n">
        <v>306944</v>
      </c>
      <c r="D216" s="12" t="n">
        <f aca="false">E215</f>
        <v>14372</v>
      </c>
      <c r="E216" s="12" t="n">
        <v>14437</v>
      </c>
      <c r="F216" s="21" t="n">
        <f aca="false">FORECAST($B216,E207:E215,$B207:$B215)</f>
        <v>22362.1982855215</v>
      </c>
      <c r="G216" s="37" t="n">
        <f aca="false">(E216-F216)^2/F216</f>
        <v>2808.7027519785</v>
      </c>
      <c r="H216" s="37" t="n">
        <f aca="false">IF(G216&lt;5,0,(E216-D216)/D216*100)</f>
        <v>0.452268299471194</v>
      </c>
      <c r="I216" s="12" t="n">
        <v>0.5</v>
      </c>
      <c r="J216" s="13" t="n">
        <f aca="false">(E216-E215)/E215*100</f>
        <v>0.452268299471194</v>
      </c>
      <c r="K216" s="13" t="n">
        <f aca="false">L215</f>
        <v>21</v>
      </c>
      <c r="L216" s="12" t="n">
        <v>24</v>
      </c>
      <c r="M216" s="21" t="n">
        <f aca="false">FORECAST($B216,L207:L215,$B207:$B215)</f>
        <v>59.5493270994916</v>
      </c>
      <c r="N216" s="37" t="n">
        <f aca="false">(L216-M216)^2/M216</f>
        <v>21.2219804787254</v>
      </c>
      <c r="O216" s="37" t="n">
        <f aca="false">IF(N216&lt;5,0,(L216-K216)/K216*100)</f>
        <v>14.2857142857143</v>
      </c>
      <c r="P216" s="14" t="n">
        <f aca="false">L216/($C216/100000)</f>
        <v>7.81901584653878</v>
      </c>
      <c r="Q216" s="13" t="n">
        <f aca="false">R215</f>
        <v>181</v>
      </c>
      <c r="R216" s="12" t="n">
        <v>197</v>
      </c>
      <c r="S216" s="21" t="n">
        <f aca="false">FORECAST($B216,R207:R215,$B207:$B215)</f>
        <v>304.444451678326</v>
      </c>
      <c r="T216" s="37" t="n">
        <f aca="false">(R216-S216)^2/S216</f>
        <v>37.9192661676548</v>
      </c>
      <c r="U216" s="37" t="n">
        <f aca="false">IF(T216&lt;5,0,(R216-Q216)/Q216*100)</f>
        <v>8.83977900552486</v>
      </c>
      <c r="V216" s="14" t="n">
        <f aca="false">R216/($C216/100000)</f>
        <v>64.1810884070058</v>
      </c>
      <c r="W216" s="13" t="n">
        <f aca="false">X215</f>
        <v>388</v>
      </c>
      <c r="X216" s="12" t="n">
        <v>404</v>
      </c>
      <c r="Y216" s="21" t="n">
        <f aca="false">FORECAST($B216,X207:X215,$B207:$B215)</f>
        <v>697.760995577465</v>
      </c>
      <c r="Z216" s="37" t="n">
        <f aca="false">(X216-Y216)^2/Y216</f>
        <v>123.674901677824</v>
      </c>
      <c r="AA216" s="37" t="n">
        <f aca="false">IF(Z216&lt;5,0,(X216-W216)/W216*100)</f>
        <v>4.12371134020619</v>
      </c>
      <c r="AB216" s="14" t="n">
        <f aca="false">X216/($C216/100000)</f>
        <v>131.620100083403</v>
      </c>
      <c r="AC216" s="13" t="n">
        <f aca="false">AD215</f>
        <v>1454</v>
      </c>
      <c r="AD216" s="12" t="n">
        <v>1439</v>
      </c>
      <c r="AE216" s="21" t="n">
        <f aca="false">FORECAST($B216,AD207:AD215,$B207:$B215)</f>
        <v>2486.82844141418</v>
      </c>
      <c r="AF216" s="37" t="n">
        <f aca="false">(AD216-AE216)^2/AE216</f>
        <v>441.503894821188</v>
      </c>
      <c r="AG216" s="37" t="n">
        <f aca="false">IF(AF216&lt;5,0,(AD216-AC216)/AC216*100)</f>
        <v>-1.03163686382393</v>
      </c>
      <c r="AH216" s="14" t="n">
        <f aca="false">AD216/($C216/100000)</f>
        <v>468.815158465388</v>
      </c>
      <c r="AI216" s="13" t="n">
        <f aca="false">AJ215</f>
        <v>2818</v>
      </c>
      <c r="AJ216" s="12" t="n">
        <v>2628</v>
      </c>
      <c r="AK216" s="21" t="n">
        <f aca="false">FORECAST($B216,AJ207:AJ215,$B207:$B215)</f>
        <v>3596.88700845136</v>
      </c>
      <c r="AL216" s="37" t="n">
        <f aca="false">(AJ216-AK216)^2/AK216</f>
        <v>260.987357384352</v>
      </c>
      <c r="AM216" s="37" t="n">
        <f aca="false">IF(AL216&lt;5,0,(AJ216-AI216)/AI216*100)</f>
        <v>-6.74237047551455</v>
      </c>
      <c r="AN216" s="14" t="n">
        <f aca="false">AJ216/($C216/100000)</f>
        <v>856.182235195997</v>
      </c>
      <c r="AO216" s="13" t="n">
        <f aca="false">AP215</f>
        <v>8850</v>
      </c>
      <c r="AP216" s="12" t="n">
        <v>9101</v>
      </c>
      <c r="AQ216" s="21" t="n">
        <f aca="false">FORECAST($B216,AP207:AP215,$B207:$B215)</f>
        <v>13637.8046937455</v>
      </c>
      <c r="AR216" s="37" t="n">
        <f aca="false">(AP216-AQ216)^2/AQ216</f>
        <v>1509.23094232541</v>
      </c>
      <c r="AS216" s="37" t="n">
        <f aca="false">IF(AR216&lt;5,0,(AP216-AO216)/AO216*100)</f>
        <v>2.8361581920904</v>
      </c>
      <c r="AT216" s="14" t="n">
        <f aca="false">AP216/($C216/100000)</f>
        <v>2965.03596747289</v>
      </c>
      <c r="AU216" s="13" t="n">
        <f aca="false">AV215</f>
        <v>660</v>
      </c>
      <c r="AV216" s="12" t="n">
        <v>644</v>
      </c>
      <c r="AW216" s="21" t="n">
        <f aca="false">FORECAST($B216,AV207:AV215,$B207:$B215)</f>
        <v>1578.92323726113</v>
      </c>
      <c r="AX216" s="37" t="n">
        <f aca="false">(AV216-AW216)^2/AW216</f>
        <v>553.593385000182</v>
      </c>
      <c r="AY216" s="37" t="n">
        <f aca="false">IF(AX216&lt;5,0,(AV216-AU216)/AU216*100)</f>
        <v>-2.42424242424242</v>
      </c>
      <c r="AZ216" s="14" t="n">
        <f aca="false">AV216/($C216/100000)</f>
        <v>209.810258548791</v>
      </c>
      <c r="BA216" s="12" t="n">
        <v>4703.5</v>
      </c>
      <c r="BB216" s="14" t="n">
        <v>-0.5</v>
      </c>
      <c r="BC216" s="13" t="n">
        <f aca="false">(BA216-BA215)/BA215*100</f>
        <v>-0.541329216975754</v>
      </c>
      <c r="BD216" s="12" t="n">
        <v>31.7</v>
      </c>
    </row>
    <row r="217" customFormat="false" ht="13.8" hidden="false" customHeight="false" outlineLevel="0" collapsed="false">
      <c r="A217" s="19" t="s">
        <v>38</v>
      </c>
      <c r="B217" s="15" t="n">
        <v>2016</v>
      </c>
      <c r="C217" s="12" t="n">
        <v>309986</v>
      </c>
      <c r="D217" s="12" t="n">
        <f aca="false">E216</f>
        <v>14437</v>
      </c>
      <c r="E217" s="12" t="n">
        <v>12380</v>
      </c>
      <c r="F217" s="21" t="n">
        <f aca="false">FORECAST($B217,E208:E216,$B208:$B216)</f>
        <v>19037.4178235997</v>
      </c>
      <c r="G217" s="37" t="n">
        <f aca="false">(E217-F217)^2/F217</f>
        <v>2328.11048686657</v>
      </c>
      <c r="H217" s="37" t="n">
        <f aca="false">IF(G217&lt;5,0,(E217-D217)/D217*100)</f>
        <v>-14.2481124887442</v>
      </c>
      <c r="I217" s="12" t="n">
        <v>-14.2</v>
      </c>
      <c r="J217" s="13" t="n">
        <f aca="false">(E217-E216)/E216*100</f>
        <v>-14.2481124887442</v>
      </c>
      <c r="K217" s="13" t="n">
        <f aca="false">L216</f>
        <v>24</v>
      </c>
      <c r="L217" s="12" t="n">
        <v>19</v>
      </c>
      <c r="M217" s="21" t="n">
        <f aca="false">FORECAST($B217,L208:L216,$B208:$B216)</f>
        <v>39.7097605397441</v>
      </c>
      <c r="N217" s="37" t="n">
        <f aca="false">(L217-M217)^2/M217</f>
        <v>10.8007244512159</v>
      </c>
      <c r="O217" s="37" t="n">
        <f aca="false">IF(N217&lt;5,0,(L217-K217)/K217*100)</f>
        <v>-20.8333333333333</v>
      </c>
      <c r="P217" s="14" t="n">
        <f aca="false">L217/($C217/100000)</f>
        <v>6.1293090655707</v>
      </c>
      <c r="Q217" s="13" t="n">
        <f aca="false">R216</f>
        <v>197</v>
      </c>
      <c r="R217" s="12" t="n">
        <v>188</v>
      </c>
      <c r="S217" s="21" t="n">
        <f aca="false">FORECAST($B217,R208:R216,$B208:$B216)</f>
        <v>257.940228558675</v>
      </c>
      <c r="T217" s="37" t="n">
        <f aca="false">(R217-S217)^2/S217</f>
        <v>18.964221277826</v>
      </c>
      <c r="U217" s="37" t="n">
        <f aca="false">IF(T217&lt;5,0,(R217-Q217)/Q217*100)</f>
        <v>-4.56852791878173</v>
      </c>
      <c r="V217" s="14" t="n">
        <f aca="false">R217/($C217/100000)</f>
        <v>60.6479002277522</v>
      </c>
      <c r="W217" s="13" t="n">
        <f aca="false">X216</f>
        <v>404</v>
      </c>
      <c r="X217" s="12" t="n">
        <v>373</v>
      </c>
      <c r="Y217" s="21" t="n">
        <f aca="false">FORECAST($B217,X208:X216,$B208:$B216)</f>
        <v>605.360364695844</v>
      </c>
      <c r="Z217" s="37" t="n">
        <f aca="false">(X217-Y217)^2/Y217</f>
        <v>89.1887580197177</v>
      </c>
      <c r="AA217" s="37" t="n">
        <f aca="false">IF(Z217&lt;5,0,(X217-W217)/W217*100)</f>
        <v>-7.67326732673267</v>
      </c>
      <c r="AB217" s="14" t="n">
        <f aca="false">X217/($C217/100000)</f>
        <v>120.328014813572</v>
      </c>
      <c r="AC217" s="13" t="n">
        <f aca="false">AD216</f>
        <v>1439</v>
      </c>
      <c r="AD217" s="12" t="n">
        <v>1400</v>
      </c>
      <c r="AE217" s="21" t="n">
        <f aca="false">FORECAST($B217,AD208:AD216,$B208:$B216)</f>
        <v>1881.37384330296</v>
      </c>
      <c r="AF217" s="37" t="n">
        <f aca="false">(AD217-AE217)^2/AE217</f>
        <v>123.165726918713</v>
      </c>
      <c r="AG217" s="37" t="n">
        <f aca="false">IF(AF217&lt;5,0,(AD217-AC217)/AC217*100)</f>
        <v>-2.71021542738013</v>
      </c>
      <c r="AH217" s="14" t="n">
        <f aca="false">AD217/($C217/100000)</f>
        <v>451.633299568368</v>
      </c>
      <c r="AI217" s="13" t="n">
        <f aca="false">AJ216</f>
        <v>2628</v>
      </c>
      <c r="AJ217" s="12" t="n">
        <v>1978</v>
      </c>
      <c r="AK217" s="21" t="n">
        <f aca="false">FORECAST($B217,AJ208:AJ216,$B208:$B216)</f>
        <v>3367.54424547948</v>
      </c>
      <c r="AL217" s="37" t="n">
        <f aca="false">(AJ217-AK217)^2/AK217</f>
        <v>573.365357481805</v>
      </c>
      <c r="AM217" s="37" t="n">
        <f aca="false">IF(AL217&lt;5,0,(AJ217-AI217)/AI217*100)</f>
        <v>-24.7336377473364</v>
      </c>
      <c r="AN217" s="14" t="n">
        <f aca="false">AJ217/($C217/100000)</f>
        <v>638.093333247308</v>
      </c>
      <c r="AO217" s="13" t="n">
        <f aca="false">AP216</f>
        <v>9101</v>
      </c>
      <c r="AP217" s="12" t="n">
        <v>7767</v>
      </c>
      <c r="AQ217" s="21" t="n">
        <f aca="false">FORECAST($B217,AP208:AP216,$B208:$B216)</f>
        <v>11719.1782344186</v>
      </c>
      <c r="AR217" s="37" t="n">
        <f aca="false">(AP217-AQ217)^2/AQ217</f>
        <v>1332.83345335068</v>
      </c>
      <c r="AS217" s="37" t="n">
        <f aca="false">IF(AR217&lt;5,0,(AP217-AO217)/AO217*100)</f>
        <v>-14.657729919789</v>
      </c>
      <c r="AT217" s="14" t="n">
        <f aca="false">AP217/($C217/100000)</f>
        <v>2505.59702696251</v>
      </c>
      <c r="AU217" s="13" t="n">
        <f aca="false">AV216</f>
        <v>644</v>
      </c>
      <c r="AV217" s="12" t="n">
        <v>655</v>
      </c>
      <c r="AW217" s="21" t="n">
        <f aca="false">FORECAST($B217,AV208:AV216,$B208:$B216)</f>
        <v>1166.34708899594</v>
      </c>
      <c r="AX217" s="37" t="n">
        <f aca="false">(AV217-AW217)^2/AW217</f>
        <v>224.183562415985</v>
      </c>
      <c r="AY217" s="37" t="n">
        <f aca="false">IF(AX217&lt;5,0,(AV217-AU217)/AU217*100)</f>
        <v>1.70807453416149</v>
      </c>
      <c r="AZ217" s="14" t="n">
        <f aca="false">AV217/($C217/100000)</f>
        <v>211.299865155201</v>
      </c>
      <c r="BA217" s="12" t="n">
        <v>3993.7</v>
      </c>
      <c r="BB217" s="14" t="n">
        <v>-15.1</v>
      </c>
      <c r="BC217" s="13" t="n">
        <f aca="false">(BA217-BA216)/BA216*100</f>
        <v>-15.0908897629425</v>
      </c>
      <c r="BD217" s="12" t="n">
        <v>32.9</v>
      </c>
    </row>
    <row r="218" customFormat="false" ht="13.8" hidden="false" customHeight="false" outlineLevel="0" collapsed="false">
      <c r="A218" s="19" t="s">
        <v>38</v>
      </c>
      <c r="B218" s="15" t="n">
        <v>2017</v>
      </c>
      <c r="C218" s="12" t="n">
        <v>313381</v>
      </c>
      <c r="D218" s="12" t="n">
        <f aca="false">E217</f>
        <v>12380</v>
      </c>
      <c r="E218" s="12" t="n">
        <v>11921</v>
      </c>
      <c r="F218" s="21" t="n">
        <f aca="false">FORECAST($B218,E209:E217,$B209:$B217)</f>
        <v>14986.9666623069</v>
      </c>
      <c r="G218" s="37" t="n">
        <f aca="false">(E218-F218)^2/F218</f>
        <v>627.221757823697</v>
      </c>
      <c r="H218" s="37" t="n">
        <f aca="false">IF(G218&lt;5,0,(E218-D218)/D218*100)</f>
        <v>-3.7075928917609</v>
      </c>
      <c r="I218" s="12" t="n">
        <v>-3.7</v>
      </c>
      <c r="J218" s="13" t="n">
        <f aca="false">(E218-E217)/E217*100</f>
        <v>-3.7075928917609</v>
      </c>
      <c r="K218" s="13" t="n">
        <f aca="false">L217</f>
        <v>19</v>
      </c>
      <c r="L218" s="12" t="n">
        <v>19</v>
      </c>
      <c r="M218" s="21" t="n">
        <f aca="false">FORECAST($B218,L209:L217,$B209:$B217)</f>
        <v>21.3711649988539</v>
      </c>
      <c r="N218" s="37" t="n">
        <f aca="false">(L218-M218)^2/M218</f>
        <v>0.263084555853249</v>
      </c>
      <c r="O218" s="37" t="n">
        <f aca="false">IF(N218&lt;5,0,(L218-K218)/K218*100)</f>
        <v>0</v>
      </c>
      <c r="P218" s="14" t="n">
        <f aca="false">L218/($C218/100000)</f>
        <v>6.06290745131326</v>
      </c>
      <c r="Q218" s="13" t="n">
        <f aca="false">R217</f>
        <v>188</v>
      </c>
      <c r="R218" s="12" t="n">
        <v>209</v>
      </c>
      <c r="S218" s="21" t="n">
        <f aca="false">FORECAST($B218,R209:R217,$B209:$B217)</f>
        <v>191.192907375649</v>
      </c>
      <c r="T218" s="37" t="n">
        <f aca="false">(R218-S218)^2/S218</f>
        <v>1.65849534945979</v>
      </c>
      <c r="U218" s="37" t="n">
        <f aca="false">IF(T218&lt;5,0,(R218-Q218)/Q218*100)</f>
        <v>0</v>
      </c>
      <c r="V218" s="14" t="n">
        <f aca="false">R218/($C218/100000)</f>
        <v>66.6919819644458</v>
      </c>
      <c r="W218" s="13" t="n">
        <f aca="false">X217</f>
        <v>373</v>
      </c>
      <c r="X218" s="12" t="n">
        <v>307</v>
      </c>
      <c r="Y218" s="21" t="n">
        <f aca="false">FORECAST($B218,X209:X217,$B209:$B217)</f>
        <v>445.935701972094</v>
      </c>
      <c r="Z218" s="37" t="n">
        <f aca="false">(X218-Y218)^2/Y218</f>
        <v>43.2867994132629</v>
      </c>
      <c r="AA218" s="37" t="n">
        <f aca="false">IF(Z218&lt;5,0,(X218-W218)/W218*100)</f>
        <v>-17.6943699731903</v>
      </c>
      <c r="AB218" s="14" t="n">
        <f aca="false">X218/($C218/100000)</f>
        <v>97.9638203975353</v>
      </c>
      <c r="AC218" s="13" t="n">
        <f aca="false">AD217</f>
        <v>1400</v>
      </c>
      <c r="AD218" s="12" t="n">
        <v>1198</v>
      </c>
      <c r="AE218" s="21" t="n">
        <f aca="false">FORECAST($B218,AD209:AD217,$B209:$B217)</f>
        <v>1438.96299131548</v>
      </c>
      <c r="AF218" s="37" t="n">
        <f aca="false">(AD218-AE218)^2/AE218</f>
        <v>40.3506994510136</v>
      </c>
      <c r="AG218" s="37" t="n">
        <f aca="false">IF(AF218&lt;5,0,(AD218-AC218)/AC218*100)</f>
        <v>-14.4285714285714</v>
      </c>
      <c r="AH218" s="14" t="n">
        <f aca="false">AD218/($C218/100000)</f>
        <v>382.28226982491</v>
      </c>
      <c r="AI218" s="13" t="n">
        <f aca="false">AJ217</f>
        <v>1978</v>
      </c>
      <c r="AJ218" s="12" t="n">
        <v>2004</v>
      </c>
      <c r="AK218" s="21" t="n">
        <f aca="false">FORECAST($B218,AJ209:AJ217,$B209:$B217)</f>
        <v>2976.10166285645</v>
      </c>
      <c r="AL218" s="37" t="n">
        <f aca="false">(AJ218-AK218)^2/AK218</f>
        <v>317.523307325897</v>
      </c>
      <c r="AM218" s="37" t="n">
        <f aca="false">IF(AL218&lt;5,0,(AJ218-AI218)/AI218*100)</f>
        <v>1.314459049545</v>
      </c>
      <c r="AN218" s="14" t="n">
        <f aca="false">AJ218/($C218/100000)</f>
        <v>639.477185917461</v>
      </c>
      <c r="AO218" s="13" t="n">
        <f aca="false">AP217</f>
        <v>7767</v>
      </c>
      <c r="AP218" s="12" t="n">
        <v>7628</v>
      </c>
      <c r="AQ218" s="21" t="n">
        <f aca="false">FORECAST($B218,AP209:AP217,$B209:$B217)</f>
        <v>9223.47214512498</v>
      </c>
      <c r="AR218" s="37" t="n">
        <f aca="false">(AP218-AQ218)^2/AQ218</f>
        <v>275.98406823564</v>
      </c>
      <c r="AS218" s="37" t="n">
        <f aca="false">IF(AR218&lt;5,0,(AP218-AO218)/AO218*100)</f>
        <v>-1.78962276297155</v>
      </c>
      <c r="AT218" s="14" t="n">
        <f aca="false">AP218/($C218/100000)</f>
        <v>2434.09779150619</v>
      </c>
      <c r="AU218" s="13" t="n">
        <f aca="false">AV217</f>
        <v>655</v>
      </c>
      <c r="AV218" s="12" t="n">
        <v>556</v>
      </c>
      <c r="AW218" s="21" t="n">
        <f aca="false">FORECAST($B218,AV209:AV217,$B209:$B217)</f>
        <v>689.998859090141</v>
      </c>
      <c r="AX218" s="37" t="n">
        <f aca="false">(AV218-AW218)^2/AW218</f>
        <v>26.022788300167</v>
      </c>
      <c r="AY218" s="37" t="n">
        <f aca="false">IF(AX218&lt;5,0,(AV218-AU218)/AU218*100)</f>
        <v>-15.1145038167939</v>
      </c>
      <c r="AZ218" s="14" t="n">
        <f aca="false">AV218/($C218/100000)</f>
        <v>177.419818048956</v>
      </c>
      <c r="BA218" s="12" t="n">
        <v>3804</v>
      </c>
      <c r="BB218" s="14" t="n">
        <v>-4.8</v>
      </c>
      <c r="BC218" s="13" t="n">
        <f aca="false">(BA218-BA217)/BA217*100</f>
        <v>-4.74998122042216</v>
      </c>
      <c r="BD218" s="12" t="n">
        <v>29.7</v>
      </c>
    </row>
    <row r="219" customFormat="false" ht="13.8" hidden="false" customHeight="false" outlineLevel="0" collapsed="false">
      <c r="A219" s="19" t="s">
        <v>38</v>
      </c>
      <c r="B219" s="15" t="n">
        <v>2018</v>
      </c>
      <c r="C219" s="12" t="n">
        <v>318560</v>
      </c>
      <c r="D219" s="12" t="n">
        <f aca="false">E218</f>
        <v>11921</v>
      </c>
      <c r="E219" s="12" t="n">
        <v>11361</v>
      </c>
      <c r="F219" s="21" t="n">
        <f aca="false">FORECAST($B219,E210:E218,$B210:$B218)</f>
        <v>14554.8851190982</v>
      </c>
      <c r="G219" s="37" t="n">
        <f aca="false">(E219-F219)^2/F219</f>
        <v>700.857620690632</v>
      </c>
      <c r="H219" s="37" t="n">
        <f aca="false">IF(G219&lt;5,0,(E219-D219)/D219*100)</f>
        <v>-4.69759248385203</v>
      </c>
      <c r="I219" s="12" t="n">
        <v>-4.7</v>
      </c>
      <c r="J219" s="13" t="n">
        <f aca="false">(E219-E218)/E218*100</f>
        <v>-4.69759248385203</v>
      </c>
      <c r="K219" s="13" t="n">
        <f aca="false">L218</f>
        <v>19</v>
      </c>
      <c r="L219" s="12" t="n">
        <v>12</v>
      </c>
      <c r="M219" s="21" t="n">
        <f aca="false">FORECAST($B219,L210:L218,$B210:$B218)</f>
        <v>21.0418629437354</v>
      </c>
      <c r="N219" s="37" t="n">
        <f aca="false">(L219-M219)^2/M219</f>
        <v>3.8853634638674</v>
      </c>
      <c r="O219" s="37" t="n">
        <f aca="false">IF(N219&lt;5,0,(L219-K219)/K219*100)</f>
        <v>0</v>
      </c>
      <c r="P219" s="14" t="n">
        <f aca="false">L219/($C219/100000)</f>
        <v>3.76695128076344</v>
      </c>
      <c r="Q219" s="13" t="n">
        <f aca="false">R218</f>
        <v>209</v>
      </c>
      <c r="R219" s="12" t="n">
        <v>224</v>
      </c>
      <c r="S219" s="21" t="n">
        <f aca="false">FORECAST($B219,R210:R218,$B210:$B218)</f>
        <v>193.849817510307</v>
      </c>
      <c r="T219" s="37" t="n">
        <f aca="false">(R219-S219)^2/S219</f>
        <v>4.68936992480503</v>
      </c>
      <c r="U219" s="37" t="n">
        <f aca="false">IF(T219&lt;5,0,(R219-Q219)/Q219*100)</f>
        <v>0</v>
      </c>
      <c r="V219" s="14" t="n">
        <f aca="false">R219/($C219/100000)</f>
        <v>70.3164239075841</v>
      </c>
      <c r="W219" s="13" t="n">
        <f aca="false">X218</f>
        <v>307</v>
      </c>
      <c r="X219" s="12" t="n">
        <v>293</v>
      </c>
      <c r="Y219" s="21" t="n">
        <f aca="false">FORECAST($B219,X210:X218,$B210:$B218)</f>
        <v>426.253427994584</v>
      </c>
      <c r="Z219" s="37" t="n">
        <f aca="false">(X219-Y219)^2/Y219</f>
        <v>41.6570868552251</v>
      </c>
      <c r="AA219" s="37" t="n">
        <f aca="false">IF(Z219&lt;5,0,(X219-W219)/W219*100)</f>
        <v>-4.56026058631922</v>
      </c>
      <c r="AB219" s="14" t="n">
        <f aca="false">X219/($C219/100000)</f>
        <v>91.9763937719739</v>
      </c>
      <c r="AC219" s="13" t="n">
        <f aca="false">AD218</f>
        <v>1198</v>
      </c>
      <c r="AD219" s="12" t="n">
        <v>1181</v>
      </c>
      <c r="AE219" s="21" t="n">
        <f aca="false">FORECAST($B219,AD210:AD218,$B210:$B218)</f>
        <v>1405.12147915025</v>
      </c>
      <c r="AF219" s="37" t="n">
        <f aca="false">(AD219-AE219)^2/AE219</f>
        <v>35.7481101540573</v>
      </c>
      <c r="AG219" s="37" t="n">
        <f aca="false">IF(AF219&lt;5,0,(AD219-AC219)/AC219*100)</f>
        <v>-1.41903171953255</v>
      </c>
      <c r="AH219" s="14" t="n">
        <f aca="false">AD219/($C219/100000)</f>
        <v>370.730788548468</v>
      </c>
      <c r="AI219" s="13" t="n">
        <f aca="false">AJ218</f>
        <v>2004</v>
      </c>
      <c r="AJ219" s="12" t="n">
        <v>1769</v>
      </c>
      <c r="AK219" s="21" t="n">
        <f aca="false">FORECAST($B219,AJ210:AJ218,$B210:$B218)</f>
        <v>2838.23130730539</v>
      </c>
      <c r="AL219" s="37" t="n">
        <f aca="false">(AJ219-AK219)^2/AK219</f>
        <v>402.80564363424</v>
      </c>
      <c r="AM219" s="37" t="n">
        <f aca="false">IF(AL219&lt;5,0,(AJ219-AI219)/AI219*100)</f>
        <v>-11.7265469061876</v>
      </c>
      <c r="AN219" s="14" t="n">
        <f aca="false">AJ219/($C219/100000)</f>
        <v>555.311401305876</v>
      </c>
      <c r="AO219" s="13" t="n">
        <f aca="false">AP218</f>
        <v>7628</v>
      </c>
      <c r="AP219" s="12" t="n">
        <v>7203</v>
      </c>
      <c r="AQ219" s="21" t="n">
        <f aca="false">FORECAST($B219,AP210:AP218,$B210:$B218)</f>
        <v>8999.33684558696</v>
      </c>
      <c r="AR219" s="37" t="n">
        <f aca="false">(AP219-AQ219)^2/AQ219</f>
        <v>358.562649468517</v>
      </c>
      <c r="AS219" s="37" t="n">
        <f aca="false">IF(AR219&lt;5,0,(AP219-AO219)/AO219*100)</f>
        <v>-5.57157839538542</v>
      </c>
      <c r="AT219" s="14" t="n">
        <f aca="false">AP219/($C219/100000)</f>
        <v>2261.11250627825</v>
      </c>
      <c r="AU219" s="13" t="n">
        <f aca="false">AV218</f>
        <v>556</v>
      </c>
      <c r="AV219" s="12" t="n">
        <v>679</v>
      </c>
      <c r="AW219" s="21" t="n">
        <f aca="false">FORECAST($B219,AV210:AV218,$B210:$B218)</f>
        <v>671.128947081211</v>
      </c>
      <c r="AX219" s="37" t="n">
        <f aca="false">(AV219-AW219)^2/AW219</f>
        <v>0.092312325850081</v>
      </c>
      <c r="AY219" s="37" t="n">
        <f aca="false">IF(AX219&lt;5,0,(AV219-AU219)/AU219*100)</f>
        <v>0</v>
      </c>
      <c r="AZ219" s="14" t="n">
        <f aca="false">AV219/($C219/100000)</f>
        <v>213.146659969864</v>
      </c>
      <c r="BA219" s="12" t="n">
        <v>3566.4</v>
      </c>
      <c r="BB219" s="14" t="n">
        <v>-6.2</v>
      </c>
      <c r="BC219" s="13" t="n">
        <f aca="false">(BA219-BA218)/BA218*100</f>
        <v>-6.24605678233438</v>
      </c>
      <c r="BD219" s="12" t="n">
        <v>31.9</v>
      </c>
    </row>
    <row r="220" customFormat="false" ht="13.8" hidden="false" customHeight="false" outlineLevel="0" collapsed="false">
      <c r="A220" s="19" t="s">
        <v>38</v>
      </c>
      <c r="B220" s="15" t="n">
        <v>2019</v>
      </c>
      <c r="C220" s="17" t="n">
        <v>321134</v>
      </c>
      <c r="D220" s="12" t="n">
        <f aca="false">E219</f>
        <v>11361</v>
      </c>
      <c r="E220" s="17" t="n">
        <v>10979</v>
      </c>
      <c r="F220" s="21" t="n">
        <f aca="false">FORECAST($B220,E211:E219,$B211:$B219)</f>
        <v>10550.7142857143</v>
      </c>
      <c r="G220" s="37" t="n">
        <f aca="false">(E220-F220)^2/F220</f>
        <v>17.3854251090457</v>
      </c>
      <c r="H220" s="37" t="n">
        <f aca="false">IF(G220&lt;5,0,(E220-D220)/D220*100)</f>
        <v>-3.36238007217674</v>
      </c>
      <c r="I220" s="12" t="n">
        <v>-3.4</v>
      </c>
      <c r="J220" s="13" t="n">
        <f aca="false">(E220-E219)/E219*100</f>
        <v>-3.36238007217674</v>
      </c>
      <c r="K220" s="13" t="n">
        <f aca="false">L219</f>
        <v>12</v>
      </c>
      <c r="L220" s="12" t="n">
        <v>27</v>
      </c>
      <c r="M220" s="21" t="n">
        <f aca="false">FORECAST($B220,L211:L219,$B211:$B219)</f>
        <v>16.6071428571429</v>
      </c>
      <c r="N220" s="37" t="n">
        <f aca="false">(L220-M220)^2/M220</f>
        <v>6.50391705069124</v>
      </c>
      <c r="O220" s="37" t="n">
        <f aca="false">IF(N220&lt;5,0,(L220-K220)/K220*100)</f>
        <v>125</v>
      </c>
      <c r="P220" s="14" t="n">
        <f aca="false">L220/($C220/100000)</f>
        <v>8.40770519471623</v>
      </c>
      <c r="Q220" s="13" t="n">
        <f aca="false">R219</f>
        <v>224</v>
      </c>
      <c r="R220" s="12" t="n">
        <v>186</v>
      </c>
      <c r="S220" s="21" t="n">
        <f aca="false">FORECAST($B220,R211:R219,$B211:$B219)</f>
        <v>208.5</v>
      </c>
      <c r="T220" s="37" t="n">
        <f aca="false">(R220-S220)^2/S220</f>
        <v>2.42805755395683</v>
      </c>
      <c r="U220" s="37" t="n">
        <f aca="false">IF(T220&lt;5,0,(R220-Q220)/Q220*100)</f>
        <v>0</v>
      </c>
      <c r="V220" s="14" t="n">
        <f aca="false">R220/($C220/100000)</f>
        <v>57.919746896934</v>
      </c>
      <c r="W220" s="13" t="n">
        <f aca="false">X219</f>
        <v>293</v>
      </c>
      <c r="X220" s="12" t="n">
        <v>337</v>
      </c>
      <c r="Y220" s="21" t="n">
        <f aca="false">FORECAST($B220,X211:X219,$B211:$B219)</f>
        <v>244.892857142857</v>
      </c>
      <c r="Z220" s="37" t="n">
        <f aca="false">(X220-Y220)^2/Y220</f>
        <v>34.6426019292069</v>
      </c>
      <c r="AA220" s="37" t="n">
        <f aca="false">IF(Z220&lt;5,0,(X220-W220)/W220*100)</f>
        <v>15.0170648464164</v>
      </c>
      <c r="AB220" s="14" t="n">
        <f aca="false">X220/($C220/100000)</f>
        <v>104.940616689606</v>
      </c>
      <c r="AC220" s="13" t="n">
        <f aca="false">AD219</f>
        <v>1181</v>
      </c>
      <c r="AD220" s="12" t="n">
        <v>1227</v>
      </c>
      <c r="AE220" s="21" t="n">
        <f aca="false">FORECAST($B220,AD211:AD219,$B211:$B219)</f>
        <v>1221.85714285714</v>
      </c>
      <c r="AF220" s="37" t="n">
        <f aca="false">(AD220-AE220)^2/AE220</f>
        <v>0.0216465400611312</v>
      </c>
      <c r="AG220" s="37" t="n">
        <f aca="false">IF(AF220&lt;5,0,(AD220-AC220)/AC220*100)</f>
        <v>0</v>
      </c>
      <c r="AH220" s="14" t="n">
        <f aca="false">AD220/($C220/100000)</f>
        <v>382.083491626548</v>
      </c>
      <c r="AI220" s="13" t="n">
        <f aca="false">AJ219</f>
        <v>1769</v>
      </c>
      <c r="AJ220" s="12" t="n">
        <v>1828</v>
      </c>
      <c r="AK220" s="21" t="n">
        <f aca="false">FORECAST($B220,AJ211:AJ219,$B211:$B219)</f>
        <v>1423.67857142857</v>
      </c>
      <c r="AL220" s="37" t="n">
        <f aca="false">(AJ220-AK220)^2/AK220</f>
        <v>114.826352579012</v>
      </c>
      <c r="AM220" s="37" t="n">
        <f aca="false">IF(AL220&lt;5,0,(AJ220-AI220)/AI220*100)</f>
        <v>3.3352176370831</v>
      </c>
      <c r="AN220" s="14" t="n">
        <f aca="false">AJ220/($C220/100000)</f>
        <v>569.232781331158</v>
      </c>
      <c r="AO220" s="13" t="n">
        <f aca="false">AP219</f>
        <v>7203</v>
      </c>
      <c r="AP220" s="12" t="n">
        <v>6724</v>
      </c>
      <c r="AQ220" s="21" t="n">
        <f aca="false">FORECAST($B220,AP211:AP219,$B211:$B219)</f>
        <v>6834.03571428571</v>
      </c>
      <c r="AR220" s="37" t="n">
        <f aca="false">(AP220-AQ220)^2/AQ220</f>
        <v>1.77169961126443</v>
      </c>
      <c r="AS220" s="37" t="n">
        <f aca="false">IF(AR220&lt;5,0,(AP220-AO220)/AO220*100)</f>
        <v>0</v>
      </c>
      <c r="AT220" s="14" t="n">
        <f aca="false">AP220/($C220/100000)</f>
        <v>2093.82998997303</v>
      </c>
      <c r="AU220" s="13" t="n">
        <f aca="false">AV219</f>
        <v>679</v>
      </c>
      <c r="AV220" s="12" t="n">
        <v>650</v>
      </c>
      <c r="AW220" s="21" t="n">
        <f aca="false">FORECAST($B220,AV211:AV219,$B211:$B219)</f>
        <v>601.142857142857</v>
      </c>
      <c r="AX220" s="37" t="n">
        <f aca="false">(AV220-AW220)^2/AW220</f>
        <v>3.97080391091798</v>
      </c>
      <c r="AY220" s="37" t="n">
        <f aca="false">IF(AX220&lt;5,0,(AV220-AU220)/AU220*100)</f>
        <v>0</v>
      </c>
      <c r="AZ220" s="14" t="n">
        <f aca="false">AV220/($C220/100000)</f>
        <v>202.407717650576</v>
      </c>
      <c r="BA220" s="12" t="n">
        <v>3418.8</v>
      </c>
      <c r="BB220" s="14" t="n">
        <v>-4.1</v>
      </c>
      <c r="BC220" s="13" t="n">
        <f aca="false">(BA220-BA219)/BA219*100</f>
        <v>-4.13862718707941</v>
      </c>
      <c r="BD220" s="12" t="n">
        <v>32.5</v>
      </c>
    </row>
    <row r="221" customFormat="false" ht="13.8" hidden="false" customHeight="false" outlineLevel="0" collapsed="false">
      <c r="A221" s="19" t="s">
        <v>38</v>
      </c>
      <c r="B221" s="20" t="n">
        <v>2020</v>
      </c>
      <c r="C221" s="21" t="n">
        <v>323714</v>
      </c>
      <c r="D221" s="12" t="n">
        <f aca="false">E220</f>
        <v>10979</v>
      </c>
      <c r="E221" s="21" t="n">
        <v>10298</v>
      </c>
      <c r="F221" s="21" t="n">
        <f aca="false">FORECAST($B221,E212:E220,$B212:$B220)</f>
        <v>9945.27777777778</v>
      </c>
      <c r="G221" s="37" t="n">
        <f aca="false">(E221-F221)^2/F221</f>
        <v>12.509752751942</v>
      </c>
      <c r="H221" s="37" t="n">
        <f aca="false">IF(G221&lt;5,0,(E221-D221)/D221*100)</f>
        <v>-6.20275070589307</v>
      </c>
      <c r="I221" s="22" t="n">
        <v>-6.2</v>
      </c>
      <c r="J221" s="13" t="n">
        <f aca="false">(E221-E220)/E220*100</f>
        <v>-6.20275070589307</v>
      </c>
      <c r="K221" s="13" t="n">
        <f aca="false">L220</f>
        <v>27</v>
      </c>
      <c r="L221" s="21" t="n">
        <v>32</v>
      </c>
      <c r="M221" s="21" t="n">
        <f aca="false">FORECAST($B221,L212:L220,$B212:$B220)</f>
        <v>20.5</v>
      </c>
      <c r="N221" s="37" t="n">
        <f aca="false">(L221-M221)^2/M221</f>
        <v>6.45121951219512</v>
      </c>
      <c r="O221" s="37" t="n">
        <f aca="false">IF(N221&lt;5,0,(L221-K221)/K221*100)</f>
        <v>18.5185185185185</v>
      </c>
      <c r="P221" s="14" t="n">
        <f aca="false">L221/($C221/100000)</f>
        <v>9.88526909555966</v>
      </c>
      <c r="Q221" s="13" t="n">
        <f aca="false">R220</f>
        <v>186</v>
      </c>
      <c r="R221" s="21" t="n">
        <v>225</v>
      </c>
      <c r="S221" s="21" t="n">
        <f aca="false">FORECAST($B221,R212:R220,$B212:$B220)</f>
        <v>201</v>
      </c>
      <c r="T221" s="37" t="n">
        <f aca="false">(R221-S221)^2/S221</f>
        <v>2.86567164179104</v>
      </c>
      <c r="U221" s="37" t="n">
        <f aca="false">IF(T221&lt;5,0,(R221-Q221)/Q221*100)</f>
        <v>0</v>
      </c>
      <c r="V221" s="14" t="n">
        <f aca="false">R221/($C221/100000)</f>
        <v>69.5057983281539</v>
      </c>
      <c r="W221" s="13" t="n">
        <f aca="false">X220</f>
        <v>337</v>
      </c>
      <c r="X221" s="21" t="n">
        <v>376</v>
      </c>
      <c r="Y221" s="21" t="n">
        <f aca="false">FORECAST($B221,X212:X220,$B212:$B220)</f>
        <v>249.388888888889</v>
      </c>
      <c r="Z221" s="37" t="n">
        <f aca="false">(X221-Y221)^2/Y221</f>
        <v>64.2786193411054</v>
      </c>
      <c r="AA221" s="37" t="n">
        <f aca="false">IF(Z221&lt;5,0,(X221-W221)/W221*100)</f>
        <v>11.5727002967359</v>
      </c>
      <c r="AB221" s="14" t="n">
        <f aca="false">X221/($C221/100000)</f>
        <v>116.151911872826</v>
      </c>
      <c r="AC221" s="13" t="n">
        <f aca="false">AD220</f>
        <v>1227</v>
      </c>
      <c r="AD221" s="21" t="n">
        <v>1306</v>
      </c>
      <c r="AE221" s="21" t="n">
        <f aca="false">FORECAST($B221,AD212:AD220,$B212:$B220)</f>
        <v>1190.16666666667</v>
      </c>
      <c r="AF221" s="37" t="n">
        <f aca="false">(AD221-AE221)^2/AE221</f>
        <v>11.2735144470896</v>
      </c>
      <c r="AG221" s="37" t="n">
        <f aca="false">IF(AF221&lt;5,0,(AD221-AC221)/AC221*100)</f>
        <v>6.43846780766096</v>
      </c>
      <c r="AH221" s="14" t="n">
        <f aca="false">AD221/($C221/100000)</f>
        <v>403.442544962529</v>
      </c>
      <c r="AI221" s="13" t="n">
        <f aca="false">AJ220</f>
        <v>1828</v>
      </c>
      <c r="AJ221" s="21" t="n">
        <v>1588</v>
      </c>
      <c r="AK221" s="21" t="n">
        <f aca="false">FORECAST($B221,AJ212:AJ220,$B212:$B220)</f>
        <v>1319.72222222222</v>
      </c>
      <c r="AL221" s="37" t="n">
        <f aca="false">(AJ221-AK221)^2/AK221</f>
        <v>54.5364508056784</v>
      </c>
      <c r="AM221" s="37" t="n">
        <f aca="false">IF(AL221&lt;5,0,(AJ221-AI221)/AI221*100)</f>
        <v>-13.129102844639</v>
      </c>
      <c r="AN221" s="14" t="n">
        <f aca="false">AJ221/($C221/100000)</f>
        <v>490.556478867148</v>
      </c>
      <c r="AO221" s="13" t="n">
        <f aca="false">AP220</f>
        <v>6724</v>
      </c>
      <c r="AP221" s="21" t="n">
        <v>6039</v>
      </c>
      <c r="AQ221" s="21" t="n">
        <f aca="false">FORECAST($B221,AP212:AP220,$B212:$B220)</f>
        <v>6357.16666666667</v>
      </c>
      <c r="AR221" s="37" t="n">
        <f aca="false">(AP221-AQ221)^2/AQ221</f>
        <v>15.923764954688</v>
      </c>
      <c r="AS221" s="37" t="n">
        <f aca="false">IF(AR221&lt;5,0,(AP221-AO221)/AO221*100)</f>
        <v>-10.1873884592504</v>
      </c>
      <c r="AT221" s="14" t="n">
        <f aca="false">AP221/($C221/100000)</f>
        <v>1865.53562712765</v>
      </c>
      <c r="AU221" s="13" t="n">
        <f aca="false">AV220</f>
        <v>650</v>
      </c>
      <c r="AV221" s="21" t="n">
        <v>732</v>
      </c>
      <c r="AW221" s="21" t="n">
        <f aca="false">FORECAST($B221,AV212:AV220,$B212:$B220)</f>
        <v>607.333333333333</v>
      </c>
      <c r="AX221" s="37" t="n">
        <f aca="false">(AV221-AW221)^2/AW221</f>
        <v>25.5901939260886</v>
      </c>
      <c r="AY221" s="37" t="n">
        <f aca="false">IF(AX221&lt;5,0,(AV221-AU221)/AU221*100)</f>
        <v>12.6153846153846</v>
      </c>
      <c r="AZ221" s="14" t="n">
        <f aca="false">AV221/($C221/100000)</f>
        <v>226.125530560927</v>
      </c>
      <c r="BA221" s="23" t="n">
        <v>3181.2</v>
      </c>
      <c r="BB221" s="22" t="n">
        <v>-7</v>
      </c>
      <c r="BC221" s="13" t="n">
        <f aca="false">(BA221-BA220)/BA220*100</f>
        <v>-6.94980694980696</v>
      </c>
      <c r="BD221" s="23" t="n">
        <v>32.6</v>
      </c>
    </row>
    <row r="222" customFormat="false" ht="13.8" hidden="false" customHeight="false" outlineLevel="0" collapsed="false">
      <c r="A222" s="19" t="s">
        <v>251</v>
      </c>
      <c r="B222" s="15" t="n">
        <v>2020</v>
      </c>
      <c r="C222" s="38" t="n">
        <f aca="false">FORECAST($B222,C212:C220,$B212:$B220)</f>
        <v>322803.777777778</v>
      </c>
      <c r="D222" s="12" t="n">
        <f aca="false">E221</f>
        <v>10298</v>
      </c>
      <c r="E222" s="38" t="n">
        <f aca="false">FORECAST($B222,E212:E220,$B212:$B220)</f>
        <v>9945.27777777778</v>
      </c>
      <c r="F222" s="21" t="n">
        <f aca="false">FORECAST($B222,E213:E221,$B213:$B221)</f>
        <v>9876.88888888889</v>
      </c>
      <c r="G222" s="37" t="n">
        <f aca="false">(E222-F222)^2/F222</f>
        <v>0.473533738819139</v>
      </c>
      <c r="H222" s="37" t="n">
        <f aca="false">IF(G222&lt;5,0,(E222-D222)/D222*100)</f>
        <v>0</v>
      </c>
      <c r="I222" s="12"/>
      <c r="J222" s="13" t="n">
        <f aca="false">(E222-E220)/E220*100</f>
        <v>-9.4154496968961</v>
      </c>
      <c r="K222" s="13" t="n">
        <f aca="false">L221</f>
        <v>32</v>
      </c>
      <c r="L222" s="38" t="n">
        <f aca="false">FORECAST($B222,L212:L220,$B212:$B220)</f>
        <v>20.5</v>
      </c>
      <c r="M222" s="21" t="n">
        <f aca="false">FORECAST($B222,L213:L221,$B213:$B221)</f>
        <v>23.7777777777778</v>
      </c>
      <c r="N222" s="37" t="n">
        <f aca="false">(L222-M222)^2/M222</f>
        <v>0.451843198338525</v>
      </c>
      <c r="O222" s="37" t="n">
        <f aca="false">IF(N222&lt;5,0,(L222-K222)/K222*100)</f>
        <v>0</v>
      </c>
      <c r="P222" s="38" t="n">
        <f aca="false">FORECAST($B222,P212:P220,$B212:$B220)</f>
        <v>6.34573715343745</v>
      </c>
      <c r="Q222" s="13" t="n">
        <f aca="false">R221</f>
        <v>225</v>
      </c>
      <c r="R222" s="38" t="n">
        <f aca="false">FORECAST($B222,R212:R220,$B212:$B220)</f>
        <v>201</v>
      </c>
      <c r="S222" s="21" t="n">
        <f aca="false">FORECAST($B222,R213:R221,$B213:$B221)</f>
        <v>213.622222222222</v>
      </c>
      <c r="T222" s="37" t="n">
        <f aca="false">(R222-S222)^2/S222</f>
        <v>0.745804870719048</v>
      </c>
      <c r="U222" s="37" t="n">
        <f aca="false">IF(T222&lt;5,0,(R222-Q222)/Q222*100)</f>
        <v>0</v>
      </c>
      <c r="V222" s="38" t="n">
        <f aca="false">FORECAST($B222,V212:V220,$B212:$B220)</f>
        <v>62.1677866162229</v>
      </c>
      <c r="W222" s="13" t="n">
        <f aca="false">X221</f>
        <v>376</v>
      </c>
      <c r="X222" s="38" t="n">
        <f aca="false">FORECAST($B222,X212:X220,$B212:$B220)</f>
        <v>249.388888888889</v>
      </c>
      <c r="Y222" s="21" t="n">
        <f aca="false">FORECAST($B222,X213:X221,$B213:$B221)</f>
        <v>306.755555555556</v>
      </c>
      <c r="Z222" s="37" t="n">
        <f aca="false">(X222-Y222)^2/Y222</f>
        <v>10.7281983483048</v>
      </c>
      <c r="AA222" s="37" t="n">
        <f aca="false">IF(Z222&lt;5,0,(X222-W222)/W222*100)</f>
        <v>-33.6731678486998</v>
      </c>
      <c r="AB222" s="38" t="n">
        <f aca="false">FORECAST($B222,AB212:AB220,$B212:$B220)</f>
        <v>75.3008418867477</v>
      </c>
      <c r="AC222" s="13" t="n">
        <f aca="false">AD221</f>
        <v>1306</v>
      </c>
      <c r="AD222" s="38" t="n">
        <f aca="false">FORECAST($B222,AD212:AD220,$B212:$B220)</f>
        <v>1190.16666666667</v>
      </c>
      <c r="AE222" s="21" t="n">
        <f aca="false">FORECAST($B222,AD213:AD221,$B213:$B221)</f>
        <v>1186.4</v>
      </c>
      <c r="AF222" s="37" t="n">
        <f aca="false">(AD222-AE222)^2/AE222</f>
        <v>0.0119586798531504</v>
      </c>
      <c r="AG222" s="37" t="n">
        <f aca="false">IF(AF222&lt;5,0,(AD222-AC222)/AC222*100)</f>
        <v>0</v>
      </c>
      <c r="AH222" s="38" t="n">
        <f aca="false">FORECAST($B222,AH212:AH220,$B212:$B220)</f>
        <v>367.183196956983</v>
      </c>
      <c r="AI222" s="13" t="n">
        <f aca="false">AJ221</f>
        <v>1588</v>
      </c>
      <c r="AJ222" s="38" t="n">
        <f aca="false">FORECAST($B222,AJ212:AJ220,$B212:$B220)</f>
        <v>1319.72222222222</v>
      </c>
      <c r="AK222" s="21" t="n">
        <f aca="false">FORECAST($B222,AJ213:AJ221,$B213:$B221)</f>
        <v>1334.62222222222</v>
      </c>
      <c r="AL222" s="37" t="n">
        <f aca="false">(AJ222-AK222)^2/AK222</f>
        <v>0.166346698191755</v>
      </c>
      <c r="AM222" s="37" t="n">
        <f aca="false">IF(AL222&lt;5,0,(AJ222-AI222)/AI222*100)</f>
        <v>0</v>
      </c>
      <c r="AN222" s="38" t="n">
        <f aca="false">FORECAST($B222,AN212:AN220,$B212:$B220)</f>
        <v>394.425716697758</v>
      </c>
      <c r="AO222" s="13" t="n">
        <f aca="false">AP221</f>
        <v>6039</v>
      </c>
      <c r="AP222" s="38" t="n">
        <f aca="false">FORECAST($B222,AP212:AP220,$B212:$B220)</f>
        <v>6357.16666666667</v>
      </c>
      <c r="AQ222" s="21" t="n">
        <f aca="false">FORECAST($B222,AP213:AP221,$B213:$B221)</f>
        <v>6155.44444444444</v>
      </c>
      <c r="AR222" s="37" t="n">
        <f aca="false">(AP222-AQ222)^2/AQ222</f>
        <v>6.61070947931267</v>
      </c>
      <c r="AS222" s="37" t="n">
        <f aca="false">IF(AR222&lt;5,0,(AP222-AO222)/AO222*100)</f>
        <v>5.26853231771264</v>
      </c>
      <c r="AT222" s="38" t="n">
        <f aca="false">FORECAST($B222,AT212:AT220,$B212:$B220)</f>
        <v>1946.03529403164</v>
      </c>
      <c r="AU222" s="13" t="n">
        <f aca="false">AV221</f>
        <v>732</v>
      </c>
      <c r="AV222" s="38" t="n">
        <f aca="false">FORECAST($B222,AV212:AV220,$B212:$B220)</f>
        <v>607.333333333333</v>
      </c>
      <c r="AW222" s="21" t="n">
        <f aca="false">FORECAST($B222,AV213:AV221,$B213:$B221)</f>
        <v>656.266666666667</v>
      </c>
      <c r="AX222" s="37" t="n">
        <f aca="false">(AV222-AW222)^2/AW222</f>
        <v>3.64862522010024</v>
      </c>
      <c r="AY222" s="37" t="n">
        <f aca="false">IF(AX222&lt;5,0,(AV222-AU222)/AU222*100)</f>
        <v>0</v>
      </c>
      <c r="AZ222" s="38" t="n">
        <f aca="false">FORECAST($B222,AZ212:AZ220,$B212:$B220)</f>
        <v>187.02999771277</v>
      </c>
      <c r="BA222" s="38" t="n">
        <f aca="false">FORECAST($B222,BA212:BA220,$B212:$B220)</f>
        <v>3038.48055555556</v>
      </c>
      <c r="BB222" s="14"/>
      <c r="BC222" s="12"/>
      <c r="BD222" s="12"/>
    </row>
    <row r="223" customFormat="false" ht="13.8" hidden="false" customHeight="false" outlineLevel="0" collapsed="false">
      <c r="A223" s="19" t="s">
        <v>199</v>
      </c>
      <c r="B223" s="20"/>
      <c r="C223" s="21"/>
      <c r="D223" s="12" t="n">
        <f aca="false">E222</f>
        <v>9945.27777777778</v>
      </c>
      <c r="E223" s="39" t="n">
        <f aca="false">(E222-E221)^2/E222</f>
        <v>12.509752751942</v>
      </c>
      <c r="F223" s="21" t="n">
        <f aca="false">FORECAST($B223,E214:E222,$B214:$B222)</f>
        <v>1582309.27684407</v>
      </c>
      <c r="G223" s="37" t="n">
        <f aca="false">(E223-F223)^2/F223</f>
        <v>1582284.25743747</v>
      </c>
      <c r="H223" s="37" t="n">
        <f aca="false">IF(G223&lt;5,0,(E223-D223)/D223*100)</f>
        <v>-99.8742141443259</v>
      </c>
      <c r="I223" s="22"/>
      <c r="J223" s="12"/>
      <c r="K223" s="13" t="n">
        <f aca="false">L222</f>
        <v>20.5</v>
      </c>
      <c r="L223" s="39" t="n">
        <f aca="false">(L222-L221)^2/L222</f>
        <v>6.45121951219512</v>
      </c>
      <c r="M223" s="21" t="n">
        <f aca="false">FORECAST($B223,L214:L222,$B214:$B222)</f>
        <v>-426.861344537815</v>
      </c>
      <c r="N223" s="37" t="n">
        <f aca="false">(L223-M223)^2/M223</f>
        <v>-439.861281810119</v>
      </c>
      <c r="O223" s="37" t="n">
        <f aca="false">IF(N223&lt;5,0,(L223-K223)/K223*100)</f>
        <v>0</v>
      </c>
      <c r="P223" s="39" t="n">
        <f aca="false">(P222-P221)^2/P222</f>
        <v>1.97428384857021</v>
      </c>
      <c r="Q223" s="13" t="n">
        <f aca="false">R222</f>
        <v>201</v>
      </c>
      <c r="R223" s="39" t="n">
        <f aca="false">(R222-R221)^2/R222</f>
        <v>2.86567164179104</v>
      </c>
      <c r="S223" s="21" t="n">
        <f aca="false">FORECAST($B223,R214:R222,$B214:$B222)</f>
        <v>-10870.243697479</v>
      </c>
      <c r="T223" s="37" t="n">
        <f aca="false">(R223-S223)^2/S223</f>
        <v>-10875.9757962262</v>
      </c>
      <c r="U223" s="37" t="n">
        <f aca="false">IF(T223&lt;5,0,(R223-Q223)/Q223*100)</f>
        <v>0</v>
      </c>
      <c r="V223" s="39" t="n">
        <f aca="false">(V222-V221)^2/V222</f>
        <v>0.866146581940305</v>
      </c>
      <c r="W223" s="13" t="n">
        <f aca="false">X222</f>
        <v>249.388888888889</v>
      </c>
      <c r="X223" s="39" t="n">
        <f aca="false">(X222-X221)^2/X222</f>
        <v>64.2786193411054</v>
      </c>
      <c r="Y223" s="21" t="n">
        <f aca="false">FORECAST($B223,X214:X222,$B214:$B222)</f>
        <v>34902.1069094304</v>
      </c>
      <c r="Z223" s="37" t="n">
        <f aca="false">(X223-Y223)^2/Y223</f>
        <v>34773.6680515931</v>
      </c>
      <c r="AA223" s="37" t="n">
        <f aca="false">IF(Z223&lt;5,0,(X223-W223)/W223*100)</f>
        <v>-74.2255480476744</v>
      </c>
      <c r="AB223" s="39" t="n">
        <f aca="false">(AB222-AB221)^2/AB222</f>
        <v>22.1619025391157</v>
      </c>
      <c r="AC223" s="13" t="n">
        <f aca="false">AD222</f>
        <v>1190.16666666667</v>
      </c>
      <c r="AD223" s="39" t="n">
        <f aca="false">(AD222-AD221)^2/AD222</f>
        <v>11.2735144470896</v>
      </c>
      <c r="AE223" s="21" t="n">
        <f aca="false">FORECAST($B223,AD214:AD222,$B214:$B222)</f>
        <v>77005.5140056023</v>
      </c>
      <c r="AF223" s="37" t="n">
        <f aca="false">(AD223-AE223)^2/AE223</f>
        <v>76982.968627137</v>
      </c>
      <c r="AG223" s="37" t="n">
        <f aca="false">IF(AF223&lt;5,0,(AD223-AC223)/AC223*100)</f>
        <v>-99.0527785088568</v>
      </c>
      <c r="AH223" s="39" t="n">
        <f aca="false">(AH222-AH221)^2/AH222</f>
        <v>3.58061133701958</v>
      </c>
      <c r="AI223" s="13" t="n">
        <f aca="false">AJ222</f>
        <v>1319.72222222222</v>
      </c>
      <c r="AJ223" s="39" t="n">
        <f aca="false">(AJ222-AJ221)^2/AJ222</f>
        <v>54.5364508056784</v>
      </c>
      <c r="AK223" s="21" t="n">
        <f aca="false">FORECAST($B223,AJ214:AJ222,$B214:$B222)</f>
        <v>477397.487861811</v>
      </c>
      <c r="AL223" s="37" t="n">
        <f aca="false">(AJ223-AK223)^2/AK223</f>
        <v>477288.42119028</v>
      </c>
      <c r="AM223" s="37" t="n">
        <f aca="false">IF(AL223&lt;5,0,(AJ223-AI223)/AI223*100)</f>
        <v>-95.8675810797634</v>
      </c>
      <c r="AN223" s="39" t="n">
        <f aca="false">(AN222-AN221)^2/AN222</f>
        <v>23.4293126539446</v>
      </c>
      <c r="AO223" s="13" t="n">
        <f aca="false">AP222</f>
        <v>6357.16666666667</v>
      </c>
      <c r="AP223" s="39" t="n">
        <f aca="false">(AP222-AP221)^2/AP222</f>
        <v>15.923764954688</v>
      </c>
      <c r="AQ223" s="21" t="n">
        <f aca="false">FORECAST($B223,AP214:AP222,$B214:$B222)</f>
        <v>990798.589635854</v>
      </c>
      <c r="AR223" s="37" t="n">
        <f aca="false">(AP223-AQ223)^2/AQ223</f>
        <v>990766.742361866</v>
      </c>
      <c r="AS223" s="37" t="n">
        <f aca="false">IF(AR223&lt;5,0,(AP223-AO223)/AO223*100)</f>
        <v>-99.7495147478486</v>
      </c>
      <c r="AT223" s="39" t="n">
        <f aca="false">(AT222-AT221)^2/AT222</f>
        <v>3.32994801868602</v>
      </c>
      <c r="AU223" s="13" t="n">
        <f aca="false">AV222</f>
        <v>607.333333333333</v>
      </c>
      <c r="AV223" s="39" t="n">
        <f aca="false">(AV222-AV221)^2/AV222</f>
        <v>25.5901939260886</v>
      </c>
      <c r="AW223" s="21" t="n">
        <f aca="false">FORECAST($B223,AV214:AV222,$B214:$B222)</f>
        <v>13502.6834733894</v>
      </c>
      <c r="AX223" s="37" t="n">
        <f aca="false">(AV223-AW223)^2/AW223</f>
        <v>13451.5515838988</v>
      </c>
      <c r="AY223" s="37" t="n">
        <f aca="false">IF(AX223&lt;5,0,(AV223-AU223)/AU223*100)</f>
        <v>-95.7864664227077</v>
      </c>
      <c r="AZ223" s="39" t="n">
        <f aca="false">(AZ222-AZ221)^2/AZ222</f>
        <v>8.17227561018647</v>
      </c>
      <c r="BA223" s="39" t="n">
        <f aca="false">(BA222-BA221)^2/BA222</f>
        <v>6.7036268457563</v>
      </c>
      <c r="BB223" s="22"/>
      <c r="BC223" s="12"/>
      <c r="BD223" s="23"/>
    </row>
    <row r="224" customFormat="false" ht="13.8" hidden="false" customHeight="false" outlineLevel="0" collapsed="false">
      <c r="A224" s="19" t="s">
        <v>252</v>
      </c>
      <c r="B224" s="20" t="n">
        <v>5</v>
      </c>
      <c r="C224" s="21"/>
      <c r="D224" s="12" t="n">
        <f aca="false">E223</f>
        <v>12.509752751942</v>
      </c>
      <c r="E224" s="39" t="n">
        <f aca="false">IF(E223&lt;$B224,0,(E221-E220)/E220*100)</f>
        <v>-6.20275070589307</v>
      </c>
      <c r="F224" s="21" t="n">
        <f aca="false">FORECAST($B224,E215:E223,$B215:$B223)</f>
        <v>1481971.2129307</v>
      </c>
      <c r="G224" s="37" t="n">
        <f aca="false">(E224-F224)^2/F224</f>
        <v>1481983.61845807</v>
      </c>
      <c r="H224" s="37" t="n">
        <f aca="false">IF(G224&lt;5,0,(E224-D224)/D224*100)</f>
        <v>-149.583319741712</v>
      </c>
      <c r="I224" s="22"/>
      <c r="J224" s="12"/>
      <c r="K224" s="13" t="n">
        <f aca="false">L223</f>
        <v>6.45121951219512</v>
      </c>
      <c r="L224" s="39" t="n">
        <f aca="false">IF(L223&lt;$B224,0,(L221-L220)/L220*100)</f>
        <v>18.5185185185185</v>
      </c>
      <c r="M224" s="21" t="n">
        <f aca="false">FORECAST($B224,L215:L223,$B215:$B223)</f>
        <v>-1552.3275261324</v>
      </c>
      <c r="N224" s="37" t="n">
        <f aca="false">(L224-M224)^2/M224</f>
        <v>-1589.58548016173</v>
      </c>
      <c r="O224" s="37" t="n">
        <f aca="false">IF(N224&lt;5,0,(L224-K224)/K224*100)</f>
        <v>0</v>
      </c>
      <c r="P224" s="39" t="n">
        <f aca="false">IF(P223&lt;$B224,0,(P221-P220)/P220*100)</f>
        <v>0</v>
      </c>
      <c r="Q224" s="13" t="n">
        <f aca="false">R223</f>
        <v>2.86567164179104</v>
      </c>
      <c r="R224" s="39" t="n">
        <f aca="false">IF(R223&lt;$B224,0,(R221-R220)/R220*100)</f>
        <v>0</v>
      </c>
      <c r="S224" s="21" t="n">
        <f aca="false">FORECAST($B224,R215:R223,$B215:$B223)</f>
        <v>-7925.2543554007</v>
      </c>
      <c r="T224" s="37" t="n">
        <f aca="false">(R224-S224)^2/S224</f>
        <v>-7925.2543554007</v>
      </c>
      <c r="U224" s="37" t="n">
        <f aca="false">IF(T224&lt;5,0,(R224-Q224)/Q224*100)</f>
        <v>0</v>
      </c>
      <c r="V224" s="39" t="n">
        <f aca="false">IF(V223&lt;$B224,0,(V221-V220)/V220*100)</f>
        <v>0</v>
      </c>
      <c r="W224" s="13" t="n">
        <f aca="false">X223</f>
        <v>64.2786193411054</v>
      </c>
      <c r="X224" s="39" t="n">
        <f aca="false">IF(X223&lt;$B224,0,(X221-X220)/X220*100)</f>
        <v>11.5727002967359</v>
      </c>
      <c r="Y224" s="21" t="n">
        <f aca="false">FORECAST($B224,X215:X223,$B215:$B223)</f>
        <v>29768.1099496709</v>
      </c>
      <c r="Z224" s="37" t="n">
        <f aca="false">(X224-Y224)^2/Y224</f>
        <v>29744.9690480998</v>
      </c>
      <c r="AA224" s="37" t="n">
        <f aca="false">IF(Z224&lt;5,0,(X224-W224)/W224*100)</f>
        <v>-81.9960347385133</v>
      </c>
      <c r="AB224" s="39" t="n">
        <f aca="false">IF(AB223&lt;$B224,0,(AB221-AB220)/AB220*100)</f>
        <v>10.6834660752763</v>
      </c>
      <c r="AC224" s="13" t="n">
        <f aca="false">AD223</f>
        <v>11.2735144470896</v>
      </c>
      <c r="AD224" s="39" t="n">
        <f aca="false">IF(AD223&lt;$B224,0,(AD221-AD220)/AD220*100)</f>
        <v>6.43846780766096</v>
      </c>
      <c r="AE224" s="21" t="n">
        <f aca="false">FORECAST($B224,AD215:AD223,$B215:$B223)</f>
        <v>80654.9849012776</v>
      </c>
      <c r="AF224" s="37" t="n">
        <f aca="false">(AD224-AE224)^2/AE224</f>
        <v>80642.1084796276</v>
      </c>
      <c r="AG224" s="37" t="n">
        <f aca="false">IF(AF224&lt;5,0,(AD224-AC224)/AC224*100)</f>
        <v>-42.8885478625245</v>
      </c>
      <c r="AH224" s="39" t="n">
        <f aca="false">IF(AH223&lt;$B224,0,(AH221-AH220)/AH220*100)</f>
        <v>0</v>
      </c>
      <c r="AI224" s="13" t="n">
        <f aca="false">AJ223</f>
        <v>54.5364508056784</v>
      </c>
      <c r="AJ224" s="39" t="n">
        <f aca="false">IF(AJ223&lt;$B224,0,(AJ221-AJ220)/AJ220*100)</f>
        <v>-13.129102844639</v>
      </c>
      <c r="AK224" s="21" t="n">
        <f aca="false">FORECAST($B224,AJ215:AJ223,$B215:$B223)</f>
        <v>423516.372435153</v>
      </c>
      <c r="AL224" s="37" t="n">
        <f aca="false">(AJ224-AK224)^2/AK224</f>
        <v>423542.631047847</v>
      </c>
      <c r="AM224" s="37" t="n">
        <f aca="false">IF(AL224&lt;5,0,(AJ224-AI224)/AI224*100)</f>
        <v>-124.07399574171</v>
      </c>
      <c r="AN224" s="39" t="n">
        <f aca="false">IF(AN223&lt;$B224,0,(AN221-AN220)/AN220*100)</f>
        <v>-13.8214637393202</v>
      </c>
      <c r="AO224" s="13" t="n">
        <f aca="false">AP223</f>
        <v>15.923764954688</v>
      </c>
      <c r="AP224" s="39" t="n">
        <f aca="false">IF(AP223&lt;$B224,0,(AP221-AP220)/AP220*100)</f>
        <v>-10.1873884592504</v>
      </c>
      <c r="AQ224" s="21" t="n">
        <f aca="false">FORECAST($B224,AP215:AP223,$B215:$B223)</f>
        <v>964167.664343787</v>
      </c>
      <c r="AR224" s="37" t="n">
        <f aca="false">(AP224-AQ224)^2/AQ224</f>
        <v>964188.039228345</v>
      </c>
      <c r="AS224" s="37" t="n">
        <f aca="false">IF(AR224&lt;5,0,(AP224-AO224)/AO224*100)</f>
        <v>-163.976003716704</v>
      </c>
      <c r="AT224" s="39" t="n">
        <f aca="false">IF(AT223&lt;$B224,0,(AT221-AT220)/AT220*100)</f>
        <v>0</v>
      </c>
      <c r="AU224" s="13" t="n">
        <f aca="false">AV223</f>
        <v>25.5901939260886</v>
      </c>
      <c r="AV224" s="39" t="n">
        <f aca="false">IF(AV223&lt;$B224,0,(AV221-AV220)/AV220*100)</f>
        <v>12.6153846153846</v>
      </c>
      <c r="AW224" s="21" t="n">
        <f aca="false">FORECAST($B224,AV215:AV223,$B215:$B223)</f>
        <v>-6658.33681765388</v>
      </c>
      <c r="AX224" s="37" t="n">
        <f aca="false">(AV224-AW224)^2/AW224</f>
        <v>-6683.59148893908</v>
      </c>
      <c r="AY224" s="37" t="n">
        <f aca="false">IF(AX224&lt;5,0,(AV224-AU224)/AU224*100)</f>
        <v>0</v>
      </c>
      <c r="AZ224" s="39" t="n">
        <f aca="false">IF(AZ223&lt;$B224,0,(AZ221-AZ220)/AZ220*100)</f>
        <v>11.7178402017735</v>
      </c>
      <c r="BA224" s="39" t="n">
        <f aca="false">IF(BA223&lt;$B224,0,(BA221-BA220)/BA220*100)</f>
        <v>-6.94980694980696</v>
      </c>
      <c r="BB224" s="22"/>
      <c r="BC224" s="12"/>
      <c r="BD224" s="23"/>
    </row>
    <row r="225" customFormat="false" ht="13.8" hidden="false" customHeight="false" outlineLevel="0" collapsed="false">
      <c r="A225" s="19"/>
      <c r="B225" s="20"/>
      <c r="C225" s="21"/>
      <c r="D225" s="12" t="n">
        <f aca="false">E224</f>
        <v>-6.20275070589307</v>
      </c>
      <c r="E225" s="21"/>
      <c r="F225" s="21" t="n">
        <f aca="false">FORECAST($B225,E216:E224,$B216:$B224)</f>
        <v>-26.5858476028334</v>
      </c>
      <c r="G225" s="37" t="n">
        <f aca="false">(E225-F225)^2/F225</f>
        <v>-26.5858476028334</v>
      </c>
      <c r="H225" s="37" t="n">
        <f aca="false">IF(G225&lt;5,0,(E225-D225)/D225*100)</f>
        <v>0</v>
      </c>
      <c r="I225" s="22"/>
      <c r="J225" s="13"/>
      <c r="K225" s="13" t="n">
        <f aca="false">L224</f>
        <v>18.5185185185185</v>
      </c>
      <c r="L225" s="21"/>
      <c r="M225" s="21" t="n">
        <f aca="false">FORECAST($B225,L216:L224,$B216:$B224)</f>
        <v>18.4976473843149</v>
      </c>
      <c r="N225" s="37" t="n">
        <f aca="false">(L225-M225)^2/M225</f>
        <v>18.4976473843149</v>
      </c>
      <c r="O225" s="37" t="n">
        <f aca="false">IF(N225&lt;5,0,(L225-K225)/K225*100)</f>
        <v>-100</v>
      </c>
      <c r="P225" s="14"/>
      <c r="Q225" s="13" t="n">
        <f aca="false">R224</f>
        <v>0</v>
      </c>
      <c r="R225" s="21"/>
      <c r="S225" s="21" t="n">
        <f aca="false">FORECAST($B225,R216:R224,$B216:$B224)</f>
        <v>-0.53932077962466</v>
      </c>
      <c r="T225" s="37" t="n">
        <f aca="false">(R225-S225)^2/S225</f>
        <v>-0.53932077962466</v>
      </c>
      <c r="U225" s="37" t="n">
        <f aca="false">IF(T225&lt;5,0,(R225-Q225)/Q225*100)</f>
        <v>0</v>
      </c>
      <c r="V225" s="14"/>
      <c r="W225" s="13" t="n">
        <f aca="false">X224</f>
        <v>11.5727002967359</v>
      </c>
      <c r="X225" s="21"/>
      <c r="Y225" s="21" t="n">
        <f aca="false">FORECAST($B225,X216:X224,$B216:$B224)</f>
        <v>10.9440122694373</v>
      </c>
      <c r="Z225" s="37" t="n">
        <f aca="false">(X225-Y225)^2/Y225</f>
        <v>10.9440122694373</v>
      </c>
      <c r="AA225" s="37" t="n">
        <f aca="false">IF(Z225&lt;5,0,(X225-W225)/W225*100)</f>
        <v>-100</v>
      </c>
      <c r="AB225" s="14"/>
      <c r="AC225" s="13" t="n">
        <f aca="false">AD224</f>
        <v>6.43846780766096</v>
      </c>
      <c r="AD225" s="21"/>
      <c r="AE225" s="21" t="n">
        <f aca="false">FORECAST($B225,AD216:AD224,$B216:$B224)</f>
        <v>3.69649087364428</v>
      </c>
      <c r="AF225" s="37" t="n">
        <f aca="false">(AD225-AE225)^2/AE225</f>
        <v>3.69649087364428</v>
      </c>
      <c r="AG225" s="37" t="n">
        <f aca="false">IF(AF225&lt;5,0,(AD225-AC225)/AC225*100)</f>
        <v>0</v>
      </c>
      <c r="AH225" s="14"/>
      <c r="AI225" s="13" t="n">
        <f aca="false">AJ224</f>
        <v>-13.129102844639</v>
      </c>
      <c r="AJ225" s="21"/>
      <c r="AK225" s="21" t="n">
        <f aca="false">FORECAST($B225,AJ216:AJ224,$B216:$B224)</f>
        <v>-15.6491722291937</v>
      </c>
      <c r="AL225" s="37" t="n">
        <f aca="false">(AJ225-AK225)^2/AK225</f>
        <v>-15.6491722291937</v>
      </c>
      <c r="AM225" s="37" t="n">
        <f aca="false">IF(AL225&lt;5,0,(AJ225-AI225)/AI225*100)</f>
        <v>0</v>
      </c>
      <c r="AN225" s="14"/>
      <c r="AO225" s="13" t="n">
        <f aca="false">AP224</f>
        <v>-10.1873884592504</v>
      </c>
      <c r="AP225" s="21"/>
      <c r="AQ225" s="21" t="n">
        <f aca="false">FORECAST($B225,AP216:AP224,$B216:$B224)</f>
        <v>-22.3818250244767</v>
      </c>
      <c r="AR225" s="37" t="n">
        <f aca="false">(AP225-AQ225)^2/AQ225</f>
        <v>-22.3818250244767</v>
      </c>
      <c r="AS225" s="37" t="n">
        <f aca="false">IF(AR225&lt;5,0,(AP225-AO225)/AO225*100)</f>
        <v>0</v>
      </c>
      <c r="AT225" s="14"/>
      <c r="AU225" s="13" t="n">
        <f aca="false">AV224</f>
        <v>12.6153846153846</v>
      </c>
      <c r="AV225" s="21"/>
      <c r="AW225" s="21" t="n">
        <f aca="false">FORECAST($B225,AV216:AV224,$B216:$B224)</f>
        <v>10.9570361517582</v>
      </c>
      <c r="AX225" s="37" t="n">
        <f aca="false">(AV225-AW225)^2/AW225</f>
        <v>10.9570361517582</v>
      </c>
      <c r="AY225" s="37" t="n">
        <f aca="false">IF(AX225&lt;5,0,(AV225-AU225)/AU225*100)</f>
        <v>-100</v>
      </c>
      <c r="AZ225" s="14"/>
      <c r="BA225" s="23"/>
      <c r="BB225" s="22"/>
      <c r="BC225" s="13"/>
      <c r="BD225" s="23"/>
    </row>
    <row r="226" customFormat="false" ht="13.8" hidden="false" customHeight="false" outlineLevel="0" collapsed="false">
      <c r="A226" s="19" t="s">
        <v>39</v>
      </c>
      <c r="B226" s="12" t="n">
        <v>2011</v>
      </c>
      <c r="C226" s="12" t="n">
        <v>96241</v>
      </c>
      <c r="D226" s="12" t="n">
        <f aca="false">E225</f>
        <v>0</v>
      </c>
      <c r="E226" s="12" t="n">
        <v>2360</v>
      </c>
      <c r="F226" s="21" t="n">
        <f aca="false">FORECAST($B226,E217:E225,$B217:$B225)</f>
        <v>11106.142187889</v>
      </c>
      <c r="G226" s="37" t="n">
        <f aca="false">(E226-F226)^2/F226</f>
        <v>6887.63045499165</v>
      </c>
      <c r="H226" s="37" t="e">
        <f aca="false">IF(G226&lt;5,0,(E226-D226)/D226*100)</f>
        <v>#DIV/0!</v>
      </c>
      <c r="I226" s="12" t="n">
        <v>-4.5</v>
      </c>
      <c r="J226" s="13"/>
      <c r="K226" s="13" t="n">
        <f aca="false">L225</f>
        <v>0</v>
      </c>
      <c r="L226" s="12" t="n">
        <v>1</v>
      </c>
      <c r="M226" s="21" t="n">
        <f aca="false">FORECAST($B226,L217:L225,$B217:$B225)</f>
        <v>21.5747364739486</v>
      </c>
      <c r="N226" s="37" t="n">
        <f aca="false">(L226-M226)^2/M226</f>
        <v>19.6210869821557</v>
      </c>
      <c r="O226" s="37" t="e">
        <f aca="false">IF(N226&lt;5,0,(L226-K226)/K226*100)</f>
        <v>#DIV/0!</v>
      </c>
      <c r="P226" s="14" t="n">
        <f aca="false">L226/($C226/100000)</f>
        <v>1.03905819764965</v>
      </c>
      <c r="Q226" s="13" t="n">
        <f aca="false">R225</f>
        <v>0</v>
      </c>
      <c r="R226" s="12" t="n">
        <v>22</v>
      </c>
      <c r="S226" s="21" t="n">
        <f aca="false">FORECAST($B226,R217:R225,$B217:$B225)</f>
        <v>204.754768440321</v>
      </c>
      <c r="T226" s="37" t="n">
        <f aca="false">(R226-S226)^2/S226</f>
        <v>163.118571753361</v>
      </c>
      <c r="U226" s="37" t="e">
        <f aca="false">IF(T226&lt;5,0,(R226-Q226)/Q226*100)</f>
        <v>#DIV/0!</v>
      </c>
      <c r="V226" s="14" t="n">
        <f aca="false">R226/($C226/100000)</f>
        <v>22.8592803482923</v>
      </c>
      <c r="W226" s="13" t="n">
        <f aca="false">X225</f>
        <v>0</v>
      </c>
      <c r="X226" s="12" t="n">
        <v>37</v>
      </c>
      <c r="Y226" s="21" t="n">
        <f aca="false">FORECAST($B226,X217:X225,$B217:$B225)</f>
        <v>321.422993796424</v>
      </c>
      <c r="Z226" s="37" t="n">
        <f aca="false">(X226-Y226)^2/Y226</f>
        <v>251.682178815612</v>
      </c>
      <c r="AA226" s="37" t="e">
        <f aca="false">IF(Z226&lt;5,0,(X226-W226)/W226*100)</f>
        <v>#DIV/0!</v>
      </c>
      <c r="AB226" s="14" t="n">
        <f aca="false">X226/($C226/100000)</f>
        <v>38.4451533130371</v>
      </c>
      <c r="AC226" s="13" t="n">
        <f aca="false">AD225</f>
        <v>0</v>
      </c>
      <c r="AD226" s="12" t="n">
        <v>235</v>
      </c>
      <c r="AE226" s="21" t="n">
        <f aca="false">FORECAST($B226,AD217:AD225,$B217:$B225)</f>
        <v>1245.80706405099</v>
      </c>
      <c r="AF226" s="37" t="n">
        <f aca="false">(AD226-AE226)^2/AE226</f>
        <v>820.135757950371</v>
      </c>
      <c r="AG226" s="37" t="e">
        <f aca="false">IF(AF226&lt;5,0,(AD226-AC226)/AC226*100)</f>
        <v>#DIV/0!</v>
      </c>
      <c r="AH226" s="14" t="n">
        <f aca="false">AD226/($C226/100000)</f>
        <v>244.178676447668</v>
      </c>
      <c r="AI226" s="13" t="n">
        <f aca="false">AJ225</f>
        <v>0</v>
      </c>
      <c r="AJ226" s="12" t="n">
        <v>505</v>
      </c>
      <c r="AK226" s="21" t="n">
        <f aca="false">FORECAST($B226,AJ217:AJ225,$B217:$B225)</f>
        <v>1741.22597792938</v>
      </c>
      <c r="AL226" s="37" t="n">
        <f aca="false">(AJ226-AK226)^2/AK226</f>
        <v>877.688874321073</v>
      </c>
      <c r="AM226" s="37" t="e">
        <f aca="false">IF(AL226&lt;5,0,(AJ226-AI226)/AI226*100)</f>
        <v>#DIV/0!</v>
      </c>
      <c r="AN226" s="14" t="n">
        <f aca="false">AJ226/($C226/100000)</f>
        <v>524.724389813073</v>
      </c>
      <c r="AO226" s="13" t="n">
        <f aca="false">AP225</f>
        <v>0</v>
      </c>
      <c r="AP226" s="12" t="n">
        <v>1485</v>
      </c>
      <c r="AQ226" s="21" t="n">
        <f aca="false">FORECAST($B226,AP217:AP225,$B217:$B225)</f>
        <v>6927.21349331402</v>
      </c>
      <c r="AR226" s="37" t="n">
        <f aca="false">(AP226-AQ226)^2/AQ226</f>
        <v>4275.5557823352</v>
      </c>
      <c r="AS226" s="37" t="e">
        <f aca="false">IF(AR226&lt;5,0,(AP226-AO226)/AO226*100)</f>
        <v>#DIV/0!</v>
      </c>
      <c r="AT226" s="14" t="n">
        <f aca="false">AP226/($C226/100000)</f>
        <v>1543.00142350973</v>
      </c>
      <c r="AU226" s="13" t="n">
        <f aca="false">AV225</f>
        <v>0</v>
      </c>
      <c r="AV226" s="12" t="n">
        <v>75</v>
      </c>
      <c r="AW226" s="21" t="n">
        <f aca="false">FORECAST($B226,AV217:AV225,$B217:$B225)</f>
        <v>644.259841406013</v>
      </c>
      <c r="AX226" s="37" t="n">
        <f aca="false">(AV226-AW226)^2/AW226</f>
        <v>502.990790688408</v>
      </c>
      <c r="AY226" s="37" t="e">
        <f aca="false">IF(AX226&lt;5,0,(AV226-AU226)/AU226*100)</f>
        <v>#DIV/0!</v>
      </c>
      <c r="AZ226" s="14" t="n">
        <f aca="false">AV226/($C226/100000)</f>
        <v>77.9293648237238</v>
      </c>
      <c r="BA226" s="12" t="n">
        <v>2452.2</v>
      </c>
      <c r="BB226" s="14" t="n">
        <v>-5.8</v>
      </c>
      <c r="BC226" s="13" t="n">
        <f aca="false">(BA226-BA221)/BA221*100</f>
        <v>-22.9158807996982</v>
      </c>
      <c r="BD226" s="12" t="n">
        <v>29.1</v>
      </c>
    </row>
    <row r="227" customFormat="false" ht="13.8" hidden="false" customHeight="false" outlineLevel="0" collapsed="false">
      <c r="A227" s="19" t="s">
        <v>39</v>
      </c>
      <c r="B227" s="12" t="n">
        <v>2012</v>
      </c>
      <c r="C227" s="12" t="n">
        <v>97220</v>
      </c>
      <c r="D227" s="12" t="n">
        <f aca="false">E226</f>
        <v>2360</v>
      </c>
      <c r="E227" s="12" t="n">
        <v>2189</v>
      </c>
      <c r="F227" s="21" t="n">
        <f aca="false">FORECAST($B227,E218:E226,$B218:$B226)</f>
        <v>9455.61958652141</v>
      </c>
      <c r="G227" s="37" t="n">
        <f aca="false">(E227-F227)^2/F227</f>
        <v>5584.37865779691</v>
      </c>
      <c r="H227" s="37" t="n">
        <f aca="false">IF(G227&lt;5,0,(E227-D227)/D227*100)</f>
        <v>-7.24576271186441</v>
      </c>
      <c r="I227" s="12" t="n">
        <v>-7.2</v>
      </c>
      <c r="J227" s="13" t="n">
        <f aca="false">(E227-E226)/E226*100</f>
        <v>-7.24576271186441</v>
      </c>
      <c r="K227" s="13" t="n">
        <f aca="false">L226</f>
        <v>1</v>
      </c>
      <c r="L227" s="12" t="n">
        <v>1</v>
      </c>
      <c r="M227" s="21" t="n">
        <f aca="false">FORECAST($B227,L218:L226,$B218:$B226)</f>
        <v>18.5962950160743</v>
      </c>
      <c r="N227" s="37" t="n">
        <f aca="false">(L227-M227)^2/M227</f>
        <v>16.6500691683522</v>
      </c>
      <c r="O227" s="37" t="n">
        <f aca="false">IF(N227&lt;5,0,(L227-K227)/K227*100)</f>
        <v>0</v>
      </c>
      <c r="P227" s="14" t="n">
        <f aca="false">L227/($C227/100000)</f>
        <v>1.0285949393129</v>
      </c>
      <c r="Q227" s="13" t="n">
        <f aca="false">R226</f>
        <v>22</v>
      </c>
      <c r="R227" s="12" t="n">
        <v>8</v>
      </c>
      <c r="S227" s="21" t="n">
        <f aca="false">FORECAST($B227,R218:R226,$B218:$B226)</f>
        <v>177.445083028343</v>
      </c>
      <c r="T227" s="37" t="n">
        <f aca="false">(R227-S227)^2/S227</f>
        <v>161.805757998355</v>
      </c>
      <c r="U227" s="37" t="n">
        <f aca="false">IF(T227&lt;5,0,(R227-Q227)/Q227*100)</f>
        <v>-63.6363636363636</v>
      </c>
      <c r="V227" s="14" t="n">
        <f aca="false">R227/($C227/100000)</f>
        <v>8.22875951450319</v>
      </c>
      <c r="W227" s="13" t="n">
        <f aca="false">X226</f>
        <v>37</v>
      </c>
      <c r="X227" s="12" t="n">
        <v>38</v>
      </c>
      <c r="Y227" s="21" t="n">
        <f aca="false">FORECAST($B227,X218:X226,$B218:$B226)</f>
        <v>266.015308504243</v>
      </c>
      <c r="Z227" s="37" t="n">
        <f aca="false">(X227-Y227)^2/Y227</f>
        <v>195.443567532339</v>
      </c>
      <c r="AA227" s="37" t="n">
        <f aca="false">IF(Z227&lt;5,0,(X227-W227)/W227*100)</f>
        <v>2.7027027027027</v>
      </c>
      <c r="AB227" s="14" t="n">
        <f aca="false">X227/($C227/100000)</f>
        <v>39.0866076938901</v>
      </c>
      <c r="AC227" s="13" t="n">
        <f aca="false">AD226</f>
        <v>235</v>
      </c>
      <c r="AD227" s="12" t="n">
        <v>199</v>
      </c>
      <c r="AE227" s="21" t="n">
        <f aca="false">FORECAST($B227,AD218:AD226,$B218:$B226)</f>
        <v>1053.85475394725</v>
      </c>
      <c r="AF227" s="37" t="n">
        <f aca="false">(AD227-AE227)^2/AE227</f>
        <v>693.432038531938</v>
      </c>
      <c r="AG227" s="37" t="n">
        <f aca="false">IF(AF227&lt;5,0,(AD227-AC227)/AC227*100)</f>
        <v>-15.3191489361702</v>
      </c>
      <c r="AH227" s="14" t="n">
        <f aca="false">AD227/($C227/100000)</f>
        <v>204.690392923267</v>
      </c>
      <c r="AI227" s="13" t="n">
        <f aca="false">AJ226</f>
        <v>505</v>
      </c>
      <c r="AJ227" s="12" t="n">
        <v>436</v>
      </c>
      <c r="AK227" s="21" t="n">
        <f aca="false">FORECAST($B227,AJ218:AJ226,$B218:$B226)</f>
        <v>1498.67904695701</v>
      </c>
      <c r="AL227" s="37" t="n">
        <f aca="false">(AJ227-AK227)^2/AK227</f>
        <v>753.521415498817</v>
      </c>
      <c r="AM227" s="37" t="n">
        <f aca="false">IF(AL227&lt;5,0,(AJ227-AI227)/AI227*100)</f>
        <v>-13.6633663366337</v>
      </c>
      <c r="AN227" s="14" t="n">
        <f aca="false">AJ227/($C227/100000)</f>
        <v>448.467393540424</v>
      </c>
      <c r="AO227" s="13" t="n">
        <f aca="false">AP226</f>
        <v>1485</v>
      </c>
      <c r="AP227" s="12" t="n">
        <v>1433</v>
      </c>
      <c r="AQ227" s="21" t="n">
        <f aca="false">FORECAST($B227,AP218:AP226,$B218:$B226)</f>
        <v>5892.38081486957</v>
      </c>
      <c r="AR227" s="37" t="n">
        <f aca="false">(AP227-AQ227)^2/AQ227</f>
        <v>3374.87984514575</v>
      </c>
      <c r="AS227" s="37" t="n">
        <f aca="false">IF(AR227&lt;5,0,(AP227-AO227)/AO227*100)</f>
        <v>-3.5016835016835</v>
      </c>
      <c r="AT227" s="14" t="n">
        <f aca="false">AP227/($C227/100000)</f>
        <v>1473.97654803538</v>
      </c>
      <c r="AU227" s="13" t="n">
        <f aca="false">AV226</f>
        <v>75</v>
      </c>
      <c r="AV227" s="12" t="n">
        <v>74</v>
      </c>
      <c r="AW227" s="21" t="n">
        <f aca="false">FORECAST($B227,AV218:AV226,$B218:$B226)</f>
        <v>548.735897579395</v>
      </c>
      <c r="AX227" s="37" t="n">
        <f aca="false">(AV227-AW227)^2/AW227</f>
        <v>410.715197319317</v>
      </c>
      <c r="AY227" s="37" t="n">
        <f aca="false">IF(AX227&lt;5,0,(AV227-AU227)/AU227*100)</f>
        <v>-1.33333333333333</v>
      </c>
      <c r="AZ227" s="14" t="n">
        <f aca="false">AV227/($C227/100000)</f>
        <v>76.1160255091545</v>
      </c>
      <c r="BA227" s="12" t="n">
        <v>2251.6</v>
      </c>
      <c r="BB227" s="14" t="n">
        <v>-8.2</v>
      </c>
      <c r="BC227" s="13" t="n">
        <f aca="false">(BA227-BA226)/BA226*100</f>
        <v>-8.18040942826849</v>
      </c>
      <c r="BD227" s="12" t="n">
        <v>29.1</v>
      </c>
    </row>
    <row r="228" customFormat="false" ht="13.8" hidden="false" customHeight="false" outlineLevel="0" collapsed="false">
      <c r="A228" s="19" t="s">
        <v>39</v>
      </c>
      <c r="B228" s="12" t="n">
        <v>2013</v>
      </c>
      <c r="C228" s="12" t="n">
        <v>97843</v>
      </c>
      <c r="D228" s="12" t="n">
        <f aca="false">E227</f>
        <v>2189</v>
      </c>
      <c r="E228" s="12" t="n">
        <v>2170</v>
      </c>
      <c r="F228" s="21" t="n">
        <f aca="false">FORECAST($B228,E219:E227,$B219:$B227)</f>
        <v>7847.94766352161</v>
      </c>
      <c r="G228" s="37" t="n">
        <f aca="false">(E228-F228)^2/F228</f>
        <v>4107.96440699299</v>
      </c>
      <c r="H228" s="37" t="n">
        <f aca="false">IF(G228&lt;5,0,(E228-D228)/D228*100)</f>
        <v>-0.867976244860667</v>
      </c>
      <c r="I228" s="12" t="n">
        <v>-0.9</v>
      </c>
      <c r="J228" s="13" t="n">
        <f aca="false">(E228-E227)/E227*100</f>
        <v>-0.867976244860667</v>
      </c>
      <c r="K228" s="13" t="n">
        <f aca="false">L227</f>
        <v>1</v>
      </c>
      <c r="L228" s="12" t="n">
        <v>3</v>
      </c>
      <c r="M228" s="21" t="n">
        <f aca="false">FORECAST($B228,L219:L227,$B219:$B227)</f>
        <v>15.6086229834816</v>
      </c>
      <c r="N228" s="37" t="n">
        <f aca="false">(L228-M228)^2/M228</f>
        <v>10.1852273392614</v>
      </c>
      <c r="O228" s="37" t="n">
        <f aca="false">IF(N228&lt;5,0,(L228-K228)/K228*100)</f>
        <v>200</v>
      </c>
      <c r="P228" s="14" t="n">
        <f aca="false">L228/($C228/100000)</f>
        <v>3.06613656572264</v>
      </c>
      <c r="Q228" s="13" t="n">
        <f aca="false">R227</f>
        <v>8</v>
      </c>
      <c r="R228" s="12" t="n">
        <v>22</v>
      </c>
      <c r="S228" s="21" t="n">
        <f aca="false">FORECAST($B228,R219:R227,$B219:$B227)</f>
        <v>144.232586424177</v>
      </c>
      <c r="T228" s="37" t="n">
        <f aca="false">(R228-S228)^2/S228</f>
        <v>103.588277478462</v>
      </c>
      <c r="U228" s="37" t="n">
        <f aca="false">IF(T228&lt;5,0,(R228-Q228)/Q228*100)</f>
        <v>175</v>
      </c>
      <c r="V228" s="14" t="n">
        <f aca="false">R228/($C228/100000)</f>
        <v>22.485001481966</v>
      </c>
      <c r="W228" s="13" t="n">
        <f aca="false">X227</f>
        <v>38</v>
      </c>
      <c r="X228" s="12" t="n">
        <v>57</v>
      </c>
      <c r="Y228" s="21" t="n">
        <f aca="false">FORECAST($B228,X219:X227,$B219:$B227)</f>
        <v>221.582831654318</v>
      </c>
      <c r="Z228" s="37" t="n">
        <f aca="false">(X228-Y228)^2/Y228</f>
        <v>122.245519985103</v>
      </c>
      <c r="AA228" s="37" t="n">
        <f aca="false">IF(Z228&lt;5,0,(X228-W228)/W228*100)</f>
        <v>50</v>
      </c>
      <c r="AB228" s="14" t="n">
        <f aca="false">X228/($C228/100000)</f>
        <v>58.2565947487301</v>
      </c>
      <c r="AC228" s="13" t="n">
        <f aca="false">AD227</f>
        <v>199</v>
      </c>
      <c r="AD228" s="12" t="n">
        <v>186</v>
      </c>
      <c r="AE228" s="21" t="n">
        <f aca="false">FORECAST($B228,AD219:AD227,$B219:$B227)</f>
        <v>888.940173163928</v>
      </c>
      <c r="AF228" s="37" t="n">
        <f aca="false">(AD228-AE228)^2/AE228</f>
        <v>555.858427782645</v>
      </c>
      <c r="AG228" s="37" t="n">
        <f aca="false">IF(AF228&lt;5,0,(AD228-AC228)/AC228*100)</f>
        <v>-6.53266331658292</v>
      </c>
      <c r="AH228" s="14" t="n">
        <f aca="false">AD228/($C228/100000)</f>
        <v>190.100467074804</v>
      </c>
      <c r="AI228" s="13" t="n">
        <f aca="false">AJ227</f>
        <v>436</v>
      </c>
      <c r="AJ228" s="12" t="n">
        <v>476</v>
      </c>
      <c r="AK228" s="21" t="n">
        <f aca="false">FORECAST($B228,AJ219:AJ227,$B219:$B227)</f>
        <v>1239.59769603811</v>
      </c>
      <c r="AL228" s="37" t="n">
        <f aca="false">(AJ228-AK228)^2/AK228</f>
        <v>470.379578195657</v>
      </c>
      <c r="AM228" s="37" t="n">
        <f aca="false">IF(AL228&lt;5,0,(AJ228-AI228)/AI228*100)</f>
        <v>9.1743119266055</v>
      </c>
      <c r="AN228" s="14" t="n">
        <f aca="false">AJ228/($C228/100000)</f>
        <v>486.493668427992</v>
      </c>
      <c r="AO228" s="13" t="n">
        <f aca="false">AP227</f>
        <v>1433</v>
      </c>
      <c r="AP228" s="12" t="n">
        <v>1343</v>
      </c>
      <c r="AQ228" s="21" t="n">
        <f aca="false">FORECAST($B228,AP219:AP227,$B219:$B227)</f>
        <v>4868.82286038679</v>
      </c>
      <c r="AR228" s="37" t="n">
        <f aca="false">(AP228-AQ228)^2/AQ228</f>
        <v>2553.27154002035</v>
      </c>
      <c r="AS228" s="37" t="n">
        <f aca="false">IF(AR228&lt;5,0,(AP228-AO228)/AO228*100)</f>
        <v>-6.28053035589672</v>
      </c>
      <c r="AT228" s="14" t="n">
        <f aca="false">AP228/($C228/100000)</f>
        <v>1372.60713592183</v>
      </c>
      <c r="AU228" s="13" t="n">
        <f aca="false">AV227</f>
        <v>74</v>
      </c>
      <c r="AV228" s="12" t="n">
        <v>83</v>
      </c>
      <c r="AW228" s="21" t="n">
        <f aca="false">FORECAST($B228,AV219:AV227,$B219:$B227)</f>
        <v>469.221384934717</v>
      </c>
      <c r="AX228" s="37" t="n">
        <f aca="false">(AV228-AW228)^2/AW228</f>
        <v>317.903153969943</v>
      </c>
      <c r="AY228" s="37" t="n">
        <f aca="false">IF(AX228&lt;5,0,(AV228-AU228)/AU228*100)</f>
        <v>12.1621621621622</v>
      </c>
      <c r="AZ228" s="14" t="n">
        <f aca="false">AV228/($C228/100000)</f>
        <v>84.8297783183263</v>
      </c>
      <c r="BA228" s="12" t="n">
        <v>2217.8</v>
      </c>
      <c r="BB228" s="14" t="n">
        <v>-1.5</v>
      </c>
      <c r="BC228" s="13" t="n">
        <f aca="false">(BA228-BA227)/BA227*100</f>
        <v>-1.50115473441107</v>
      </c>
      <c r="BD228" s="12" t="n">
        <v>27.6</v>
      </c>
    </row>
    <row r="229" customFormat="false" ht="13.8" hidden="false" customHeight="false" outlineLevel="0" collapsed="false">
      <c r="A229" s="19" t="s">
        <v>39</v>
      </c>
      <c r="B229" s="15" t="n">
        <v>2014</v>
      </c>
      <c r="C229" s="12" t="n">
        <v>99121</v>
      </c>
      <c r="D229" s="12" t="n">
        <f aca="false">E228</f>
        <v>2170</v>
      </c>
      <c r="E229" s="12" t="n">
        <v>2043</v>
      </c>
      <c r="F229" s="21" t="n">
        <f aca="false">FORECAST($B229,E220:E228,$B220:$B228)</f>
        <v>6325.42439755394</v>
      </c>
      <c r="G229" s="37" t="n">
        <f aca="false">(E229-F229)^2/F229</f>
        <v>2899.27719756749</v>
      </c>
      <c r="H229" s="37" t="n">
        <f aca="false">IF(G229&lt;5,0,(E229-D229)/D229*100)</f>
        <v>-5.85253456221198</v>
      </c>
      <c r="I229" s="16" t="n">
        <v>-5.9</v>
      </c>
      <c r="J229" s="13" t="n">
        <f aca="false">(E229-E228)/E228*100</f>
        <v>-5.85253456221198</v>
      </c>
      <c r="K229" s="13" t="n">
        <f aca="false">L228</f>
        <v>3</v>
      </c>
      <c r="L229" s="12" t="n">
        <v>0</v>
      </c>
      <c r="M229" s="21" t="n">
        <f aca="false">FORECAST($B229,L220:L228,$B220:$B228)</f>
        <v>14.1110357587955</v>
      </c>
      <c r="N229" s="37" t="n">
        <f aca="false">(L229-M229)^2/M229</f>
        <v>14.1110357587955</v>
      </c>
      <c r="O229" s="37" t="n">
        <f aca="false">IF(N229&lt;5,0,(L229-K229)/K229*100)</f>
        <v>-100</v>
      </c>
      <c r="P229" s="14" t="n">
        <f aca="false">L229/($C229/100000)</f>
        <v>0</v>
      </c>
      <c r="Q229" s="13" t="n">
        <f aca="false">R228</f>
        <v>22</v>
      </c>
      <c r="R229" s="12" t="n">
        <v>14</v>
      </c>
      <c r="S229" s="21" t="n">
        <f aca="false">FORECAST($B229,R220:R228,$B220:$B228)</f>
        <v>110.743624383484</v>
      </c>
      <c r="T229" s="37" t="n">
        <f aca="false">(R229-S229)^2/S229</f>
        <v>84.5134779627863</v>
      </c>
      <c r="U229" s="37" t="n">
        <f aca="false">IF(T229&lt;5,0,(R229-Q229)/Q229*100)</f>
        <v>-36.3636363636364</v>
      </c>
      <c r="V229" s="14" t="n">
        <f aca="false">R229/($C229/100000)</f>
        <v>14.1241512898377</v>
      </c>
      <c r="W229" s="13" t="n">
        <f aca="false">X228</f>
        <v>57</v>
      </c>
      <c r="X229" s="12" t="n">
        <v>32</v>
      </c>
      <c r="Y229" s="21" t="n">
        <f aca="false">FORECAST($B229,X220:X228,$B220:$B228)</f>
        <v>182.504222268672</v>
      </c>
      <c r="Z229" s="37" t="n">
        <f aca="false">(X229-Y229)^2/Y229</f>
        <v>124.115051362217</v>
      </c>
      <c r="AA229" s="37" t="n">
        <f aca="false">IF(Z229&lt;5,0,(X229-W229)/W229*100)</f>
        <v>-43.859649122807</v>
      </c>
      <c r="AB229" s="14" t="n">
        <f aca="false">X229/($C229/100000)</f>
        <v>32.2837743767718</v>
      </c>
      <c r="AC229" s="13" t="n">
        <f aca="false">AD228</f>
        <v>186</v>
      </c>
      <c r="AD229" s="12" t="n">
        <v>192</v>
      </c>
      <c r="AE229" s="21" t="n">
        <f aca="false">FORECAST($B229,AD220:AD228,$B220:$B228)</f>
        <v>724.18110075687</v>
      </c>
      <c r="AF229" s="37" t="n">
        <f aca="false">(AD229-AE229)^2/AE229</f>
        <v>391.085494646012</v>
      </c>
      <c r="AG229" s="37" t="n">
        <f aca="false">IF(AF229&lt;5,0,(AD229-AC229)/AC229*100)</f>
        <v>3.2258064516129</v>
      </c>
      <c r="AH229" s="14" t="n">
        <f aca="false">AD229/($C229/100000)</f>
        <v>193.702646260631</v>
      </c>
      <c r="AI229" s="13" t="n">
        <f aca="false">AJ228</f>
        <v>476</v>
      </c>
      <c r="AJ229" s="12" t="n">
        <v>330</v>
      </c>
      <c r="AK229" s="21" t="n">
        <f aca="false">FORECAST($B229,AJ220:AJ228,$B220:$B228)</f>
        <v>1025.52768454592</v>
      </c>
      <c r="AL229" s="37" t="n">
        <f aca="false">(AJ229-AK229)^2/AK229</f>
        <v>471.71691925997</v>
      </c>
      <c r="AM229" s="37" t="n">
        <f aca="false">IF(AL229&lt;5,0,(AJ229-AI229)/AI229*100)</f>
        <v>-30.672268907563</v>
      </c>
      <c r="AN229" s="14" t="n">
        <f aca="false">AJ229/($C229/100000)</f>
        <v>332.926423260459</v>
      </c>
      <c r="AO229" s="13" t="n">
        <f aca="false">AP228</f>
        <v>1343</v>
      </c>
      <c r="AP229" s="12" t="n">
        <v>1399</v>
      </c>
      <c r="AQ229" s="21" t="n">
        <f aca="false">FORECAST($B229,AP220:AP228,$B220:$B228)</f>
        <v>3897.93469457041</v>
      </c>
      <c r="AR229" s="37" t="n">
        <f aca="false">(AP229-AQ229)^2/AQ229</f>
        <v>1602.04700618155</v>
      </c>
      <c r="AS229" s="37" t="n">
        <f aca="false">IF(AR229&lt;5,0,(AP229-AO229)/AO229*100)</f>
        <v>4.16976917349218</v>
      </c>
      <c r="AT229" s="14" t="n">
        <f aca="false">AP229/($C229/100000)</f>
        <v>1411.40626103449</v>
      </c>
      <c r="AU229" s="13" t="n">
        <f aca="false">AV228</f>
        <v>83</v>
      </c>
      <c r="AV229" s="12" t="n">
        <v>76</v>
      </c>
      <c r="AW229" s="21" t="n">
        <f aca="false">FORECAST($B229,AV220:AV228,$B220:$B228)</f>
        <v>370.451358293715</v>
      </c>
      <c r="AX229" s="37" t="n">
        <f aca="false">(AV229-AW229)^2/AW229</f>
        <v>234.043148877515</v>
      </c>
      <c r="AY229" s="37" t="n">
        <f aca="false">IF(AX229&lt;5,0,(AV229-AU229)/AU229*100)</f>
        <v>-8.43373493975904</v>
      </c>
      <c r="AZ229" s="14" t="n">
        <f aca="false">AV229/($C229/100000)</f>
        <v>76.6739641448331</v>
      </c>
      <c r="BA229" s="12" t="n">
        <v>2061.1</v>
      </c>
      <c r="BB229" s="4" t="n">
        <v>-7.1</v>
      </c>
      <c r="BC229" s="13" t="n">
        <f aca="false">(BA229-BA228)/BA228*100</f>
        <v>-7.06556046532601</v>
      </c>
      <c r="BD229" s="12" t="n">
        <v>30.3</v>
      </c>
    </row>
    <row r="230" customFormat="false" ht="13.8" hidden="false" customHeight="false" outlineLevel="0" collapsed="false">
      <c r="A230" s="19" t="s">
        <v>39</v>
      </c>
      <c r="B230" s="15" t="n">
        <v>2015</v>
      </c>
      <c r="C230" s="12" t="n">
        <v>101413</v>
      </c>
      <c r="D230" s="12" t="n">
        <f aca="false">E229</f>
        <v>2043</v>
      </c>
      <c r="E230" s="12" t="n">
        <v>2072</v>
      </c>
      <c r="F230" s="21" t="n">
        <f aca="false">FORECAST($B230,E221:E229,$B221:$B229)</f>
        <v>4840.73302258097</v>
      </c>
      <c r="G230" s="37" t="n">
        <f aca="false">(E230-F230)^2/F230</f>
        <v>1583.6201902833</v>
      </c>
      <c r="H230" s="37" t="n">
        <f aca="false">IF(G230&lt;5,0,(E230-D230)/D230*100)</f>
        <v>1.41948115516397</v>
      </c>
      <c r="I230" s="12" t="n">
        <v>1.4</v>
      </c>
      <c r="J230" s="13" t="n">
        <f aca="false">(E230-E229)/E229*100</f>
        <v>1.41948115516397</v>
      </c>
      <c r="K230" s="13" t="n">
        <f aca="false">L229</f>
        <v>0</v>
      </c>
      <c r="L230" s="12" t="n">
        <v>2</v>
      </c>
      <c r="M230" s="21" t="n">
        <f aca="false">FORECAST($B230,L221:L229,$B221:$B229)</f>
        <v>9.60405056859826</v>
      </c>
      <c r="N230" s="37" t="n">
        <f aca="false">(L230-M230)^2/M230</f>
        <v>6.02054150348344</v>
      </c>
      <c r="O230" s="37" t="e">
        <f aca="false">IF(N230&lt;5,0,(L230-K230)/K230*100)</f>
        <v>#DIV/0!</v>
      </c>
      <c r="P230" s="14" t="n">
        <f aca="false">L230/($C230/100000)</f>
        <v>1.97213375011093</v>
      </c>
      <c r="Q230" s="13" t="n">
        <f aca="false">R229</f>
        <v>14</v>
      </c>
      <c r="R230" s="12" t="n">
        <v>23</v>
      </c>
      <c r="S230" s="21" t="n">
        <f aca="false">FORECAST($B230,R221:R229,$B221:$B229)</f>
        <v>82.1622463611477</v>
      </c>
      <c r="T230" s="37" t="n">
        <f aca="false">(R230-S230)^2/S230</f>
        <v>42.600726605161</v>
      </c>
      <c r="U230" s="37" t="n">
        <f aca="false">IF(T230&lt;5,0,(R230-Q230)/Q230*100)</f>
        <v>64.2857142857143</v>
      </c>
      <c r="V230" s="14" t="n">
        <f aca="false">R230/($C230/100000)</f>
        <v>22.6795381262757</v>
      </c>
      <c r="W230" s="13" t="n">
        <f aca="false">X229</f>
        <v>32</v>
      </c>
      <c r="X230" s="12" t="n">
        <v>26</v>
      </c>
      <c r="Y230" s="21" t="n">
        <f aca="false">FORECAST($B230,X221:X229,$B221:$B229)</f>
        <v>131.789865058457</v>
      </c>
      <c r="Z230" s="37" t="n">
        <f aca="false">(X230-Y230)^2/Y230</f>
        <v>84.9192427970272</v>
      </c>
      <c r="AA230" s="37" t="n">
        <f aca="false">IF(Z230&lt;5,0,(X230-W230)/W230*100)</f>
        <v>-18.75</v>
      </c>
      <c r="AB230" s="14" t="n">
        <f aca="false">X230/($C230/100000)</f>
        <v>25.6377387514421</v>
      </c>
      <c r="AC230" s="13" t="n">
        <f aca="false">AD229</f>
        <v>192</v>
      </c>
      <c r="AD230" s="12" t="n">
        <v>213</v>
      </c>
      <c r="AE230" s="21" t="n">
        <f aca="false">FORECAST($B230,AD221:AD229,$B221:$B229)</f>
        <v>552.219975587421</v>
      </c>
      <c r="AF230" s="37" t="n">
        <f aca="false">(AD230-AE230)^2/AE230</f>
        <v>208.377452690162</v>
      </c>
      <c r="AG230" s="37" t="n">
        <f aca="false">IF(AF230&lt;5,0,(AD230-AC230)/AC230*100)</f>
        <v>10.9375</v>
      </c>
      <c r="AH230" s="14" t="n">
        <f aca="false">AD230/($C230/100000)</f>
        <v>210.032244386814</v>
      </c>
      <c r="AI230" s="13" t="n">
        <f aca="false">AJ229</f>
        <v>330</v>
      </c>
      <c r="AJ230" s="12" t="n">
        <v>375</v>
      </c>
      <c r="AK230" s="21" t="n">
        <f aca="false">FORECAST($B230,AJ221:AJ229,$B221:$B229)</f>
        <v>776.60768237918</v>
      </c>
      <c r="AL230" s="37" t="n">
        <f aca="false">(AJ230-AK230)^2/AK230</f>
        <v>207.683666033098</v>
      </c>
      <c r="AM230" s="37" t="n">
        <f aca="false">IF(AL230&lt;5,0,(AJ230-AI230)/AI230*100)</f>
        <v>13.6363636363636</v>
      </c>
      <c r="AN230" s="14" t="n">
        <f aca="false">AJ230/($C230/100000)</f>
        <v>369.7750781458</v>
      </c>
      <c r="AO230" s="13" t="n">
        <f aca="false">AP229</f>
        <v>1399</v>
      </c>
      <c r="AP230" s="12" t="n">
        <v>1324</v>
      </c>
      <c r="AQ230" s="21" t="n">
        <f aca="false">FORECAST($B230,AP221:AP229,$B221:$B229)</f>
        <v>3013.30269934864</v>
      </c>
      <c r="AR230" s="37" t="n">
        <f aca="false">(AP230-AQ230)^2/AQ230</f>
        <v>947.048436469217</v>
      </c>
      <c r="AS230" s="37" t="n">
        <f aca="false">IF(AR230&lt;5,0,(AP230-AO230)/AO230*100)</f>
        <v>-5.36097212294496</v>
      </c>
      <c r="AT230" s="14" t="n">
        <f aca="false">AP230/($C230/100000)</f>
        <v>1305.55254257344</v>
      </c>
      <c r="AU230" s="13" t="n">
        <f aca="false">AV229</f>
        <v>76</v>
      </c>
      <c r="AV230" s="12" t="n">
        <v>109</v>
      </c>
      <c r="AW230" s="21" t="n">
        <f aca="false">FORECAST($B230,AV221:AV229,$B221:$B229)</f>
        <v>275.046608986428</v>
      </c>
      <c r="AX230" s="37" t="n">
        <f aca="false">(AV230-AW230)^2/AW230</f>
        <v>100.242924126551</v>
      </c>
      <c r="AY230" s="37" t="n">
        <f aca="false">IF(AX230&lt;5,0,(AV230-AU230)/AU230*100)</f>
        <v>43.421052631579</v>
      </c>
      <c r="AZ230" s="14" t="n">
        <f aca="false">AV230/($C230/100000)</f>
        <v>107.481289381046</v>
      </c>
      <c r="BA230" s="12" t="n">
        <v>2043.1</v>
      </c>
      <c r="BB230" s="14" t="n">
        <v>-0.9</v>
      </c>
      <c r="BC230" s="13" t="n">
        <f aca="false">(BA230-BA229)/BA229*100</f>
        <v>-0.873320071806317</v>
      </c>
      <c r="BD230" s="12" t="n">
        <v>25.4</v>
      </c>
    </row>
    <row r="231" customFormat="false" ht="13.8" hidden="false" customHeight="false" outlineLevel="0" collapsed="false">
      <c r="A231" s="19" t="s">
        <v>39</v>
      </c>
      <c r="B231" s="15" t="n">
        <v>2016</v>
      </c>
      <c r="C231" s="12" t="n">
        <v>103155</v>
      </c>
      <c r="D231" s="12" t="n">
        <f aca="false">E230</f>
        <v>2072</v>
      </c>
      <c r="E231" s="12" t="n">
        <v>2102</v>
      </c>
      <c r="F231" s="21" t="n">
        <f aca="false">FORECAST($B231,E222:E230,$B222:$B230)</f>
        <v>3470.09908830596</v>
      </c>
      <c r="G231" s="37" t="n">
        <f aca="false">(E231-F231)^2/F231</f>
        <v>539.378002700591</v>
      </c>
      <c r="H231" s="37" t="n">
        <f aca="false">IF(G231&lt;5,0,(E231-D231)/D231*100)</f>
        <v>1.44787644787645</v>
      </c>
      <c r="I231" s="12" t="n">
        <v>1.4</v>
      </c>
      <c r="J231" s="13" t="n">
        <f aca="false">(E231-E230)/E230*100</f>
        <v>1.44787644787645</v>
      </c>
      <c r="K231" s="13" t="n">
        <f aca="false">L230</f>
        <v>2</v>
      </c>
      <c r="L231" s="12" t="n">
        <v>0</v>
      </c>
      <c r="M231" s="21" t="n">
        <f aca="false">FORECAST($B231,L222:L230,$B222:$B230)</f>
        <v>4.58003186784725</v>
      </c>
      <c r="N231" s="37" t="n">
        <f aca="false">(L231-M231)^2/M231</f>
        <v>4.58003186784725</v>
      </c>
      <c r="O231" s="37" t="n">
        <f aca="false">IF(N231&lt;5,0,(L231-K231)/K231*100)</f>
        <v>0</v>
      </c>
      <c r="P231" s="14" t="n">
        <f aca="false">L231/($C231/100000)</f>
        <v>0</v>
      </c>
      <c r="Q231" s="13" t="n">
        <f aca="false">R230</f>
        <v>23</v>
      </c>
      <c r="R231" s="12" t="n">
        <v>20</v>
      </c>
      <c r="S231" s="21" t="n">
        <f aca="false">FORECAST($B231,R222:R230,$B222:$B230)</f>
        <v>48.4672166884248</v>
      </c>
      <c r="T231" s="37" t="n">
        <f aca="false">(R231-S231)^2/S231</f>
        <v>16.7202179402076</v>
      </c>
      <c r="U231" s="37" t="n">
        <f aca="false">IF(T231&lt;5,0,(R231-Q231)/Q231*100)</f>
        <v>-13.0434782608696</v>
      </c>
      <c r="V231" s="14" t="n">
        <f aca="false">R231/($C231/100000)</f>
        <v>19.3882991614561</v>
      </c>
      <c r="W231" s="13" t="n">
        <f aca="false">X230</f>
        <v>26</v>
      </c>
      <c r="X231" s="12" t="n">
        <v>32</v>
      </c>
      <c r="Y231" s="21" t="n">
        <f aca="false">FORECAST($B231,X222:X230,$B222:$B230)</f>
        <v>73.3882179503587</v>
      </c>
      <c r="Z231" s="37" t="n">
        <f aca="false">(X231-Y231)^2/Y231</f>
        <v>23.3414113729412</v>
      </c>
      <c r="AA231" s="37" t="n">
        <f aca="false">IF(Z231&lt;5,0,(X231-W231)/W231*100)</f>
        <v>23.0769230769231</v>
      </c>
      <c r="AB231" s="14" t="n">
        <f aca="false">X231/($C231/100000)</f>
        <v>31.0212786583297</v>
      </c>
      <c r="AC231" s="13" t="n">
        <f aca="false">AD230</f>
        <v>213</v>
      </c>
      <c r="AD231" s="12" t="n">
        <v>206</v>
      </c>
      <c r="AE231" s="21" t="n">
        <f aca="false">FORECAST($B231,AD222:AD230,$B222:$B230)</f>
        <v>370.000183304178</v>
      </c>
      <c r="AF231" s="37" t="n">
        <f aca="false">(AD231-AE231)^2/AE231</f>
        <v>72.69201837582</v>
      </c>
      <c r="AG231" s="37" t="n">
        <f aca="false">IF(AF231&lt;5,0,(AD231-AC231)/AC231*100)</f>
        <v>-3.28638497652582</v>
      </c>
      <c r="AH231" s="14" t="n">
        <f aca="false">AD231/($C231/100000)</f>
        <v>199.699481362997</v>
      </c>
      <c r="AI231" s="13" t="n">
        <f aca="false">AJ230</f>
        <v>375</v>
      </c>
      <c r="AJ231" s="12" t="n">
        <v>334</v>
      </c>
      <c r="AK231" s="21" t="n">
        <f aca="false">FORECAST($B231,AJ222:AJ230,$B222:$B230)</f>
        <v>574.55997777884</v>
      </c>
      <c r="AL231" s="37" t="n">
        <f aca="false">(AJ231-AK231)^2/AK231</f>
        <v>100.71899392065</v>
      </c>
      <c r="AM231" s="37" t="n">
        <f aca="false">IF(AL231&lt;5,0,(AJ231-AI231)/AI231*100)</f>
        <v>-10.9333333333333</v>
      </c>
      <c r="AN231" s="14" t="n">
        <f aca="false">AJ231/($C231/100000)</f>
        <v>323.784595996316</v>
      </c>
      <c r="AO231" s="13" t="n">
        <f aca="false">AP230</f>
        <v>1324</v>
      </c>
      <c r="AP231" s="12" t="n">
        <v>1405</v>
      </c>
      <c r="AQ231" s="21" t="n">
        <f aca="false">FORECAST($B231,AP222:AP230,$B222:$B230)</f>
        <v>2227.94715480439</v>
      </c>
      <c r="AR231" s="37" t="n">
        <f aca="false">(AP231-AQ231)^2/AQ231</f>
        <v>303.975800386569</v>
      </c>
      <c r="AS231" s="37" t="n">
        <f aca="false">IF(AR231&lt;5,0,(AP231-AO231)/AO231*100)</f>
        <v>6.1178247734139</v>
      </c>
      <c r="AT231" s="14" t="n">
        <f aca="false">AP231/($C231/100000)</f>
        <v>1362.02801609229</v>
      </c>
      <c r="AU231" s="13" t="n">
        <f aca="false">AV230</f>
        <v>109</v>
      </c>
      <c r="AV231" s="12" t="n">
        <v>105</v>
      </c>
      <c r="AW231" s="21" t="n">
        <f aca="false">FORECAST($B231,AV222:AV230,$B222:$B230)</f>
        <v>171.12714547581</v>
      </c>
      <c r="AX231" s="37" t="n">
        <f aca="false">(AV231-AW231)^2/AW231</f>
        <v>25.5529264899535</v>
      </c>
      <c r="AY231" s="37" t="n">
        <f aca="false">IF(AX231&lt;5,0,(AV231-AU231)/AU231*100)</f>
        <v>-3.6697247706422</v>
      </c>
      <c r="AZ231" s="14" t="n">
        <f aca="false">AV231/($C231/100000)</f>
        <v>101.788570597644</v>
      </c>
      <c r="BA231" s="12" t="n">
        <v>2037.7</v>
      </c>
      <c r="BB231" s="14" t="n">
        <v>-0.3</v>
      </c>
      <c r="BC231" s="13" t="n">
        <f aca="false">(BA231-BA230)/BA230*100</f>
        <v>-0.264304243551459</v>
      </c>
      <c r="BD231" s="12" t="n">
        <v>22.9</v>
      </c>
    </row>
    <row r="232" customFormat="false" ht="13.8" hidden="false" customHeight="false" outlineLevel="0" collapsed="false">
      <c r="A232" s="19" t="s">
        <v>39</v>
      </c>
      <c r="B232" s="15" t="n">
        <v>2017</v>
      </c>
      <c r="C232" s="12" t="n">
        <v>105217</v>
      </c>
      <c r="D232" s="12" t="n">
        <f aca="false">E231</f>
        <v>2102</v>
      </c>
      <c r="E232" s="12" t="n">
        <v>2082</v>
      </c>
      <c r="F232" s="21" t="n">
        <f aca="false">FORECAST($B232,E223:E231,$B223:$B231)</f>
        <v>2159.69200980892</v>
      </c>
      <c r="G232" s="37" t="n">
        <f aca="false">(E232-F232)^2/F232</f>
        <v>2.79486536077108</v>
      </c>
      <c r="H232" s="37" t="n">
        <f aca="false">IF(G232&lt;5,0,(E232-D232)/D232*100)</f>
        <v>0</v>
      </c>
      <c r="I232" s="12" t="n">
        <v>-1</v>
      </c>
      <c r="J232" s="13" t="n">
        <f aca="false">(E232-E231)/E231*100</f>
        <v>-0.951474785918173</v>
      </c>
      <c r="K232" s="13" t="n">
        <f aca="false">L231</f>
        <v>0</v>
      </c>
      <c r="L232" s="12" t="n">
        <v>5</v>
      </c>
      <c r="M232" s="21" t="n">
        <f aca="false">FORECAST($B232,L223:L231,$B223:$B231)</f>
        <v>1.13623215153134</v>
      </c>
      <c r="N232" s="37" t="n">
        <f aca="false">(L232-M232)^2/M232</f>
        <v>13.1387779924554</v>
      </c>
      <c r="O232" s="37" t="e">
        <f aca="false">IF(N232&lt;5,0,(L232-K232)/K232*100)</f>
        <v>#DIV/0!</v>
      </c>
      <c r="P232" s="14" t="n">
        <f aca="false">L232/($C232/100000)</f>
        <v>4.75208378874136</v>
      </c>
      <c r="Q232" s="13" t="n">
        <f aca="false">R231</f>
        <v>20</v>
      </c>
      <c r="R232" s="12" t="n">
        <v>23</v>
      </c>
      <c r="S232" s="21" t="n">
        <f aca="false">FORECAST($B232,R223:R231,$B223:$B231)</f>
        <v>18.1994443938571</v>
      </c>
      <c r="T232" s="37" t="n">
        <f aca="false">(R232-S232)^2/S232</f>
        <v>1.26626580619399</v>
      </c>
      <c r="U232" s="37" t="n">
        <f aca="false">IF(T232&lt;5,0,(R232-Q232)/Q232*100)</f>
        <v>0</v>
      </c>
      <c r="V232" s="14" t="n">
        <f aca="false">R232/($C232/100000)</f>
        <v>21.8595854282103</v>
      </c>
      <c r="W232" s="13" t="n">
        <f aca="false">X231</f>
        <v>32</v>
      </c>
      <c r="X232" s="12" t="n">
        <v>32</v>
      </c>
      <c r="Y232" s="21" t="n">
        <f aca="false">FORECAST($B232,X223:X231,$B223:$B231)</f>
        <v>37.0406791755564</v>
      </c>
      <c r="Z232" s="37" t="n">
        <f aca="false">(X232-Y232)^2/Y232</f>
        <v>0.685960601058727</v>
      </c>
      <c r="AA232" s="37" t="n">
        <f aca="false">IF(Z232&lt;5,0,(X232-W232)/W232*100)</f>
        <v>0</v>
      </c>
      <c r="AB232" s="14" t="n">
        <f aca="false">X232/($C232/100000)</f>
        <v>30.4133362479447</v>
      </c>
      <c r="AC232" s="13" t="n">
        <f aca="false">AD231</f>
        <v>206</v>
      </c>
      <c r="AD232" s="12" t="n">
        <v>204</v>
      </c>
      <c r="AE232" s="21" t="n">
        <f aca="false">FORECAST($B232,AD223:AD231,$B223:$B231)</f>
        <v>205.508750160869</v>
      </c>
      <c r="AF232" s="37" t="n">
        <f aca="false">(AD232-AE232)^2/AE232</f>
        <v>0.0110765456270849</v>
      </c>
      <c r="AG232" s="37" t="n">
        <f aca="false">IF(AF232&lt;5,0,(AD232-AC232)/AC232*100)</f>
        <v>0</v>
      </c>
      <c r="AH232" s="14" t="n">
        <f aca="false">AD232/($C232/100000)</f>
        <v>193.885018580648</v>
      </c>
      <c r="AI232" s="13" t="n">
        <f aca="false">AJ231</f>
        <v>334</v>
      </c>
      <c r="AJ232" s="12" t="n">
        <v>287</v>
      </c>
      <c r="AK232" s="21" t="n">
        <f aca="false">FORECAST($B232,AJ223:AJ231,$B223:$B231)</f>
        <v>410.019481130124</v>
      </c>
      <c r="AL232" s="37" t="n">
        <f aca="false">(AJ232-AK232)^2/AK232</f>
        <v>36.9099358299078</v>
      </c>
      <c r="AM232" s="37" t="n">
        <f aca="false">IF(AL232&lt;5,0,(AJ232-AI232)/AI232*100)</f>
        <v>-14.0718562874251</v>
      </c>
      <c r="AN232" s="14" t="n">
        <f aca="false">AJ232/($C232/100000)</f>
        <v>272.769609473754</v>
      </c>
      <c r="AO232" s="13" t="n">
        <f aca="false">AP231</f>
        <v>1405</v>
      </c>
      <c r="AP232" s="12" t="n">
        <v>1425</v>
      </c>
      <c r="AQ232" s="21" t="n">
        <f aca="false">FORECAST($B232,AP223:AP231,$B223:$B231)</f>
        <v>1400.59164582423</v>
      </c>
      <c r="AR232" s="37" t="n">
        <f aca="false">(AP232-AQ232)^2/AQ232</f>
        <v>0.425368632853045</v>
      </c>
      <c r="AS232" s="37" t="n">
        <f aca="false">IF(AR232&lt;5,0,(AP232-AO232)/AO232*100)</f>
        <v>0</v>
      </c>
      <c r="AT232" s="14" t="n">
        <f aca="false">AP232/($C232/100000)</f>
        <v>1354.34387979129</v>
      </c>
      <c r="AU232" s="13" t="n">
        <f aca="false">AV231</f>
        <v>105</v>
      </c>
      <c r="AV232" s="12" t="n">
        <v>106</v>
      </c>
      <c r="AW232" s="21" t="n">
        <f aca="false">FORECAST($B232,AV223:AV231,$B223:$B231)</f>
        <v>87.1399828102292</v>
      </c>
      <c r="AX232" s="37" t="n">
        <f aca="false">(AV232-AW232)^2/AW232</f>
        <v>4.08194076848835</v>
      </c>
      <c r="AY232" s="37" t="n">
        <f aca="false">IF(AX232&lt;5,0,(AV232-AU232)/AU232*100)</f>
        <v>0</v>
      </c>
      <c r="AZ232" s="14" t="n">
        <f aca="false">AV232/($C232/100000)</f>
        <v>100.744176321317</v>
      </c>
      <c r="BA232" s="12" t="n">
        <v>1978.8</v>
      </c>
      <c r="BB232" s="14" t="n">
        <v>-2.9</v>
      </c>
      <c r="BC232" s="13" t="n">
        <f aca="false">(BA232-BA231)/BA231*100</f>
        <v>-2.89051381459489</v>
      </c>
      <c r="BD232" s="12" t="n">
        <v>24.9</v>
      </c>
    </row>
    <row r="233" customFormat="false" ht="13.8" hidden="false" customHeight="false" outlineLevel="0" collapsed="false">
      <c r="A233" s="24" t="s">
        <v>39</v>
      </c>
      <c r="B233" s="15" t="n">
        <v>2018</v>
      </c>
      <c r="C233" s="12" t="n">
        <v>107571</v>
      </c>
      <c r="D233" s="12" t="n">
        <f aca="false">E232</f>
        <v>2082</v>
      </c>
      <c r="E233" s="12" t="n">
        <v>1662</v>
      </c>
      <c r="F233" s="21" t="n">
        <f aca="false">FORECAST($B233,E224:E232,$B224:$B232)</f>
        <v>2149.63049163729</v>
      </c>
      <c r="G233" s="37" t="n">
        <f aca="false">(E233-F233)^2/F233</f>
        <v>110.615986002933</v>
      </c>
      <c r="H233" s="37" t="n">
        <f aca="false">IF(G233&lt;5,0,(E233-D233)/D233*100)</f>
        <v>-20.1729106628242</v>
      </c>
      <c r="I233" s="12" t="n">
        <v>-20.2</v>
      </c>
      <c r="J233" s="13" t="n">
        <f aca="false">(E233-E232)/E232*100</f>
        <v>-20.1729106628242</v>
      </c>
      <c r="K233" s="13" t="n">
        <f aca="false">L232</f>
        <v>5</v>
      </c>
      <c r="L233" s="12" t="n">
        <v>3</v>
      </c>
      <c r="M233" s="21" t="n">
        <f aca="false">FORECAST($B233,L224:L232,$B224:$B232)</f>
        <v>1.68149489425009</v>
      </c>
      <c r="N233" s="37" t="n">
        <f aca="false">(L233-M233)^2/M233</f>
        <v>1.03387510710457</v>
      </c>
      <c r="O233" s="37" t="n">
        <f aca="false">IF(N233&lt;5,0,(L233-K233)/K233*100)</f>
        <v>0</v>
      </c>
      <c r="P233" s="14" t="n">
        <f aca="false">L233/($C233/100000)</f>
        <v>2.78885573249296</v>
      </c>
      <c r="Q233" s="13" t="n">
        <f aca="false">R232</f>
        <v>23</v>
      </c>
      <c r="R233" s="12" t="n">
        <v>29</v>
      </c>
      <c r="S233" s="21" t="n">
        <f aca="false">FORECAST($B233,R224:R232,$B224:$B232)</f>
        <v>18.8966919409838</v>
      </c>
      <c r="T233" s="37" t="n">
        <f aca="false">(R233-S233)^2/S233</f>
        <v>5.40183615493004</v>
      </c>
      <c r="U233" s="37" t="n">
        <f aca="false">IF(T233&lt;5,0,(R233-Q233)/Q233*100)</f>
        <v>26.0869565217391</v>
      </c>
      <c r="V233" s="14" t="n">
        <f aca="false">R233/($C233/100000)</f>
        <v>26.9589387474319</v>
      </c>
      <c r="W233" s="13" t="n">
        <f aca="false">X232</f>
        <v>32</v>
      </c>
      <c r="X233" s="12" t="n">
        <v>12</v>
      </c>
      <c r="Y233" s="21" t="n">
        <f aca="false">FORECAST($B233,X224:X232,$B224:$B232)</f>
        <v>36.3307040532214</v>
      </c>
      <c r="Z233" s="37" t="n">
        <f aca="false">(X233-Y233)^2/Y233</f>
        <v>16.2942936326871</v>
      </c>
      <c r="AA233" s="37" t="n">
        <f aca="false">IF(Z233&lt;5,0,(X233-W233)/W233*100)</f>
        <v>-62.5</v>
      </c>
      <c r="AB233" s="14" t="n">
        <f aca="false">X233/($C233/100000)</f>
        <v>11.1554229299718</v>
      </c>
      <c r="AC233" s="13" t="n">
        <f aca="false">AD232</f>
        <v>204</v>
      </c>
      <c r="AD233" s="12" t="n">
        <v>197</v>
      </c>
      <c r="AE233" s="21" t="n">
        <f aca="false">FORECAST($B233,AD224:AD232,$B224:$B232)</f>
        <v>205.391387583123</v>
      </c>
      <c r="AF233" s="37" t="n">
        <f aca="false">(AD233-AE233)^2/AE233</f>
        <v>0.34283514220722</v>
      </c>
      <c r="AG233" s="37" t="n">
        <f aca="false">IF(AF233&lt;5,0,(AD233-AC233)/AC233*100)</f>
        <v>0</v>
      </c>
      <c r="AH233" s="14" t="n">
        <f aca="false">AD233/($C233/100000)</f>
        <v>183.134859767038</v>
      </c>
      <c r="AI233" s="13" t="n">
        <f aca="false">AJ232</f>
        <v>287</v>
      </c>
      <c r="AJ233" s="12" t="n">
        <v>203</v>
      </c>
      <c r="AK233" s="21" t="n">
        <f aca="false">FORECAST($B233,AJ224:AJ232,$B224:$B232)</f>
        <v>392.593800261303</v>
      </c>
      <c r="AL233" s="37" t="n">
        <f aca="false">(AJ233-AK233)^2/AK233</f>
        <v>91.5597981262006</v>
      </c>
      <c r="AM233" s="37" t="n">
        <f aca="false">IF(AL233&lt;5,0,(AJ233-AI233)/AI233*100)</f>
        <v>-29.2682926829268</v>
      </c>
      <c r="AN233" s="14" t="n">
        <f aca="false">AJ233/($C233/100000)</f>
        <v>188.712571232024</v>
      </c>
      <c r="AO233" s="13" t="n">
        <f aca="false">AP232</f>
        <v>1425</v>
      </c>
      <c r="AP233" s="12" t="n">
        <v>1145</v>
      </c>
      <c r="AQ233" s="21" t="n">
        <f aca="false">FORECAST($B233,AP224:AP232,$B224:$B232)</f>
        <v>1404.79187881752</v>
      </c>
      <c r="AR233" s="37" t="n">
        <f aca="false">(AP233-AQ233)^2/AQ233</f>
        <v>48.0439994829329</v>
      </c>
      <c r="AS233" s="37" t="n">
        <f aca="false">IF(AR233&lt;5,0,(AP233-AO233)/AO233*100)</f>
        <v>-19.6491228070175</v>
      </c>
      <c r="AT233" s="14" t="n">
        <f aca="false">AP233/($C233/100000)</f>
        <v>1064.41327123481</v>
      </c>
      <c r="AU233" s="13" t="n">
        <f aca="false">AV232</f>
        <v>106</v>
      </c>
      <c r="AV233" s="12" t="n">
        <v>73</v>
      </c>
      <c r="AW233" s="21" t="n">
        <f aca="false">FORECAST($B233,AV224:AV232,$B224:$B232)</f>
        <v>89.8807906665003</v>
      </c>
      <c r="AX233" s="37" t="n">
        <f aca="false">(AV233-AW233)^2/AW233</f>
        <v>3.17043376469109</v>
      </c>
      <c r="AY233" s="37" t="n">
        <f aca="false">IF(AX233&lt;5,0,(AV233-AU233)/AU233*100)</f>
        <v>0</v>
      </c>
      <c r="AZ233" s="14" t="n">
        <f aca="false">AV233/($C233/100000)</f>
        <v>67.8621561573287</v>
      </c>
      <c r="BA233" s="12" t="n">
        <v>1545</v>
      </c>
      <c r="BB233" s="14" t="n">
        <v>-21.9</v>
      </c>
      <c r="BC233" s="13" t="n">
        <f aca="false">(BA233-BA232)/BA232*100</f>
        <v>-21.922377198302</v>
      </c>
      <c r="BD233" s="12" t="n">
        <v>32.6</v>
      </c>
    </row>
    <row r="234" customFormat="false" ht="13.8" hidden="false" customHeight="false" outlineLevel="0" collapsed="false">
      <c r="A234" s="24" t="s">
        <v>39</v>
      </c>
      <c r="B234" s="15" t="n">
        <v>2019</v>
      </c>
      <c r="C234" s="17" t="n">
        <v>110695</v>
      </c>
      <c r="D234" s="12" t="n">
        <f aca="false">E233</f>
        <v>1662</v>
      </c>
      <c r="E234" s="17" t="n">
        <v>1379</v>
      </c>
      <c r="F234" s="21" t="n">
        <f aca="false">FORECAST($B234,E225:E233,$B225:$B233)</f>
        <v>1785.21428571429</v>
      </c>
      <c r="G234" s="37" t="n">
        <f aca="false">(E234-F234)^2/F234</f>
        <v>92.4315065361158</v>
      </c>
      <c r="H234" s="37" t="n">
        <f aca="false">IF(G234&lt;5,0,(E234-D234)/D234*100)</f>
        <v>-17.0276774969916</v>
      </c>
      <c r="I234" s="12" t="n">
        <v>-17</v>
      </c>
      <c r="J234" s="13" t="n">
        <f aca="false">(E234-E233)/E233*100</f>
        <v>-17.0276774969916</v>
      </c>
      <c r="K234" s="13" t="n">
        <f aca="false">L233</f>
        <v>3</v>
      </c>
      <c r="L234" s="12" t="n">
        <v>3</v>
      </c>
      <c r="M234" s="21" t="n">
        <f aca="false">FORECAST($B234,L225:L233,$B225:$B233)</f>
        <v>3.32142857142857</v>
      </c>
      <c r="N234" s="37" t="n">
        <f aca="false">(L234-M234)^2/M234</f>
        <v>0.0311059907834102</v>
      </c>
      <c r="O234" s="37" t="n">
        <f aca="false">IF(N234&lt;5,0,(L234-K234)/K234*100)</f>
        <v>0</v>
      </c>
      <c r="P234" s="14" t="n">
        <f aca="false">L234/($C234/100000)</f>
        <v>2.71014950991463</v>
      </c>
      <c r="Q234" s="13" t="n">
        <f aca="false">R233</f>
        <v>29</v>
      </c>
      <c r="R234" s="12" t="n">
        <v>38</v>
      </c>
      <c r="S234" s="21" t="n">
        <f aca="false">FORECAST($B234,R225:R233,$B225:$B233)</f>
        <v>26.9285714285714</v>
      </c>
      <c r="T234" s="37" t="n">
        <f aca="false">(R234-S234)^2/S234</f>
        <v>4.55191360363774</v>
      </c>
      <c r="U234" s="37" t="n">
        <f aca="false">IF(T234&lt;5,0,(R234-Q234)/Q234*100)</f>
        <v>0</v>
      </c>
      <c r="V234" s="14" t="n">
        <f aca="false">R234/($C234/100000)</f>
        <v>34.3285604589186</v>
      </c>
      <c r="W234" s="13" t="n">
        <f aca="false">X233</f>
        <v>12</v>
      </c>
      <c r="X234" s="12" t="n">
        <v>11</v>
      </c>
      <c r="Y234" s="21" t="n">
        <f aca="false">FORECAST($B234,X225:X233,$B225:$B233)</f>
        <v>17.9285714285714</v>
      </c>
      <c r="Z234" s="37" t="n">
        <f aca="false">(X234-Y234)^2/Y234</f>
        <v>2.67757541263517</v>
      </c>
      <c r="AA234" s="37" t="n">
        <f aca="false">IF(Z234&lt;5,0,(X234-W234)/W234*100)</f>
        <v>0</v>
      </c>
      <c r="AB234" s="14" t="n">
        <f aca="false">X234/($C234/100000)</f>
        <v>9.93721486968698</v>
      </c>
      <c r="AC234" s="13" t="n">
        <f aca="false">AD233</f>
        <v>197</v>
      </c>
      <c r="AD234" s="12" t="n">
        <v>156</v>
      </c>
      <c r="AE234" s="21" t="n">
        <f aca="false">FORECAST($B234,AD225:AD233,$B225:$B233)</f>
        <v>195.428571428571</v>
      </c>
      <c r="AF234" s="37" t="n">
        <f aca="false">(AD234-AE234)^2/AE234</f>
        <v>7.95488721804511</v>
      </c>
      <c r="AG234" s="37" t="n">
        <f aca="false">IF(AF234&lt;5,0,(AD234-AC234)/AC234*100)</f>
        <v>-20.8121827411168</v>
      </c>
      <c r="AH234" s="14" t="n">
        <f aca="false">AD234/($C234/100000)</f>
        <v>140.927774515561</v>
      </c>
      <c r="AI234" s="13" t="n">
        <f aca="false">AJ233</f>
        <v>203</v>
      </c>
      <c r="AJ234" s="12" t="n">
        <v>181</v>
      </c>
      <c r="AK234" s="21" t="n">
        <f aca="false">FORECAST($B234,AJ225:AJ233,$B225:$B233)</f>
        <v>194.678571428571</v>
      </c>
      <c r="AL234" s="37" t="n">
        <f aca="false">(AJ234-AK234)^2/AK234</f>
        <v>0.96108839793485</v>
      </c>
      <c r="AM234" s="37" t="n">
        <f aca="false">IF(AL234&lt;5,0,(AJ234-AI234)/AI234*100)</f>
        <v>0</v>
      </c>
      <c r="AN234" s="14" t="n">
        <f aca="false">AJ234/($C234/100000)</f>
        <v>163.512353764849</v>
      </c>
      <c r="AO234" s="13" t="n">
        <f aca="false">AP233</f>
        <v>1145</v>
      </c>
      <c r="AP234" s="12" t="n">
        <v>898</v>
      </c>
      <c r="AQ234" s="21" t="n">
        <f aca="false">FORECAST($B234,AP225:AP233,$B225:$B233)</f>
        <v>1246.17857142857</v>
      </c>
      <c r="AR234" s="37" t="n">
        <f aca="false">(AP234-AQ234)^2/AQ234</f>
        <v>97.2800531011132</v>
      </c>
      <c r="AS234" s="37" t="n">
        <f aca="false">IF(AR234&lt;5,0,(AP234-AO234)/AO234*100)</f>
        <v>-21.5720524017467</v>
      </c>
      <c r="AT234" s="14" t="n">
        <f aca="false">AP234/($C234/100000)</f>
        <v>811.238086634446</v>
      </c>
      <c r="AU234" s="13" t="n">
        <f aca="false">AV233</f>
        <v>73</v>
      </c>
      <c r="AV234" s="12" t="n">
        <v>92</v>
      </c>
      <c r="AW234" s="21" t="n">
        <f aca="false">FORECAST($B234,AV225:AV233,$B225:$B233)</f>
        <v>100.75</v>
      </c>
      <c r="AX234" s="37" t="n">
        <f aca="false">(AV234-AW234)^2/AW234</f>
        <v>0.759925558312655</v>
      </c>
      <c r="AY234" s="37" t="n">
        <f aca="false">IF(AX234&lt;5,0,(AV234-AU234)/AU234*100)</f>
        <v>0</v>
      </c>
      <c r="AZ234" s="14" t="n">
        <f aca="false">AV234/($C234/100000)</f>
        <v>83.111251637382</v>
      </c>
      <c r="BA234" s="12" t="n">
        <v>1245.8</v>
      </c>
      <c r="BB234" s="14" t="n">
        <v>-19.4</v>
      </c>
      <c r="BC234" s="13" t="n">
        <f aca="false">(BA234-BA233)/BA233*100</f>
        <v>-19.3656957928803</v>
      </c>
      <c r="BD234" s="12" t="n">
        <v>33.6</v>
      </c>
    </row>
    <row r="235" customFormat="false" ht="13.8" hidden="false" customHeight="false" outlineLevel="0" collapsed="false">
      <c r="A235" s="24" t="s">
        <v>39</v>
      </c>
      <c r="B235" s="20" t="n">
        <v>2020</v>
      </c>
      <c r="C235" s="21" t="n">
        <v>114235</v>
      </c>
      <c r="D235" s="12" t="n">
        <f aca="false">E234</f>
        <v>1379</v>
      </c>
      <c r="E235" s="21" t="n">
        <v>1139</v>
      </c>
      <c r="F235" s="21" t="n">
        <f aca="false">FORECAST($B235,E226:E234,$B226:$B234)</f>
        <v>1538.05555555556</v>
      </c>
      <c r="G235" s="37" t="n">
        <f aca="false">(E235-F235)^2/F235</f>
        <v>103.536790881544</v>
      </c>
      <c r="H235" s="37" t="n">
        <f aca="false">IF(G235&lt;5,0,(E235-D235)/D235*100)</f>
        <v>-17.4039158810732</v>
      </c>
      <c r="I235" s="22" t="n">
        <v>-17.4</v>
      </c>
      <c r="J235" s="13" t="n">
        <f aca="false">(E235-E234)/E234*100</f>
        <v>-17.4039158810732</v>
      </c>
      <c r="K235" s="13" t="n">
        <f aca="false">L234</f>
        <v>3</v>
      </c>
      <c r="L235" s="21" t="n">
        <v>0</v>
      </c>
      <c r="M235" s="21" t="n">
        <f aca="false">FORECAST($B235,L226:L234,$B226:$B234)</f>
        <v>3.5</v>
      </c>
      <c r="N235" s="37" t="n">
        <f aca="false">(L235-M235)^2/M235</f>
        <v>3.5</v>
      </c>
      <c r="O235" s="37" t="n">
        <f aca="false">IF(N235&lt;5,0,(L235-K235)/K235*100)</f>
        <v>0</v>
      </c>
      <c r="P235" s="14" t="n">
        <f aca="false">L235/($C235/100000)</f>
        <v>0</v>
      </c>
      <c r="Q235" s="13" t="n">
        <f aca="false">R234</f>
        <v>38</v>
      </c>
      <c r="R235" s="21" t="n">
        <v>32</v>
      </c>
      <c r="S235" s="21" t="n">
        <f aca="false">FORECAST($B235,R226:R234,$B226:$B234)</f>
        <v>33.3611111111111</v>
      </c>
      <c r="T235" s="37" t="n">
        <f aca="false">(R235-S235)^2/S235</f>
        <v>0.0555324266814694</v>
      </c>
      <c r="U235" s="37" t="n">
        <f aca="false">IF(T235&lt;5,0,(R235-Q235)/Q235*100)</f>
        <v>0</v>
      </c>
      <c r="V235" s="14" t="n">
        <f aca="false">R235/($C235/100000)</f>
        <v>28.0124305160415</v>
      </c>
      <c r="W235" s="13" t="n">
        <f aca="false">X234</f>
        <v>11</v>
      </c>
      <c r="X235" s="21" t="n">
        <v>10</v>
      </c>
      <c r="Y235" s="21" t="n">
        <f aca="false">FORECAST($B235,X226:X234,$B226:$B234)</f>
        <v>11.4444444444444</v>
      </c>
      <c r="Z235" s="37" t="n">
        <f aca="false">(X235-Y235)^2/Y235</f>
        <v>0.182308522114348</v>
      </c>
      <c r="AA235" s="37" t="n">
        <f aca="false">IF(Z235&lt;5,0,(X235-W235)/W235*100)</f>
        <v>0</v>
      </c>
      <c r="AB235" s="14" t="n">
        <f aca="false">X235/($C235/100000)</f>
        <v>8.75388453626297</v>
      </c>
      <c r="AC235" s="13" t="n">
        <f aca="false">AD234</f>
        <v>156</v>
      </c>
      <c r="AD235" s="21" t="n">
        <v>210</v>
      </c>
      <c r="AE235" s="21" t="n">
        <f aca="false">FORECAST($B235,AD226:AD234,$B226:$B234)</f>
        <v>176</v>
      </c>
      <c r="AF235" s="37" t="n">
        <f aca="false">(AD235-AE235)^2/AE235</f>
        <v>6.56818181818182</v>
      </c>
      <c r="AG235" s="37" t="n">
        <f aca="false">IF(AF235&lt;5,0,(AD235-AC235)/AC235*100)</f>
        <v>34.6153846153846</v>
      </c>
      <c r="AH235" s="14" t="n">
        <f aca="false">AD235/($C235/100000)</f>
        <v>183.831575261522</v>
      </c>
      <c r="AI235" s="13" t="n">
        <f aca="false">AJ234</f>
        <v>181</v>
      </c>
      <c r="AJ235" s="21" t="n">
        <v>99</v>
      </c>
      <c r="AK235" s="21" t="n">
        <f aca="false">FORECAST($B235,AJ226:AJ234,$B226:$B234)</f>
        <v>150.027777777778</v>
      </c>
      <c r="AL235" s="37" t="n">
        <f aca="false">(AJ235-AK235)^2/AK235</f>
        <v>17.3556800181036</v>
      </c>
      <c r="AM235" s="37" t="n">
        <f aca="false">IF(AL235&lt;5,0,(AJ235-AI235)/AI235*100)</f>
        <v>-45.3038674033149</v>
      </c>
      <c r="AN235" s="14" t="n">
        <f aca="false">AJ235/($C235/100000)</f>
        <v>86.6634569090034</v>
      </c>
      <c r="AO235" s="13" t="n">
        <f aca="false">AP234</f>
        <v>898</v>
      </c>
      <c r="AP235" s="21" t="n">
        <v>725</v>
      </c>
      <c r="AQ235" s="21" t="n">
        <f aca="false">FORECAST($B235,AP226:AP234,$B226:$B234)</f>
        <v>1063.94444444444</v>
      </c>
      <c r="AR235" s="37" t="n">
        <f aca="false">(AP235-AQ235)^2/AQ235</f>
        <v>107.978698530393</v>
      </c>
      <c r="AS235" s="37" t="n">
        <f aca="false">IF(AR235&lt;5,0,(AP235-AO235)/AO235*100)</f>
        <v>-19.2650334075724</v>
      </c>
      <c r="AT235" s="14" t="n">
        <f aca="false">AP235/($C235/100000)</f>
        <v>634.656628879065</v>
      </c>
      <c r="AU235" s="13" t="n">
        <f aca="false">AV234</f>
        <v>92</v>
      </c>
      <c r="AV235" s="21" t="n">
        <v>63</v>
      </c>
      <c r="AW235" s="21" t="n">
        <f aca="false">FORECAST($B235,AV226:AV234,$B226:$B234)</f>
        <v>99.7777777777778</v>
      </c>
      <c r="AX235" s="37" t="n">
        <f aca="false">(AV235-AW235)^2/AW235</f>
        <v>13.5561742143034</v>
      </c>
      <c r="AY235" s="37" t="n">
        <f aca="false">IF(AX235&lt;5,0,(AV235-AU235)/AU235*100)</f>
        <v>-31.5217391304348</v>
      </c>
      <c r="AZ235" s="14" t="n">
        <f aca="false">AV235/($C235/100000)</f>
        <v>55.1494725784567</v>
      </c>
      <c r="BA235" s="23" t="n">
        <v>997.1</v>
      </c>
      <c r="BB235" s="22" t="n">
        <v>-20</v>
      </c>
      <c r="BC235" s="13" t="n">
        <f aca="false">(BA235-BA234)/BA234*100</f>
        <v>-19.9630759351421</v>
      </c>
      <c r="BD235" s="23" t="n">
        <v>39</v>
      </c>
    </row>
    <row r="236" customFormat="false" ht="13.8" hidden="false" customHeight="false" outlineLevel="0" collapsed="false">
      <c r="A236" s="19" t="s">
        <v>253</v>
      </c>
      <c r="B236" s="15" t="n">
        <v>2020</v>
      </c>
      <c r="C236" s="38" t="n">
        <f aca="false">FORECAST($B236,C226:C234,$B226:$B234)</f>
        <v>111023.805555556</v>
      </c>
      <c r="D236" s="12" t="n">
        <f aca="false">E235</f>
        <v>1139</v>
      </c>
      <c r="E236" s="38" t="n">
        <f aca="false">FORECAST($B236,E226:E234,$B226:$B234)</f>
        <v>1538.05555555556</v>
      </c>
      <c r="F236" s="21" t="n">
        <f aca="false">FORECAST($B236,E227:E235,$B227:$B235)</f>
        <v>1382.55555555556</v>
      </c>
      <c r="G236" s="37" t="n">
        <f aca="false">(E236-F236)^2/F236</f>
        <v>17.4895322671381</v>
      </c>
      <c r="H236" s="37" t="n">
        <f aca="false">IF(G236&lt;5,0,(E236-D236)/D236*100)</f>
        <v>35.0356062823139</v>
      </c>
      <c r="I236" s="12"/>
      <c r="J236" s="13" t="n">
        <f aca="false">(E236-E234)/E234*100</f>
        <v>11.5341229554428</v>
      </c>
      <c r="K236" s="13" t="n">
        <f aca="false">L235</f>
        <v>0</v>
      </c>
      <c r="L236" s="38" t="n">
        <f aca="false">FORECAST($B236,L226:L234,$B226:$B234)</f>
        <v>3.5</v>
      </c>
      <c r="M236" s="21" t="n">
        <f aca="false">FORECAST($B236,L227:L235,$B227:$B235)</f>
        <v>2.22222222222222</v>
      </c>
      <c r="N236" s="37" t="n">
        <f aca="false">(L236-M236)^2/M236</f>
        <v>0.734722222222222</v>
      </c>
      <c r="O236" s="37" t="n">
        <f aca="false">IF(N236&lt;5,0,(L236-K236)/K236*100)</f>
        <v>0</v>
      </c>
      <c r="P236" s="38" t="n">
        <f aca="false">FORECAST($B236,P226:P234,$B226:$B234)</f>
        <v>3.20664378221369</v>
      </c>
      <c r="Q236" s="13" t="n">
        <f aca="false">R235</f>
        <v>32</v>
      </c>
      <c r="R236" s="38" t="n">
        <f aca="false">FORECAST($B236,R226:R234,$B226:$B234)</f>
        <v>33.3611111111111</v>
      </c>
      <c r="S236" s="21" t="n">
        <f aca="false">FORECAST($B236,R227:R235,$B227:$B235)</f>
        <v>34.8222222222222</v>
      </c>
      <c r="T236" s="37" t="n">
        <f aca="false">(R236-S236)^2/S236</f>
        <v>0.061306991420265</v>
      </c>
      <c r="U236" s="37" t="n">
        <f aca="false">IF(T236&lt;5,0,(R236-Q236)/Q236*100)</f>
        <v>0</v>
      </c>
      <c r="V236" s="38" t="n">
        <f aca="false">FORECAST($B236,V226:V234,$B226:$B234)</f>
        <v>30.2747605539934</v>
      </c>
      <c r="W236" s="13" t="n">
        <f aca="false">X235</f>
        <v>10</v>
      </c>
      <c r="X236" s="38" t="n">
        <f aca="false">FORECAST($B236,X226:X234,$B226:$B234)</f>
        <v>11.4444444444444</v>
      </c>
      <c r="Y236" s="21" t="n">
        <f aca="false">FORECAST($B236,X227:X235,$B227:$B235)</f>
        <v>8.84444444444445</v>
      </c>
      <c r="Z236" s="37" t="n">
        <f aca="false">(X236-Y236)^2/Y236</f>
        <v>0.764321608040202</v>
      </c>
      <c r="AA236" s="37" t="n">
        <f aca="false">IF(Z236&lt;5,0,(X236-W236)/W236*100)</f>
        <v>0</v>
      </c>
      <c r="AB236" s="38" t="n">
        <f aca="false">FORECAST($B236,AB226:AB234,$B226:$B234)</f>
        <v>9.46182011121426</v>
      </c>
      <c r="AC236" s="13" t="n">
        <f aca="false">AD235</f>
        <v>210</v>
      </c>
      <c r="AD236" s="38" t="n">
        <f aca="false">FORECAST($B236,AD226:AD234,$B226:$B234)</f>
        <v>176</v>
      </c>
      <c r="AE236" s="21" t="n">
        <f aca="false">FORECAST($B236,AD227:AD235,$B227:$B235)</f>
        <v>192.888888888889</v>
      </c>
      <c r="AF236" s="37" t="n">
        <f aca="false">(AD236-AE236)^2/AE236</f>
        <v>1.47875064004096</v>
      </c>
      <c r="AG236" s="37" t="n">
        <f aca="false">IF(AF236&lt;5,0,(AD236-AC236)/AC236*100)</f>
        <v>0</v>
      </c>
      <c r="AH236" s="38" t="n">
        <f aca="false">FORECAST($B236,AH226:AH234,$B226:$B234)</f>
        <v>156.919262167459</v>
      </c>
      <c r="AI236" s="13" t="n">
        <f aca="false">AJ235</f>
        <v>99</v>
      </c>
      <c r="AJ236" s="38" t="n">
        <f aca="false">FORECAST($B236,AJ226:AJ234,$B226:$B234)</f>
        <v>150.027777777778</v>
      </c>
      <c r="AK236" s="21" t="n">
        <f aca="false">FORECAST($B236,AJ227:AJ235,$B227:$B235)</f>
        <v>130.666666666667</v>
      </c>
      <c r="AL236" s="37" t="n">
        <f aca="false">(AJ236-AK236)^2/AK236</f>
        <v>2.86877007747544</v>
      </c>
      <c r="AM236" s="37" t="n">
        <f aca="false">IF(AL236&lt;5,0,(AJ236-AI236)/AI236*100)</f>
        <v>0</v>
      </c>
      <c r="AN236" s="38" t="n">
        <f aca="false">FORECAST($B236,AN226:AN234,$B226:$B234)</f>
        <v>123.95990738185</v>
      </c>
      <c r="AO236" s="13" t="n">
        <f aca="false">AP235</f>
        <v>725</v>
      </c>
      <c r="AP236" s="38" t="n">
        <f aca="false">FORECAST($B236,AP226:AP234,$B226:$B234)</f>
        <v>1063.94444444444</v>
      </c>
      <c r="AQ236" s="21" t="n">
        <f aca="false">FORECAST($B236,AP227:AP235,$B227:$B235)</f>
        <v>928.066666666667</v>
      </c>
      <c r="AR236" s="37" t="n">
        <f aca="false">(AP236-AQ236)^2/AQ236</f>
        <v>19.8937976731131</v>
      </c>
      <c r="AS236" s="37" t="n">
        <f aca="false">IF(AR236&lt;5,0,(AP236-AO236)/AO236*100)</f>
        <v>46.7509578544061</v>
      </c>
      <c r="AT236" s="38" t="n">
        <f aca="false">FORECAST($B236,AT226:AT234,$B226:$B234)</f>
        <v>946.370134833123</v>
      </c>
      <c r="AU236" s="13" t="n">
        <f aca="false">AV235</f>
        <v>63</v>
      </c>
      <c r="AV236" s="38" t="n">
        <f aca="false">FORECAST($B236,AV226:AV234,$B226:$B234)</f>
        <v>99.7777777777778</v>
      </c>
      <c r="AW236" s="21" t="n">
        <f aca="false">FORECAST($B236,AV227:AV235,$B227:$B235)</f>
        <v>85.0444444444444</v>
      </c>
      <c r="AX236" s="37" t="n">
        <f aca="false">(AV236-AW236)^2/AW236</f>
        <v>2.55244316697152</v>
      </c>
      <c r="AY236" s="37" t="n">
        <f aca="false">IF(AX236&lt;5,0,(AV236-AU236)/AU236*100)</f>
        <v>0</v>
      </c>
      <c r="AZ236" s="38" t="n">
        <f aca="false">FORECAST($B236,AZ226:AZ234,$B226:$B234)</f>
        <v>90.6909536815796</v>
      </c>
      <c r="BA236" s="38" t="n">
        <f aca="false">FORECAST($B236,BA226:BA234,$B226:$B234)</f>
        <v>1360.88888888889</v>
      </c>
      <c r="BB236" s="14"/>
      <c r="BC236" s="12"/>
      <c r="BD236" s="12"/>
    </row>
    <row r="237" customFormat="false" ht="13.8" hidden="false" customHeight="false" outlineLevel="0" collapsed="false">
      <c r="A237" s="19" t="s">
        <v>199</v>
      </c>
      <c r="B237" s="20"/>
      <c r="C237" s="21"/>
      <c r="D237" s="12" t="n">
        <f aca="false">E236</f>
        <v>1538.05555555556</v>
      </c>
      <c r="E237" s="39" t="n">
        <f aca="false">(E236-E235)^2/E236</f>
        <v>103.536790881544</v>
      </c>
      <c r="F237" s="21" t="n">
        <f aca="false">FORECAST($B237,E228:E236,$B228:$B236)</f>
        <v>261313.877217554</v>
      </c>
      <c r="G237" s="37" t="n">
        <f aca="false">(E237-F237)^2/F237</f>
        <v>261106.844658744</v>
      </c>
      <c r="H237" s="37" t="n">
        <f aca="false">IF(G237&lt;5,0,(E237-D237)/D237*100)</f>
        <v>-93.2683321803583</v>
      </c>
      <c r="I237" s="22"/>
      <c r="J237" s="12"/>
      <c r="K237" s="13" t="n">
        <f aca="false">L236</f>
        <v>3.5</v>
      </c>
      <c r="L237" s="39" t="n">
        <f aca="false">(L236-L235)^2/L236</f>
        <v>3.5</v>
      </c>
      <c r="M237" s="21" t="n">
        <f aca="false">FORECAST($B237,L228:L236,$B228:$B236)</f>
        <v>-213.928571428571</v>
      </c>
      <c r="N237" s="37" t="n">
        <f aca="false">(L237-M237)^2/M237</f>
        <v>-220.985833532077</v>
      </c>
      <c r="O237" s="37" t="n">
        <f aca="false">IF(N237&lt;5,0,(L237-K237)/K237*100)</f>
        <v>0</v>
      </c>
      <c r="P237" s="39" t="n">
        <f aca="false">(P236-P235)^2/P236</f>
        <v>3.20664378221369</v>
      </c>
      <c r="Q237" s="13" t="n">
        <f aca="false">R236</f>
        <v>33.3611111111111</v>
      </c>
      <c r="R237" s="39" t="n">
        <f aca="false">(R236-R235)^2/R236</f>
        <v>0.0555324266814694</v>
      </c>
      <c r="S237" s="21" t="n">
        <f aca="false">FORECAST($B237,R228:R236,$B228:$B236)</f>
        <v>-4974.28127917834</v>
      </c>
      <c r="T237" s="37" t="n">
        <f aca="false">(R237-S237)^2/S237</f>
        <v>-4974.39234465166</v>
      </c>
      <c r="U237" s="37" t="n">
        <f aca="false">IF(T237&lt;5,0,(R237-Q237)/Q237*100)</f>
        <v>0</v>
      </c>
      <c r="V237" s="39" t="n">
        <f aca="false">(V236-V235)^2/V236</f>
        <v>0.169056240477661</v>
      </c>
      <c r="W237" s="13" t="n">
        <f aca="false">X236</f>
        <v>11.4444444444444</v>
      </c>
      <c r="X237" s="39" t="n">
        <f aca="false">(X236-X235)^2/X236</f>
        <v>0.182308522114348</v>
      </c>
      <c r="Y237" s="21" t="n">
        <f aca="false">FORECAST($B237,X228:X236,$B228:$B236)</f>
        <v>10887.0261437908</v>
      </c>
      <c r="Z237" s="37" t="n">
        <f aca="false">(X237-Y237)^2/Y237</f>
        <v>10886.6615297995</v>
      </c>
      <c r="AA237" s="37" t="n">
        <f aca="false">IF(Z237&lt;5,0,(X237-W237)/W237*100)</f>
        <v>-98.4070129135639</v>
      </c>
      <c r="AB237" s="39" t="n">
        <f aca="false">(AB236-AB235)^2/AB236</f>
        <v>0.052967903890671</v>
      </c>
      <c r="AC237" s="13" t="n">
        <f aca="false">AD236</f>
        <v>176</v>
      </c>
      <c r="AD237" s="39" t="n">
        <f aca="false">(AD236-AD235)^2/AD236</f>
        <v>6.56818181818182</v>
      </c>
      <c r="AE237" s="21" t="n">
        <f aca="false">FORECAST($B237,AD228:AD236,$B228:$B236)</f>
        <v>3688.99159663866</v>
      </c>
      <c r="AF237" s="37" t="n">
        <f aca="false">(AD237-AE237)^2/AE237</f>
        <v>3675.86692752945</v>
      </c>
      <c r="AG237" s="37" t="n">
        <f aca="false">IF(AF237&lt;5,0,(AD237-AC237)/AC237*100)</f>
        <v>-96.2680785123967</v>
      </c>
      <c r="AH237" s="39" t="n">
        <f aca="false">(AH236-AH235)^2/AH236</f>
        <v>4.61557482535175</v>
      </c>
      <c r="AI237" s="13" t="n">
        <f aca="false">AJ236</f>
        <v>150.027777777778</v>
      </c>
      <c r="AJ237" s="39" t="n">
        <f aca="false">(AJ236-AJ235)^2/AJ236</f>
        <v>17.3556800181036</v>
      </c>
      <c r="AK237" s="21" t="n">
        <f aca="false">FORECAST($B237,AJ228:AJ236,$B228:$B236)</f>
        <v>91616.2285247432</v>
      </c>
      <c r="AL237" s="37" t="n">
        <f aca="false">(AJ237-AK237)^2/AK237</f>
        <v>91581.5204525484</v>
      </c>
      <c r="AM237" s="37" t="n">
        <f aca="false">IF(AL237&lt;5,0,(AJ237-AI237)/AI237*100)</f>
        <v>-88.4316889344245</v>
      </c>
      <c r="AN237" s="39" t="n">
        <f aca="false">(AN236-AN235)^2/AN236</f>
        <v>11.2215735494911</v>
      </c>
      <c r="AO237" s="13" t="n">
        <f aca="false">AP236</f>
        <v>1063.94444444444</v>
      </c>
      <c r="AP237" s="39" t="n">
        <f aca="false">(AP236-AP235)^2/AP236</f>
        <v>107.978698530393</v>
      </c>
      <c r="AQ237" s="21" t="n">
        <f aca="false">FORECAST($B237,AP228:AP236,$B228:$B236)</f>
        <v>158388.803454715</v>
      </c>
      <c r="AR237" s="37" t="n">
        <f aca="false">(AP237-AQ237)^2/AQ237</f>
        <v>158172.919670177</v>
      </c>
      <c r="AS237" s="37" t="n">
        <f aca="false">IF(AR237&lt;5,0,(AP237-AO237)/AO237*100)</f>
        <v>-89.8510961644453</v>
      </c>
      <c r="AT237" s="39" t="n">
        <f aca="false">(AT236-AT235)^2/AT236</f>
        <v>102.671572377232</v>
      </c>
      <c r="AU237" s="13" t="n">
        <f aca="false">AV236</f>
        <v>99.7777777777778</v>
      </c>
      <c r="AV237" s="39" t="n">
        <f aca="false">(AV236-AV235)^2/AV236</f>
        <v>13.5561742143034</v>
      </c>
      <c r="AW237" s="21" t="n">
        <f aca="false">FORECAST($B237,AV228:AV236,$B228:$B236)</f>
        <v>1921.03734827264</v>
      </c>
      <c r="AX237" s="37" t="n">
        <f aca="false">(AV237-AW237)^2/AW237</f>
        <v>1894.02066162775</v>
      </c>
      <c r="AY237" s="37" t="n">
        <f aca="false">IF(AX237&lt;5,0,(AV237-AU237)/AU237*100)</f>
        <v>-86.4136338609431</v>
      </c>
      <c r="AZ237" s="39" t="n">
        <f aca="false">(AZ236-AZ235)^2/AZ236</f>
        <v>13.9285874469772</v>
      </c>
      <c r="BA237" s="39" t="n">
        <f aca="false">(BA236-BA235)^2/BA236</f>
        <v>97.2469955185426</v>
      </c>
      <c r="BB237" s="22"/>
      <c r="BC237" s="12"/>
      <c r="BD237" s="23"/>
    </row>
    <row r="238" customFormat="false" ht="13.8" hidden="false" customHeight="false" outlineLevel="0" collapsed="false">
      <c r="A238" s="19" t="s">
        <v>254</v>
      </c>
      <c r="B238" s="20" t="n">
        <v>5</v>
      </c>
      <c r="C238" s="21"/>
      <c r="D238" s="12" t="n">
        <f aca="false">E237</f>
        <v>103.536790881544</v>
      </c>
      <c r="E238" s="39" t="n">
        <f aca="false">IF(E237&lt;$B238,0,(E235-E234)/E234*100)</f>
        <v>-17.4039158810732</v>
      </c>
      <c r="F238" s="21" t="n">
        <f aca="false">FORECAST($B238,E229:E237,$B229:$B237)</f>
        <v>292332.303910182</v>
      </c>
      <c r="G238" s="37" t="n">
        <f aca="false">(E238-F238)^2/F238</f>
        <v>292367.112778081</v>
      </c>
      <c r="H238" s="37" t="n">
        <f aca="false">IF(G238&lt;5,0,(E238-D238)/D238*100)</f>
        <v>-116.809402467365</v>
      </c>
      <c r="I238" s="22"/>
      <c r="J238" s="12"/>
      <c r="K238" s="13" t="n">
        <f aca="false">L237</f>
        <v>3.5</v>
      </c>
      <c r="L238" s="39" t="n">
        <f aca="false">IF(L237&lt;$B238,0,(L235-L234)/L234*100)</f>
        <v>0</v>
      </c>
      <c r="M238" s="21" t="n">
        <f aca="false">FORECAST($B238,L229:L237,$B229:$B237)</f>
        <v>-520.313588850174</v>
      </c>
      <c r="N238" s="37" t="n">
        <f aca="false">(L238-M238)^2/M238</f>
        <v>-520.313588850174</v>
      </c>
      <c r="O238" s="37" t="n">
        <f aca="false">IF(N238&lt;5,0,(L238-K238)/K238*100)</f>
        <v>0</v>
      </c>
      <c r="P238" s="39" t="n">
        <f aca="false">IF(P237&lt;$B238,0,(P235-P234)/P234*100)</f>
        <v>0</v>
      </c>
      <c r="Q238" s="13" t="n">
        <f aca="false">R237</f>
        <v>0.0555324266814694</v>
      </c>
      <c r="R238" s="39" t="n">
        <f aca="false">IF(R237&lt;$B238,0,(R235-R234)/R234*100)</f>
        <v>0</v>
      </c>
      <c r="S238" s="21" t="n">
        <f aca="false">FORECAST($B238,R229:R237,$B229:$B237)</f>
        <v>-6337.21099496709</v>
      </c>
      <c r="T238" s="37" t="n">
        <f aca="false">(R238-S238)^2/S238</f>
        <v>-6337.21099496709</v>
      </c>
      <c r="U238" s="37" t="n">
        <f aca="false">IF(T238&lt;5,0,(R238-Q238)/Q238*100)</f>
        <v>0</v>
      </c>
      <c r="V238" s="39" t="n">
        <f aca="false">IF(V237&lt;$B238,0,(V235-V234)/V234*100)</f>
        <v>0</v>
      </c>
      <c r="W238" s="13" t="n">
        <f aca="false">X237</f>
        <v>0.182308522114348</v>
      </c>
      <c r="X238" s="39" t="n">
        <f aca="false">IF(X237&lt;$B238,0,(X235-X234)/X234*100)</f>
        <v>0</v>
      </c>
      <c r="Y238" s="21" t="n">
        <f aca="false">FORECAST($B238,X229:X237,$B229:$B237)</f>
        <v>8103.027100271</v>
      </c>
      <c r="Z238" s="37" t="n">
        <f aca="false">(X238-Y238)^2/Y238</f>
        <v>8103.027100271</v>
      </c>
      <c r="AA238" s="37" t="n">
        <f aca="false">IF(Z238&lt;5,0,(X238-W238)/W238*100)</f>
        <v>-100</v>
      </c>
      <c r="AB238" s="39" t="n">
        <f aca="false">IF(AB237&lt;$B238,0,(AB235-AB234)/AB234*100)</f>
        <v>0</v>
      </c>
      <c r="AC238" s="13" t="n">
        <f aca="false">AD237</f>
        <v>6.56818181818182</v>
      </c>
      <c r="AD238" s="39" t="n">
        <f aca="false">IF(AD237&lt;$B238,0,(AD235-AD234)/AD234*100)</f>
        <v>34.6153846153846</v>
      </c>
      <c r="AE238" s="21" t="n">
        <f aca="false">FORECAST($B238,AD229:AD237,$B229:$B237)</f>
        <v>7135.89198606272</v>
      </c>
      <c r="AF238" s="37" t="n">
        <f aca="false">(AD238-AE238)^2/AE238</f>
        <v>7066.82913204905</v>
      </c>
      <c r="AG238" s="37" t="n">
        <f aca="false">IF(AF238&lt;5,0,(AD238-AC238)/AC238*100)</f>
        <v>427.016236358797</v>
      </c>
      <c r="AH238" s="39" t="n">
        <f aca="false">IF(AH237&lt;$B238,0,(AH235-AH234)/AH234*100)</f>
        <v>0</v>
      </c>
      <c r="AI238" s="13" t="n">
        <f aca="false">AJ237</f>
        <v>17.3556800181036</v>
      </c>
      <c r="AJ238" s="39" t="n">
        <f aca="false">IF(AJ237&lt;$B238,0,(AJ235-AJ234)/AJ234*100)</f>
        <v>-45.3038674033149</v>
      </c>
      <c r="AK238" s="21" t="n">
        <f aca="false">FORECAST($B238,AJ229:AJ237,$B229:$B237)</f>
        <v>84192.5857530004</v>
      </c>
      <c r="AL238" s="37" t="n">
        <f aca="false">(AJ238-AK238)^2/AK238</f>
        <v>84283.2178657303</v>
      </c>
      <c r="AM238" s="37" t="n">
        <f aca="false">IF(AL238&lt;5,0,(AJ238-AI238)/AI238*100)</f>
        <v>-361.031935113223</v>
      </c>
      <c r="AN238" s="39" t="n">
        <f aca="false">IF(AN237&lt;$B238,0,(AN235-AN234)/AN234*100)</f>
        <v>-46.9988322511485</v>
      </c>
      <c r="AO238" s="13" t="n">
        <f aca="false">AP237</f>
        <v>107.978698530393</v>
      </c>
      <c r="AP238" s="39" t="n">
        <f aca="false">IF(AP237&lt;$B238,0,(AP235-AP234)/AP234*100)</f>
        <v>-19.2650334075724</v>
      </c>
      <c r="AQ238" s="21" t="n">
        <f aca="false">FORECAST($B238,AP229:AP237,$B229:$B237)</f>
        <v>195343.933023616</v>
      </c>
      <c r="AR238" s="37" t="n">
        <f aca="false">(AP238-AQ238)^2/AQ238</f>
        <v>195382.46499037</v>
      </c>
      <c r="AS238" s="37" t="n">
        <f aca="false">IF(AR238&lt;5,0,(AP238-AO238)/AO238*100)</f>
        <v>-117.841512881497</v>
      </c>
      <c r="AT238" s="39" t="n">
        <f aca="false">IF(AT237&lt;$B238,0,(AT235-AT234)/AT234*100)</f>
        <v>-21.766909205158</v>
      </c>
      <c r="AU238" s="13" t="n">
        <f aca="false">AV237</f>
        <v>13.5561742143034</v>
      </c>
      <c r="AV238" s="39" t="n">
        <f aca="false">IF(AV237&lt;$B238,0,(AV235-AV234)/AV234*100)</f>
        <v>-31.5217391304348</v>
      </c>
      <c r="AW238" s="21" t="n">
        <f aca="false">FORECAST($B238,AV229:AV237,$B229:$B237)</f>
        <v>4414.39063104917</v>
      </c>
      <c r="AX238" s="37" t="n">
        <f aca="false">(AV238-AW238)^2/AW238</f>
        <v>4477.65919587823</v>
      </c>
      <c r="AY238" s="37" t="n">
        <f aca="false">IF(AX238&lt;5,0,(AV238-AU238)/AU238*100)</f>
        <v>-332.526807579498</v>
      </c>
      <c r="AZ238" s="39" t="n">
        <f aca="false">IF(AZ237&lt;$B238,0,(AZ235-AZ234)/AZ234*100)</f>
        <v>-33.6437949231276</v>
      </c>
      <c r="BA238" s="39" t="n">
        <f aca="false">IF(BA237&lt;$B238,0,(BA235-BA234)/BA234*100)</f>
        <v>-19.9630759351421</v>
      </c>
      <c r="BB238" s="22"/>
      <c r="BC238" s="12"/>
      <c r="BD238" s="23"/>
    </row>
    <row r="239" customFormat="false" ht="13.8" hidden="false" customHeight="false" outlineLevel="0" collapsed="false">
      <c r="A239" s="24"/>
      <c r="B239" s="20"/>
      <c r="C239" s="21"/>
      <c r="D239" s="12" t="n">
        <f aca="false">E238</f>
        <v>-17.4039158810732</v>
      </c>
      <c r="E239" s="21"/>
      <c r="F239" s="21" t="n">
        <f aca="false">FORECAST($B239,E230:E238,$B230:$B238)</f>
        <v>-19.6646000112055</v>
      </c>
      <c r="G239" s="37" t="n">
        <f aca="false">(E239-F239)^2/F239</f>
        <v>-19.6646000112055</v>
      </c>
      <c r="H239" s="37" t="n">
        <f aca="false">IF(G239&lt;5,0,(E239-D239)/D239*100)</f>
        <v>0</v>
      </c>
      <c r="I239" s="22"/>
      <c r="J239" s="13"/>
      <c r="K239" s="13" t="n">
        <f aca="false">L238</f>
        <v>0</v>
      </c>
      <c r="L239" s="21"/>
      <c r="M239" s="21" t="n">
        <f aca="false">FORECAST($B239,L230:L238,$B230:$B238)</f>
        <v>-0.0065180277095509</v>
      </c>
      <c r="N239" s="37" t="n">
        <f aca="false">(L239-M239)^2/M239</f>
        <v>-0.0065180277095509</v>
      </c>
      <c r="O239" s="37" t="n">
        <f aca="false">IF(N239&lt;5,0,(L239-K239)/K239*100)</f>
        <v>0</v>
      </c>
      <c r="P239" s="14"/>
      <c r="Q239" s="13" t="n">
        <f aca="false">R238</f>
        <v>0</v>
      </c>
      <c r="R239" s="21"/>
      <c r="S239" s="21" t="n">
        <f aca="false">FORECAST($B239,R230:R238,$B230:$B238)</f>
        <v>-0.102643951237848</v>
      </c>
      <c r="T239" s="37" t="n">
        <f aca="false">(R239-S239)^2/S239</f>
        <v>-0.102643951237848</v>
      </c>
      <c r="U239" s="37" t="n">
        <f aca="false">IF(T239&lt;5,0,(R239-Q239)/Q239*100)</f>
        <v>0</v>
      </c>
      <c r="V239" s="14"/>
      <c r="W239" s="13" t="n">
        <f aca="false">X238</f>
        <v>0</v>
      </c>
      <c r="X239" s="21"/>
      <c r="Y239" s="21" t="n">
        <f aca="false">FORECAST($B239,X230:X238,$B230:$B238)</f>
        <v>0.00267159450152832</v>
      </c>
      <c r="Z239" s="37" t="n">
        <f aca="false">(X239-Y239)^2/Y239</f>
        <v>0.00267159450152832</v>
      </c>
      <c r="AA239" s="37" t="n">
        <f aca="false">IF(Z239&lt;5,0,(X239-W239)/W239*100)</f>
        <v>0</v>
      </c>
      <c r="AB239" s="14"/>
      <c r="AC239" s="13" t="n">
        <f aca="false">AD238</f>
        <v>34.6153846153846</v>
      </c>
      <c r="AD239" s="21"/>
      <c r="AE239" s="21" t="n">
        <f aca="false">FORECAST($B239,AD230:AD238,$B230:$B238)</f>
        <v>34.2849314486659</v>
      </c>
      <c r="AF239" s="37" t="n">
        <f aca="false">(AD239-AE239)^2/AE239</f>
        <v>34.2849314486659</v>
      </c>
      <c r="AG239" s="37" t="n">
        <f aca="false">IF(AF239&lt;5,0,(AD239-AC239)/AC239*100)</f>
        <v>-100</v>
      </c>
      <c r="AH239" s="14"/>
      <c r="AI239" s="13" t="n">
        <f aca="false">AJ238</f>
        <v>-45.3038674033149</v>
      </c>
      <c r="AJ239" s="21"/>
      <c r="AK239" s="21" t="n">
        <f aca="false">FORECAST($B239,AJ230:AJ238,$B230:$B238)</f>
        <v>-45.4108841676772</v>
      </c>
      <c r="AL239" s="37" t="n">
        <f aca="false">(AJ239-AK239)^2/AK239</f>
        <v>-45.4108841676772</v>
      </c>
      <c r="AM239" s="37" t="n">
        <f aca="false">IF(AL239&lt;5,0,(AJ239-AI239)/AI239*100)</f>
        <v>0</v>
      </c>
      <c r="AN239" s="14"/>
      <c r="AO239" s="13" t="n">
        <f aca="false">AP238</f>
        <v>-19.2650334075724</v>
      </c>
      <c r="AP239" s="21"/>
      <c r="AQ239" s="21" t="n">
        <f aca="false">FORECAST($B239,AP230:AP238,$B230:$B238)</f>
        <v>-20.8497268387789</v>
      </c>
      <c r="AR239" s="37" t="n">
        <f aca="false">(AP239-AQ239)^2/AQ239</f>
        <v>-20.8497268387789</v>
      </c>
      <c r="AS239" s="37" t="n">
        <f aca="false">IF(AR239&lt;5,0,(AP239-AO239)/AO239*100)</f>
        <v>0</v>
      </c>
      <c r="AT239" s="14"/>
      <c r="AU239" s="13" t="n">
        <f aca="false">AV238</f>
        <v>-31.5217391304348</v>
      </c>
      <c r="AV239" s="21"/>
      <c r="AW239" s="21" t="n">
        <f aca="false">FORECAST($B239,AV230:AV238,$B230:$B238)</f>
        <v>-31.7629947637539</v>
      </c>
      <c r="AX239" s="37" t="n">
        <f aca="false">(AV239-AW239)^2/AW239</f>
        <v>-31.7629947637539</v>
      </c>
      <c r="AY239" s="37" t="n">
        <f aca="false">IF(AX239&lt;5,0,(AV239-AU239)/AU239*100)</f>
        <v>0</v>
      </c>
      <c r="AZ239" s="14"/>
      <c r="BA239" s="23"/>
      <c r="BB239" s="22"/>
      <c r="BC239" s="13"/>
      <c r="BD239" s="23"/>
    </row>
    <row r="240" customFormat="false" ht="13.8" hidden="false" customHeight="false" outlineLevel="0" collapsed="false">
      <c r="A240" s="19" t="s">
        <v>40</v>
      </c>
      <c r="B240" s="12" t="n">
        <v>2011</v>
      </c>
      <c r="C240" s="12" t="n">
        <v>18905048</v>
      </c>
      <c r="D240" s="12" t="n">
        <f aca="false">E239</f>
        <v>0</v>
      </c>
      <c r="E240" s="12" t="n">
        <v>766138</v>
      </c>
      <c r="F240" s="21" t="n">
        <f aca="false">FORECAST($B240,E231:E239,$B231:$B239)</f>
        <v>1644.03692900648</v>
      </c>
      <c r="G240" s="37" t="n">
        <f aca="false">(E240-F240)^2/F240</f>
        <v>355497500.853091</v>
      </c>
      <c r="H240" s="37" t="e">
        <f aca="false">IF(G240&lt;5,0,(E240-D240)/D240*100)</f>
        <v>#DIV/0!</v>
      </c>
      <c r="I240" s="12" t="n">
        <v>-0.1</v>
      </c>
      <c r="J240" s="13"/>
      <c r="K240" s="13" t="n">
        <f aca="false">L239</f>
        <v>0</v>
      </c>
      <c r="L240" s="12" t="n">
        <v>985</v>
      </c>
      <c r="M240" s="21" t="n">
        <f aca="false">FORECAST($B240,L231:L239,$B231:$B239)</f>
        <v>2.40787639240891</v>
      </c>
      <c r="N240" s="37" t="n">
        <f aca="false">(L240-M240)^2/M240</f>
        <v>400970.450318578</v>
      </c>
      <c r="O240" s="37" t="e">
        <f aca="false">IF(N240&lt;5,0,(L240-K240)/K240*100)</f>
        <v>#DIV/0!</v>
      </c>
      <c r="P240" s="14" t="n">
        <f aca="false">L240/($C240/100000)</f>
        <v>5.21024860661555</v>
      </c>
      <c r="Q240" s="13" t="n">
        <f aca="false">R239</f>
        <v>0</v>
      </c>
      <c r="R240" s="12" t="n">
        <v>6538</v>
      </c>
      <c r="S240" s="21" t="n">
        <f aca="false">FORECAST($B240,R231:R239,$B231:$B239)</f>
        <v>29.1241939917522</v>
      </c>
      <c r="T240" s="37" t="n">
        <f aca="false">(R240-S240)^2/S240</f>
        <v>1454648.47095982</v>
      </c>
      <c r="U240" s="37" t="e">
        <f aca="false">IF(T240&lt;5,0,(R240-Q240)/Q240*100)</f>
        <v>#DIV/0!</v>
      </c>
      <c r="V240" s="14" t="n">
        <f aca="false">R240/($C240/100000)</f>
        <v>34.5833557259416</v>
      </c>
      <c r="W240" s="13" t="n">
        <f aca="false">X239</f>
        <v>0</v>
      </c>
      <c r="X240" s="12" t="n">
        <v>25617</v>
      </c>
      <c r="Y240" s="21" t="n">
        <f aca="false">FORECAST($B240,X231:X239,$B231:$B239)</f>
        <v>18.0019184848822</v>
      </c>
      <c r="Z240" s="37" t="n">
        <f aca="false">(X240-Y240)^2/Y240</f>
        <v>36402159.2102939</v>
      </c>
      <c r="AA240" s="37" t="e">
        <f aca="false">IF(Z240&lt;5,0,(X240-W240)/W240*100)</f>
        <v>#DIV/0!</v>
      </c>
      <c r="AB240" s="14" t="n">
        <f aca="false">X240/($C240/100000)</f>
        <v>135.503490919462</v>
      </c>
      <c r="AC240" s="13" t="n">
        <f aca="false">AD239</f>
        <v>0</v>
      </c>
      <c r="AD240" s="12" t="n">
        <v>61701</v>
      </c>
      <c r="AE240" s="21" t="n">
        <f aca="false">FORECAST($B240,AD231:AD239,$B231:$B239)</f>
        <v>190.922754551054</v>
      </c>
      <c r="AF240" s="37" t="n">
        <f aca="false">(AD240-AE240)^2/AE240</f>
        <v>19816860.5499003</v>
      </c>
      <c r="AG240" s="37" t="e">
        <f aca="false">IF(AF240&lt;5,0,(AD240-AC240)/AC240*100)</f>
        <v>#DIV/0!</v>
      </c>
      <c r="AH240" s="14" t="n">
        <f aca="false">AD240/($C240/100000)</f>
        <v>326.373146473894</v>
      </c>
      <c r="AI240" s="13" t="n">
        <f aca="false">AJ239</f>
        <v>0</v>
      </c>
      <c r="AJ240" s="12" t="n">
        <v>170223</v>
      </c>
      <c r="AK240" s="21" t="n">
        <f aca="false">FORECAST($B240,AJ231:AJ239,$B231:$B239)</f>
        <v>208.022222951503</v>
      </c>
      <c r="AL240" s="37" t="n">
        <f aca="false">(AJ240-AK240)^2/AK240</f>
        <v>138951945.895074</v>
      </c>
      <c r="AM240" s="37" t="e">
        <f aca="false">IF(AL240&lt;5,0,(AJ240-AI240)/AI240*100)</f>
        <v>#DIV/0!</v>
      </c>
      <c r="AN240" s="14" t="n">
        <f aca="false">AJ240/($C240/100000)</f>
        <v>900.410303110577</v>
      </c>
      <c r="AO240" s="13" t="n">
        <f aca="false">AP239</f>
        <v>0</v>
      </c>
      <c r="AP240" s="12" t="n">
        <v>461455</v>
      </c>
      <c r="AQ240" s="21" t="n">
        <f aca="false">FORECAST($B240,AP231:AP239,$B231:$B239)</f>
        <v>1106.04936503102</v>
      </c>
      <c r="AR240" s="37" t="n">
        <f aca="false">(AP240-AQ240)^2/AQ240</f>
        <v>191601896.850936</v>
      </c>
      <c r="AS240" s="37" t="e">
        <f aca="false">IF(AR240&lt;5,0,(AP240-AO240)/AO240*100)</f>
        <v>#DIV/0!</v>
      </c>
      <c r="AT240" s="14" t="n">
        <f aca="false">AP240/($C240/100000)</f>
        <v>2440.90890433074</v>
      </c>
      <c r="AU240" s="13" t="n">
        <f aca="false">AV239</f>
        <v>0</v>
      </c>
      <c r="AV240" s="12" t="n">
        <v>39619</v>
      </c>
      <c r="AW240" s="21" t="n">
        <f aca="false">FORECAST($B240,AV231:AV239,$B231:$B239)</f>
        <v>89.3480493127858</v>
      </c>
      <c r="AX240" s="37" t="n">
        <f aca="false">(AV240-AW240)^2/AW240</f>
        <v>17488836.0222864</v>
      </c>
      <c r="AY240" s="37" t="e">
        <f aca="false">IF(AX240&lt;5,0,(AV240-AU240)/AU240*100)</f>
        <v>#DIV/0!</v>
      </c>
      <c r="AZ240" s="14" t="n">
        <f aca="false">AV240/($C240/100000)</f>
        <v>209.568365020813</v>
      </c>
      <c r="BA240" s="12" t="n">
        <v>4052.6</v>
      </c>
      <c r="BB240" s="14" t="n">
        <v>-0.8</v>
      </c>
      <c r="BC240" s="13" t="n">
        <f aca="false">(BA240-BA235)/BA235*100</f>
        <v>306.438672149233</v>
      </c>
      <c r="BD240" s="12" t="n">
        <v>24.1</v>
      </c>
    </row>
    <row r="241" customFormat="false" ht="13.8" hidden="false" customHeight="false" outlineLevel="0" collapsed="false">
      <c r="A241" s="19" t="s">
        <v>40</v>
      </c>
      <c r="B241" s="12" t="n">
        <v>2012</v>
      </c>
      <c r="C241" s="12" t="n">
        <v>19074434</v>
      </c>
      <c r="D241" s="12" t="n">
        <f aca="false">E240</f>
        <v>766138</v>
      </c>
      <c r="E241" s="12" t="n">
        <v>722326</v>
      </c>
      <c r="F241" s="21" t="n">
        <f aca="false">FORECAST($B241,E232:E240,$B232:$B240)</f>
        <v>128232.987721616</v>
      </c>
      <c r="G241" s="37" t="n">
        <f aca="false">(E241-F241)^2/F241</f>
        <v>2752384.65163288</v>
      </c>
      <c r="H241" s="37" t="n">
        <f aca="false">IF(G241&lt;5,0,(E241-D241)/D241*100)</f>
        <v>-5.71855201021226</v>
      </c>
      <c r="I241" s="12" t="n">
        <v>-5.7</v>
      </c>
      <c r="J241" s="13" t="n">
        <f aca="false">(E241-E240)/E240*100</f>
        <v>-5.71855201021226</v>
      </c>
      <c r="K241" s="13" t="n">
        <f aca="false">L240</f>
        <v>985</v>
      </c>
      <c r="L241" s="12" t="n">
        <v>1012</v>
      </c>
      <c r="M241" s="21" t="n">
        <f aca="false">FORECAST($B241,L232:L240,$B232:$B240)</f>
        <v>165.608607344286</v>
      </c>
      <c r="N241" s="37" t="n">
        <f aca="false">(L241-M241)^2/M241</f>
        <v>4325.73162137876</v>
      </c>
      <c r="O241" s="37" t="n">
        <f aca="false">IF(N241&lt;5,0,(L241-K241)/K241*100)</f>
        <v>2.74111675126904</v>
      </c>
      <c r="P241" s="14" t="n">
        <f aca="false">L241/($C241/100000)</f>
        <v>5.30553095310718</v>
      </c>
      <c r="Q241" s="13" t="n">
        <f aca="false">R240</f>
        <v>6538</v>
      </c>
      <c r="R241" s="12" t="n">
        <v>6570</v>
      </c>
      <c r="S241" s="21" t="n">
        <f aca="false">FORECAST($B241,R232:R240,$B232:$B240)</f>
        <v>1109.07497217117</v>
      </c>
      <c r="T241" s="37" t="n">
        <f aca="false">(R241-S241)^2/S241</f>
        <v>26888.8063547111</v>
      </c>
      <c r="U241" s="37" t="n">
        <f aca="false">IF(T241&lt;5,0,(R241-Q241)/Q241*100)</f>
        <v>0.489446313857449</v>
      </c>
      <c r="V241" s="14" t="n">
        <f aca="false">R241/($C241/100000)</f>
        <v>34.4440102390456</v>
      </c>
      <c r="W241" s="13" t="n">
        <f aca="false">X240</f>
        <v>25617</v>
      </c>
      <c r="X241" s="12" t="n">
        <v>23847</v>
      </c>
      <c r="Y241" s="21" t="n">
        <f aca="false">FORECAST($B241,X232:X240,$B232:$B240)</f>
        <v>4257.00700425939</v>
      </c>
      <c r="Z241" s="37" t="n">
        <f aca="false">(X241-Y241)^2/Y241</f>
        <v>90149.6814990399</v>
      </c>
      <c r="AA241" s="37" t="n">
        <f aca="false">IF(Z241&lt;5,0,(X241-W241)/W241*100)</f>
        <v>-6.90947417730413</v>
      </c>
      <c r="AB241" s="14" t="n">
        <f aca="false">X241/($C241/100000)</f>
        <v>125.020747666746</v>
      </c>
      <c r="AC241" s="13" t="n">
        <f aca="false">AD240</f>
        <v>61701</v>
      </c>
      <c r="AD241" s="12" t="n">
        <v>58986</v>
      </c>
      <c r="AE241" s="21" t="n">
        <f aca="false">FORECAST($B241,AD232:AD240,$B232:$B240)</f>
        <v>10379.7228733319</v>
      </c>
      <c r="AF241" s="37" t="n">
        <f aca="false">(AD241-AE241)^2/AE241</f>
        <v>227613.99364375</v>
      </c>
      <c r="AG241" s="37" t="n">
        <f aca="false">IF(AF241&lt;5,0,(AD241-AC241)/AC241*100)</f>
        <v>-4.40025283220693</v>
      </c>
      <c r="AH241" s="14" t="n">
        <f aca="false">AD241/($C241/100000)</f>
        <v>309.241154940692</v>
      </c>
      <c r="AI241" s="13" t="n">
        <f aca="false">AJ240</f>
        <v>170223</v>
      </c>
      <c r="AJ241" s="12" t="n">
        <v>153323</v>
      </c>
      <c r="AK241" s="21" t="n">
        <f aca="false">FORECAST($B241,AJ232:AJ240,$B232:$B240)</f>
        <v>28355.8867230157</v>
      </c>
      <c r="AL241" s="37" t="n">
        <f aca="false">(AJ241-AK241)^2/AK241</f>
        <v>550742.057666176</v>
      </c>
      <c r="AM241" s="37" t="n">
        <f aca="false">IF(AL241&lt;5,0,(AJ241-AI241)/AI241*100)</f>
        <v>-9.92815306979668</v>
      </c>
      <c r="AN241" s="14" t="n">
        <f aca="false">AJ241/($C241/100000)</f>
        <v>803.814152493332</v>
      </c>
      <c r="AO241" s="13" t="n">
        <f aca="false">AP240</f>
        <v>461455</v>
      </c>
      <c r="AP241" s="12" t="n">
        <v>441407</v>
      </c>
      <c r="AQ241" s="21" t="n">
        <f aca="false">FORECAST($B241,AP232:AP240,$B232:$B240)</f>
        <v>77329.3249775576</v>
      </c>
      <c r="AR241" s="37" t="n">
        <f aca="false">(AP241-AQ241)^2/AQ241</f>
        <v>1714130.48656789</v>
      </c>
      <c r="AS241" s="37" t="n">
        <f aca="false">IF(AR241&lt;5,0,(AP241-AO241)/AO241*100)</f>
        <v>-4.3445189671799</v>
      </c>
      <c r="AT241" s="14" t="n">
        <f aca="false">AP241/($C241/100000)</f>
        <v>2314.12895397053</v>
      </c>
      <c r="AU241" s="13" t="n">
        <f aca="false">AV240</f>
        <v>39619</v>
      </c>
      <c r="AV241" s="12" t="n">
        <v>37181</v>
      </c>
      <c r="AW241" s="21" t="n">
        <f aca="false">FORECAST($B241,AV232:AV240,$B232:$B240)</f>
        <v>6636.24201824079</v>
      </c>
      <c r="AX241" s="37" t="n">
        <f aca="false">(AV241-AW241)^2/AW241</f>
        <v>140588.941391798</v>
      </c>
      <c r="AY241" s="37" t="n">
        <f aca="false">IF(AX241&lt;5,0,(AV241-AU241)/AU241*100)</f>
        <v>-6.15361316540044</v>
      </c>
      <c r="AZ241" s="14" t="n">
        <f aca="false">AV241/($C241/100000)</f>
        <v>194.9258363315</v>
      </c>
      <c r="BA241" s="12" t="n">
        <v>3786.9</v>
      </c>
      <c r="BB241" s="14" t="n">
        <v>-6.6</v>
      </c>
      <c r="BC241" s="13" t="n">
        <f aca="false">(BA241-BA240)/BA240*100</f>
        <v>-6.55628485416769</v>
      </c>
      <c r="BD241" s="12" t="n">
        <v>24.7</v>
      </c>
    </row>
    <row r="242" customFormat="false" ht="13.8" hidden="false" customHeight="false" outlineLevel="0" collapsed="false">
      <c r="A242" s="19" t="s">
        <v>40</v>
      </c>
      <c r="B242" s="12" t="n">
        <v>2013</v>
      </c>
      <c r="C242" s="12" t="n">
        <v>19259543</v>
      </c>
      <c r="D242" s="12" t="n">
        <f aca="false">E241</f>
        <v>722326</v>
      </c>
      <c r="E242" s="12" t="n">
        <v>695307</v>
      </c>
      <c r="F242" s="21" t="n">
        <f aca="false">FORECAST($B242,E233:E241,$B233:$B241)</f>
        <v>247945.936498611</v>
      </c>
      <c r="G242" s="37" t="n">
        <f aca="false">(E242-F242)^2/F242</f>
        <v>807159.512122979</v>
      </c>
      <c r="H242" s="37" t="n">
        <f aca="false">IF(G242&lt;5,0,(E242-D242)/D242*100)</f>
        <v>-3.74055481873835</v>
      </c>
      <c r="I242" s="12" t="n">
        <v>-3.7</v>
      </c>
      <c r="J242" s="13" t="n">
        <f aca="false">(E242-E241)/E241*100</f>
        <v>-3.74055481873835</v>
      </c>
      <c r="K242" s="13" t="n">
        <f aca="false">L241</f>
        <v>1012</v>
      </c>
      <c r="L242" s="12" t="n">
        <v>970</v>
      </c>
      <c r="M242" s="21" t="n">
        <f aca="false">FORECAST($B242,L233:L241,$B233:$B241)</f>
        <v>332.965044231387</v>
      </c>
      <c r="N242" s="37" t="n">
        <f aca="false">(L242-M242)^2/M242</f>
        <v>1218.78720274645</v>
      </c>
      <c r="O242" s="37" t="n">
        <f aca="false">IF(N242&lt;5,0,(L242-K242)/K242*100)</f>
        <v>-4.1501976284585</v>
      </c>
      <c r="P242" s="14" t="n">
        <f aca="false">L242/($C242/100000)</f>
        <v>5.03646426086019</v>
      </c>
      <c r="Q242" s="13" t="n">
        <f aca="false">R241</f>
        <v>6570</v>
      </c>
      <c r="R242" s="12" t="n">
        <v>6730</v>
      </c>
      <c r="S242" s="21" t="n">
        <f aca="false">FORECAST($B242,R233:R241,$B233:$B241)</f>
        <v>2197.18744695528</v>
      </c>
      <c r="T242" s="37" t="n">
        <f aca="false">(R242-S242)^2/S242</f>
        <v>9351.22293253204</v>
      </c>
      <c r="U242" s="37" t="n">
        <f aca="false">IF(T242&lt;5,0,(R242-Q242)/Q242*100)</f>
        <v>2.43531202435312</v>
      </c>
      <c r="V242" s="14" t="n">
        <f aca="false">R242/($C242/100000)</f>
        <v>34.9437159542155</v>
      </c>
      <c r="W242" s="13" t="n">
        <f aca="false">X241</f>
        <v>23847</v>
      </c>
      <c r="X242" s="12" t="n">
        <v>23167</v>
      </c>
      <c r="Y242" s="21" t="n">
        <f aca="false">FORECAST($B242,X233:X241,$B233:$B241)</f>
        <v>8215.373636446</v>
      </c>
      <c r="Z242" s="37" t="n">
        <f aca="false">(X242-Y242)^2/Y242</f>
        <v>27211.3163451969</v>
      </c>
      <c r="AA242" s="37" t="n">
        <f aca="false">IF(Z242&lt;5,0,(X242-W242)/W242*100)</f>
        <v>-2.85151172055185</v>
      </c>
      <c r="AB242" s="14" t="n">
        <f aca="false">X242/($C242/100000)</f>
        <v>120.28842013541</v>
      </c>
      <c r="AC242" s="13" t="n">
        <f aca="false">AD241</f>
        <v>58986</v>
      </c>
      <c r="AD242" s="12" t="n">
        <v>57698</v>
      </c>
      <c r="AE242" s="21" t="n">
        <f aca="false">FORECAST($B242,AD233:AD241,$B233:$B241)</f>
        <v>20149.8188195143</v>
      </c>
      <c r="AF242" s="37" t="n">
        <f aca="false">(AD242-AE242)^2/AE242</f>
        <v>69969.1606456126</v>
      </c>
      <c r="AG242" s="37" t="n">
        <f aca="false">IF(AF242&lt;5,0,(AD242-AC242)/AC242*100)</f>
        <v>-2.18356898247042</v>
      </c>
      <c r="AH242" s="14" t="n">
        <f aca="false">AD242/($C242/100000)</f>
        <v>299.581355590836</v>
      </c>
      <c r="AI242" s="13" t="n">
        <f aca="false">AJ241</f>
        <v>153323</v>
      </c>
      <c r="AJ242" s="12" t="n">
        <v>138639</v>
      </c>
      <c r="AK242" s="21" t="n">
        <f aca="false">FORECAST($B242,AJ233:AJ241,$B233:$B241)</f>
        <v>53793.7990964697</v>
      </c>
      <c r="AL242" s="37" t="n">
        <f aca="false">(AJ242-AK242)^2/AK242</f>
        <v>133820.407505534</v>
      </c>
      <c r="AM242" s="37" t="n">
        <f aca="false">IF(AL242&lt;5,0,(AJ242-AI242)/AI242*100)</f>
        <v>-9.5771671569171</v>
      </c>
      <c r="AN242" s="14" t="n">
        <f aca="false">AJ242/($C242/100000)</f>
        <v>719.845740888037</v>
      </c>
      <c r="AO242" s="13" t="n">
        <f aca="false">AP241</f>
        <v>441407</v>
      </c>
      <c r="AP242" s="12" t="n">
        <v>433343</v>
      </c>
      <c r="AQ242" s="21" t="n">
        <f aca="false">FORECAST($B242,AP233:AP241,$B233:$B241)</f>
        <v>150458.098082047</v>
      </c>
      <c r="AR242" s="37" t="n">
        <f aca="false">(AP242-AQ242)^2/AQ242</f>
        <v>531868.133076437</v>
      </c>
      <c r="AS242" s="37" t="n">
        <f aca="false">IF(AR242&lt;5,0,(AP242-AO242)/AO242*100)</f>
        <v>-1.82688539148677</v>
      </c>
      <c r="AT242" s="14" t="n">
        <f aca="false">AP242/($C242/100000)</f>
        <v>2250.0170434989</v>
      </c>
      <c r="AU242" s="13" t="n">
        <f aca="false">AV241</f>
        <v>37181</v>
      </c>
      <c r="AV242" s="12" t="n">
        <v>34760</v>
      </c>
      <c r="AW242" s="21" t="n">
        <f aca="false">FORECAST($B242,AV233:AV241,$B233:$B241)</f>
        <v>12798.6138947543</v>
      </c>
      <c r="AX242" s="37" t="n">
        <f aca="false">(AV242-AW242)^2/AW242</f>
        <v>37683.9620000849</v>
      </c>
      <c r="AY242" s="37" t="n">
        <f aca="false">IF(AX242&lt;5,0,(AV242-AU242)/AU242*100)</f>
        <v>-6.5113902261908</v>
      </c>
      <c r="AZ242" s="14" t="n">
        <f aca="false">AV242/($C242/100000)</f>
        <v>180.481956399485</v>
      </c>
      <c r="BA242" s="12" t="n">
        <v>3610.2</v>
      </c>
      <c r="BB242" s="14" t="n">
        <v>-4.7</v>
      </c>
      <c r="BC242" s="13" t="n">
        <f aca="false">(BA242-BA241)/BA241*100</f>
        <v>-4.66608571654916</v>
      </c>
      <c r="BD242" s="12" t="n">
        <v>25.8</v>
      </c>
    </row>
    <row r="243" customFormat="false" ht="13.8" hidden="false" customHeight="false" outlineLevel="0" collapsed="false">
      <c r="A243" s="19" t="s">
        <v>40</v>
      </c>
      <c r="B243" s="15" t="n">
        <v>2014</v>
      </c>
      <c r="C243" s="12" t="n">
        <v>19507369</v>
      </c>
      <c r="D243" s="12" t="n">
        <f aca="false">E242</f>
        <v>695307</v>
      </c>
      <c r="E243" s="12" t="n">
        <v>670080</v>
      </c>
      <c r="F243" s="21" t="n">
        <f aca="false">FORECAST($B243,E234:E242,$B234:$B242)</f>
        <v>363610.075617172</v>
      </c>
      <c r="G243" s="37" t="n">
        <f aca="false">(E243-F243)^2/F243</f>
        <v>258309.163715541</v>
      </c>
      <c r="H243" s="37" t="n">
        <f aca="false">IF(G243&lt;5,0,(E243-D243)/D243*100)</f>
        <v>-3.62818150831216</v>
      </c>
      <c r="I243" s="16" t="n">
        <v>-3.6</v>
      </c>
      <c r="J243" s="13" t="n">
        <f aca="false">(E243-E242)/E242*100</f>
        <v>-3.62818150831216</v>
      </c>
      <c r="K243" s="13" t="n">
        <f aca="false">L242</f>
        <v>970</v>
      </c>
      <c r="L243" s="12" t="n">
        <v>983</v>
      </c>
      <c r="M243" s="21" t="n">
        <f aca="false">FORECAST($B243,L234:L242,$B234:$B242)</f>
        <v>494.193755909608</v>
      </c>
      <c r="N243" s="37" t="n">
        <f aca="false">(L243-M243)^2/M243</f>
        <v>483.477464869991</v>
      </c>
      <c r="O243" s="37" t="n">
        <f aca="false">IF(N243&lt;5,0,(L243-K243)/K243*100)</f>
        <v>1.34020618556701</v>
      </c>
      <c r="P243" s="14" t="n">
        <f aca="false">L243/($C243/100000)</f>
        <v>5.03912136998075</v>
      </c>
      <c r="Q243" s="13" t="n">
        <f aca="false">R242</f>
        <v>6730</v>
      </c>
      <c r="R243" s="12" t="n">
        <v>7098</v>
      </c>
      <c r="S243" s="21" t="n">
        <f aca="false">FORECAST($B243,R234:R242,$B234:$B242)</f>
        <v>3314.3031804005</v>
      </c>
      <c r="T243" s="37" t="n">
        <f aca="false">(R243-S243)^2/S243</f>
        <v>4319.56910499583</v>
      </c>
      <c r="U243" s="37" t="n">
        <f aca="false">IF(T243&lt;5,0,(R243-Q243)/Q243*100)</f>
        <v>5.46805349182764</v>
      </c>
      <c r="V243" s="14" t="n">
        <f aca="false">R243/($C243/100000)</f>
        <v>36.3862497295253</v>
      </c>
      <c r="W243" s="13" t="n">
        <f aca="false">X242</f>
        <v>23167</v>
      </c>
      <c r="X243" s="12" t="n">
        <v>21576</v>
      </c>
      <c r="Y243" s="21" t="n">
        <f aca="false">FORECAST($B243,X234:X242,$B234:$B242)</f>
        <v>12076.3672389535</v>
      </c>
      <c r="Z243" s="37" t="n">
        <f aca="false">(X243-Y243)^2/Y243</f>
        <v>7472.69611871867</v>
      </c>
      <c r="AA243" s="37" t="n">
        <f aca="false">IF(Z243&lt;5,0,(X243-W243)/W243*100)</f>
        <v>-6.86752708594121</v>
      </c>
      <c r="AB243" s="14" t="n">
        <f aca="false">X243/($C243/100000)</f>
        <v>110.604356743341</v>
      </c>
      <c r="AC243" s="13" t="n">
        <f aca="false">AD242</f>
        <v>57698</v>
      </c>
      <c r="AD243" s="12" t="n">
        <v>58301</v>
      </c>
      <c r="AE243" s="21" t="n">
        <f aca="false">FORECAST($B243,AD234:AD242,$B234:$B242)</f>
        <v>29737.4281942256</v>
      </c>
      <c r="AF243" s="37" t="n">
        <f aca="false">(AD243-AE243)^2/AE243</f>
        <v>27436.0522697138</v>
      </c>
      <c r="AG243" s="37" t="n">
        <f aca="false">IF(AF243&lt;5,0,(AD243-AC243)/AC243*100)</f>
        <v>1.04509688377413</v>
      </c>
      <c r="AH243" s="14" t="n">
        <f aca="false">AD243/($C243/100000)</f>
        <v>298.866546277973</v>
      </c>
      <c r="AI243" s="13" t="n">
        <f aca="false">AJ242</f>
        <v>138639</v>
      </c>
      <c r="AJ243" s="12" t="n">
        <v>120960</v>
      </c>
      <c r="AK243" s="21" t="n">
        <f aca="false">FORECAST($B243,AJ234:AJ242,$B234:$B242)</f>
        <v>76883.5054222293</v>
      </c>
      <c r="AL243" s="37" t="n">
        <f aca="false">(AJ243-AK243)^2/AK243</f>
        <v>25268.5847711432</v>
      </c>
      <c r="AM243" s="37" t="n">
        <f aca="false">IF(AL243&lt;5,0,(AJ243-AI243)/AI243*100)</f>
        <v>-12.7518230800857</v>
      </c>
      <c r="AN243" s="14" t="n">
        <f aca="false">AJ243/($C243/100000)</f>
        <v>620.073368171792</v>
      </c>
      <c r="AO243" s="13" t="n">
        <f aca="false">AP242</f>
        <v>433343</v>
      </c>
      <c r="AP243" s="12" t="n">
        <v>425060</v>
      </c>
      <c r="AQ243" s="21" t="n">
        <f aca="false">FORECAST($B243,AP234:AP242,$B234:$B242)</f>
        <v>222521.068542987</v>
      </c>
      <c r="AR243" s="37" t="n">
        <f aca="false">(AP243-AQ243)^2/AQ243</f>
        <v>184351.167394398</v>
      </c>
      <c r="AS243" s="37" t="n">
        <f aca="false">IF(AR243&lt;5,0,(AP243-AO243)/AO243*100)</f>
        <v>-1.91141889911687</v>
      </c>
      <c r="AT243" s="14" t="n">
        <f aca="false">AP243/($C243/100000)</f>
        <v>2178.97144407326</v>
      </c>
      <c r="AU243" s="13" t="n">
        <f aca="false">AV242</f>
        <v>34760</v>
      </c>
      <c r="AV243" s="12" t="n">
        <v>36102</v>
      </c>
      <c r="AW243" s="21" t="n">
        <f aca="false">FORECAST($B243,AV234:AV242,$B234:$B242)</f>
        <v>18583.1689374379</v>
      </c>
      <c r="AX243" s="37" t="n">
        <f aca="false">(AV243-AW243)^2/AW243</f>
        <v>16515.4523876867</v>
      </c>
      <c r="AY243" s="37" t="n">
        <f aca="false">IF(AX243&lt;5,0,(AV243-AU243)/AU243*100)</f>
        <v>3.86075949367089</v>
      </c>
      <c r="AZ243" s="14" t="n">
        <f aca="false">AV243/($C243/100000)</f>
        <v>185.068524617543</v>
      </c>
      <c r="BA243" s="12" t="n">
        <v>3435</v>
      </c>
      <c r="BB243" s="4" t="n">
        <v>-4.9</v>
      </c>
      <c r="BC243" s="13" t="n">
        <f aca="false">(BA243-BA242)/BA242*100</f>
        <v>-4.8529167359149</v>
      </c>
      <c r="BD243" s="12" t="n">
        <v>25.9</v>
      </c>
    </row>
    <row r="244" customFormat="false" ht="13.8" hidden="false" customHeight="false" outlineLevel="0" collapsed="false">
      <c r="A244" s="19" t="s">
        <v>40</v>
      </c>
      <c r="B244" s="15" t="n">
        <v>2015</v>
      </c>
      <c r="C244" s="12" t="n">
        <v>19815183</v>
      </c>
      <c r="D244" s="12" t="n">
        <f aca="false">E243</f>
        <v>670080</v>
      </c>
      <c r="E244" s="12" t="n">
        <v>659125</v>
      </c>
      <c r="F244" s="21" t="n">
        <f aca="false">FORECAST($B244,E235:E243,$B235:$B243)</f>
        <v>475482.899839383</v>
      </c>
      <c r="G244" s="37" t="n">
        <f aca="false">(E244-F244)^2/F244</f>
        <v>70926.6746770368</v>
      </c>
      <c r="H244" s="37" t="n">
        <f aca="false">IF(G244&lt;5,0,(E244-D244)/D244*100)</f>
        <v>-1.634879417383</v>
      </c>
      <c r="I244" s="12" t="n">
        <v>-1.6</v>
      </c>
      <c r="J244" s="13" t="n">
        <f aca="false">(E244-E243)/E243*100</f>
        <v>-1.634879417383</v>
      </c>
      <c r="K244" s="13" t="n">
        <f aca="false">L243</f>
        <v>983</v>
      </c>
      <c r="L244" s="12" t="n">
        <v>1040</v>
      </c>
      <c r="M244" s="21" t="n">
        <f aca="false">FORECAST($B244,L235:L243,$B235:$B243)</f>
        <v>658.095149530798</v>
      </c>
      <c r="N244" s="37" t="n">
        <f aca="false">(L244-M244)^2/M244</f>
        <v>221.62648503927</v>
      </c>
      <c r="O244" s="37" t="n">
        <f aca="false">IF(N244&lt;5,0,(L244-K244)/K244*100)</f>
        <v>5.79857578840285</v>
      </c>
      <c r="P244" s="14" t="n">
        <f aca="false">L244/($C244/100000)</f>
        <v>5.24850060683265</v>
      </c>
      <c r="Q244" s="13" t="n">
        <f aca="false">R243</f>
        <v>7098</v>
      </c>
      <c r="R244" s="12" t="n">
        <v>7529</v>
      </c>
      <c r="S244" s="21" t="n">
        <f aca="false">FORECAST($B244,R235:R243,$B235:$B243)</f>
        <v>4494.73176254996</v>
      </c>
      <c r="T244" s="37" t="n">
        <f aca="false">(R244-S244)^2/S244</f>
        <v>2048.34998464402</v>
      </c>
      <c r="U244" s="37" t="n">
        <f aca="false">IF(T244&lt;5,0,(R244-Q244)/Q244*100)</f>
        <v>6.07213299520992</v>
      </c>
      <c r="V244" s="14" t="n">
        <f aca="false">R244/($C244/100000)</f>
        <v>37.9961164123491</v>
      </c>
      <c r="W244" s="13" t="n">
        <f aca="false">X243</f>
        <v>21576</v>
      </c>
      <c r="X244" s="12" t="n">
        <v>21097</v>
      </c>
      <c r="Y244" s="21" t="n">
        <f aca="false">FORECAST($B244,X235:X243,$B235:$B243)</f>
        <v>15684.6386477471</v>
      </c>
      <c r="Z244" s="37" t="n">
        <f aca="false">(X244-Y244)^2/Y244</f>
        <v>1867.66530394807</v>
      </c>
      <c r="AA244" s="37" t="n">
        <f aca="false">IF(Z244&lt;5,0,(X244-W244)/W244*100)</f>
        <v>-2.22005932517612</v>
      </c>
      <c r="AB244" s="14" t="n">
        <f aca="false">X244/($C244/100000)</f>
        <v>106.46886279072</v>
      </c>
      <c r="AC244" s="13" t="n">
        <f aca="false">AD243</f>
        <v>58301</v>
      </c>
      <c r="AD244" s="12" t="n">
        <v>60538</v>
      </c>
      <c r="AE244" s="21" t="n">
        <f aca="false">FORECAST($B244,AD235:AD243,$B235:$B243)</f>
        <v>39462.4903444897</v>
      </c>
      <c r="AF244" s="37" t="n">
        <f aca="false">(AD244-AE244)^2/AE244</f>
        <v>11255.6785788743</v>
      </c>
      <c r="AG244" s="37" t="n">
        <f aca="false">IF(AF244&lt;5,0,(AD244-AC244)/AC244*100)</f>
        <v>3.83698392823451</v>
      </c>
      <c r="AH244" s="14" t="n">
        <f aca="false">AD244/($C244/100000)</f>
        <v>305.513201669649</v>
      </c>
      <c r="AI244" s="13" t="n">
        <f aca="false">AJ243</f>
        <v>120960</v>
      </c>
      <c r="AJ244" s="12" t="n">
        <v>109004</v>
      </c>
      <c r="AK244" s="21" t="n">
        <f aca="false">FORECAST($B244,AJ235:AJ243,$B235:$B243)</f>
        <v>97104.5029718908</v>
      </c>
      <c r="AL244" s="37" t="n">
        <f aca="false">(AJ244-AK244)^2/AK244</f>
        <v>1458.2025054283</v>
      </c>
      <c r="AM244" s="37" t="n">
        <f aca="false">IF(AL244&lt;5,0,(AJ244-AI244)/AI244*100)</f>
        <v>-9.88425925925926</v>
      </c>
      <c r="AN244" s="14" t="n">
        <f aca="false">AJ244/($C244/100000)</f>
        <v>550.103423218448</v>
      </c>
      <c r="AO244" s="13" t="n">
        <f aca="false">AP243</f>
        <v>425060</v>
      </c>
      <c r="AP244" s="12" t="n">
        <v>419355</v>
      </c>
      <c r="AQ244" s="21" t="n">
        <f aca="false">FORECAST($B244,AP235:AP243,$B235:$B243)</f>
        <v>293472.138740309</v>
      </c>
      <c r="AR244" s="37" t="n">
        <f aca="false">(AP244-AQ244)^2/AQ244</f>
        <v>53996.5900236587</v>
      </c>
      <c r="AS244" s="37" t="n">
        <f aca="false">IF(AR244&lt;5,0,(AP244-AO244)/AO244*100)</f>
        <v>-1.34216345927634</v>
      </c>
      <c r="AT244" s="14" t="n">
        <f aca="false">AP244/($C244/100000)</f>
        <v>2116.33170382529</v>
      </c>
      <c r="AU244" s="13" t="n">
        <f aca="false">AV243</f>
        <v>36102</v>
      </c>
      <c r="AV244" s="12" t="n">
        <v>40562</v>
      </c>
      <c r="AW244" s="21" t="n">
        <f aca="false">FORECAST($B244,AV235:AV243,$B235:$B243)</f>
        <v>24606.3020774233</v>
      </c>
      <c r="AX244" s="37" t="n">
        <f aca="false">(AV244-AW244)^2/AW244</f>
        <v>10346.3045928427</v>
      </c>
      <c r="AY244" s="37" t="n">
        <f aca="false">IF(AX244&lt;5,0,(AV244-AU244)/AU244*100)</f>
        <v>12.3538862112902</v>
      </c>
      <c r="AZ244" s="14" t="n">
        <f aca="false">AV244/($C244/100000)</f>
        <v>204.701616936871</v>
      </c>
      <c r="BA244" s="12" t="n">
        <v>3326.4</v>
      </c>
      <c r="BB244" s="14" t="n">
        <v>-3.2</v>
      </c>
      <c r="BC244" s="13" t="n">
        <f aca="false">(BA244-BA243)/BA243*100</f>
        <v>-3.16157205240174</v>
      </c>
      <c r="BD244" s="12" t="n">
        <v>25.8</v>
      </c>
    </row>
    <row r="245" customFormat="false" ht="13.8" hidden="false" customHeight="false" outlineLevel="0" collapsed="false">
      <c r="A245" s="19" t="s">
        <v>40</v>
      </c>
      <c r="B245" s="15" t="n">
        <v>2016</v>
      </c>
      <c r="C245" s="12" t="n">
        <v>20148654</v>
      </c>
      <c r="D245" s="12" t="n">
        <f aca="false">E244</f>
        <v>659125</v>
      </c>
      <c r="E245" s="12" t="n">
        <v>640985</v>
      </c>
      <c r="F245" s="21" t="n">
        <f aca="false">FORECAST($B245,E236:E244,$B236:$B244)</f>
        <v>585921.983633736</v>
      </c>
      <c r="G245" s="37" t="n">
        <f aca="false">(E245-F245)^2/F245</f>
        <v>5174.6407474732</v>
      </c>
      <c r="H245" s="37" t="n">
        <f aca="false">IF(G245&lt;5,0,(E245-D245)/D245*100)</f>
        <v>-2.75213351033567</v>
      </c>
      <c r="I245" s="12" t="n">
        <v>-2.8</v>
      </c>
      <c r="J245" s="13" t="n">
        <f aca="false">(E245-E244)/E244*100</f>
        <v>-2.75213351033567</v>
      </c>
      <c r="K245" s="13" t="n">
        <f aca="false">L244</f>
        <v>1040</v>
      </c>
      <c r="L245" s="12" t="n">
        <v>1108</v>
      </c>
      <c r="M245" s="21" t="n">
        <f aca="false">FORECAST($B245,L236:L244,$B236:$B244)</f>
        <v>832.530120813216</v>
      </c>
      <c r="N245" s="37" t="n">
        <f aca="false">(L245-M245)^2/M245</f>
        <v>91.1482388950179</v>
      </c>
      <c r="O245" s="37" t="n">
        <f aca="false">IF(N245&lt;5,0,(L245-K245)/K245*100)</f>
        <v>6.53846153846154</v>
      </c>
      <c r="P245" s="14" t="n">
        <f aca="false">L245/($C245/100000)</f>
        <v>5.49912664141237</v>
      </c>
      <c r="Q245" s="13" t="n">
        <f aca="false">R244</f>
        <v>7529</v>
      </c>
      <c r="R245" s="12" t="n">
        <v>7584</v>
      </c>
      <c r="S245" s="21" t="n">
        <f aca="false">FORECAST($B245,R236:R244,$B236:$B244)</f>
        <v>5751.83029724516</v>
      </c>
      <c r="T245" s="37" t="n">
        <f aca="false">(R245-S245)^2/S245</f>
        <v>583.613501479787</v>
      </c>
      <c r="U245" s="37" t="n">
        <f aca="false">IF(T245&lt;5,0,(R245-Q245)/Q245*100)</f>
        <v>0.730508699694514</v>
      </c>
      <c r="V245" s="14" t="n">
        <f aca="false">R245/($C245/100000)</f>
        <v>37.640231451689</v>
      </c>
      <c r="W245" s="13" t="n">
        <f aca="false">X244</f>
        <v>21097</v>
      </c>
      <c r="X245" s="12" t="n">
        <v>20132</v>
      </c>
      <c r="Y245" s="21" t="n">
        <f aca="false">FORECAST($B245,X236:X244,$B236:$B244)</f>
        <v>19224.5686385757</v>
      </c>
      <c r="Z245" s="37" t="n">
        <f aca="false">(X245-Y245)^2/Y245</f>
        <v>42.8322575750293</v>
      </c>
      <c r="AA245" s="37" t="n">
        <f aca="false">IF(Z245&lt;5,0,(X245-W245)/W245*100)</f>
        <v>-4.57411006304214</v>
      </c>
      <c r="AB245" s="14" t="n">
        <f aca="false">X245/($C245/100000)</f>
        <v>99.9173443546155</v>
      </c>
      <c r="AC245" s="13" t="n">
        <f aca="false">AD244</f>
        <v>60538</v>
      </c>
      <c r="AD245" s="12" t="n">
        <v>59646</v>
      </c>
      <c r="AE245" s="21" t="n">
        <f aca="false">FORECAST($B245,AD236:AD244,$B236:$B244)</f>
        <v>49582.6453723266</v>
      </c>
      <c r="AF245" s="37" t="n">
        <f aca="false">(AD245-AE245)^2/AE245</f>
        <v>2042.47082022047</v>
      </c>
      <c r="AG245" s="37" t="n">
        <f aca="false">IF(AF245&lt;5,0,(AD245-AC245)/AC245*100)</f>
        <v>-1.47345468961644</v>
      </c>
      <c r="AH245" s="14" t="n">
        <f aca="false">AD245/($C245/100000)</f>
        <v>296.02970004845</v>
      </c>
      <c r="AI245" s="13" t="n">
        <f aca="false">AJ244</f>
        <v>109004</v>
      </c>
      <c r="AJ245" s="12" t="n">
        <v>100090</v>
      </c>
      <c r="AK245" s="21" t="n">
        <f aca="false">FORECAST($B245,AJ236:AJ244,$B236:$B244)</f>
        <v>115407.992064097</v>
      </c>
      <c r="AL245" s="37" t="n">
        <f aca="false">(AJ245-AK245)^2/AK245</f>
        <v>2033.14239056708</v>
      </c>
      <c r="AM245" s="37" t="n">
        <f aca="false">IF(AL245&lt;5,0,(AJ245-AI245)/AI245*100)</f>
        <v>-8.17768155297053</v>
      </c>
      <c r="AN245" s="14" t="n">
        <f aca="false">AJ245/($C245/100000)</f>
        <v>496.757748681376</v>
      </c>
      <c r="AO245" s="13" t="n">
        <f aca="false">AP244</f>
        <v>419355</v>
      </c>
      <c r="AP245" s="12" t="n">
        <v>409381</v>
      </c>
      <c r="AQ245" s="21" t="n">
        <f aca="false">FORECAST($B245,AP236:AP244,$B236:$B244)</f>
        <v>363724.774333914</v>
      </c>
      <c r="AR245" s="37" t="n">
        <f aca="false">(AP245-AQ245)^2/AQ245</f>
        <v>5730.95672652459</v>
      </c>
      <c r="AS245" s="37" t="n">
        <f aca="false">IF(AR245&lt;5,0,(AP245-AO245)/AO245*100)</f>
        <v>-2.37841446984059</v>
      </c>
      <c r="AT245" s="14" t="n">
        <f aca="false">AP245/($C245/100000)</f>
        <v>2031.80321623469</v>
      </c>
      <c r="AU245" s="13" t="n">
        <f aca="false">AV244</f>
        <v>40562</v>
      </c>
      <c r="AV245" s="12" t="n">
        <v>43044</v>
      </c>
      <c r="AW245" s="21" t="n">
        <f aca="false">FORECAST($B245,AV236:AV244,$B236:$B244)</f>
        <v>31397.682928091</v>
      </c>
      <c r="AX245" s="37" t="n">
        <f aca="false">(AV245-AW245)^2/AW245</f>
        <v>4319.95894888435</v>
      </c>
      <c r="AY245" s="37" t="n">
        <f aca="false">IF(AX245&lt;5,0,(AV245-AU245)/AU245*100)</f>
        <v>6.11902766135792</v>
      </c>
      <c r="AZ245" s="14" t="n">
        <f aca="false">AV245/($C245/100000)</f>
        <v>213.632136419634</v>
      </c>
      <c r="BA245" s="12" t="n">
        <v>3181.3</v>
      </c>
      <c r="BB245" s="14" t="n">
        <v>-4.4</v>
      </c>
      <c r="BC245" s="13" t="n">
        <f aca="false">(BA245-BA244)/BA244*100</f>
        <v>-4.36207311207311</v>
      </c>
      <c r="BD245" s="12" t="n">
        <v>24.3</v>
      </c>
    </row>
    <row r="246" customFormat="false" ht="13.8" hidden="false" customHeight="false" outlineLevel="0" collapsed="false">
      <c r="A246" s="19" t="s">
        <v>40</v>
      </c>
      <c r="B246" s="15" t="n">
        <v>2017</v>
      </c>
      <c r="C246" s="12" t="n">
        <v>20484142</v>
      </c>
      <c r="D246" s="12" t="n">
        <f aca="false">E245</f>
        <v>640985</v>
      </c>
      <c r="E246" s="12" t="n">
        <v>612445</v>
      </c>
      <c r="F246" s="21" t="n">
        <f aca="false">FORECAST($B246,E237:E245,$B237:$B245)</f>
        <v>693497.49973883</v>
      </c>
      <c r="G246" s="37" t="n">
        <f aca="false">(E246-F246)^2/F246</f>
        <v>9473.00850599621</v>
      </c>
      <c r="H246" s="37" t="n">
        <f aca="false">IF(G246&lt;5,0,(E246-D246)/D246*100)</f>
        <v>-4.45252228991318</v>
      </c>
      <c r="I246" s="12" t="n">
        <v>-4.5</v>
      </c>
      <c r="J246" s="13" t="n">
        <f aca="false">(E246-E245)/E245*100</f>
        <v>-4.45252228991318</v>
      </c>
      <c r="K246" s="13" t="n">
        <f aca="false">L245</f>
        <v>1108</v>
      </c>
      <c r="L246" s="12" t="n">
        <v>1056</v>
      </c>
      <c r="M246" s="21" t="n">
        <f aca="false">FORECAST($B246,L237:L245,$B237:$B245)</f>
        <v>1018.13354721318</v>
      </c>
      <c r="N246" s="37" t="n">
        <f aca="false">(L246-M246)^2/M246</f>
        <v>1.40833022404715</v>
      </c>
      <c r="O246" s="37" t="n">
        <f aca="false">IF(N246&lt;5,0,(L246-K246)/K246*100)</f>
        <v>0</v>
      </c>
      <c r="P246" s="14" t="n">
        <f aca="false">L246/($C246/100000)</f>
        <v>5.15520737944504</v>
      </c>
      <c r="Q246" s="13" t="n">
        <f aca="false">R245</f>
        <v>7584</v>
      </c>
      <c r="R246" s="12" t="n">
        <v>7936</v>
      </c>
      <c r="S246" s="21" t="n">
        <f aca="false">FORECAST($B246,R237:R245,$B237:$B245)</f>
        <v>7020.7298449515</v>
      </c>
      <c r="T246" s="37" t="n">
        <f aca="false">(R246-S246)^2/S246</f>
        <v>119.3208505701</v>
      </c>
      <c r="U246" s="37" t="n">
        <f aca="false">IF(T246&lt;5,0,(R246-Q246)/Q246*100)</f>
        <v>4.64135021097046</v>
      </c>
      <c r="V246" s="14" t="n">
        <f aca="false">R246/($C246/100000)</f>
        <v>38.7421645485566</v>
      </c>
      <c r="W246" s="13" t="n">
        <f aca="false">X245</f>
        <v>20132</v>
      </c>
      <c r="X246" s="12" t="n">
        <v>18584</v>
      </c>
      <c r="Y246" s="21" t="n">
        <f aca="false">FORECAST($B246,X237:X245,$B237:$B245)</f>
        <v>22610.4201090489</v>
      </c>
      <c r="Z246" s="37" t="n">
        <f aca="false">(X246-Y246)^2/Y246</f>
        <v>717.017145916058</v>
      </c>
      <c r="AA246" s="37" t="n">
        <f aca="false">IF(Z246&lt;5,0,(X246-W246)/W246*100)</f>
        <v>-7.68925094377111</v>
      </c>
      <c r="AB246" s="14" t="n">
        <f aca="false">X246/($C246/100000)</f>
        <v>90.7238389579608</v>
      </c>
      <c r="AC246" s="13" t="n">
        <f aca="false">AD245</f>
        <v>59646</v>
      </c>
      <c r="AD246" s="12" t="n">
        <v>57939</v>
      </c>
      <c r="AE246" s="21" t="n">
        <f aca="false">FORECAST($B246,AD237:AD245,$B237:$B245)</f>
        <v>59581.6654427278</v>
      </c>
      <c r="AF246" s="37" t="n">
        <f aca="false">(AD246-AE246)^2/AE246</f>
        <v>45.2882566588508</v>
      </c>
      <c r="AG246" s="37" t="n">
        <f aca="false">IF(AF246&lt;5,0,(AD246-AC246)/AC246*100)</f>
        <v>-2.8618851222211</v>
      </c>
      <c r="AH246" s="14" t="n">
        <f aca="false">AD246/($C246/100000)</f>
        <v>282.848068520517</v>
      </c>
      <c r="AI246" s="13" t="n">
        <f aca="false">AJ245</f>
        <v>100090</v>
      </c>
      <c r="AJ246" s="12" t="n">
        <v>88835</v>
      </c>
      <c r="AK246" s="21" t="n">
        <f aca="false">FORECAST($B246,AJ237:AJ245,$B237:$B245)</f>
        <v>132248.854684645</v>
      </c>
      <c r="AL246" s="37" t="n">
        <f aca="false">(AJ246-AK246)^2/AK246</f>
        <v>14251.6378162503</v>
      </c>
      <c r="AM246" s="37" t="n">
        <f aca="false">IF(AL246&lt;5,0,(AJ246-AI246)/AI246*100)</f>
        <v>-11.2448796083525</v>
      </c>
      <c r="AN246" s="14" t="n">
        <f aca="false">AJ246/($C246/100000)</f>
        <v>433.676938970644</v>
      </c>
      <c r="AO246" s="13" t="n">
        <f aca="false">AP245</f>
        <v>409381</v>
      </c>
      <c r="AP246" s="12" t="n">
        <v>395201</v>
      </c>
      <c r="AQ246" s="21" t="n">
        <f aca="false">FORECAST($B246,AP237:AP245,$B237:$B245)</f>
        <v>432404.710295205</v>
      </c>
      <c r="AR246" s="37" t="n">
        <f aca="false">(AP246-AQ246)^2/AQ246</f>
        <v>3200.97359435474</v>
      </c>
      <c r="AS246" s="37" t="n">
        <f aca="false">IF(AR246&lt;5,0,(AP246-AO246)/AO246*100)</f>
        <v>-3.46376602724601</v>
      </c>
      <c r="AT246" s="14" t="n">
        <f aca="false">AP246/($C246/100000)</f>
        <v>1929.30218898112</v>
      </c>
      <c r="AU246" s="13" t="n">
        <f aca="false">AV245</f>
        <v>43044</v>
      </c>
      <c r="AV246" s="12" t="n">
        <v>42894</v>
      </c>
      <c r="AW246" s="21" t="n">
        <f aca="false">FORECAST($B246,AV237:AV245,$B237:$B245)</f>
        <v>38613.0625812365</v>
      </c>
      <c r="AX246" s="37" t="n">
        <f aca="false">(AV246-AW246)^2/AW246</f>
        <v>474.617239821711</v>
      </c>
      <c r="AY246" s="37" t="n">
        <f aca="false">IF(AX246&lt;5,0,(AV246-AU246)/AU246*100)</f>
        <v>-0.348480624477279</v>
      </c>
      <c r="AZ246" s="14" t="n">
        <f aca="false">AV246/($C246/100000)</f>
        <v>209.401008838935</v>
      </c>
      <c r="BA246" s="12" t="n">
        <v>2989.8</v>
      </c>
      <c r="BB246" s="14" t="n">
        <v>-6</v>
      </c>
      <c r="BC246" s="13" t="n">
        <f aca="false">(BA246-BA245)/BA245*100</f>
        <v>-6.01955175557162</v>
      </c>
      <c r="BD246" s="12" t="n">
        <v>23.4</v>
      </c>
    </row>
    <row r="247" customFormat="false" ht="13.8" hidden="false" customHeight="false" outlineLevel="0" collapsed="false">
      <c r="A247" s="19" t="s">
        <v>40</v>
      </c>
      <c r="B247" s="15" t="n">
        <v>2018</v>
      </c>
      <c r="C247" s="12" t="n">
        <v>20841507</v>
      </c>
      <c r="D247" s="12" t="n">
        <f aca="false">E246</f>
        <v>612445</v>
      </c>
      <c r="E247" s="12" t="n">
        <v>567176</v>
      </c>
      <c r="F247" s="21" t="n">
        <f aca="false">FORECAST($B247,E238:E246,$B238:$B246)</f>
        <v>682222.546711394</v>
      </c>
      <c r="G247" s="37" t="n">
        <f aca="false">(E247-F247)^2/F247</f>
        <v>19400.8655592209</v>
      </c>
      <c r="H247" s="37" t="n">
        <f aca="false">IF(G247&lt;5,0,(E247-D247)/D247*100)</f>
        <v>-7.39152087126191</v>
      </c>
      <c r="I247" s="12" t="n">
        <v>-7.4</v>
      </c>
      <c r="J247" s="13" t="n">
        <f aca="false">(E247-E246)/E246*100</f>
        <v>-7.39152087126191</v>
      </c>
      <c r="K247" s="13" t="n">
        <f aca="false">L246</f>
        <v>1056</v>
      </c>
      <c r="L247" s="12" t="n">
        <v>1104</v>
      </c>
      <c r="M247" s="21" t="n">
        <f aca="false">FORECAST($B247,L238:L246,$B238:$B246)</f>
        <v>1024.06812852578</v>
      </c>
      <c r="N247" s="37" t="n">
        <f aca="false">(L247-M247)^2/M247</f>
        <v>6.2389443625873</v>
      </c>
      <c r="O247" s="37" t="n">
        <f aca="false">IF(N247&lt;5,0,(L247-K247)/K247*100)</f>
        <v>4.54545454545455</v>
      </c>
      <c r="P247" s="14" t="n">
        <f aca="false">L247/($C247/100000)</f>
        <v>5.2971217484417</v>
      </c>
      <c r="Q247" s="13" t="n">
        <f aca="false">R246</f>
        <v>7936</v>
      </c>
      <c r="R247" s="12" t="n">
        <v>8442</v>
      </c>
      <c r="S247" s="21" t="n">
        <f aca="false">FORECAST($B247,R238:R246,$B238:$B246)</f>
        <v>7155.43174782272</v>
      </c>
      <c r="T247" s="37" t="n">
        <f aca="false">(R247-S247)^2/S247</f>
        <v>231.328859787415</v>
      </c>
      <c r="U247" s="37" t="n">
        <f aca="false">IF(T247&lt;5,0,(R247-Q247)/Q247*100)</f>
        <v>6.37600806451613</v>
      </c>
      <c r="V247" s="14" t="n">
        <f aca="false">R247/($C247/100000)</f>
        <v>40.5057081524863</v>
      </c>
      <c r="W247" s="13" t="n">
        <f aca="false">X246</f>
        <v>18584</v>
      </c>
      <c r="X247" s="12" t="n">
        <v>16861</v>
      </c>
      <c r="Y247" s="21" t="n">
        <f aca="false">FORECAST($B247,X238:X246,$B238:$B246)</f>
        <v>22044.4330735678</v>
      </c>
      <c r="Z247" s="37" t="n">
        <f aca="false">(X247-Y247)^2/Y247</f>
        <v>1218.81013399128</v>
      </c>
      <c r="AA247" s="37" t="n">
        <f aca="false">IF(Z247&lt;5,0,(X247-W247)/W247*100)</f>
        <v>-9.27141627206199</v>
      </c>
      <c r="AB247" s="14" t="n">
        <f aca="false">X247/($C247/100000)</f>
        <v>80.90105960188</v>
      </c>
      <c r="AC247" s="13" t="n">
        <f aca="false">AD246</f>
        <v>57939</v>
      </c>
      <c r="AD247" s="12" t="n">
        <v>55499</v>
      </c>
      <c r="AE247" s="21" t="n">
        <f aca="false">FORECAST($B247,AD238:AD246,$B238:$B246)</f>
        <v>59375.7711556219</v>
      </c>
      <c r="AF247" s="37" t="n">
        <f aca="false">(AD247-AE247)^2/AE247</f>
        <v>253.122684565576</v>
      </c>
      <c r="AG247" s="37" t="n">
        <f aca="false">IF(AF247&lt;5,0,(AD247-AC247)/AC247*100)</f>
        <v>-4.21132570462038</v>
      </c>
      <c r="AH247" s="14" t="n">
        <f aca="false">AD247/($C247/100000)</f>
        <v>266.290724562288</v>
      </c>
      <c r="AI247" s="13" t="n">
        <f aca="false">AJ246</f>
        <v>88835</v>
      </c>
      <c r="AJ247" s="12" t="n">
        <v>71801</v>
      </c>
      <c r="AK247" s="21" t="n">
        <f aca="false">FORECAST($B247,AJ238:AJ246,$B238:$B246)</f>
        <v>126090.814816477</v>
      </c>
      <c r="AL247" s="37" t="n">
        <f aca="false">(AJ247-AK247)^2/AK247</f>
        <v>23375.0887968903</v>
      </c>
      <c r="AM247" s="37" t="n">
        <f aca="false">IF(AL247&lt;5,0,(AJ247-AI247)/AI247*100)</f>
        <v>-19.174874767828</v>
      </c>
      <c r="AN247" s="14" t="n">
        <f aca="false">AJ247/($C247/100000)</f>
        <v>344.509636467267</v>
      </c>
      <c r="AO247" s="13" t="n">
        <f aca="false">AP246</f>
        <v>395201</v>
      </c>
      <c r="AP247" s="12" t="n">
        <v>372350</v>
      </c>
      <c r="AQ247" s="21" t="n">
        <f aca="false">FORECAST($B247,AP238:AP246,$B238:$B246)</f>
        <v>427286.135113704</v>
      </c>
      <c r="AR247" s="37" t="n">
        <f aca="false">(AP247-AQ247)^2/AQ247</f>
        <v>7063.13332733819</v>
      </c>
      <c r="AS247" s="37" t="n">
        <f aca="false">IF(AR247&lt;5,0,(AP247-AO247)/AO247*100)</f>
        <v>-5.7821209966574</v>
      </c>
      <c r="AT247" s="14" t="n">
        <f aca="false">AP247/($C247/100000)</f>
        <v>1786.57906071763</v>
      </c>
      <c r="AU247" s="13" t="n">
        <f aca="false">AV246</f>
        <v>42894</v>
      </c>
      <c r="AV247" s="12" t="n">
        <v>41119</v>
      </c>
      <c r="AW247" s="21" t="n">
        <f aca="false">FORECAST($B247,AV238:AV246,$B238:$B246)</f>
        <v>39245.9803791158</v>
      </c>
      <c r="AX247" s="37" t="n">
        <f aca="false">(AV247-AW247)^2/AW247</f>
        <v>89.3901099253428</v>
      </c>
      <c r="AY247" s="37" t="n">
        <f aca="false">IF(AX247&lt;5,0,(AV247-AU247)/AU247*100)</f>
        <v>-4.13810789387793</v>
      </c>
      <c r="AZ247" s="14" t="n">
        <f aca="false">AV247/($C247/100000)</f>
        <v>197.293794541825</v>
      </c>
      <c r="BA247" s="12" t="n">
        <v>2721.4</v>
      </c>
      <c r="BB247" s="14" t="n">
        <v>-9</v>
      </c>
      <c r="BC247" s="13" t="n">
        <f aca="false">(BA247-BA246)/BA246*100</f>
        <v>-8.97718910963944</v>
      </c>
      <c r="BD247" s="12" t="n">
        <v>25.3</v>
      </c>
    </row>
    <row r="248" customFormat="false" ht="13.8" hidden="false" customHeight="false" outlineLevel="0" collapsed="false">
      <c r="A248" s="19" t="s">
        <v>40</v>
      </c>
      <c r="B248" s="15" t="n">
        <v>2019</v>
      </c>
      <c r="C248" s="17" t="n">
        <v>21208589</v>
      </c>
      <c r="D248" s="12" t="n">
        <f aca="false">E247</f>
        <v>567176</v>
      </c>
      <c r="E248" s="17" t="n">
        <v>541328</v>
      </c>
      <c r="F248" s="21" t="n">
        <f aca="false">FORECAST($B248,E239:E247,$B239:$B247)</f>
        <v>553337.392857143</v>
      </c>
      <c r="G248" s="37" t="n">
        <f aca="false">(E248-F248)^2/F248</f>
        <v>260.646612101324</v>
      </c>
      <c r="H248" s="37" t="n">
        <f aca="false">IF(G248&lt;5,0,(E248-D248)/D248*100)</f>
        <v>-4.55731554226554</v>
      </c>
      <c r="I248" s="12" t="n">
        <v>-4.6</v>
      </c>
      <c r="J248" s="13" t="n">
        <f aca="false">(E248-E247)/E247*100</f>
        <v>-4.55731554226554</v>
      </c>
      <c r="K248" s="13" t="n">
        <f aca="false">L247</f>
        <v>1104</v>
      </c>
      <c r="L248" s="12" t="n">
        <v>1120</v>
      </c>
      <c r="M248" s="21" t="n">
        <f aca="false">FORECAST($B248,L239:L247,$B239:$B247)</f>
        <v>1113.89285714286</v>
      </c>
      <c r="N248" s="37" t="n">
        <f aca="false">(L248-M248)^2/M248</f>
        <v>0.0334836457908698</v>
      </c>
      <c r="O248" s="37" t="n">
        <f aca="false">IF(N248&lt;5,0,(L248-K248)/K248*100)</f>
        <v>0</v>
      </c>
      <c r="P248" s="14" t="n">
        <f aca="false">L248/($C248/100000)</f>
        <v>5.28087936448766</v>
      </c>
      <c r="Q248" s="13" t="n">
        <f aca="false">R247</f>
        <v>8442</v>
      </c>
      <c r="R248" s="12" t="n">
        <v>8439</v>
      </c>
      <c r="S248" s="21" t="n">
        <f aca="false">FORECAST($B248,R239:R247,$B239:$B247)</f>
        <v>8543.60714285714</v>
      </c>
      <c r="T248" s="37" t="n">
        <f aca="false">(R248-S248)^2/S248</f>
        <v>1.28080027016262</v>
      </c>
      <c r="U248" s="37" t="n">
        <f aca="false">IF(T248&lt;5,0,(R248-Q248)/Q248*100)</f>
        <v>0</v>
      </c>
      <c r="V248" s="14" t="n">
        <f aca="false">R248/($C248/100000)</f>
        <v>39.7904829972423</v>
      </c>
      <c r="W248" s="13" t="n">
        <f aca="false">X247</f>
        <v>16861</v>
      </c>
      <c r="X248" s="12" t="n">
        <v>16199</v>
      </c>
      <c r="Y248" s="21" t="n">
        <f aca="false">FORECAST($B248,X239:X247,$B239:$B247)</f>
        <v>16153.4642857143</v>
      </c>
      <c r="Z248" s="37" t="n">
        <f aca="false">(X248-Y248)^2/Y248</f>
        <v>0.128362637192562</v>
      </c>
      <c r="AA248" s="37" t="n">
        <f aca="false">IF(Z248&lt;5,0,(X248-W248)/W248*100)</f>
        <v>0</v>
      </c>
      <c r="AB248" s="14" t="n">
        <f aca="false">X248/($C248/100000)</f>
        <v>76.3794328797639</v>
      </c>
      <c r="AC248" s="13" t="n">
        <f aca="false">AD247</f>
        <v>55499</v>
      </c>
      <c r="AD248" s="12" t="n">
        <v>55333</v>
      </c>
      <c r="AE248" s="21" t="n">
        <f aca="false">FORECAST($B248,AD239:AD247,$B239:$B247)</f>
        <v>56615.2142857143</v>
      </c>
      <c r="AF248" s="37" t="n">
        <f aca="false">(AD248-AE248)^2/AE248</f>
        <v>29.039428627662</v>
      </c>
      <c r="AG248" s="37" t="n">
        <f aca="false">IF(AF248&lt;5,0,(AD248-AC248)/AC248*100)</f>
        <v>-0.29910448836916</v>
      </c>
      <c r="AH248" s="14" t="n">
        <f aca="false">AD248/($C248/100000)</f>
        <v>260.899015959996</v>
      </c>
      <c r="AI248" s="13" t="n">
        <f aca="false">AJ247</f>
        <v>71801</v>
      </c>
      <c r="AJ248" s="12" t="n">
        <v>63148</v>
      </c>
      <c r="AK248" s="21" t="n">
        <f aca="false">FORECAST($B248,AJ239:AJ247,$B239:$B247)</f>
        <v>58091.6785714286</v>
      </c>
      <c r="AL248" s="37" t="n">
        <f aca="false">(AJ248-AK248)^2/AK248</f>
        <v>440.104108157154</v>
      </c>
      <c r="AM248" s="37" t="n">
        <f aca="false">IF(AL248&lt;5,0,(AJ248-AI248)/AI248*100)</f>
        <v>-12.0513641871283</v>
      </c>
      <c r="AN248" s="14" t="n">
        <f aca="false">AJ248/($C248/100000)</f>
        <v>297.747294739881</v>
      </c>
      <c r="AO248" s="13" t="n">
        <f aca="false">AP247</f>
        <v>372350</v>
      </c>
      <c r="AP248" s="12" t="n">
        <v>358107</v>
      </c>
      <c r="AQ248" s="21" t="n">
        <f aca="false">FORECAST($B248,AP239:AP247,$B239:$B247)</f>
        <v>369746.357142857</v>
      </c>
      <c r="AR248" s="37" t="n">
        <f aca="false">(AP248-AQ248)^2/AQ248</f>
        <v>366.398835531021</v>
      </c>
      <c r="AS248" s="37" t="n">
        <f aca="false">IF(AR248&lt;5,0,(AP248-AO248)/AO248*100)</f>
        <v>-3.82516449577011</v>
      </c>
      <c r="AT248" s="14" t="n">
        <f aca="false">AP248/($C248/100000)</f>
        <v>1688.49988087373</v>
      </c>
      <c r="AU248" s="13" t="n">
        <f aca="false">AV247</f>
        <v>41119</v>
      </c>
      <c r="AV248" s="12" t="n">
        <v>38982</v>
      </c>
      <c r="AW248" s="21" t="n">
        <f aca="false">FORECAST($B248,AV239:AV247,$B239:$B247)</f>
        <v>43073.1785714286</v>
      </c>
      <c r="AX248" s="37" t="n">
        <f aca="false">(AV248-AW248)^2/AW248</f>
        <v>388.588505850805</v>
      </c>
      <c r="AY248" s="37" t="n">
        <f aca="false">IF(AX248&lt;5,0,(AV248-AU248)/AU248*100)</f>
        <v>-5.19711082467959</v>
      </c>
      <c r="AZ248" s="14" t="n">
        <f aca="false">AV248/($C248/100000)</f>
        <v>183.802892309337</v>
      </c>
      <c r="BA248" s="12" t="n">
        <v>2552.4</v>
      </c>
      <c r="BB248" s="14" t="n">
        <v>-6.2</v>
      </c>
      <c r="BC248" s="13" t="n">
        <f aca="false">(BA248-BA247)/BA247*100</f>
        <v>-6.21003895054016</v>
      </c>
      <c r="BD248" s="12" t="n">
        <v>25.7</v>
      </c>
    </row>
    <row r="249" customFormat="false" ht="13.8" hidden="false" customHeight="false" outlineLevel="0" collapsed="false">
      <c r="A249" s="25" t="s">
        <v>40</v>
      </c>
      <c r="B249" s="20" t="n">
        <v>2020</v>
      </c>
      <c r="C249" s="21" t="n">
        <v>21596068</v>
      </c>
      <c r="D249" s="12" t="n">
        <f aca="false">E248</f>
        <v>541328</v>
      </c>
      <c r="E249" s="21" t="n">
        <v>464805</v>
      </c>
      <c r="F249" s="21" t="n">
        <f aca="false">FORECAST($B249,E240:E248,$B240:$B248)</f>
        <v>522808.694444444</v>
      </c>
      <c r="G249" s="37" t="n">
        <f aca="false">(E249-F249)^2/F249</f>
        <v>6435.29574958511</v>
      </c>
      <c r="H249" s="37" t="n">
        <f aca="false">IF(G249&lt;5,0,(E249-D249)/D249*100)</f>
        <v>-14.1361614400142</v>
      </c>
      <c r="I249" s="22" t="n">
        <v>-14.1</v>
      </c>
      <c r="J249" s="13" t="n">
        <f aca="false">(E249-E248)/E248*100</f>
        <v>-14.1361614400142</v>
      </c>
      <c r="K249" s="13" t="n">
        <f aca="false">L248</f>
        <v>1120</v>
      </c>
      <c r="L249" s="21" t="n">
        <v>1285</v>
      </c>
      <c r="M249" s="21" t="n">
        <f aca="false">FORECAST($B249,L240:L248,$B240:$B248)</f>
        <v>1134.75</v>
      </c>
      <c r="N249" s="37" t="n">
        <f aca="false">(L249-M249)^2/M249</f>
        <v>19.8943049129764</v>
      </c>
      <c r="O249" s="37" t="n">
        <f aca="false">IF(N249&lt;5,0,(L249-K249)/K249*100)</f>
        <v>14.7321428571429</v>
      </c>
      <c r="P249" s="14" t="n">
        <f aca="false">L249/($C249/100000)</f>
        <v>5.95015722306487</v>
      </c>
      <c r="Q249" s="13" t="n">
        <f aca="false">R248</f>
        <v>8439</v>
      </c>
      <c r="R249" s="21" t="n">
        <v>7650</v>
      </c>
      <c r="S249" s="21" t="n">
        <f aca="false">FORECAST($B249,R240:R248,$B240:$B248)</f>
        <v>8772.72222222222</v>
      </c>
      <c r="T249" s="37" t="n">
        <f aca="false">(R249-S249)^2/S249</f>
        <v>143.684611953017</v>
      </c>
      <c r="U249" s="37" t="n">
        <f aca="false">IF(T249&lt;5,0,(R249-Q249)/Q249*100)</f>
        <v>-9.34944898684678</v>
      </c>
      <c r="V249" s="14" t="n">
        <f aca="false">R249/($C249/100000)</f>
        <v>35.4231149855613</v>
      </c>
      <c r="W249" s="13" t="n">
        <f aca="false">X248</f>
        <v>16199</v>
      </c>
      <c r="X249" s="21" t="n">
        <v>13439</v>
      </c>
      <c r="Y249" s="21" t="n">
        <f aca="false">FORECAST($B249,X240:X248,$B240:$B248)</f>
        <v>15016.6666666667</v>
      </c>
      <c r="Z249" s="37" t="n">
        <f aca="false">(X249-Y249)^2/Y249</f>
        <v>165.751305956345</v>
      </c>
      <c r="AA249" s="37" t="n">
        <f aca="false">IF(Z249&lt;5,0,(X249-W249)/W249*100)</f>
        <v>-17.0380887709118</v>
      </c>
      <c r="AB249" s="14" t="n">
        <f aca="false">X249/($C249/100000)</f>
        <v>62.2289205609095</v>
      </c>
      <c r="AC249" s="13" t="n">
        <f aca="false">AD248</f>
        <v>55333</v>
      </c>
      <c r="AD249" s="21" t="n">
        <v>60567</v>
      </c>
      <c r="AE249" s="21" t="n">
        <f aca="false">FORECAST($B249,AD240:AD248,$B240:$B248)</f>
        <v>55562.3888888889</v>
      </c>
      <c r="AF249" s="37" t="n">
        <f aca="false">(AD249-AE249)^2/AE249</f>
        <v>450.774937404921</v>
      </c>
      <c r="AG249" s="37" t="n">
        <f aca="false">IF(AF249&lt;5,0,(AD249-AC249)/AC249*100)</f>
        <v>9.45909312706703</v>
      </c>
      <c r="AH249" s="14" t="n">
        <f aca="false">AD249/($C249/100000)</f>
        <v>280.453830762155</v>
      </c>
      <c r="AI249" s="13" t="n">
        <f aca="false">AJ248</f>
        <v>63148</v>
      </c>
      <c r="AJ249" s="21" t="n">
        <v>51928</v>
      </c>
      <c r="AK249" s="21" t="n">
        <f aca="false">FORECAST($B249,AJ240:AJ248,$B240:$B248)</f>
        <v>46779.4444444444</v>
      </c>
      <c r="AL249" s="37" t="n">
        <f aca="false">(AJ249-AK249)^2/AK249</f>
        <v>566.651114040541</v>
      </c>
      <c r="AM249" s="37" t="n">
        <f aca="false">IF(AL249&lt;5,0,(AJ249-AI249)/AI249*100)</f>
        <v>-17.7677836194337</v>
      </c>
      <c r="AN249" s="14" t="n">
        <f aca="false">AJ249/($C249/100000)</f>
        <v>240.45117842748</v>
      </c>
      <c r="AO249" s="13" t="n">
        <f aca="false">AP248</f>
        <v>358107</v>
      </c>
      <c r="AP249" s="21" t="n">
        <v>291923</v>
      </c>
      <c r="AQ249" s="21" t="n">
        <f aca="false">FORECAST($B249,AP240:AP248,$B240:$B248)</f>
        <v>353473.833333333</v>
      </c>
      <c r="AR249" s="37" t="n">
        <f aca="false">(AP249-AQ249)^2/AQ249</f>
        <v>10717.9223092736</v>
      </c>
      <c r="AS249" s="37" t="n">
        <f aca="false">IF(AR249&lt;5,0,(AP249-AO249)/AO249*100)</f>
        <v>-18.4816269997515</v>
      </c>
      <c r="AT249" s="14" t="n">
        <f aca="false">AP249/($C249/100000)</f>
        <v>1351.74143737647</v>
      </c>
      <c r="AU249" s="13" t="n">
        <f aca="false">AV248</f>
        <v>38982</v>
      </c>
      <c r="AV249" s="21" t="n">
        <v>38013</v>
      </c>
      <c r="AW249" s="21" t="n">
        <f aca="false">FORECAST($B249,AV240:AV248,$B240:$B248)</f>
        <v>42068.8888888889</v>
      </c>
      <c r="AX249" s="37" t="n">
        <f aca="false">(AV249-AW249)^2/AW249</f>
        <v>391.030880859731</v>
      </c>
      <c r="AY249" s="37" t="n">
        <f aca="false">IF(AX249&lt;5,0,(AV249-AU249)/AU249*100)</f>
        <v>-2.48576265968909</v>
      </c>
      <c r="AZ249" s="14" t="n">
        <f aca="false">AV249/($C249/100000)</f>
        <v>176.018152934136</v>
      </c>
      <c r="BA249" s="23" t="n">
        <v>2152.3</v>
      </c>
      <c r="BB249" s="22" t="n">
        <f aca="false">(BA249-BA248)/BA248*100</f>
        <v>-15.6754427205767</v>
      </c>
      <c r="BC249" s="13" t="n">
        <f aca="false">(BA249-BA248)/BA248*100</f>
        <v>-15.6754427205767</v>
      </c>
      <c r="BD249" s="23" t="n">
        <v>25.5</v>
      </c>
    </row>
    <row r="250" customFormat="false" ht="13.8" hidden="false" customHeight="false" outlineLevel="0" collapsed="false">
      <c r="A250" s="19" t="s">
        <v>255</v>
      </c>
      <c r="B250" s="15" t="n">
        <v>2020</v>
      </c>
      <c r="C250" s="38" t="n">
        <f aca="false">FORECAST($B250,C240:C248,$B240:$B248)</f>
        <v>21383207.6111111</v>
      </c>
      <c r="D250" s="12" t="n">
        <f aca="false">E249</f>
        <v>464805</v>
      </c>
      <c r="E250" s="38" t="n">
        <f aca="false">FORECAST($B250,E240:E248,$B240:$B248)</f>
        <v>522808.694444444</v>
      </c>
      <c r="F250" s="21" t="n">
        <f aca="false">FORECAST($B250,E241:E249,$B241:$B249)</f>
        <v>502985.733333333</v>
      </c>
      <c r="G250" s="37" t="n">
        <f aca="false">(E250-F250)^2/F250</f>
        <v>781.234458895098</v>
      </c>
      <c r="H250" s="37" t="n">
        <f aca="false">IF(G250&lt;5,0,(E250-D250)/D250*100)</f>
        <v>12.4791459739987</v>
      </c>
      <c r="I250" s="12"/>
      <c r="J250" s="13" t="n">
        <f aca="false">(E250-E248)/E248*100</f>
        <v>-3.42108768723501</v>
      </c>
      <c r="K250" s="13" t="n">
        <f aca="false">L249</f>
        <v>1285</v>
      </c>
      <c r="L250" s="38" t="n">
        <f aca="false">FORECAST($B250,L240:L248,$B240:$B248)</f>
        <v>1134.75</v>
      </c>
      <c r="M250" s="21" t="n">
        <f aca="false">FORECAST($B250,L241:L249,$B241:$B249)</f>
        <v>1195.33333333333</v>
      </c>
      <c r="N250" s="37" t="n">
        <f aca="false">(L250-M250)^2/M250</f>
        <v>3.0705579568693</v>
      </c>
      <c r="O250" s="37" t="n">
        <f aca="false">IF(N250&lt;5,0,(L250-K250)/K250*100)</f>
        <v>0</v>
      </c>
      <c r="P250" s="38" t="n">
        <f aca="false">FORECAST($B250,P240:P248,$B240:$B248)</f>
        <v>5.30981012508368</v>
      </c>
      <c r="Q250" s="13" t="n">
        <f aca="false">R249</f>
        <v>7650</v>
      </c>
      <c r="R250" s="38" t="n">
        <f aca="false">FORECAST($B250,R240:R248,$B240:$B248)</f>
        <v>8772.72222222222</v>
      </c>
      <c r="S250" s="21" t="n">
        <f aca="false">FORECAST($B250,R241:R249,$B241:$B249)</f>
        <v>8389.24444444445</v>
      </c>
      <c r="T250" s="37" t="n">
        <f aca="false">(R250-S250)^2/S250</f>
        <v>17.5290167098142</v>
      </c>
      <c r="U250" s="37" t="n">
        <f aca="false">IF(T250&lt;5,0,(R250-Q250)/Q250*100)</f>
        <v>14.6761074800291</v>
      </c>
      <c r="V250" s="38" t="n">
        <f aca="false">FORECAST($B250,V240:V248,$B240:$B248)</f>
        <v>41.2144885014811</v>
      </c>
      <c r="W250" s="13" t="n">
        <f aca="false">X249</f>
        <v>13439</v>
      </c>
      <c r="X250" s="38" t="n">
        <f aca="false">FORECAST($B250,X240:X248,$B240:$B248)</f>
        <v>15016.6666666667</v>
      </c>
      <c r="Y250" s="21" t="n">
        <f aca="false">FORECAST($B250,X241:X249,$B241:$B249)</f>
        <v>14468.2888888889</v>
      </c>
      <c r="Z250" s="37" t="n">
        <f aca="false">(X250-Y250)^2/Y250</f>
        <v>20.7846407733423</v>
      </c>
      <c r="AA250" s="37" t="n">
        <f aca="false">IF(Z250&lt;5,0,(X250-W250)/W250*100)</f>
        <v>11.7394647419203</v>
      </c>
      <c r="AB250" s="38" t="n">
        <f aca="false">FORECAST($B250,AB240:AB248,$B240:$B248)</f>
        <v>68.5337723030153</v>
      </c>
      <c r="AC250" s="13" t="n">
        <f aca="false">AD249</f>
        <v>60567</v>
      </c>
      <c r="AD250" s="38" t="n">
        <f aca="false">FORECAST($B250,AD240:AD248,$B240:$B248)</f>
        <v>55562.3888888889</v>
      </c>
      <c r="AE250" s="21" t="n">
        <f aca="false">FORECAST($B250,AD241:AD249,$B241:$B249)</f>
        <v>57680.2888888889</v>
      </c>
      <c r="AF250" s="37" t="n">
        <f aca="false">(AD250-AE250)^2/AE250</f>
        <v>77.7648742127578</v>
      </c>
      <c r="AG250" s="37" t="n">
        <f aca="false">IF(AF250&lt;5,0,(AD250-AC250)/AC250*100)</f>
        <v>-8.26293379416367</v>
      </c>
      <c r="AH250" s="38" t="n">
        <f aca="false">FORECAST($B250,AH240:AH248,$B240:$B248)</f>
        <v>258.372720985952</v>
      </c>
      <c r="AI250" s="13" t="n">
        <f aca="false">AJ249</f>
        <v>51928</v>
      </c>
      <c r="AJ250" s="38" t="n">
        <f aca="false">FORECAST($B250,AJ240:AJ248,$B240:$B248)</f>
        <v>46779.4444444444</v>
      </c>
      <c r="AK250" s="21" t="n">
        <f aca="false">FORECAST($B250,AJ241:AJ249,$B241:$B249)</f>
        <v>49711.5555555556</v>
      </c>
      <c r="AL250" s="37" t="n">
        <f aca="false">(AJ250-AK250)^2/AK250</f>
        <v>172.943201471403</v>
      </c>
      <c r="AM250" s="37" t="n">
        <f aca="false">IF(AL250&lt;5,0,(AJ250-AI250)/AI250*100)</f>
        <v>-9.91479655591504</v>
      </c>
      <c r="AN250" s="38" t="n">
        <f aca="false">FORECAST($B250,AN240:AN248,$B240:$B248)</f>
        <v>200.419389230747</v>
      </c>
      <c r="AO250" s="13" t="n">
        <f aca="false">AP249</f>
        <v>291923</v>
      </c>
      <c r="AP250" s="38" t="n">
        <f aca="false">FORECAST($B250,AP240:AP248,$B240:$B248)</f>
        <v>353473.833333333</v>
      </c>
      <c r="AQ250" s="21" t="n">
        <f aca="false">FORECAST($B250,AP241:AP249,$B241:$B249)</f>
        <v>330466.244444444</v>
      </c>
      <c r="AR250" s="37" t="n">
        <f aca="false">(AP250-AQ250)^2/AQ250</f>
        <v>1601.82516483651</v>
      </c>
      <c r="AS250" s="37" t="n">
        <f aca="false">IF(AR250&lt;5,0,(AP250-AO250)/AO250*100)</f>
        <v>21.0846124948474</v>
      </c>
      <c r="AT250" s="38" t="n">
        <f aca="false">FORECAST($B250,AT240:AT248,$B240:$B248)</f>
        <v>1633.43106818447</v>
      </c>
      <c r="AU250" s="13" t="n">
        <f aca="false">AV249</f>
        <v>38013</v>
      </c>
      <c r="AV250" s="38" t="n">
        <f aca="false">FORECAST($B250,AV240:AV248,$B240:$B248)</f>
        <v>42068.8888888889</v>
      </c>
      <c r="AW250" s="21" t="n">
        <f aca="false">FORECAST($B250,AV241:AV249,$B241:$B249)</f>
        <v>41074.7777777778</v>
      </c>
      <c r="AX250" s="37" t="n">
        <f aca="false">(AV250-AW250)^2/AW250</f>
        <v>24.0599451707623</v>
      </c>
      <c r="AY250" s="37" t="n">
        <f aca="false">IF(AX250&lt;5,0,(AV250-AU250)/AU250*100)</f>
        <v>10.6697416380946</v>
      </c>
      <c r="AZ250" s="38" t="n">
        <f aca="false">FORECAST($B250,AZ240:AZ248,$B240:$B248)</f>
        <v>196.856545196165</v>
      </c>
      <c r="BA250" s="38" t="n">
        <f aca="false">FORECAST($B250,BA240:BA248,$B240:$B248)</f>
        <v>2404.12777777778</v>
      </c>
      <c r="BB250" s="14"/>
      <c r="BC250" s="12"/>
      <c r="BD250" s="12"/>
    </row>
    <row r="251" customFormat="false" ht="13.8" hidden="false" customHeight="false" outlineLevel="0" collapsed="false">
      <c r="A251" s="19" t="s">
        <v>199</v>
      </c>
      <c r="B251" s="20"/>
      <c r="C251" s="21"/>
      <c r="D251" s="12" t="n">
        <f aca="false">E250</f>
        <v>522808.694444444</v>
      </c>
      <c r="E251" s="39" t="n">
        <f aca="false">(E250-E249)^2/E250</f>
        <v>6435.29574958511</v>
      </c>
      <c r="F251" s="21" t="n">
        <f aca="false">FORECAST($B251,E242:E250,$B242:$B250)</f>
        <v>59358961.7803455</v>
      </c>
      <c r="G251" s="37" t="n">
        <f aca="false">(E251-F251)^2/F251</f>
        <v>59346091.8865174</v>
      </c>
      <c r="H251" s="37" t="n">
        <f aca="false">IF(G251&lt;5,0,(E251-D251)/D251*100)</f>
        <v>-98.7690916738821</v>
      </c>
      <c r="I251" s="22"/>
      <c r="J251" s="12"/>
      <c r="K251" s="13" t="n">
        <f aca="false">L250</f>
        <v>1134.75</v>
      </c>
      <c r="L251" s="39" t="n">
        <f aca="false">(L250-L249)^2/L250</f>
        <v>19.8943049129764</v>
      </c>
      <c r="M251" s="21" t="n">
        <f aca="false">FORECAST($B251,L242:L250,$B242:$B250)</f>
        <v>-62794.712184874</v>
      </c>
      <c r="N251" s="37" t="n">
        <f aca="false">(L251-M251)^2/M251</f>
        <v>-62834.5070975135</v>
      </c>
      <c r="O251" s="37" t="n">
        <f aca="false">IF(N251&lt;5,0,(L251-K251)/K251*100)</f>
        <v>0</v>
      </c>
      <c r="P251" s="39" t="n">
        <f aca="false">(P250-P249)^2/P250</f>
        <v>0.0772239300904314</v>
      </c>
      <c r="Q251" s="13" t="n">
        <f aca="false">R250</f>
        <v>8772.72222222222</v>
      </c>
      <c r="R251" s="39" t="n">
        <f aca="false">(R250-R249)^2/R250</f>
        <v>143.684611953017</v>
      </c>
      <c r="S251" s="21" t="n">
        <f aca="false">FORECAST($B251,R242:R250,$B242:$B250)</f>
        <v>-431893.3356676</v>
      </c>
      <c r="T251" s="37" t="n">
        <f aca="false">(R251-S251)^2/S251</f>
        <v>-432180.752693281</v>
      </c>
      <c r="U251" s="37" t="n">
        <f aca="false">IF(T251&lt;5,0,(R251-Q251)/Q251*100)</f>
        <v>0</v>
      </c>
      <c r="V251" s="39" t="n">
        <f aca="false">(V250-V249)^2/V250</f>
        <v>0.813791664542723</v>
      </c>
      <c r="W251" s="13" t="n">
        <f aca="false">X250</f>
        <v>15016.6666666667</v>
      </c>
      <c r="X251" s="39" t="n">
        <f aca="false">(X250-X249)^2/X250</f>
        <v>165.751305956345</v>
      </c>
      <c r="Y251" s="21" t="n">
        <f aca="false">FORECAST($B251,X242:X250,$B242:$B250)</f>
        <v>2559869.40896358</v>
      </c>
      <c r="Z251" s="37" t="n">
        <f aca="false">(X251-Y251)^2/Y251</f>
        <v>2559537.91708405</v>
      </c>
      <c r="AA251" s="37" t="n">
        <f aca="false">IF(Z251&lt;5,0,(X251-W251)/W251*100)</f>
        <v>-98.8962177183817</v>
      </c>
      <c r="AB251" s="39" t="n">
        <f aca="false">(AB250-AB249)^2/AB250</f>
        <v>0.580022872725846</v>
      </c>
      <c r="AC251" s="13" t="n">
        <f aca="false">AD250</f>
        <v>55562.3888888889</v>
      </c>
      <c r="AD251" s="39" t="n">
        <f aca="false">(AD250-AD249)^2/AD250</f>
        <v>450.774937404921</v>
      </c>
      <c r="AE251" s="21" t="n">
        <f aca="false">FORECAST($B251,AD242:AD250,$B242:$B250)</f>
        <v>590471.695144724</v>
      </c>
      <c r="AF251" s="37" t="n">
        <f aca="false">(AD251-AE251)^2/AE251</f>
        <v>589570.489398254</v>
      </c>
      <c r="AG251" s="37" t="n">
        <f aca="false">IF(AF251&lt;5,0,(AD251-AC251)/AC251*100)</f>
        <v>-99.1887049019682</v>
      </c>
      <c r="AH251" s="39" t="n">
        <f aca="false">(AH250-AH249)^2/AH250</f>
        <v>1.88710095666498</v>
      </c>
      <c r="AI251" s="13" t="n">
        <f aca="false">AJ250</f>
        <v>46779.4444444444</v>
      </c>
      <c r="AJ251" s="39" t="n">
        <f aca="false">(AJ250-AJ249)^2/AJ250</f>
        <v>566.651114040541</v>
      </c>
      <c r="AK251" s="21" t="n">
        <f aca="false">FORECAST($B251,AJ242:AJ250,$B242:$B250)</f>
        <v>25005162.984127</v>
      </c>
      <c r="AL251" s="37" t="n">
        <f aca="false">(AJ251-AK251)^2/AK251</f>
        <v>25004029.69474</v>
      </c>
      <c r="AM251" s="37" t="n">
        <f aca="false">IF(AL251&lt;5,0,(AJ251-AI251)/AI251*100)</f>
        <v>-98.7886749815648</v>
      </c>
      <c r="AN251" s="39" t="n">
        <f aca="false">(AN250-AN249)^2/AN250</f>
        <v>7.99595364721274</v>
      </c>
      <c r="AO251" s="13" t="n">
        <f aca="false">AP250</f>
        <v>353473.833333333</v>
      </c>
      <c r="AP251" s="39" t="n">
        <f aca="false">(AP250-AP249)^2/AP250</f>
        <v>10717.9223092736</v>
      </c>
      <c r="AQ251" s="21" t="n">
        <f aca="false">FORECAST($B251,AP242:AP250,$B242:$B250)</f>
        <v>32708712.9481793</v>
      </c>
      <c r="AR251" s="37" t="n">
        <f aca="false">(AP251-AQ251)^2/AQ251</f>
        <v>32687280.615587</v>
      </c>
      <c r="AS251" s="37" t="n">
        <f aca="false">IF(AR251&lt;5,0,(AP251-AO251)/AO251*100)</f>
        <v>-96.9678314775945</v>
      </c>
      <c r="AT251" s="39" t="n">
        <f aca="false">(AT250-AT249)^2/AT250</f>
        <v>48.5781430574503</v>
      </c>
      <c r="AU251" s="13" t="n">
        <f aca="false">AV250</f>
        <v>42068.8888888889</v>
      </c>
      <c r="AV251" s="39" t="n">
        <f aca="false">(AV250-AV249)^2/AV250</f>
        <v>391.030880859731</v>
      </c>
      <c r="AW251" s="21" t="n">
        <f aca="false">FORECAST($B251,AV242:AV250,$B242:$B250)</f>
        <v>-1010567.20821662</v>
      </c>
      <c r="AX251" s="37" t="n">
        <f aca="false">(AV251-AW251)^2/AW251</f>
        <v>-1011349.4212846</v>
      </c>
      <c r="AY251" s="37" t="n">
        <f aca="false">IF(AX251&lt;5,0,(AV251-AU251)/AU251*100)</f>
        <v>0</v>
      </c>
      <c r="AZ251" s="39" t="n">
        <f aca="false">(AZ250-AZ249)^2/AZ250</f>
        <v>2.20586311536401</v>
      </c>
      <c r="BA251" s="39" t="n">
        <f aca="false">(BA250-BA249)^2/BA250</f>
        <v>26.3784771536197</v>
      </c>
      <c r="BB251" s="22"/>
      <c r="BC251" s="12"/>
      <c r="BD251" s="23"/>
    </row>
    <row r="252" customFormat="false" ht="13.8" hidden="false" customHeight="false" outlineLevel="0" collapsed="false">
      <c r="A252" s="19" t="s">
        <v>256</v>
      </c>
      <c r="B252" s="20" t="n">
        <v>5</v>
      </c>
      <c r="C252" s="21"/>
      <c r="D252" s="12" t="n">
        <f aca="false">E251</f>
        <v>6435.29574958511</v>
      </c>
      <c r="E252" s="39" t="n">
        <f aca="false">IF(E251&lt;$B252,0,(E249-E248)/E248*100)</f>
        <v>-14.1361614400142</v>
      </c>
      <c r="F252" s="21" t="n">
        <f aca="false">FORECAST($B252,E243:E251,$B243:$B251)</f>
        <v>62924108.6054975</v>
      </c>
      <c r="G252" s="37" t="n">
        <f aca="false">(E252-F252)^2/F252</f>
        <v>62924136.8778235</v>
      </c>
      <c r="H252" s="37" t="n">
        <f aca="false">IF(G252&lt;5,0,(E252-D252)/D252*100)</f>
        <v>-100.219666072704</v>
      </c>
      <c r="I252" s="22"/>
      <c r="J252" s="12"/>
      <c r="K252" s="13" t="n">
        <f aca="false">L251</f>
        <v>19.8943049129764</v>
      </c>
      <c r="L252" s="39" t="n">
        <f aca="false">IF(L251&lt;$B252,0,(L249-L248)/L248*100)</f>
        <v>14.7321428571429</v>
      </c>
      <c r="M252" s="21" t="n">
        <f aca="false">FORECAST($B252,L243:L251,$B243:$B251)</f>
        <v>-63669.0383275261</v>
      </c>
      <c r="N252" s="37" t="n">
        <f aca="false">(L252-M252)^2/M252</f>
        <v>-63698.5060220564</v>
      </c>
      <c r="O252" s="37" t="n">
        <f aca="false">IF(N252&lt;5,0,(L252-K252)/K252*100)</f>
        <v>0</v>
      </c>
      <c r="P252" s="39" t="n">
        <f aca="false">IF(P251&lt;$B252,0,(P249-P248)/P248*100)</f>
        <v>0</v>
      </c>
      <c r="Q252" s="13" t="n">
        <f aca="false">R251</f>
        <v>143.684611953017</v>
      </c>
      <c r="R252" s="39" t="n">
        <f aca="false">IF(R251&lt;$B252,0,(R249-R248)/R248*100)</f>
        <v>-9.34944898684678</v>
      </c>
      <c r="S252" s="21" t="n">
        <f aca="false">FORECAST($B252,R243:R251,$B243:$B251)</f>
        <v>-376770.017808749</v>
      </c>
      <c r="T252" s="37" t="n">
        <f aca="false">(R252-S252)^2/S252</f>
        <v>-376751.31914278</v>
      </c>
      <c r="U252" s="37" t="n">
        <f aca="false">IF(T252&lt;5,0,(R252-Q252)/Q252*100)</f>
        <v>0</v>
      </c>
      <c r="V252" s="39" t="n">
        <f aca="false">IF(V251&lt;$B252,0,(V249-V248)/V248*100)</f>
        <v>0</v>
      </c>
      <c r="W252" s="13" t="n">
        <f aca="false">X251</f>
        <v>165.751305956345</v>
      </c>
      <c r="X252" s="39" t="n">
        <f aca="false">IF(X251&lt;$B252,0,(X249-X248)/X248*100)</f>
        <v>-17.0380887709118</v>
      </c>
      <c r="Y252" s="21" t="n">
        <f aca="false">FORECAST($B252,X243:X251,$B243:$B251)</f>
        <v>2599158.23228804</v>
      </c>
      <c r="Z252" s="37" t="n">
        <f aca="false">(X252-Y252)^2/Y252</f>
        <v>2599192.30857727</v>
      </c>
      <c r="AA252" s="37" t="n">
        <f aca="false">IF(Z252&lt;5,0,(X252-W252)/W252*100)</f>
        <v>-110.279308915611</v>
      </c>
      <c r="AB252" s="39" t="n">
        <f aca="false">IF(AB251&lt;$B252,0,(AB249-AB248)/AB248*100)</f>
        <v>0</v>
      </c>
      <c r="AC252" s="13" t="n">
        <f aca="false">AD251</f>
        <v>450.774937404921</v>
      </c>
      <c r="AD252" s="39" t="n">
        <f aca="false">IF(AD251&lt;$B252,0,(AD249-AD248)/AD248*100)</f>
        <v>9.45909312706703</v>
      </c>
      <c r="AE252" s="21" t="n">
        <f aca="false">FORECAST($B252,AD243:AD251,$B243:$B251)</f>
        <v>890435.23190089</v>
      </c>
      <c r="AF252" s="37" t="n">
        <f aca="false">(AD252-AE252)^2/AE252</f>
        <v>890416.31381512</v>
      </c>
      <c r="AG252" s="37" t="n">
        <f aca="false">IF(AF252&lt;5,0,(AD252-AC252)/AC252*100)</f>
        <v>-97.9015929364835</v>
      </c>
      <c r="AH252" s="39" t="n">
        <f aca="false">IF(AH251&lt;$B252,0,(AH249-AH248)/AH248*100)</f>
        <v>0</v>
      </c>
      <c r="AI252" s="13" t="n">
        <f aca="false">AJ251</f>
        <v>566.651114040541</v>
      </c>
      <c r="AJ252" s="39" t="n">
        <f aca="false">IF(AJ251&lt;$B252,0,(AJ249-AJ248)/AJ248*100)</f>
        <v>-17.7677836194337</v>
      </c>
      <c r="AK252" s="21" t="n">
        <f aca="false">FORECAST($B252,AJ243:AJ251,$B243:$B251)</f>
        <v>24284098.4626403</v>
      </c>
      <c r="AL252" s="37" t="n">
        <f aca="false">(AJ252-AK252)^2/AK252</f>
        <v>24284133.9982206</v>
      </c>
      <c r="AM252" s="37" t="n">
        <f aca="false">IF(AL252&lt;5,0,(AJ252-AI252)/AI252*100)</f>
        <v>-103.13557728542</v>
      </c>
      <c r="AN252" s="39" t="n">
        <f aca="false">IF(AN251&lt;$B252,0,(AN249-AN248)/AN248*100)</f>
        <v>-19.2432029860946</v>
      </c>
      <c r="AO252" s="13" t="n">
        <f aca="false">AP251</f>
        <v>10717.9223092736</v>
      </c>
      <c r="AP252" s="39" t="n">
        <f aca="false">IF(AP251&lt;$B252,0,(AP249-AP248)/AP248*100)</f>
        <v>-18.4816269997515</v>
      </c>
      <c r="AQ252" s="21" t="n">
        <f aca="false">FORECAST($B252,AP243:AP251,$B243:$B251)</f>
        <v>35876432.9070848</v>
      </c>
      <c r="AR252" s="37" t="n">
        <f aca="false">(AP252-AQ252)^2/AQ252</f>
        <v>35876469.8703483</v>
      </c>
      <c r="AS252" s="37" t="n">
        <f aca="false">IF(AR252&lt;5,0,(AP252-AO252)/AO252*100)</f>
        <v>-100.172436657651</v>
      </c>
      <c r="AT252" s="39" t="n">
        <f aca="false">IF(AT251&lt;$B252,0,(AT249-AT248)/AT248*100)</f>
        <v>-19.944238510873</v>
      </c>
      <c r="AU252" s="13" t="n">
        <f aca="false">AV251</f>
        <v>391.030880859731</v>
      </c>
      <c r="AV252" s="39" t="n">
        <f aca="false">IF(AV251&lt;$B252,0,(AV249-AV248)/AV248*100)</f>
        <v>-2.48576265968909</v>
      </c>
      <c r="AW252" s="21" t="n">
        <f aca="false">FORECAST($B252,AV243:AV251,$B243:$B251)</f>
        <v>-285577.172280294</v>
      </c>
      <c r="AX252" s="37" t="n">
        <f aca="false">(AV252-AW252)^2/AW252</f>
        <v>-285572.200776612</v>
      </c>
      <c r="AY252" s="37" t="n">
        <f aca="false">IF(AX252&lt;5,0,(AV252-AU252)/AU252*100)</f>
        <v>0</v>
      </c>
      <c r="AZ252" s="39" t="n">
        <f aca="false">IF(AZ251&lt;$B252,0,(AZ249-AZ248)/AZ248*100)</f>
        <v>0</v>
      </c>
      <c r="BA252" s="39" t="n">
        <f aca="false">IF(BA251&lt;$B252,0,(BA249-BA248)/BA248*100)</f>
        <v>-15.6754427205767</v>
      </c>
      <c r="BB252" s="22"/>
      <c r="BC252" s="12"/>
      <c r="BD252" s="23"/>
    </row>
    <row r="253" customFormat="false" ht="13.8" hidden="false" customHeight="false" outlineLevel="0" collapsed="false">
      <c r="A253" s="25"/>
      <c r="B253" s="20"/>
      <c r="C253" s="21"/>
      <c r="D253" s="12" t="n">
        <f aca="false">E252</f>
        <v>-14.1361614400142</v>
      </c>
      <c r="E253" s="21"/>
      <c r="F253" s="21" t="n">
        <f aca="false">FORECAST($B253,E244:E252,$B244:$B252)</f>
        <v>-1043.56993540091</v>
      </c>
      <c r="G253" s="37" t="n">
        <f aca="false">(E253-F253)^2/F253</f>
        <v>-1043.56993540091</v>
      </c>
      <c r="H253" s="37" t="n">
        <f aca="false">IF(G253&lt;5,0,(E253-D253)/D253*100)</f>
        <v>0</v>
      </c>
      <c r="I253" s="22"/>
      <c r="J253" s="13"/>
      <c r="K253" s="13" t="n">
        <f aca="false">L252</f>
        <v>14.7321428571429</v>
      </c>
      <c r="L253" s="21"/>
      <c r="M253" s="21" t="n">
        <f aca="false">FORECAST($B253,L244:L252,$B244:$B252)</f>
        <v>11.6470588068629</v>
      </c>
      <c r="N253" s="37" t="n">
        <f aca="false">(L253-M253)^2/M253</f>
        <v>11.6470588068629</v>
      </c>
      <c r="O253" s="37" t="n">
        <f aca="false">IF(N253&lt;5,0,(L253-K253)/K253*100)</f>
        <v>-100</v>
      </c>
      <c r="P253" s="14"/>
      <c r="Q253" s="13" t="n">
        <f aca="false">R252</f>
        <v>-9.34944898684678</v>
      </c>
      <c r="R253" s="21"/>
      <c r="S253" s="21" t="n">
        <f aca="false">FORECAST($B253,R244:R252,$B244:$B252)</f>
        <v>-31.1398993946668</v>
      </c>
      <c r="T253" s="37" t="n">
        <f aca="false">(R253-S253)^2/S253</f>
        <v>-31.1398993946668</v>
      </c>
      <c r="U253" s="37" t="n">
        <f aca="false">IF(T253&lt;5,0,(R253-Q253)/Q253*100)</f>
        <v>0</v>
      </c>
      <c r="V253" s="14"/>
      <c r="W253" s="13" t="n">
        <f aca="false">X252</f>
        <v>-17.0380887709118</v>
      </c>
      <c r="X253" s="21"/>
      <c r="Y253" s="21" t="n">
        <f aca="false">FORECAST($B253,X244:X252,$B244:$B252)</f>
        <v>-44.24576891789</v>
      </c>
      <c r="Z253" s="37" t="n">
        <f aca="false">(X253-Y253)^2/Y253</f>
        <v>-44.24576891789</v>
      </c>
      <c r="AA253" s="37" t="n">
        <f aca="false">IF(Z253&lt;5,0,(X253-W253)/W253*100)</f>
        <v>0</v>
      </c>
      <c r="AB253" s="14"/>
      <c r="AC253" s="13" t="n">
        <f aca="false">AD252</f>
        <v>9.45909312706703</v>
      </c>
      <c r="AD253" s="21"/>
      <c r="AE253" s="21" t="n">
        <f aca="false">FORECAST($B253,AD244:AD252,$B244:$B252)</f>
        <v>-127.270864637423</v>
      </c>
      <c r="AF253" s="37" t="n">
        <f aca="false">(AD253-AE253)^2/AE253</f>
        <v>-127.270864637423</v>
      </c>
      <c r="AG253" s="37" t="n">
        <f aca="false">IF(AF253&lt;5,0,(AD253-AC253)/AC253*100)</f>
        <v>0</v>
      </c>
      <c r="AH253" s="14"/>
      <c r="AI253" s="13" t="n">
        <f aca="false">AJ252</f>
        <v>-17.7677836194337</v>
      </c>
      <c r="AJ253" s="21"/>
      <c r="AK253" s="21" t="n">
        <f aca="false">FORECAST($B253,AJ244:AJ252,$B244:$B252)</f>
        <v>-66.7591735717724</v>
      </c>
      <c r="AL253" s="37" t="n">
        <f aca="false">(AJ253-AK253)^2/AK253</f>
        <v>-66.7591735717724</v>
      </c>
      <c r="AM253" s="37" t="n">
        <f aca="false">IF(AL253&lt;5,0,(AJ253-AI253)/AI253*100)</f>
        <v>0</v>
      </c>
      <c r="AN253" s="14"/>
      <c r="AO253" s="13" t="n">
        <f aca="false">AP252</f>
        <v>-18.4816269997515</v>
      </c>
      <c r="AP253" s="21"/>
      <c r="AQ253" s="21" t="n">
        <f aca="false">FORECAST($B253,AP244:AP252,$B244:$B252)</f>
        <v>-713.934920234897</v>
      </c>
      <c r="AR253" s="37" t="n">
        <f aca="false">(AP253-AQ253)^2/AQ253</f>
        <v>-713.934920234897</v>
      </c>
      <c r="AS253" s="37" t="n">
        <f aca="false">IF(AR253&lt;5,0,(AP253-AO253)/AO253*100)</f>
        <v>0</v>
      </c>
      <c r="AT253" s="14"/>
      <c r="AU253" s="13" t="n">
        <f aca="false">AV252</f>
        <v>-2.48576265968909</v>
      </c>
      <c r="AV253" s="21"/>
      <c r="AW253" s="21" t="n">
        <f aca="false">FORECAST($B253,AV244:AV252,$B244:$B252)</f>
        <v>-98.7280898648678</v>
      </c>
      <c r="AX253" s="37" t="n">
        <f aca="false">(AV253-AW253)^2/AW253</f>
        <v>-98.7280898648678</v>
      </c>
      <c r="AY253" s="37" t="n">
        <f aca="false">IF(AX253&lt;5,0,(AV253-AU253)/AU253*100)</f>
        <v>0</v>
      </c>
      <c r="AZ253" s="14"/>
      <c r="BA253" s="23"/>
      <c r="BB253" s="22"/>
      <c r="BC253" s="13"/>
      <c r="BD253" s="23"/>
    </row>
    <row r="254" customFormat="false" ht="13.8" hidden="false" customHeight="false" outlineLevel="0" collapsed="false">
      <c r="A254" s="19" t="s">
        <v>41</v>
      </c>
      <c r="B254" s="12" t="n">
        <v>2011</v>
      </c>
      <c r="C254" s="12" t="n">
        <v>11527</v>
      </c>
      <c r="D254" s="12" t="n">
        <f aca="false">E253</f>
        <v>0</v>
      </c>
      <c r="E254" s="12" t="n">
        <v>351</v>
      </c>
      <c r="F254" s="21" t="n">
        <f aca="false">FORECAST($B254,E245:E253,$B245:$B253)</f>
        <v>556184.327935073</v>
      </c>
      <c r="G254" s="37" t="n">
        <f aca="false">(E254-F254)^2/F254</f>
        <v>555482.549446169</v>
      </c>
      <c r="H254" s="37" t="e">
        <f aca="false">IF(G254&lt;5,0,(E254-D254)/D254*100)</f>
        <v>#DIV/0!</v>
      </c>
      <c r="I254" s="12" t="n">
        <v>24</v>
      </c>
      <c r="J254" s="13"/>
      <c r="K254" s="13" t="n">
        <f aca="false">L253</f>
        <v>0</v>
      </c>
      <c r="L254" s="12" t="n">
        <v>0</v>
      </c>
      <c r="M254" s="21" t="n">
        <f aca="false">FORECAST($B254,L245:L253,$B245:$B253)</f>
        <v>1130.57906219757</v>
      </c>
      <c r="N254" s="37" t="n">
        <f aca="false">(L254-M254)^2/M254</f>
        <v>1130.57906219757</v>
      </c>
      <c r="O254" s="37" t="e">
        <f aca="false">IF(N254&lt;5,0,(L254-K254)/K254*100)</f>
        <v>#DIV/0!</v>
      </c>
      <c r="P254" s="14" t="n">
        <f aca="false">L254/($C254/100000)</f>
        <v>0</v>
      </c>
      <c r="Q254" s="13" t="n">
        <f aca="false">R253</f>
        <v>0</v>
      </c>
      <c r="R254" s="12" t="n">
        <v>13</v>
      </c>
      <c r="S254" s="21" t="n">
        <f aca="false">FORECAST($B254,R245:R253,$B245:$B253)</f>
        <v>8107.76325301543</v>
      </c>
      <c r="T254" s="37" t="n">
        <f aca="false">(R254-S254)^2/S254</f>
        <v>8081.78409723531</v>
      </c>
      <c r="U254" s="37" t="e">
        <f aca="false">IF(T254&lt;5,0,(R254-Q254)/Q254*100)</f>
        <v>#DIV/0!</v>
      </c>
      <c r="V254" s="14" t="n">
        <f aca="false">R254/($C254/100000)</f>
        <v>112.778693502212</v>
      </c>
      <c r="W254" s="13" t="n">
        <f aca="false">X253</f>
        <v>0</v>
      </c>
      <c r="X254" s="12" t="n">
        <v>1</v>
      </c>
      <c r="Y254" s="21" t="n">
        <f aca="false">FORECAST($B254,X245:X253,$B245:$B253)</f>
        <v>16642.8150499401</v>
      </c>
      <c r="Z254" s="37" t="n">
        <f aca="false">(X254-Y254)^2/Y254</f>
        <v>16640.8151100261</v>
      </c>
      <c r="AA254" s="37" t="e">
        <f aca="false">IF(Z254&lt;5,0,(X254-W254)/W254*100)</f>
        <v>#DIV/0!</v>
      </c>
      <c r="AB254" s="14" t="n">
        <f aca="false">X254/($C254/100000)</f>
        <v>8.67528411555479</v>
      </c>
      <c r="AC254" s="13" t="n">
        <f aca="false">AD253</f>
        <v>0</v>
      </c>
      <c r="AD254" s="12" t="n">
        <v>90</v>
      </c>
      <c r="AE254" s="21" t="n">
        <f aca="false">FORECAST($B254,AD245:AD253,$B245:$B253)</f>
        <v>57214.8781625632</v>
      </c>
      <c r="AF254" s="37" t="n">
        <f aca="false">(AD254-AE254)^2/AE254</f>
        <v>57035.019734131</v>
      </c>
      <c r="AG254" s="37" t="e">
        <f aca="false">IF(AF254&lt;5,0,(AD254-AC254)/AC254*100)</f>
        <v>#DIV/0!</v>
      </c>
      <c r="AH254" s="14" t="n">
        <f aca="false">AD254/($C254/100000)</f>
        <v>780.775570399931</v>
      </c>
      <c r="AI254" s="13" t="n">
        <f aca="false">AJ253</f>
        <v>0</v>
      </c>
      <c r="AJ254" s="12" t="n">
        <v>75</v>
      </c>
      <c r="AK254" s="21" t="n">
        <f aca="false">FORECAST($B254,AJ245:AJ253,$B245:$B253)</f>
        <v>70159.9458673908</v>
      </c>
      <c r="AL254" s="37" t="n">
        <f aca="false">(AJ254-AK254)^2/AK254</f>
        <v>70010.0260413409</v>
      </c>
      <c r="AM254" s="37" t="e">
        <f aca="false">IF(AL254&lt;5,0,(AJ254-AI254)/AI254*100)</f>
        <v>#DIV/0!</v>
      </c>
      <c r="AN254" s="14" t="n">
        <f aca="false">AJ254/($C254/100000)</f>
        <v>650.646308666609</v>
      </c>
      <c r="AO254" s="13" t="n">
        <f aca="false">AP253</f>
        <v>0</v>
      </c>
      <c r="AP254" s="12" t="n">
        <v>157</v>
      </c>
      <c r="AQ254" s="21" t="n">
        <f aca="false">FORECAST($B254,AP245:AP253,$B245:$B253)</f>
        <v>362058.50096904</v>
      </c>
      <c r="AR254" s="37" t="n">
        <f aca="false">(AP254-AQ254)^2/AQ254</f>
        <v>361744.569049198</v>
      </c>
      <c r="AS254" s="37" t="e">
        <f aca="false">IF(AR254&lt;5,0,(AP254-AO254)/AO254*100)</f>
        <v>#DIV/0!</v>
      </c>
      <c r="AT254" s="14" t="n">
        <f aca="false">AP254/($C254/100000)</f>
        <v>1362.0196061421</v>
      </c>
      <c r="AU254" s="13" t="n">
        <f aca="false">AV253</f>
        <v>0</v>
      </c>
      <c r="AV254" s="12" t="n">
        <v>15</v>
      </c>
      <c r="AW254" s="21" t="n">
        <f aca="false">FORECAST($B254,AV245:AV253,$B245:$B253)</f>
        <v>40869.7479577859</v>
      </c>
      <c r="AX254" s="37" t="n">
        <f aca="false">(AV254-AW254)^2/AW254</f>
        <v>40839.7534630804</v>
      </c>
      <c r="AY254" s="37" t="e">
        <f aca="false">IF(AX254&lt;5,0,(AV254-AU254)/AU254*100)</f>
        <v>#DIV/0!</v>
      </c>
      <c r="AZ254" s="14" t="n">
        <f aca="false">AV254/($C254/100000)</f>
        <v>130.129261733322</v>
      </c>
      <c r="BA254" s="12" t="n">
        <v>3045</v>
      </c>
      <c r="BB254" s="14" t="n">
        <v>32.7</v>
      </c>
      <c r="BC254" s="13" t="n">
        <f aca="false">(BA254-BA249)/BA249*100</f>
        <v>41.4765599591135</v>
      </c>
      <c r="BD254" s="12" t="n">
        <v>45.6</v>
      </c>
    </row>
    <row r="255" customFormat="false" ht="13.8" hidden="false" customHeight="false" outlineLevel="0" collapsed="false">
      <c r="A255" s="19" t="s">
        <v>41</v>
      </c>
      <c r="B255" s="12" t="n">
        <v>2012</v>
      </c>
      <c r="C255" s="12" t="n">
        <v>11530</v>
      </c>
      <c r="D255" s="12" t="n">
        <f aca="false">E254</f>
        <v>351</v>
      </c>
      <c r="E255" s="12" t="n">
        <v>317</v>
      </c>
      <c r="F255" s="21" t="n">
        <f aca="false">FORECAST($B255,E246:E254,$B246:$B254)</f>
        <v>450515.149630524</v>
      </c>
      <c r="G255" s="37" t="n">
        <f aca="false">(E255-F255)^2/F255</f>
        <v>449881.372684066</v>
      </c>
      <c r="H255" s="37" t="n">
        <f aca="false">IF(G255&lt;5,0,(E255-D255)/D255*100)</f>
        <v>-9.68660968660969</v>
      </c>
      <c r="I255" s="12" t="n">
        <v>-9.7</v>
      </c>
      <c r="J255" s="13" t="n">
        <f aca="false">(E255-E254)/E254*100</f>
        <v>-9.68660968660969</v>
      </c>
      <c r="K255" s="13" t="n">
        <f aca="false">L254</f>
        <v>0</v>
      </c>
      <c r="L255" s="12" t="n">
        <v>1</v>
      </c>
      <c r="M255" s="21" t="n">
        <f aca="false">FORECAST($B255,L246:L254,$B246:$B254)</f>
        <v>948.030072478955</v>
      </c>
      <c r="N255" s="37" t="n">
        <f aca="false">(L255-M255)^2/M255</f>
        <v>946.031127297814</v>
      </c>
      <c r="O255" s="37" t="e">
        <f aca="false">IF(N255&lt;5,0,(L255-K255)/K255*100)</f>
        <v>#DIV/0!</v>
      </c>
      <c r="P255" s="14" t="n">
        <f aca="false">L255/($C255/100000)</f>
        <v>8.67302688638335</v>
      </c>
      <c r="Q255" s="13" t="n">
        <f aca="false">R254</f>
        <v>13</v>
      </c>
      <c r="R255" s="12" t="n">
        <v>16</v>
      </c>
      <c r="S255" s="21" t="n">
        <f aca="false">FORECAST($B255,R246:R254,$B246:$B254)</f>
        <v>6860.99910023769</v>
      </c>
      <c r="T255" s="37" t="n">
        <f aca="false">(R255-S255)^2/S255</f>
        <v>6829.03641258773</v>
      </c>
      <c r="U255" s="37" t="n">
        <f aca="false">IF(T255&lt;5,0,(R255-Q255)/Q255*100)</f>
        <v>23.0769230769231</v>
      </c>
      <c r="V255" s="14" t="n">
        <f aca="false">R255/($C255/100000)</f>
        <v>138.768430182134</v>
      </c>
      <c r="W255" s="13" t="n">
        <f aca="false">X254</f>
        <v>1</v>
      </c>
      <c r="X255" s="12" t="n">
        <v>1</v>
      </c>
      <c r="Y255" s="21" t="n">
        <f aca="false">FORECAST($B255,X246:X254,$B246:$B254)</f>
        <v>13321.2306508025</v>
      </c>
      <c r="Z255" s="37" t="n">
        <f aca="false">(X255-Y255)^2/Y255</f>
        <v>13319.2307258706</v>
      </c>
      <c r="AA255" s="37" t="n">
        <f aca="false">IF(Z255&lt;5,0,(X255-W255)/W255*100)</f>
        <v>0</v>
      </c>
      <c r="AB255" s="14" t="n">
        <f aca="false">X255/($C255/100000)</f>
        <v>8.67302688638335</v>
      </c>
      <c r="AC255" s="13" t="n">
        <f aca="false">AD254</f>
        <v>90</v>
      </c>
      <c r="AD255" s="12" t="n">
        <v>74</v>
      </c>
      <c r="AE255" s="21" t="n">
        <f aca="false">FORECAST($B255,AD246:AD254,$B246:$B254)</f>
        <v>47398.6829348381</v>
      </c>
      <c r="AF255" s="37" t="n">
        <f aca="false">(AD255-AE255)^2/AE255</f>
        <v>47250.7984654744</v>
      </c>
      <c r="AG255" s="37" t="n">
        <f aca="false">IF(AF255&lt;5,0,(AD255-AC255)/AC255*100)</f>
        <v>-17.7777777777778</v>
      </c>
      <c r="AH255" s="14" t="n">
        <f aca="false">AD255/($C255/100000)</f>
        <v>641.803989592368</v>
      </c>
      <c r="AI255" s="13" t="n">
        <f aca="false">AJ254</f>
        <v>75</v>
      </c>
      <c r="AJ255" s="12" t="n">
        <v>84</v>
      </c>
      <c r="AK255" s="21" t="n">
        <f aca="false">FORECAST($B255,AJ246:AJ254,$B246:$B254)</f>
        <v>53640.9839047687</v>
      </c>
      <c r="AL255" s="37" t="n">
        <f aca="false">(AJ255-AK255)^2/AK255</f>
        <v>53473.11544598</v>
      </c>
      <c r="AM255" s="37" t="n">
        <f aca="false">IF(AL255&lt;5,0,(AJ255-AI255)/AI255*100)</f>
        <v>12</v>
      </c>
      <c r="AN255" s="14" t="n">
        <f aca="false">AJ255/($C255/100000)</f>
        <v>728.534258456201</v>
      </c>
      <c r="AO255" s="13" t="n">
        <f aca="false">AP254</f>
        <v>157</v>
      </c>
      <c r="AP255" s="12" t="n">
        <v>130</v>
      </c>
      <c r="AQ255" s="21" t="n">
        <f aca="false">FORECAST($B255,AP246:AP254,$B246:$B254)</f>
        <v>294568.160104378</v>
      </c>
      <c r="AR255" s="37" t="n">
        <f aca="false">(AP255-AQ255)^2/AQ255</f>
        <v>294308.217476498</v>
      </c>
      <c r="AS255" s="37" t="n">
        <f aca="false">IF(AR255&lt;5,0,(AP255-AO255)/AO255*100)</f>
        <v>-17.1974522292994</v>
      </c>
      <c r="AT255" s="14" t="n">
        <f aca="false">AP255/($C255/100000)</f>
        <v>1127.49349522984</v>
      </c>
      <c r="AU255" s="13" t="n">
        <f aca="false">AV254</f>
        <v>15</v>
      </c>
      <c r="AV255" s="12" t="n">
        <v>11</v>
      </c>
      <c r="AW255" s="21" t="n">
        <f aca="false">FORECAST($B255,AV246:AV254,$B246:$B254)</f>
        <v>33776.9895714036</v>
      </c>
      <c r="AX255" s="37" t="n">
        <f aca="false">(AV255-AW255)^2/AW255</f>
        <v>33754.9931537241</v>
      </c>
      <c r="AY255" s="37" t="n">
        <f aca="false">IF(AX255&lt;5,0,(AV255-AU255)/AU255*100)</f>
        <v>-26.6666666666667</v>
      </c>
      <c r="AZ255" s="14" t="n">
        <f aca="false">AV255/($C255/100000)</f>
        <v>95.4032957502168</v>
      </c>
      <c r="BA255" s="12" t="n">
        <v>2749.3</v>
      </c>
      <c r="BB255" s="14" t="n">
        <v>-9.7</v>
      </c>
      <c r="BC255" s="13" t="n">
        <f aca="false">(BA255-BA254)/BA254*100</f>
        <v>-9.71100164203612</v>
      </c>
      <c r="BD255" s="12" t="n">
        <v>37.5</v>
      </c>
    </row>
    <row r="256" customFormat="false" ht="13.8" hidden="false" customHeight="false" outlineLevel="0" collapsed="false">
      <c r="A256" s="19" t="s">
        <v>41</v>
      </c>
      <c r="B256" s="12" t="n">
        <v>2013</v>
      </c>
      <c r="C256" s="12" t="n">
        <v>11562</v>
      </c>
      <c r="D256" s="12" t="n">
        <f aca="false">E255</f>
        <v>317</v>
      </c>
      <c r="E256" s="12" t="n">
        <v>229</v>
      </c>
      <c r="F256" s="21" t="n">
        <f aca="false">FORECAST($B256,E247:E255,$B247:$B255)</f>
        <v>349260.242997319</v>
      </c>
      <c r="G256" s="37" t="n">
        <f aca="false">(E256-F256)^2/F256</f>
        <v>348802.393146101</v>
      </c>
      <c r="H256" s="37" t="n">
        <f aca="false">IF(G256&lt;5,0,(E256-D256)/D256*100)</f>
        <v>-27.7602523659306</v>
      </c>
      <c r="I256" s="12" t="n">
        <v>-27.8</v>
      </c>
      <c r="J256" s="13" t="n">
        <f aca="false">(E256-E255)/E255*100</f>
        <v>-27.7602523659306</v>
      </c>
      <c r="K256" s="13" t="n">
        <f aca="false">L255</f>
        <v>1</v>
      </c>
      <c r="L256" s="12" t="n">
        <v>0</v>
      </c>
      <c r="M256" s="21" t="n">
        <f aca="false">FORECAST($B256,L247:L255,$B247:$B255)</f>
        <v>773.731755364777</v>
      </c>
      <c r="N256" s="37" t="n">
        <f aca="false">(L256-M256)^2/M256</f>
        <v>773.731755364777</v>
      </c>
      <c r="O256" s="37" t="n">
        <f aca="false">IF(N256&lt;5,0,(L256-K256)/K256*100)</f>
        <v>-100</v>
      </c>
      <c r="P256" s="14" t="n">
        <f aca="false">L256/($C256/100000)</f>
        <v>0</v>
      </c>
      <c r="Q256" s="13" t="n">
        <f aca="false">R255</f>
        <v>16</v>
      </c>
      <c r="R256" s="12" t="n">
        <v>5</v>
      </c>
      <c r="S256" s="21" t="n">
        <f aca="false">FORECAST($B256,R247:R255,$B247:$B255)</f>
        <v>5552.28836732775</v>
      </c>
      <c r="T256" s="37" t="n">
        <f aca="false">(R256-S256)^2/S256</f>
        <v>5542.29286997573</v>
      </c>
      <c r="U256" s="37" t="n">
        <f aca="false">IF(T256&lt;5,0,(R256-Q256)/Q256*100)</f>
        <v>-68.75</v>
      </c>
      <c r="V256" s="14" t="n">
        <f aca="false">R256/($C256/100000)</f>
        <v>43.2451133021969</v>
      </c>
      <c r="W256" s="13" t="n">
        <f aca="false">X255</f>
        <v>1</v>
      </c>
      <c r="X256" s="12" t="n">
        <v>4</v>
      </c>
      <c r="Y256" s="21" t="n">
        <f aca="false">FORECAST($B256,X247:X255,$B247:$B255)</f>
        <v>10246.8780339331</v>
      </c>
      <c r="Z256" s="37" t="n">
        <f aca="false">(X256-Y256)^2/Y256</f>
        <v>10238.8795953843</v>
      </c>
      <c r="AA256" s="37" t="n">
        <f aca="false">IF(Z256&lt;5,0,(X256-W256)/W256*100)</f>
        <v>300</v>
      </c>
      <c r="AB256" s="14" t="n">
        <f aca="false">X256/($C256/100000)</f>
        <v>34.5960906417575</v>
      </c>
      <c r="AC256" s="13" t="n">
        <f aca="false">AD255</f>
        <v>74</v>
      </c>
      <c r="AD256" s="12" t="n">
        <v>24</v>
      </c>
      <c r="AE256" s="21" t="n">
        <f aca="false">FORECAST($B256,AD247:AD255,$B247:$B255)</f>
        <v>37833.3272143776</v>
      </c>
      <c r="AF256" s="37" t="n">
        <f aca="false">(AD256-AE256)^2/AE256</f>
        <v>37785.3424390497</v>
      </c>
      <c r="AG256" s="37" t="n">
        <f aca="false">IF(AF256&lt;5,0,(AD256-AC256)/AC256*100)</f>
        <v>-67.5675675675676</v>
      </c>
      <c r="AH256" s="14" t="n">
        <f aca="false">AD256/($C256/100000)</f>
        <v>207.576543850545</v>
      </c>
      <c r="AI256" s="13" t="n">
        <f aca="false">AJ255</f>
        <v>84</v>
      </c>
      <c r="AJ256" s="12" t="n">
        <v>89</v>
      </c>
      <c r="AK256" s="21" t="n">
        <f aca="false">FORECAST($B256,AJ247:AJ255,$B247:$B255)</f>
        <v>38944.7731911864</v>
      </c>
      <c r="AL256" s="37" t="n">
        <f aca="false">(AJ256-AK256)^2/AK256</f>
        <v>38766.9765817662</v>
      </c>
      <c r="AM256" s="37" t="n">
        <f aca="false">IF(AL256&lt;5,0,(AJ256-AI256)/AI256*100)</f>
        <v>5.95238095238095</v>
      </c>
      <c r="AN256" s="14" t="n">
        <f aca="false">AJ256/($C256/100000)</f>
        <v>769.763016779104</v>
      </c>
      <c r="AO256" s="13" t="n">
        <f aca="false">AP255</f>
        <v>130</v>
      </c>
      <c r="AP256" s="12" t="n">
        <v>93</v>
      </c>
      <c r="AQ256" s="21" t="n">
        <f aca="false">FORECAST($B256,AP247:AP255,$B247:$B255)</f>
        <v>229222.731973431</v>
      </c>
      <c r="AR256" s="37" t="n">
        <f aca="false">(AP256-AQ256)^2/AQ256</f>
        <v>229036.76970529</v>
      </c>
      <c r="AS256" s="37" t="n">
        <f aca="false">IF(AR256&lt;5,0,(AP256-AO256)/AO256*100)</f>
        <v>-28.4615384615385</v>
      </c>
      <c r="AT256" s="14" t="n">
        <f aca="false">AP256/($C256/100000)</f>
        <v>804.359107420861</v>
      </c>
      <c r="AU256" s="13" t="n">
        <f aca="false">AV255</f>
        <v>11</v>
      </c>
      <c r="AV256" s="12" t="n">
        <v>14</v>
      </c>
      <c r="AW256" s="21" t="n">
        <f aca="false">FORECAST($B256,AV247:AV255,$B247:$B255)</f>
        <v>26686.4635310684</v>
      </c>
      <c r="AX256" s="37" t="n">
        <f aca="false">(AV256-AW256)^2/AW256</f>
        <v>26658.4708756159</v>
      </c>
      <c r="AY256" s="37" t="n">
        <f aca="false">IF(AX256&lt;5,0,(AV256-AU256)/AU256*100)</f>
        <v>27.2727272727273</v>
      </c>
      <c r="AZ256" s="14" t="n">
        <f aca="false">AV256/($C256/100000)</f>
        <v>121.086317246151</v>
      </c>
      <c r="BA256" s="12" t="n">
        <v>1980.6</v>
      </c>
      <c r="BB256" s="14" t="n">
        <v>-28</v>
      </c>
      <c r="BC256" s="13" t="n">
        <f aca="false">(BA256-BA255)/BA255*100</f>
        <v>-27.9598443240098</v>
      </c>
      <c r="BD256" s="12" t="n">
        <v>46.3</v>
      </c>
    </row>
    <row r="257" customFormat="false" ht="13.8" hidden="false" customHeight="false" outlineLevel="0" collapsed="false">
      <c r="A257" s="19" t="s">
        <v>41</v>
      </c>
      <c r="B257" s="15" t="n">
        <v>2014</v>
      </c>
      <c r="C257" s="12" t="n">
        <v>11794</v>
      </c>
      <c r="D257" s="12" t="n">
        <f aca="false">E256</f>
        <v>229</v>
      </c>
      <c r="E257" s="12" t="n">
        <v>211</v>
      </c>
      <c r="F257" s="21" t="n">
        <f aca="false">FORECAST($B257,E248:E256,$B248:$B256)</f>
        <v>255219.453557139</v>
      </c>
      <c r="G257" s="37" t="n">
        <f aca="false">(E257-F257)^2/F257</f>
        <v>254797.627999171</v>
      </c>
      <c r="H257" s="37" t="n">
        <f aca="false">IF(G257&lt;5,0,(E257-D257)/D257*100)</f>
        <v>-7.86026200873363</v>
      </c>
      <c r="I257" s="16" t="n">
        <v>-7.9</v>
      </c>
      <c r="J257" s="13" t="n">
        <f aca="false">(E257-E256)/E256*100</f>
        <v>-7.86026200873363</v>
      </c>
      <c r="K257" s="13" t="n">
        <f aca="false">L256</f>
        <v>0</v>
      </c>
      <c r="L257" s="12" t="n">
        <v>1</v>
      </c>
      <c r="M257" s="21" t="n">
        <f aca="false">FORECAST($B257,L248:L256,$B248:$B256)</f>
        <v>590.720330859419</v>
      </c>
      <c r="N257" s="37" t="n">
        <f aca="false">(L257-M257)^2/M257</f>
        <v>588.722023707875</v>
      </c>
      <c r="O257" s="37" t="e">
        <f aca="false">IF(N257&lt;5,0,(L257-K257)/K257*100)</f>
        <v>#DIV/0!</v>
      </c>
      <c r="P257" s="14" t="n">
        <f aca="false">L257/($C257/100000)</f>
        <v>8.47888756995082</v>
      </c>
      <c r="Q257" s="13" t="n">
        <f aca="false">R256</f>
        <v>5</v>
      </c>
      <c r="R257" s="12" t="n">
        <v>3</v>
      </c>
      <c r="S257" s="21" t="n">
        <f aca="false">FORECAST($B257,R248:R256,$B248:$B256)</f>
        <v>4153.30466381055</v>
      </c>
      <c r="T257" s="37" t="n">
        <f aca="false">(R257-S257)^2/S257</f>
        <v>4147.3068307597</v>
      </c>
      <c r="U257" s="37" t="n">
        <f aca="false">IF(T257&lt;5,0,(R257-Q257)/Q257*100)</f>
        <v>-40</v>
      </c>
      <c r="V257" s="14" t="n">
        <f aca="false">R257/($C257/100000)</f>
        <v>25.4366627098525</v>
      </c>
      <c r="W257" s="13" t="n">
        <f aca="false">X256</f>
        <v>4</v>
      </c>
      <c r="X257" s="12" t="n">
        <v>1</v>
      </c>
      <c r="Y257" s="21" t="n">
        <f aca="false">FORECAST($B257,X248:X256,$B248:$B256)</f>
        <v>7450.60180759657</v>
      </c>
      <c r="Z257" s="37" t="n">
        <f aca="false">(X257-Y257)^2/Y257</f>
        <v>7448.60194181392</v>
      </c>
      <c r="AA257" s="37" t="n">
        <f aca="false">IF(Z257&lt;5,0,(X257-W257)/W257*100)</f>
        <v>-75</v>
      </c>
      <c r="AB257" s="14" t="n">
        <f aca="false">X257/($C257/100000)</f>
        <v>8.47888756995082</v>
      </c>
      <c r="AC257" s="13" t="n">
        <f aca="false">AD256</f>
        <v>24</v>
      </c>
      <c r="AD257" s="12" t="n">
        <v>29</v>
      </c>
      <c r="AE257" s="21" t="n">
        <f aca="false">FORECAST($B257,AD248:AD256,$B248:$B256)</f>
        <v>28636.4310126597</v>
      </c>
      <c r="AF257" s="37" t="n">
        <f aca="false">(AD257-AE257)^2/AE257</f>
        <v>28578.4603808445</v>
      </c>
      <c r="AG257" s="37" t="n">
        <f aca="false">IF(AF257&lt;5,0,(AD257-AC257)/AC257*100)</f>
        <v>20.8333333333333</v>
      </c>
      <c r="AH257" s="14" t="n">
        <f aca="false">AD257/($C257/100000)</f>
        <v>245.887739528574</v>
      </c>
      <c r="AI257" s="13" t="n">
        <f aca="false">AJ256</f>
        <v>89</v>
      </c>
      <c r="AJ257" s="12" t="n">
        <v>51</v>
      </c>
      <c r="AK257" s="21" t="n">
        <f aca="false">FORECAST($B257,AJ248:AJ256,$B248:$B256)</f>
        <v>27042.752846489</v>
      </c>
      <c r="AL257" s="37" t="n">
        <f aca="false">(AJ257-AK257)^2/AK257</f>
        <v>26940.8490275255</v>
      </c>
      <c r="AM257" s="37" t="n">
        <f aca="false">IF(AL257&lt;5,0,(AJ257-AI257)/AI257*100)</f>
        <v>-42.6966292134831</v>
      </c>
      <c r="AN257" s="14" t="n">
        <f aca="false">AJ257/($C257/100000)</f>
        <v>432.423266067492</v>
      </c>
      <c r="AO257" s="13" t="n">
        <f aca="false">AP256</f>
        <v>93</v>
      </c>
      <c r="AP257" s="12" t="n">
        <v>119</v>
      </c>
      <c r="AQ257" s="21" t="n">
        <f aca="false">FORECAST($B257,AP248:AP256,$B248:$B256)</f>
        <v>167475.512332311</v>
      </c>
      <c r="AR257" s="37" t="n">
        <f aca="false">(AP257-AQ257)^2/AQ257</f>
        <v>167237.596887957</v>
      </c>
      <c r="AS257" s="37" t="n">
        <f aca="false">IF(AR257&lt;5,0,(AP257-AO257)/AO257*100)</f>
        <v>27.9569892473118</v>
      </c>
      <c r="AT257" s="14" t="n">
        <f aca="false">AP257/($C257/100000)</f>
        <v>1008.98762082415</v>
      </c>
      <c r="AU257" s="13" t="n">
        <f aca="false">AV256</f>
        <v>14</v>
      </c>
      <c r="AV257" s="12" t="n">
        <v>7</v>
      </c>
      <c r="AW257" s="21" t="n">
        <f aca="false">FORECAST($B257,AV248:AV256,$B248:$B256)</f>
        <v>19870.1060336912</v>
      </c>
      <c r="AX257" s="37" t="n">
        <f aca="false">(AV257-AW257)^2/AW257</f>
        <v>19856.1084997072</v>
      </c>
      <c r="AY257" s="37" t="n">
        <f aca="false">IF(AX257&lt;5,0,(AV257-AU257)/AU257*100)</f>
        <v>-50</v>
      </c>
      <c r="AZ257" s="14" t="n">
        <f aca="false">AV257/($C257/100000)</f>
        <v>59.3522129896558</v>
      </c>
      <c r="BA257" s="12" t="n">
        <v>1789</v>
      </c>
      <c r="BB257" s="4" t="n">
        <v>-9.7</v>
      </c>
      <c r="BC257" s="13" t="n">
        <f aca="false">(BA257-BA256)/BA256*100</f>
        <v>-9.67383621124911</v>
      </c>
      <c r="BD257" s="12" t="n">
        <v>46</v>
      </c>
    </row>
    <row r="258" customFormat="false" ht="13.8" hidden="false" customHeight="false" outlineLevel="0" collapsed="false">
      <c r="A258" s="19" t="s">
        <v>41</v>
      </c>
      <c r="B258" s="15" t="n">
        <v>2015</v>
      </c>
      <c r="C258" s="12" t="n">
        <v>11840</v>
      </c>
      <c r="D258" s="12" t="n">
        <f aca="false">E257</f>
        <v>211</v>
      </c>
      <c r="E258" s="12" t="n">
        <v>270</v>
      </c>
      <c r="F258" s="21" t="n">
        <f aca="false">FORECAST($B258,E249:E257,$B249:$B257)</f>
        <v>165195.60341662</v>
      </c>
      <c r="G258" s="37" t="n">
        <f aca="false">(E258-F258)^2/F258</f>
        <v>164656.044711657</v>
      </c>
      <c r="H258" s="37" t="n">
        <f aca="false">IF(G258&lt;5,0,(E258-D258)/D258*100)</f>
        <v>27.9620853080569</v>
      </c>
      <c r="I258" s="12" t="n">
        <v>28</v>
      </c>
      <c r="J258" s="13" t="n">
        <f aca="false">(E258-E257)/E257*100</f>
        <v>27.9620853080569</v>
      </c>
      <c r="K258" s="13" t="n">
        <f aca="false">L257</f>
        <v>1</v>
      </c>
      <c r="L258" s="12" t="n">
        <v>2</v>
      </c>
      <c r="M258" s="21" t="n">
        <f aca="false">FORECAST($B258,L249:L257,$B249:$B257)</f>
        <v>404.626574845075</v>
      </c>
      <c r="N258" s="37" t="n">
        <f aca="false">(L258-M258)^2/M258</f>
        <v>400.636460503231</v>
      </c>
      <c r="O258" s="37" t="n">
        <f aca="false">IF(N258&lt;5,0,(L258-K258)/K258*100)</f>
        <v>100</v>
      </c>
      <c r="P258" s="14" t="n">
        <f aca="false">L258/($C258/100000)</f>
        <v>16.8918918918919</v>
      </c>
      <c r="Q258" s="13" t="n">
        <f aca="false">R257</f>
        <v>3</v>
      </c>
      <c r="R258" s="12" t="n">
        <v>6</v>
      </c>
      <c r="S258" s="21" t="n">
        <f aca="false">FORECAST($B258,R249:R257,$B249:$B257)</f>
        <v>2750.0771831115</v>
      </c>
      <c r="T258" s="37" t="n">
        <f aca="false">(R258-S258)^2/S258</f>
        <v>2738.09027365318</v>
      </c>
      <c r="U258" s="37" t="n">
        <f aca="false">IF(T258&lt;5,0,(R258-Q258)/Q258*100)</f>
        <v>100</v>
      </c>
      <c r="V258" s="14" t="n">
        <f aca="false">R258/($C258/100000)</f>
        <v>50.6756756756757</v>
      </c>
      <c r="W258" s="13" t="n">
        <f aca="false">X257</f>
        <v>1</v>
      </c>
      <c r="X258" s="12" t="n">
        <v>1</v>
      </c>
      <c r="Y258" s="21" t="n">
        <f aca="false">FORECAST($B258,X249:X257,$B249:$B257)</f>
        <v>4755.55800713688</v>
      </c>
      <c r="Z258" s="37" t="n">
        <f aca="false">(X258-Y258)^2/Y258</f>
        <v>4753.55821741715</v>
      </c>
      <c r="AA258" s="37" t="n">
        <f aca="false">IF(Z258&lt;5,0,(X258-W258)/W258*100)</f>
        <v>0</v>
      </c>
      <c r="AB258" s="14" t="n">
        <f aca="false">X258/($C258/100000)</f>
        <v>8.44594594594595</v>
      </c>
      <c r="AC258" s="13" t="n">
        <f aca="false">AD257</f>
        <v>29</v>
      </c>
      <c r="AD258" s="12" t="n">
        <v>16</v>
      </c>
      <c r="AE258" s="21" t="n">
        <f aca="false">FORECAST($B258,AD249:AD257,$B249:$B257)</f>
        <v>19439.0916105571</v>
      </c>
      <c r="AF258" s="37" t="n">
        <f aca="false">(AD258-AE258)^2/AE258</f>
        <v>19407.1047798967</v>
      </c>
      <c r="AG258" s="37" t="n">
        <f aca="false">IF(AF258&lt;5,0,(AD258-AC258)/AC258*100)</f>
        <v>-44.8275862068966</v>
      </c>
      <c r="AH258" s="14" t="n">
        <f aca="false">AD258/($C258/100000)</f>
        <v>135.135135135135</v>
      </c>
      <c r="AI258" s="13" t="n">
        <f aca="false">AJ257</f>
        <v>51</v>
      </c>
      <c r="AJ258" s="12" t="n">
        <v>72</v>
      </c>
      <c r="AK258" s="21" t="n">
        <f aca="false">FORECAST($B258,AJ249:AJ257,$B249:$B257)</f>
        <v>16541.8773400613</v>
      </c>
      <c r="AL258" s="37" t="n">
        <f aca="false">(AJ258-AK258)^2/AK258</f>
        <v>16398.1907264982</v>
      </c>
      <c r="AM258" s="37" t="n">
        <f aca="false">IF(AL258&lt;5,0,(AJ258-AI258)/AI258*100)</f>
        <v>41.1764705882353</v>
      </c>
      <c r="AN258" s="14" t="n">
        <f aca="false">AJ258/($C258/100000)</f>
        <v>608.108108108108</v>
      </c>
      <c r="AO258" s="13" t="n">
        <f aca="false">AP257</f>
        <v>119</v>
      </c>
      <c r="AP258" s="12" t="n">
        <v>166</v>
      </c>
      <c r="AQ258" s="21" t="n">
        <f aca="false">FORECAST($B258,AP249:AP257,$B249:$B257)</f>
        <v>107916.41181293</v>
      </c>
      <c r="AR258" s="37" t="n">
        <f aca="false">(AP258-AQ258)^2/AQ258</f>
        <v>107584.667158707</v>
      </c>
      <c r="AS258" s="37" t="n">
        <f aca="false">IF(AR258&lt;5,0,(AP258-AO258)/AO258*100)</f>
        <v>39.4957983193277</v>
      </c>
      <c r="AT258" s="14" t="n">
        <f aca="false">AP258/($C258/100000)</f>
        <v>1402.02702702703</v>
      </c>
      <c r="AU258" s="13" t="n">
        <f aca="false">AV257</f>
        <v>7</v>
      </c>
      <c r="AV258" s="12" t="n">
        <v>7</v>
      </c>
      <c r="AW258" s="21" t="n">
        <f aca="false">FORECAST($B258,AV249:AV257,$B249:$B257)</f>
        <v>13387.9607995485</v>
      </c>
      <c r="AX258" s="37" t="n">
        <f aca="false">(AV258-AW258)^2/AW258</f>
        <v>13373.9644595533</v>
      </c>
      <c r="AY258" s="37" t="n">
        <f aca="false">IF(AX258&lt;5,0,(AV258-AU258)/AU258*100)</f>
        <v>0</v>
      </c>
      <c r="AZ258" s="14" t="n">
        <f aca="false">AV258/($C258/100000)</f>
        <v>59.1216216216216</v>
      </c>
      <c r="BA258" s="12" t="n">
        <v>2280.4</v>
      </c>
      <c r="BB258" s="14" t="n">
        <v>27.5</v>
      </c>
      <c r="BC258" s="13" t="n">
        <f aca="false">(BA258-BA257)/BA257*100</f>
        <v>27.4678591391839</v>
      </c>
      <c r="BD258" s="12" t="n">
        <v>21.9</v>
      </c>
    </row>
    <row r="259" customFormat="false" ht="13.8" hidden="false" customHeight="false" outlineLevel="0" collapsed="false">
      <c r="A259" s="19" t="s">
        <v>41</v>
      </c>
      <c r="B259" s="15" t="n">
        <v>2016</v>
      </c>
      <c r="C259" s="12" t="n">
        <v>11916</v>
      </c>
      <c r="D259" s="12" t="n">
        <f aca="false">E258</f>
        <v>270</v>
      </c>
      <c r="E259" s="12" t="n">
        <v>164</v>
      </c>
      <c r="F259" s="21" t="n">
        <f aca="false">FORECAST($B259,E250:E258,$B250:$B258)</f>
        <v>87698.4353056701</v>
      </c>
      <c r="G259" s="37" t="n">
        <f aca="false">(E259-F259)^2/F259</f>
        <v>87370.7419930119</v>
      </c>
      <c r="H259" s="37" t="n">
        <f aca="false">IF(G259&lt;5,0,(E259-D259)/D259*100)</f>
        <v>-39.2592592592593</v>
      </c>
      <c r="I259" s="12" t="n">
        <v>-39.3</v>
      </c>
      <c r="J259" s="13" t="n">
        <f aca="false">(E259-E258)/E258*100</f>
        <v>-39.2592592592593</v>
      </c>
      <c r="K259" s="13" t="n">
        <f aca="false">L258</f>
        <v>2</v>
      </c>
      <c r="L259" s="12" t="n">
        <v>0</v>
      </c>
      <c r="M259" s="21" t="n">
        <f aca="false">FORECAST($B259,L250:L258,$B250:$B258)</f>
        <v>190.503577422519</v>
      </c>
      <c r="N259" s="37" t="n">
        <f aca="false">(L259-M259)^2/M259</f>
        <v>190.503577422519</v>
      </c>
      <c r="O259" s="37" t="n">
        <f aca="false">IF(N259&lt;5,0,(L259-K259)/K259*100)</f>
        <v>-100</v>
      </c>
      <c r="P259" s="14" t="n">
        <f aca="false">L259/($C259/100000)</f>
        <v>0</v>
      </c>
      <c r="Q259" s="13" t="n">
        <f aca="false">R258</f>
        <v>6</v>
      </c>
      <c r="R259" s="12" t="n">
        <v>1</v>
      </c>
      <c r="S259" s="21" t="n">
        <f aca="false">FORECAST($B259,R250:R258,$B250:$B258)</f>
        <v>1474.89881804432</v>
      </c>
      <c r="T259" s="37" t="n">
        <f aca="false">(R259-S259)^2/S259</f>
        <v>1472.89949605693</v>
      </c>
      <c r="U259" s="37" t="n">
        <f aca="false">IF(T259&lt;5,0,(R259-Q259)/Q259*100)</f>
        <v>-83.3333333333333</v>
      </c>
      <c r="V259" s="14" t="n">
        <f aca="false">R259/($C259/100000)</f>
        <v>8.39207787848271</v>
      </c>
      <c r="W259" s="13" t="n">
        <f aca="false">X258</f>
        <v>1</v>
      </c>
      <c r="X259" s="12" t="n">
        <v>0</v>
      </c>
      <c r="Y259" s="21" t="n">
        <f aca="false">FORECAST($B259,X250:X258,$B250:$B258)</f>
        <v>2513.71828654546</v>
      </c>
      <c r="Z259" s="37" t="n">
        <f aca="false">(X259-Y259)^2/Y259</f>
        <v>2513.71828654546</v>
      </c>
      <c r="AA259" s="37" t="n">
        <f aca="false">IF(Z259&lt;5,0,(X259-W259)/W259*100)</f>
        <v>-100</v>
      </c>
      <c r="AB259" s="14" t="n">
        <f aca="false">X259/($C259/100000)</f>
        <v>0</v>
      </c>
      <c r="AC259" s="13" t="n">
        <f aca="false">AD258</f>
        <v>16</v>
      </c>
      <c r="AD259" s="12" t="n">
        <v>27</v>
      </c>
      <c r="AE259" s="21" t="n">
        <f aca="false">FORECAST($B259,AD250:AD258,$B250:$B258)</f>
        <v>9334.70742928464</v>
      </c>
      <c r="AF259" s="37" t="n">
        <f aca="false">(AD259-AE259)^2/AE259</f>
        <v>9280.7855249299</v>
      </c>
      <c r="AG259" s="37" t="n">
        <f aca="false">IF(AF259&lt;5,0,(AD259-AC259)/AC259*100)</f>
        <v>68.75</v>
      </c>
      <c r="AH259" s="14" t="n">
        <f aca="false">AD259/($C259/100000)</f>
        <v>226.586102719033</v>
      </c>
      <c r="AI259" s="13" t="n">
        <f aca="false">AJ258</f>
        <v>72</v>
      </c>
      <c r="AJ259" s="12" t="n">
        <v>37</v>
      </c>
      <c r="AK259" s="21" t="n">
        <f aca="false">FORECAST($B259,AJ250:AJ258,$B250:$B258)</f>
        <v>7888.31877980229</v>
      </c>
      <c r="AL259" s="37" t="n">
        <f aca="false">(AJ259-AK259)^2/AK259</f>
        <v>7814.4923275554</v>
      </c>
      <c r="AM259" s="37" t="n">
        <f aca="false">IF(AL259&lt;5,0,(AJ259-AI259)/AI259*100)</f>
        <v>-48.6111111111111</v>
      </c>
      <c r="AN259" s="14" t="n">
        <f aca="false">AJ259/($C259/100000)</f>
        <v>310.50688150386</v>
      </c>
      <c r="AO259" s="13" t="n">
        <f aca="false">AP258</f>
        <v>166</v>
      </c>
      <c r="AP259" s="12" t="n">
        <v>83</v>
      </c>
      <c r="AQ259" s="21" t="n">
        <f aca="false">FORECAST($B259,AP250:AP258,$B250:$B258)</f>
        <v>59248.9581626695</v>
      </c>
      <c r="AR259" s="37" t="n">
        <f aca="false">(AP259-AQ259)^2/AQ259</f>
        <v>59083.0744347562</v>
      </c>
      <c r="AS259" s="37" t="n">
        <f aca="false">IF(AR259&lt;5,0,(AP259-AO259)/AO259*100)</f>
        <v>-50</v>
      </c>
      <c r="AT259" s="14" t="n">
        <f aca="false">AP259/($C259/100000)</f>
        <v>696.542463914065</v>
      </c>
      <c r="AU259" s="13" t="n">
        <f aca="false">AV258</f>
        <v>7</v>
      </c>
      <c r="AV259" s="12" t="n">
        <v>16</v>
      </c>
      <c r="AW259" s="21" t="n">
        <f aca="false">FORECAST($B259,AV250:AV258,$B250:$B258)</f>
        <v>7047.35464561264</v>
      </c>
      <c r="AX259" s="37" t="n">
        <f aca="false">(AV259-AW259)^2/AW259</f>
        <v>7015.39097129978</v>
      </c>
      <c r="AY259" s="37" t="n">
        <f aca="false">IF(AX259&lt;5,0,(AV259-AU259)/AU259*100)</f>
        <v>128.571428571429</v>
      </c>
      <c r="AZ259" s="14" t="n">
        <f aca="false">AV259/($C259/100000)</f>
        <v>134.273246055723</v>
      </c>
      <c r="BA259" s="12" t="n">
        <v>1376.3</v>
      </c>
      <c r="BB259" s="14" t="n">
        <v>-39.6</v>
      </c>
      <c r="BC259" s="13" t="n">
        <f aca="false">(BA259-BA258)/BA258*100</f>
        <v>-39.6465532362743</v>
      </c>
      <c r="BD259" s="12" t="n">
        <v>59.1</v>
      </c>
    </row>
    <row r="260" customFormat="false" ht="13.8" hidden="false" customHeight="false" outlineLevel="0" collapsed="false">
      <c r="A260" s="19" t="s">
        <v>41</v>
      </c>
      <c r="B260" s="15" t="n">
        <v>2017</v>
      </c>
      <c r="C260" s="12" t="n">
        <v>12161</v>
      </c>
      <c r="D260" s="12" t="n">
        <f aca="false">E259</f>
        <v>164</v>
      </c>
      <c r="E260" s="12" t="n">
        <v>184</v>
      </c>
      <c r="F260" s="21" t="n">
        <f aca="false">FORECAST($B260,E251:E259,$B251:$B259)</f>
        <v>257.426337946561</v>
      </c>
      <c r="G260" s="37" t="n">
        <f aca="false">(E260-F260)^2/F260</f>
        <v>20.9435722360384</v>
      </c>
      <c r="H260" s="37" t="n">
        <f aca="false">IF(G260&lt;5,0,(E260-D260)/D260*100)</f>
        <v>12.1951219512195</v>
      </c>
      <c r="I260" s="12" t="n">
        <v>12.2</v>
      </c>
      <c r="J260" s="13" t="n">
        <f aca="false">(E260-E259)/E259*100</f>
        <v>12.1951219512195</v>
      </c>
      <c r="K260" s="13" t="n">
        <f aca="false">L259</f>
        <v>0</v>
      </c>
      <c r="L260" s="12" t="n">
        <v>0</v>
      </c>
      <c r="M260" s="21" t="n">
        <f aca="false">FORECAST($B260,L251:L259,$B251:$B259)</f>
        <v>0.642334530945332</v>
      </c>
      <c r="N260" s="37" t="n">
        <f aca="false">(L260-M260)^2/M260</f>
        <v>0.642334530945332</v>
      </c>
      <c r="O260" s="37" t="n">
        <f aca="false">IF(N260&lt;5,0,(L260-K260)/K260*100)</f>
        <v>0</v>
      </c>
      <c r="P260" s="14" t="n">
        <f aca="false">L260/($C260/100000)</f>
        <v>0</v>
      </c>
      <c r="Q260" s="13" t="n">
        <f aca="false">R259</f>
        <v>1</v>
      </c>
      <c r="R260" s="12" t="n">
        <v>3</v>
      </c>
      <c r="S260" s="21" t="n">
        <f aca="false">FORECAST($B260,R251:R259,$B251:$B259)</f>
        <v>7.3585287876685</v>
      </c>
      <c r="T260" s="37" t="n">
        <f aca="false">(R260-S260)^2/S260</f>
        <v>2.58159935784583</v>
      </c>
      <c r="U260" s="37" t="n">
        <f aca="false">IF(T260&lt;5,0,(R260-Q260)/Q260*100)</f>
        <v>0</v>
      </c>
      <c r="V260" s="14" t="n">
        <f aca="false">R260/($C260/100000)</f>
        <v>24.6690239289532</v>
      </c>
      <c r="W260" s="13" t="n">
        <f aca="false">X259</f>
        <v>0</v>
      </c>
      <c r="X260" s="12" t="n">
        <v>1</v>
      </c>
      <c r="Y260" s="21" t="n">
        <f aca="false">FORECAST($B260,X251:X259,$B251:$B259)</f>
        <v>1.36499784836666</v>
      </c>
      <c r="Z260" s="37" t="n">
        <f aca="false">(X260-Y260)^2/Y260</f>
        <v>0.0975997357590755</v>
      </c>
      <c r="AA260" s="37" t="n">
        <f aca="false">IF(Z260&lt;5,0,(X260-W260)/W260*100)</f>
        <v>0</v>
      </c>
      <c r="AB260" s="14" t="n">
        <f aca="false">X260/($C260/100000)</f>
        <v>8.22300797631774</v>
      </c>
      <c r="AC260" s="13" t="n">
        <f aca="false">AD259</f>
        <v>27</v>
      </c>
      <c r="AD260" s="12" t="n">
        <v>21</v>
      </c>
      <c r="AE260" s="21" t="n">
        <f aca="false">FORECAST($B260,AD251:AD259,$B251:$B259)</f>
        <v>43.3720114169692</v>
      </c>
      <c r="AF260" s="37" t="n">
        <f aca="false">(AD260-AE260)^2/AE260</f>
        <v>11.5398589664019</v>
      </c>
      <c r="AG260" s="37" t="n">
        <f aca="false">IF(AF260&lt;5,0,(AD260-AC260)/AC260*100)</f>
        <v>-22.2222222222222</v>
      </c>
      <c r="AH260" s="14" t="n">
        <f aca="false">AD260/($C260/100000)</f>
        <v>172.683167502673</v>
      </c>
      <c r="AI260" s="13" t="n">
        <f aca="false">AJ259</f>
        <v>37</v>
      </c>
      <c r="AJ260" s="12" t="n">
        <v>54</v>
      </c>
      <c r="AK260" s="21" t="n">
        <f aca="false">FORECAST($B260,AJ251:AJ259,$B251:$B259)</f>
        <v>68.1383086525189</v>
      </c>
      <c r="AL260" s="37" t="n">
        <f aca="false">(AJ260-AK260)^2/AK260</f>
        <v>2.93361804111206</v>
      </c>
      <c r="AM260" s="37" t="n">
        <f aca="false">IF(AL260&lt;5,0,(AJ260-AI260)/AI260*100)</f>
        <v>0</v>
      </c>
      <c r="AN260" s="14" t="n">
        <f aca="false">AJ260/($C260/100000)</f>
        <v>444.042430721158</v>
      </c>
      <c r="AO260" s="13" t="n">
        <f aca="false">AP259</f>
        <v>83</v>
      </c>
      <c r="AP260" s="12" t="n">
        <v>98</v>
      </c>
      <c r="AQ260" s="21" t="n">
        <f aca="false">FORECAST($B260,AP251:AP259,$B251:$B259)</f>
        <v>124.906100152217</v>
      </c>
      <c r="AR260" s="37" t="n">
        <f aca="false">(AP260-AQ260)^2/AQ260</f>
        <v>5.79585964591711</v>
      </c>
      <c r="AS260" s="37" t="n">
        <f aca="false">IF(AR260&lt;5,0,(AP260-AO260)/AO260*100)</f>
        <v>18.0722891566265</v>
      </c>
      <c r="AT260" s="14" t="n">
        <f aca="false">AP260/($C260/100000)</f>
        <v>805.854781679138</v>
      </c>
      <c r="AU260" s="13" t="n">
        <f aca="false">AV259</f>
        <v>16</v>
      </c>
      <c r="AV260" s="12" t="n">
        <v>7</v>
      </c>
      <c r="AW260" s="21" t="n">
        <f aca="false">FORECAST($B260,AV251:AV259,$B251:$B259)</f>
        <v>11.690730300506</v>
      </c>
      <c r="AX260" s="37" t="n">
        <f aca="false">(AV260-AW260)^2/AW260</f>
        <v>1.88208522363509</v>
      </c>
      <c r="AY260" s="37" t="n">
        <f aca="false">IF(AX260&lt;5,0,(AV260-AU260)/AU260*100)</f>
        <v>0</v>
      </c>
      <c r="AZ260" s="14" t="n">
        <f aca="false">AV260/($C260/100000)</f>
        <v>57.5610558342242</v>
      </c>
      <c r="BA260" s="12" t="n">
        <v>1513</v>
      </c>
      <c r="BB260" s="14" t="n">
        <v>9.9</v>
      </c>
      <c r="BC260" s="13" t="n">
        <f aca="false">(BA260-BA259)/BA259*100</f>
        <v>9.9324275230691</v>
      </c>
      <c r="BD260" s="12" t="n">
        <v>51.1</v>
      </c>
    </row>
    <row r="261" customFormat="false" ht="13.8" hidden="false" customHeight="false" outlineLevel="0" collapsed="false">
      <c r="A261" s="24" t="s">
        <v>41</v>
      </c>
      <c r="B261" s="15" t="n">
        <v>2018</v>
      </c>
      <c r="C261" s="12" t="n">
        <v>12009</v>
      </c>
      <c r="D261" s="12" t="n">
        <f aca="false">E260</f>
        <v>184</v>
      </c>
      <c r="E261" s="12" t="n">
        <v>288</v>
      </c>
      <c r="F261" s="21" t="n">
        <f aca="false">FORECAST($B261,E252:E260,$B252:$B260)</f>
        <v>247.034909065827</v>
      </c>
      <c r="G261" s="37" t="n">
        <f aca="false">(E261-F261)^2/F261</f>
        <v>6.79312361799817</v>
      </c>
      <c r="H261" s="37" t="n">
        <f aca="false">IF(G261&lt;5,0,(E261-D261)/D261*100)</f>
        <v>56.5217391304348</v>
      </c>
      <c r="I261" s="12" t="n">
        <v>56.5</v>
      </c>
      <c r="J261" s="13" t="n">
        <f aca="false">(E261-E260)/E260*100</f>
        <v>56.5217391304348</v>
      </c>
      <c r="K261" s="13" t="n">
        <f aca="false">L260</f>
        <v>0</v>
      </c>
      <c r="L261" s="12" t="n">
        <v>1</v>
      </c>
      <c r="M261" s="21" t="n">
        <f aca="false">FORECAST($B261,L252:L260,$B252:$B260)</f>
        <v>0.543248275895999</v>
      </c>
      <c r="N261" s="37" t="n">
        <f aca="false">(L261-M261)^2/M261</f>
        <v>0.384027242659702</v>
      </c>
      <c r="O261" s="37" t="n">
        <f aca="false">IF(N261&lt;5,0,(L261-K261)/K261*100)</f>
        <v>0</v>
      </c>
      <c r="P261" s="14" t="n">
        <f aca="false">L261/($C261/100000)</f>
        <v>8.32708801732034</v>
      </c>
      <c r="Q261" s="13" t="n">
        <f aca="false">R260</f>
        <v>3</v>
      </c>
      <c r="R261" s="12" t="n">
        <v>3</v>
      </c>
      <c r="S261" s="21" t="n">
        <f aca="false">FORECAST($B261,R252:R260,$B252:$B260)</f>
        <v>6.74199088577962</v>
      </c>
      <c r="T261" s="37" t="n">
        <f aca="false">(R261-S261)^2/S261</f>
        <v>2.07690814575145</v>
      </c>
      <c r="U261" s="37" t="n">
        <f aca="false">IF(T261&lt;5,0,(R261-Q261)/Q261*100)</f>
        <v>0</v>
      </c>
      <c r="V261" s="14" t="n">
        <f aca="false">R261/($C261/100000)</f>
        <v>24.981264051961</v>
      </c>
      <c r="W261" s="13" t="n">
        <f aca="false">X260</f>
        <v>1</v>
      </c>
      <c r="X261" s="12" t="n">
        <v>1</v>
      </c>
      <c r="Y261" s="21" t="n">
        <f aca="false">FORECAST($B261,X252:X260,$B252:$B260)</f>
        <v>1.3218180640297</v>
      </c>
      <c r="Z261" s="37" t="n">
        <f aca="false">(X261-Y261)^2/Y261</f>
        <v>0.0783518315826991</v>
      </c>
      <c r="AA261" s="37" t="n">
        <f aca="false">IF(Z261&lt;5,0,(X261-W261)/W261*100)</f>
        <v>0</v>
      </c>
      <c r="AB261" s="14" t="n">
        <f aca="false">X261/($C261/100000)</f>
        <v>8.32708801732034</v>
      </c>
      <c r="AC261" s="13" t="n">
        <f aca="false">AD260</f>
        <v>21</v>
      </c>
      <c r="AD261" s="12" t="n">
        <v>52</v>
      </c>
      <c r="AE261" s="21" t="n">
        <f aca="false">FORECAST($B261,AD252:AD260,$B252:$B260)</f>
        <v>40.1815964995467</v>
      </c>
      <c r="AF261" s="37" t="n">
        <f aca="false">(AD261-AE261)^2/AE261</f>
        <v>3.47608540892852</v>
      </c>
      <c r="AG261" s="37" t="n">
        <f aca="false">IF(AF261&lt;5,0,(AD261-AC261)/AC261*100)</f>
        <v>0</v>
      </c>
      <c r="AH261" s="14" t="n">
        <f aca="false">AD261/($C261/100000)</f>
        <v>433.008576900658</v>
      </c>
      <c r="AI261" s="13" t="n">
        <f aca="false">AJ260</f>
        <v>54</v>
      </c>
      <c r="AJ261" s="12" t="n">
        <v>48</v>
      </c>
      <c r="AK261" s="21" t="n">
        <f aca="false">FORECAST($B261,AJ252:AJ260,$B252:$B260)</f>
        <v>66.1541308207822</v>
      </c>
      <c r="AL261" s="37" t="n">
        <f aca="false">(AJ261-AK261)^2/AK261</f>
        <v>4.98188793003597</v>
      </c>
      <c r="AM261" s="37" t="n">
        <f aca="false">IF(AL261&lt;5,0,(AJ261-AI261)/AI261*100)</f>
        <v>0</v>
      </c>
      <c r="AN261" s="14" t="n">
        <f aca="false">AJ261/($C261/100000)</f>
        <v>399.700224831376</v>
      </c>
      <c r="AO261" s="13" t="n">
        <f aca="false">AP260</f>
        <v>98</v>
      </c>
      <c r="AP261" s="12" t="n">
        <v>182</v>
      </c>
      <c r="AQ261" s="21" t="n">
        <f aca="false">FORECAST($B261,AP252:AP260,$B252:$B260)</f>
        <v>121.120128025455</v>
      </c>
      <c r="AR261" s="37" t="n">
        <f aca="false">(AP261-AQ261)^2/AQ261</f>
        <v>30.6006843953962</v>
      </c>
      <c r="AS261" s="37" t="n">
        <f aca="false">IF(AR261&lt;5,0,(AP261-AO261)/AO261*100)</f>
        <v>85.7142857142857</v>
      </c>
      <c r="AT261" s="14" t="n">
        <f aca="false">AP261/($C261/100000)</f>
        <v>1515.5300191523</v>
      </c>
      <c r="AU261" s="13" t="n">
        <f aca="false">AV260</f>
        <v>7</v>
      </c>
      <c r="AV261" s="12" t="n">
        <v>1</v>
      </c>
      <c r="AW261" s="21" t="n">
        <f aca="false">FORECAST($B261,AV252:AV260,$B252:$B260)</f>
        <v>11.025320065539</v>
      </c>
      <c r="AX261" s="37" t="n">
        <f aca="false">(AV261-AW261)^2/AW261</f>
        <v>9.11602038027409</v>
      </c>
      <c r="AY261" s="37" t="n">
        <f aca="false">IF(AX261&lt;5,0,(AV261-AU261)/AU261*100)</f>
        <v>-85.7142857142857</v>
      </c>
      <c r="AZ261" s="14" t="n">
        <f aca="false">AV261/($C261/100000)</f>
        <v>8.32708801732034</v>
      </c>
      <c r="BA261" s="12" t="n">
        <v>2398.2</v>
      </c>
      <c r="BB261" s="14" t="n">
        <v>58.5</v>
      </c>
      <c r="BC261" s="13" t="n">
        <f aca="false">(BA261-BA260)/BA260*100</f>
        <v>58.5062789160608</v>
      </c>
      <c r="BD261" s="12" t="n">
        <v>49</v>
      </c>
    </row>
    <row r="262" customFormat="false" ht="13.8" hidden="false" customHeight="false" outlineLevel="0" collapsed="false">
      <c r="A262" s="25" t="s">
        <v>41</v>
      </c>
      <c r="B262" s="15" t="n">
        <v>2019</v>
      </c>
      <c r="C262" s="17" t="n">
        <v>12273</v>
      </c>
      <c r="D262" s="12" t="n">
        <f aca="false">E261</f>
        <v>288</v>
      </c>
      <c r="E262" s="17" t="n">
        <v>270</v>
      </c>
      <c r="F262" s="21" t="n">
        <f aca="false">FORECAST($B262,E253:E261,$B253:$B261)</f>
        <v>185.214285714286</v>
      </c>
      <c r="G262" s="37" t="n">
        <f aca="false">(E262-F262)^2/F262</f>
        <v>38.8124345766073</v>
      </c>
      <c r="H262" s="37" t="n">
        <f aca="false">IF(G262&lt;5,0,(E262-D262)/D262*100)</f>
        <v>-6.25</v>
      </c>
      <c r="I262" s="12" t="n">
        <v>-6.2</v>
      </c>
      <c r="J262" s="13" t="n">
        <f aca="false">(E262-E261)/E261*100</f>
        <v>-6.25</v>
      </c>
      <c r="K262" s="13" t="n">
        <f aca="false">L261</f>
        <v>1</v>
      </c>
      <c r="L262" s="12" t="n">
        <v>0</v>
      </c>
      <c r="M262" s="21" t="n">
        <f aca="false">FORECAST($B262,L253:L261,$B253:$B261)</f>
        <v>0.785714285714286</v>
      </c>
      <c r="N262" s="37" t="n">
        <f aca="false">(L262-M262)^2/M262</f>
        <v>0.785714285714286</v>
      </c>
      <c r="O262" s="37" t="n">
        <f aca="false">IF(N262&lt;5,0,(L262-K262)/K262*100)</f>
        <v>0</v>
      </c>
      <c r="P262" s="14" t="n">
        <f aca="false">L262/($C262/100000)</f>
        <v>0</v>
      </c>
      <c r="Q262" s="13" t="n">
        <f aca="false">R261</f>
        <v>3</v>
      </c>
      <c r="R262" s="12" t="n">
        <v>1</v>
      </c>
      <c r="S262" s="21" t="n">
        <f aca="false">FORECAST($B262,R253:R261,$B253:$B261)</f>
        <v>-1.46428571428571</v>
      </c>
      <c r="T262" s="37" t="n">
        <f aca="false">(R262-S262)^2/S262</f>
        <v>-4.14721254355401</v>
      </c>
      <c r="U262" s="37" t="n">
        <f aca="false">IF(T262&lt;5,0,(R262-Q262)/Q262*100)</f>
        <v>0</v>
      </c>
      <c r="V262" s="14" t="n">
        <f aca="false">R262/($C262/100000)</f>
        <v>8.14796708221299</v>
      </c>
      <c r="W262" s="13" t="n">
        <f aca="false">X261</f>
        <v>1</v>
      </c>
      <c r="X262" s="12" t="n">
        <v>0</v>
      </c>
      <c r="Y262" s="21" t="n">
        <f aca="false">FORECAST($B262,X253:X261,$B253:$B261)</f>
        <v>0.607142857142857</v>
      </c>
      <c r="Z262" s="37" t="n">
        <f aca="false">(X262-Y262)^2/Y262</f>
        <v>0.607142857142857</v>
      </c>
      <c r="AA262" s="37" t="n">
        <f aca="false">IF(Z262&lt;5,0,(X262-W262)/W262*100)</f>
        <v>0</v>
      </c>
      <c r="AB262" s="14" t="n">
        <f aca="false">X262/($C262/100000)</f>
        <v>0</v>
      </c>
      <c r="AC262" s="13" t="n">
        <f aca="false">AD261</f>
        <v>52</v>
      </c>
      <c r="AD262" s="12" t="n">
        <v>58</v>
      </c>
      <c r="AE262" s="21" t="n">
        <f aca="false">FORECAST($B262,AD253:AD261,$B253:$B261)</f>
        <v>12.9642857142857</v>
      </c>
      <c r="AF262" s="37" t="n">
        <f aca="false">(AD262-AE262)^2/AE262</f>
        <v>156.446379378198</v>
      </c>
      <c r="AG262" s="37" t="n">
        <f aca="false">IF(AF262&lt;5,0,(AD262-AC262)/AC262*100)</f>
        <v>11.5384615384615</v>
      </c>
      <c r="AH262" s="14" t="n">
        <f aca="false">AD262/($C262/100000)</f>
        <v>472.582090768353</v>
      </c>
      <c r="AI262" s="13" t="n">
        <f aca="false">AJ261</f>
        <v>48</v>
      </c>
      <c r="AJ262" s="12" t="n">
        <v>33</v>
      </c>
      <c r="AK262" s="21" t="n">
        <f aca="false">FORECAST($B262,AJ253:AJ261,$B253:$B261)</f>
        <v>38.3571428571429</v>
      </c>
      <c r="AL262" s="37" t="n">
        <f aca="false">(AJ262-AK262)^2/AK262</f>
        <v>0.748204309656823</v>
      </c>
      <c r="AM262" s="37" t="n">
        <f aca="false">IF(AL262&lt;5,0,(AJ262-AI262)/AI262*100)</f>
        <v>0</v>
      </c>
      <c r="AN262" s="14" t="n">
        <f aca="false">AJ262/($C262/100000)</f>
        <v>268.882913713029</v>
      </c>
      <c r="AO262" s="13" t="n">
        <f aca="false">AP261</f>
        <v>182</v>
      </c>
      <c r="AP262" s="12" t="n">
        <v>169</v>
      </c>
      <c r="AQ262" s="21" t="n">
        <f aca="false">FORECAST($B262,AP253:AP261,$B253:$B261)</f>
        <v>130.214285714286</v>
      </c>
      <c r="AR262" s="37" t="n">
        <f aca="false">(AP262-AQ262)^2/AQ262</f>
        <v>11.5527388135726</v>
      </c>
      <c r="AS262" s="37" t="n">
        <f aca="false">IF(AR262&lt;5,0,(AP262-AO262)/AO262*100)</f>
        <v>-7.14285714285714</v>
      </c>
      <c r="AT262" s="14" t="n">
        <f aca="false">AP262/($C262/100000)</f>
        <v>1377.006436894</v>
      </c>
      <c r="AU262" s="13" t="n">
        <f aca="false">AV261</f>
        <v>1</v>
      </c>
      <c r="AV262" s="12" t="n">
        <v>9</v>
      </c>
      <c r="AW262" s="21" t="n">
        <f aca="false">FORECAST($B262,AV253:AV261,$B253:$B261)</f>
        <v>3.75</v>
      </c>
      <c r="AX262" s="37" t="n">
        <f aca="false">(AV262-AW262)^2/AW262</f>
        <v>7.35</v>
      </c>
      <c r="AY262" s="37" t="n">
        <f aca="false">IF(AX262&lt;5,0,(AV262-AU262)/AU262*100)</f>
        <v>800</v>
      </c>
      <c r="AZ262" s="14" t="n">
        <f aca="false">AV262/($C262/100000)</f>
        <v>73.3317037399169</v>
      </c>
      <c r="BA262" s="12" t="n">
        <v>2200</v>
      </c>
      <c r="BB262" s="14" t="n">
        <v>-8.3</v>
      </c>
      <c r="BC262" s="13" t="n">
        <f aca="false">(BA262-BA261)/BA261*100</f>
        <v>-8.26453173213243</v>
      </c>
      <c r="BD262" s="12" t="n">
        <v>42.6</v>
      </c>
    </row>
    <row r="263" customFormat="false" ht="13.8" hidden="false" customHeight="false" outlineLevel="0" collapsed="false">
      <c r="A263" s="25" t="s">
        <v>41</v>
      </c>
      <c r="B263" s="20" t="n">
        <v>2020</v>
      </c>
      <c r="C263" s="21" t="n">
        <v>11864</v>
      </c>
      <c r="D263" s="12" t="n">
        <f aca="false">E262</f>
        <v>270</v>
      </c>
      <c r="E263" s="21" t="n">
        <v>243</v>
      </c>
      <c r="F263" s="21" t="n">
        <f aca="false">FORECAST($B263,E254:E262,$B254:$B262)</f>
        <v>208.111111111111</v>
      </c>
      <c r="G263" s="37" t="n">
        <f aca="false">(E263-F263)^2/F263</f>
        <v>5.84896482173578</v>
      </c>
      <c r="H263" s="37" t="n">
        <f aca="false">IF(G263&lt;5,0,(E263-D263)/D263*100)</f>
        <v>-10</v>
      </c>
      <c r="I263" s="22" t="n">
        <v>-10</v>
      </c>
      <c r="J263" s="13" t="n">
        <f aca="false">(E263-E262)/E262*100</f>
        <v>-10</v>
      </c>
      <c r="K263" s="13" t="n">
        <f aca="false">L262</f>
        <v>0</v>
      </c>
      <c r="L263" s="21" t="n">
        <v>0</v>
      </c>
      <c r="M263" s="21" t="n">
        <f aca="false">FORECAST($B263,L254:L262,$B254:$B262)</f>
        <v>0.472222222222222</v>
      </c>
      <c r="N263" s="37" t="n">
        <f aca="false">(L263-M263)^2/M263</f>
        <v>0.472222222222222</v>
      </c>
      <c r="O263" s="37" t="n">
        <f aca="false">IF(N263&lt;5,0,(L263-K263)/K263*100)</f>
        <v>0</v>
      </c>
      <c r="P263" s="14" t="n">
        <f aca="false">L263/($C263/100000)</f>
        <v>0</v>
      </c>
      <c r="Q263" s="13" t="n">
        <f aca="false">R262</f>
        <v>1</v>
      </c>
      <c r="R263" s="21" t="n">
        <v>3</v>
      </c>
      <c r="S263" s="21" t="n">
        <f aca="false">FORECAST($B263,R254:R262,$B254:$B262)</f>
        <v>-2.08333333333333</v>
      </c>
      <c r="T263" s="37" t="n">
        <f aca="false">(R263-S263)^2/S263</f>
        <v>-12.4033333333333</v>
      </c>
      <c r="U263" s="37" t="n">
        <f aca="false">IF(T263&lt;5,0,(R263-Q263)/Q263*100)</f>
        <v>0</v>
      </c>
      <c r="V263" s="14" t="n">
        <f aca="false">R263/($C263/100000)</f>
        <v>25.2865812542144</v>
      </c>
      <c r="W263" s="13" t="n">
        <f aca="false">X262</f>
        <v>0</v>
      </c>
      <c r="X263" s="21" t="n">
        <v>0</v>
      </c>
      <c r="Y263" s="21" t="n">
        <f aca="false">FORECAST($B263,X254:X262,$B254:$B262)</f>
        <v>0.194444444444445</v>
      </c>
      <c r="Z263" s="37" t="n">
        <f aca="false">(X263-Y263)^2/Y263</f>
        <v>0.194444444444445</v>
      </c>
      <c r="AA263" s="37" t="n">
        <f aca="false">IF(Z263&lt;5,0,(X263-W263)/W263*100)</f>
        <v>0</v>
      </c>
      <c r="AB263" s="14" t="n">
        <f aca="false">X263/($C263/100000)</f>
        <v>0</v>
      </c>
      <c r="AC263" s="13" t="n">
        <f aca="false">AD262</f>
        <v>58</v>
      </c>
      <c r="AD263" s="21" t="n">
        <v>29</v>
      </c>
      <c r="AE263" s="21" t="n">
        <f aca="false">FORECAST($B263,AD254:AD262,$B254:$B262)</f>
        <v>26.6111111111111</v>
      </c>
      <c r="AF263" s="37" t="n">
        <f aca="false">(AD263-AE263)^2/AE263</f>
        <v>0.214451403386685</v>
      </c>
      <c r="AG263" s="37" t="n">
        <f aca="false">IF(AF263&lt;5,0,(AD263-AC263)/AC263*100)</f>
        <v>0</v>
      </c>
      <c r="AH263" s="14" t="n">
        <f aca="false">AD263/($C263/100000)</f>
        <v>244.436952124073</v>
      </c>
      <c r="AI263" s="13" t="n">
        <f aca="false">AJ262</f>
        <v>33</v>
      </c>
      <c r="AJ263" s="21" t="n">
        <v>44</v>
      </c>
      <c r="AK263" s="21" t="n">
        <f aca="false">FORECAST($B263,AJ254:AJ262,$B254:$B262)</f>
        <v>30.3333333333333</v>
      </c>
      <c r="AL263" s="37" t="n">
        <f aca="false">(AJ263-AK263)^2/AK263</f>
        <v>6.15750915750916</v>
      </c>
      <c r="AM263" s="37" t="n">
        <f aca="false">IF(AL263&lt;5,0,(AJ263-AI263)/AI263*100)</f>
        <v>33.3333333333333</v>
      </c>
      <c r="AN263" s="14" t="n">
        <f aca="false">AJ263/($C263/100000)</f>
        <v>370.869858395145</v>
      </c>
      <c r="AO263" s="13" t="n">
        <f aca="false">AP262</f>
        <v>169</v>
      </c>
      <c r="AP263" s="21" t="n">
        <v>160</v>
      </c>
      <c r="AQ263" s="21" t="n">
        <f aca="false">FORECAST($B263,AP254:AP262,$B254:$B262)</f>
        <v>147.833333333333</v>
      </c>
      <c r="AR263" s="37" t="n">
        <f aca="false">(AP263-AQ263)^2/AQ263</f>
        <v>1.00131529500188</v>
      </c>
      <c r="AS263" s="37" t="n">
        <f aca="false">IF(AR263&lt;5,0,(AP263-AO263)/AO263*100)</f>
        <v>0</v>
      </c>
      <c r="AT263" s="14" t="n">
        <f aca="false">AP263/($C263/100000)</f>
        <v>1348.61766689144</v>
      </c>
      <c r="AU263" s="13" t="n">
        <f aca="false">AV262</f>
        <v>9</v>
      </c>
      <c r="AV263" s="21" t="n">
        <v>7</v>
      </c>
      <c r="AW263" s="21" t="n">
        <f aca="false">FORECAST($B263,AV254:AV262,$B254:$B262)</f>
        <v>4.75</v>
      </c>
      <c r="AX263" s="37" t="n">
        <f aca="false">(AV263-AW263)^2/AW263</f>
        <v>1.06578947368421</v>
      </c>
      <c r="AY263" s="37" t="n">
        <f aca="false">IF(AX263&lt;5,0,(AV263-AU263)/AU263*100)</f>
        <v>0</v>
      </c>
      <c r="AZ263" s="14" t="n">
        <f aca="false">AV263/($C263/100000)</f>
        <v>59.0020229265003</v>
      </c>
      <c r="BA263" s="23" t="n">
        <v>2048.2</v>
      </c>
      <c r="BB263" s="22" t="n">
        <v>-6.9</v>
      </c>
      <c r="BC263" s="13" t="n">
        <f aca="false">(BA263-BA262)/BA262*100</f>
        <v>-6.90000000000001</v>
      </c>
      <c r="BD263" s="23" t="n">
        <v>37.4</v>
      </c>
    </row>
    <row r="264" customFormat="false" ht="13.8" hidden="false" customHeight="false" outlineLevel="0" collapsed="false">
      <c r="A264" s="19" t="s">
        <v>257</v>
      </c>
      <c r="B264" s="15" t="n">
        <v>2020</v>
      </c>
      <c r="C264" s="38" t="n">
        <f aca="false">FORECAST($B264,C254:C262,$B254:$B262)</f>
        <v>12324.1944444444</v>
      </c>
      <c r="D264" s="12" t="n">
        <f aca="false">E263</f>
        <v>243</v>
      </c>
      <c r="E264" s="38" t="n">
        <f aca="false">FORECAST($B264,E254:E262,$B254:$B262)</f>
        <v>208.111111111111</v>
      </c>
      <c r="F264" s="21" t="n">
        <f aca="false">FORECAST($B264,E255:E263,$B255:$B263)</f>
        <v>234.777777777778</v>
      </c>
      <c r="G264" s="37" t="n">
        <f aca="false">(E264-F264)^2/F264</f>
        <v>3.02886890676763</v>
      </c>
      <c r="H264" s="37" t="n">
        <f aca="false">IF(G264&lt;5,0,(E264-D264)/D264*100)</f>
        <v>0</v>
      </c>
      <c r="I264" s="12"/>
      <c r="J264" s="13" t="n">
        <f aca="false">(E264-E262)/E262*100</f>
        <v>-22.9218106995885</v>
      </c>
      <c r="K264" s="13" t="n">
        <f aca="false">L263</f>
        <v>0</v>
      </c>
      <c r="L264" s="38" t="n">
        <f aca="false">FORECAST($B264,L254:L262,$B254:$B262)</f>
        <v>0.472222222222222</v>
      </c>
      <c r="M264" s="21" t="n">
        <f aca="false">FORECAST($B264,L255:L263,$B255:$B263)</f>
        <v>0.155555555555556</v>
      </c>
      <c r="N264" s="37" t="n">
        <f aca="false">(L264-M264)^2/M264</f>
        <v>0.644642857142857</v>
      </c>
      <c r="O264" s="37" t="n">
        <f aca="false">IF(N264&lt;5,0,(L264-K264)/K264*100)</f>
        <v>0</v>
      </c>
      <c r="P264" s="38" t="n">
        <f aca="false">FORECAST($B264,P254:P262,$B254:$B262)</f>
        <v>3.91481847029906</v>
      </c>
      <c r="Q264" s="13" t="n">
        <f aca="false">R263</f>
        <v>3</v>
      </c>
      <c r="R264" s="38" t="n">
        <f aca="false">FORECAST($B264,R254:R262,$B254:$B262)</f>
        <v>-2.08333333333333</v>
      </c>
      <c r="S264" s="21" t="n">
        <f aca="false">FORECAST($B264,R255:R263,$B255:$B263)</f>
        <v>0.0888888888888886</v>
      </c>
      <c r="T264" s="37" t="n">
        <f aca="false">(R264-S264)^2/S264</f>
        <v>53.0836805555557</v>
      </c>
      <c r="U264" s="37" t="n">
        <f aca="false">IF(T264&lt;5,0,(R264-Q264)/Q264*100)</f>
        <v>-169.444444444444</v>
      </c>
      <c r="V264" s="38" t="n">
        <f aca="false">FORECAST($B264,V254:V262,$B254:$B262)</f>
        <v>-19.2739963802887</v>
      </c>
      <c r="W264" s="13" t="n">
        <f aca="false">X263</f>
        <v>0</v>
      </c>
      <c r="X264" s="38" t="n">
        <f aca="false">FORECAST($B264,X254:X262,$B254:$B262)</f>
        <v>0.194444444444445</v>
      </c>
      <c r="Y264" s="21" t="n">
        <f aca="false">FORECAST($B264,X255:X263,$B255:$B263)</f>
        <v>-0.0666666666666667</v>
      </c>
      <c r="Z264" s="37" t="n">
        <f aca="false">(X264-Y264)^2/Y264</f>
        <v>-1.02268518518519</v>
      </c>
      <c r="AA264" s="37" t="n">
        <f aca="false">IF(Z264&lt;5,0,(X264-W264)/W264*100)</f>
        <v>0</v>
      </c>
      <c r="AB264" s="38" t="n">
        <f aca="false">FORECAST($B264,AB254:AB262,$B254:$B262)</f>
        <v>1.41070296395018</v>
      </c>
      <c r="AC264" s="13" t="n">
        <f aca="false">AD263</f>
        <v>29</v>
      </c>
      <c r="AD264" s="38" t="n">
        <f aca="false">FORECAST($B264,AD254:AD262,$B254:$B262)</f>
        <v>26.6111111111111</v>
      </c>
      <c r="AE264" s="21" t="n">
        <f aca="false">FORECAST($B264,AD255:AD263,$B255:$B263)</f>
        <v>34.8666666666667</v>
      </c>
      <c r="AF264" s="37" t="n">
        <f aca="false">(AD264-AE264)^2/AE264</f>
        <v>1.95470929820834</v>
      </c>
      <c r="AG264" s="37" t="n">
        <f aca="false">IF(AF264&lt;5,0,(AD264-AC264)/AC264*100)</f>
        <v>0</v>
      </c>
      <c r="AH264" s="38" t="n">
        <f aca="false">FORECAST($B264,AH254:AH262,$B254:$B262)</f>
        <v>206.094722979692</v>
      </c>
      <c r="AI264" s="13" t="n">
        <f aca="false">AJ263</f>
        <v>44</v>
      </c>
      <c r="AJ264" s="38" t="n">
        <f aca="false">FORECAST($B264,AJ254:AJ262,$B254:$B262)</f>
        <v>30.3333333333333</v>
      </c>
      <c r="AK264" s="21" t="n">
        <f aca="false">FORECAST($B264,AJ255:AJ263,$B255:$B263)</f>
        <v>33.4222222222222</v>
      </c>
      <c r="AL264" s="37" t="n">
        <f aca="false">(AJ264-AK264)^2/AK264</f>
        <v>0.285475768321512</v>
      </c>
      <c r="AM264" s="37" t="n">
        <f aca="false">IF(AL264&lt;5,0,(AJ264-AI264)/AI264*100)</f>
        <v>0</v>
      </c>
      <c r="AN264" s="38" t="n">
        <f aca="false">FORECAST($B264,AN254:AN262,$B254:$B262)</f>
        <v>238.602497868967</v>
      </c>
      <c r="AO264" s="13" t="n">
        <f aca="false">AP263</f>
        <v>160</v>
      </c>
      <c r="AP264" s="38" t="n">
        <f aca="false">FORECAST($B264,AP254:AP262,$B254:$B262)</f>
        <v>147.833333333333</v>
      </c>
      <c r="AQ264" s="21" t="n">
        <f aca="false">FORECAST($B264,AP255:AP263,$B255:$B263)</f>
        <v>160.4</v>
      </c>
      <c r="AR264" s="37" t="n">
        <f aca="false">(AP264-AQ264)^2/AQ264</f>
        <v>0.984545580493211</v>
      </c>
      <c r="AS264" s="37" t="n">
        <f aca="false">IF(AR264&lt;5,0,(AP264-AO264)/AO264*100)</f>
        <v>0</v>
      </c>
      <c r="AT264" s="38" t="n">
        <f aca="false">FORECAST($B264,AT254:AT262,$B254:$B262)</f>
        <v>1198.41920811884</v>
      </c>
      <c r="AU264" s="13" t="n">
        <f aca="false">AV263</f>
        <v>7</v>
      </c>
      <c r="AV264" s="38" t="n">
        <f aca="false">FORECAST($B264,AV254:AV262,$B254:$B262)</f>
        <v>4.75</v>
      </c>
      <c r="AW264" s="21" t="n">
        <f aca="false">FORECAST($B264,AV255:AV263,$B255:$B263)</f>
        <v>5.91111111111111</v>
      </c>
      <c r="AX264" s="37" t="n">
        <f aca="false">(AV264-AW264)^2/AW264</f>
        <v>0.228075396825397</v>
      </c>
      <c r="AY264" s="37" t="n">
        <f aca="false">IF(AX264&lt;5,0,(AV264-AU264)/AU264*100)</f>
        <v>0</v>
      </c>
      <c r="AZ264" s="38" t="n">
        <f aca="false">FORECAST($B264,AZ254:AZ262,$B254:$B262)</f>
        <v>37.0193938100645</v>
      </c>
      <c r="BA264" s="38" t="n">
        <f aca="false">FORECAST($B264,BA254:BA262,$B254:$B262)</f>
        <v>1666.21111111111</v>
      </c>
      <c r="BB264" s="14"/>
      <c r="BC264" s="12"/>
      <c r="BD264" s="12"/>
    </row>
    <row r="265" customFormat="false" ht="13.8" hidden="false" customHeight="false" outlineLevel="0" collapsed="false">
      <c r="A265" s="19" t="s">
        <v>199</v>
      </c>
      <c r="B265" s="20"/>
      <c r="C265" s="21"/>
      <c r="D265" s="12" t="n">
        <f aca="false">E264</f>
        <v>208.111111111111</v>
      </c>
      <c r="E265" s="39" t="n">
        <f aca="false">(E264-E263)^2/E264</f>
        <v>5.84896482173578</v>
      </c>
      <c r="F265" s="21" t="n">
        <f aca="false">FORECAST($B265,E256:E264,$B256:$B264)</f>
        <v>-5796.03548085901</v>
      </c>
      <c r="G265" s="37" t="n">
        <f aca="false">(E265-F265)^2/F265</f>
        <v>-5807.73931287999</v>
      </c>
      <c r="H265" s="37" t="n">
        <f aca="false">IF(G265&lt;5,0,(E265-D265)/D265*100)</f>
        <v>0</v>
      </c>
      <c r="I265" s="22"/>
      <c r="J265" s="12"/>
      <c r="K265" s="13" t="n">
        <f aca="false">L264</f>
        <v>0.472222222222222</v>
      </c>
      <c r="L265" s="39" t="n">
        <f aca="false">(L264-L263)^2/L264</f>
        <v>0.472222222222222</v>
      </c>
      <c r="M265" s="21" t="n">
        <f aca="false">FORECAST($B265,L256:L264,$B256:$B264)</f>
        <v>156.330298786181</v>
      </c>
      <c r="N265" s="37" t="n">
        <f aca="false">(L265-M265)^2/M265</f>
        <v>155.387280769172</v>
      </c>
      <c r="O265" s="37" t="n">
        <f aca="false">IF(N265&lt;5,0,(L265-K265)/K265*100)</f>
        <v>0</v>
      </c>
      <c r="P265" s="39" t="n">
        <f aca="false">(P264-P263)^2/P264</f>
        <v>3.91481847029906</v>
      </c>
      <c r="Q265" s="13" t="n">
        <f aca="false">R264</f>
        <v>-2.08333333333333</v>
      </c>
      <c r="R265" s="39" t="n">
        <f aca="false">(R264-R263)^2/R264</f>
        <v>-12.4033333333333</v>
      </c>
      <c r="S265" s="21" t="n">
        <f aca="false">FORECAST($B265,R256:R264,$B256:$B264)</f>
        <v>1211.54971988796</v>
      </c>
      <c r="T265" s="37" t="n">
        <f aca="false">(R265-S265)^2/S265</f>
        <v>1236.48336663249</v>
      </c>
      <c r="U265" s="37" t="n">
        <f aca="false">IF(T265&lt;5,0,(R265-Q265)/Q265*100)</f>
        <v>495.36</v>
      </c>
      <c r="V265" s="39" t="n">
        <f aca="false">(V264-V263)^2/V264</f>
        <v>-103.021970116757</v>
      </c>
      <c r="W265" s="13" t="n">
        <f aca="false">X264</f>
        <v>0.194444444444445</v>
      </c>
      <c r="X265" s="39" t="n">
        <f aca="false">(X264-X263)^2/X264</f>
        <v>0.194444444444445</v>
      </c>
      <c r="Y265" s="21" t="n">
        <f aca="false">FORECAST($B265,X256:X264,$B256:$B264)</f>
        <v>706.633286647992</v>
      </c>
      <c r="Z265" s="37" t="n">
        <f aca="false">(X265-Y265)^2/Y265</f>
        <v>706.244451264426</v>
      </c>
      <c r="AA265" s="37" t="n">
        <f aca="false">IF(Z265&lt;5,0,(X265-W265)/W265*100)</f>
        <v>0</v>
      </c>
      <c r="AB265" s="39" t="n">
        <f aca="false">(AB264-AB263)^2/AB264</f>
        <v>1.41070296395018</v>
      </c>
      <c r="AC265" s="13" t="n">
        <f aca="false">AD264</f>
        <v>26.6111111111111</v>
      </c>
      <c r="AD265" s="39" t="n">
        <f aca="false">(AD264-AD263)^2/AD264</f>
        <v>0.214451403386685</v>
      </c>
      <c r="AE265" s="21" t="n">
        <f aca="false">FORECAST($B265,AD256:AD264,$B256:$B264)</f>
        <v>-4706.21615312792</v>
      </c>
      <c r="AF265" s="37" t="n">
        <f aca="false">(AD265-AE265)^2/AE265</f>
        <v>-4706.64506570675</v>
      </c>
      <c r="AG265" s="37" t="n">
        <f aca="false">IF(AF265&lt;5,0,(AD265-AC265)/AC265*100)</f>
        <v>0</v>
      </c>
      <c r="AH265" s="39" t="n">
        <f aca="false">(AH264-AH263)^2/AH264</f>
        <v>7.13325656525951</v>
      </c>
      <c r="AI265" s="13" t="n">
        <f aca="false">AJ264</f>
        <v>30.3333333333333</v>
      </c>
      <c r="AJ265" s="39" t="n">
        <f aca="false">(AJ264-AJ263)^2/AJ264</f>
        <v>6.15750915750916</v>
      </c>
      <c r="AK265" s="21" t="n">
        <f aca="false">FORECAST($B265,AJ256:AJ264,$B256:$B264)</f>
        <v>11570.3557422969</v>
      </c>
      <c r="AL265" s="37" t="n">
        <f aca="false">(AJ265-AK265)^2/AK265</f>
        <v>11558.0440008837</v>
      </c>
      <c r="AM265" s="37" t="n">
        <f aca="false">IF(AL265&lt;5,0,(AJ265-AI265)/AI265*100)</f>
        <v>-79.7005192609588</v>
      </c>
      <c r="AN265" s="39" t="n">
        <f aca="false">(AN264-AN263)^2/AN264</f>
        <v>73.3213391176215</v>
      </c>
      <c r="AO265" s="13" t="n">
        <f aca="false">AP264</f>
        <v>147.833333333333</v>
      </c>
      <c r="AP265" s="39" t="n">
        <f aca="false">(AP264-AP263)^2/AP264</f>
        <v>1.00131529500188</v>
      </c>
      <c r="AQ265" s="21" t="n">
        <f aca="false">FORECAST($B265,AP256:AP264,$B256:$B264)</f>
        <v>-16446.1106442577</v>
      </c>
      <c r="AR265" s="37" t="n">
        <f aca="false">(AP265-AQ265)^2/AQ265</f>
        <v>-16448.1133358124</v>
      </c>
      <c r="AS265" s="37" t="n">
        <f aca="false">IF(AR265&lt;5,0,(AP265-AO265)/AO265*100)</f>
        <v>0</v>
      </c>
      <c r="AT265" s="39" t="n">
        <f aca="false">(AT264-AT263)^2/AT264</f>
        <v>18.8244454568407</v>
      </c>
      <c r="AU265" s="13" t="n">
        <f aca="false">AV264</f>
        <v>4.75</v>
      </c>
      <c r="AV265" s="39" t="n">
        <f aca="false">(AV264-AV263)^2/AV264</f>
        <v>1.06578947368421</v>
      </c>
      <c r="AW265" s="21" t="n">
        <f aca="false">FORECAST($B265,AV256:AV264,$B256:$B264)</f>
        <v>1711.42226890756</v>
      </c>
      <c r="AX265" s="37" t="n">
        <f aca="false">(AV265-AW265)^2/AW265</f>
        <v>1709.29135368137</v>
      </c>
      <c r="AY265" s="37" t="n">
        <f aca="false">IF(AX265&lt;5,0,(AV265-AU265)/AU265*100)</f>
        <v>-77.5623268698061</v>
      </c>
      <c r="AZ265" s="39" t="n">
        <f aca="false">(AZ264-AZ263)^2/AZ264</f>
        <v>13.0535898386158</v>
      </c>
      <c r="BA265" s="39" t="n">
        <f aca="false">(BA264-BA263)^2/BA264</f>
        <v>87.5732434272775</v>
      </c>
      <c r="BB265" s="22"/>
      <c r="BC265" s="12"/>
      <c r="BD265" s="23"/>
    </row>
    <row r="266" customFormat="false" ht="13.8" hidden="false" customHeight="false" outlineLevel="0" collapsed="false">
      <c r="A266" s="19" t="s">
        <v>258</v>
      </c>
      <c r="B266" s="20" t="n">
        <v>5</v>
      </c>
      <c r="C266" s="21"/>
      <c r="D266" s="12" t="n">
        <f aca="false">E265</f>
        <v>5.84896482173578</v>
      </c>
      <c r="E266" s="39" t="n">
        <f aca="false">IF(E265&lt;$B266,0,(E263-E262)/E262*100)</f>
        <v>-10</v>
      </c>
      <c r="F266" s="21" t="n">
        <f aca="false">FORECAST($B266,E257:E265,$B257:$B265)</f>
        <v>-8467.15524583817</v>
      </c>
      <c r="G266" s="37" t="n">
        <f aca="false">(E266-F266)^2/F266</f>
        <v>-8447.16705618026</v>
      </c>
      <c r="H266" s="37" t="n">
        <f aca="false">IF(G266&lt;5,0,(E266-D266)/D266*100)</f>
        <v>0</v>
      </c>
      <c r="I266" s="22"/>
      <c r="J266" s="12"/>
      <c r="K266" s="13" t="n">
        <f aca="false">L265</f>
        <v>0.472222222222222</v>
      </c>
      <c r="L266" s="39" t="n">
        <f aca="false">IF(L265&lt;$B266,0,(L263-L262)/L262*100)</f>
        <v>0</v>
      </c>
      <c r="M266" s="21" t="n">
        <f aca="false">FORECAST($B266,L257:L265,$B257:$B265)</f>
        <v>351.731320170345</v>
      </c>
      <c r="N266" s="37" t="n">
        <f aca="false">(L266-M266)^2/M266</f>
        <v>351.731320170345</v>
      </c>
      <c r="O266" s="37" t="n">
        <f aca="false">IF(N266&lt;5,0,(L266-K266)/K266*100)</f>
        <v>-100</v>
      </c>
      <c r="P266" s="39" t="n">
        <f aca="false">IF(P265&lt;$B266,0,(P263-P262)/P262*100)</f>
        <v>0</v>
      </c>
      <c r="Q266" s="13" t="n">
        <f aca="false">R265</f>
        <v>-12.4033333333333</v>
      </c>
      <c r="R266" s="39" t="n">
        <f aca="false">IF(R265&lt;$B266,0,(R263-R262)/R262*100)</f>
        <v>0</v>
      </c>
      <c r="S266" s="21" t="n">
        <f aca="false">FORECAST($B266,R257:R265,$B257:$B265)</f>
        <v>1178.46225319396</v>
      </c>
      <c r="T266" s="37" t="n">
        <f aca="false">(R266-S266)^2/S266</f>
        <v>1178.46225319396</v>
      </c>
      <c r="U266" s="37" t="n">
        <f aca="false">IF(T266&lt;5,0,(R266-Q266)/Q266*100)</f>
        <v>-100</v>
      </c>
      <c r="V266" s="39" t="n">
        <f aca="false">IF(V265&lt;$B266,0,(V263-V262)/V262*100)</f>
        <v>0</v>
      </c>
      <c r="W266" s="13" t="n">
        <f aca="false">X265</f>
        <v>0.194444444444445</v>
      </c>
      <c r="X266" s="39" t="n">
        <f aca="false">IF(X265&lt;$B266,0,(X263-X262)/X262*100)</f>
        <v>0</v>
      </c>
      <c r="Y266" s="21" t="n">
        <f aca="false">FORECAST($B266,X257:X265,$B257:$B265)</f>
        <v>280.410375532327</v>
      </c>
      <c r="Z266" s="37" t="n">
        <f aca="false">(X266-Y266)^2/Y266</f>
        <v>280.410375532327</v>
      </c>
      <c r="AA266" s="37" t="n">
        <f aca="false">IF(Z266&lt;5,0,(X266-W266)/W266*100)</f>
        <v>-100</v>
      </c>
      <c r="AB266" s="39" t="n">
        <f aca="false">IF(AB265&lt;$B266,0,(AB263-AB262)/AB262*100)</f>
        <v>0</v>
      </c>
      <c r="AC266" s="13" t="n">
        <f aca="false">AD265</f>
        <v>0.214451403386685</v>
      </c>
      <c r="AD266" s="39" t="n">
        <f aca="false">IF(AD265&lt;$B266,0,(AD263-AD262)/AD262*100)</f>
        <v>0</v>
      </c>
      <c r="AE266" s="21" t="n">
        <f aca="false">FORECAST($B266,AD257:AD265,$B257:$B265)</f>
        <v>-5120.14827719706</v>
      </c>
      <c r="AF266" s="37" t="n">
        <f aca="false">(AD266-AE266)^2/AE266</f>
        <v>-5120.14827719706</v>
      </c>
      <c r="AG266" s="37" t="n">
        <f aca="false">IF(AF266&lt;5,0,(AD266-AC266)/AC266*100)</f>
        <v>0</v>
      </c>
      <c r="AH266" s="39" t="n">
        <f aca="false">IF(AH265&lt;$B266,0,(AH263-AH262)/AH262*100)</f>
        <v>-48.2762980445044</v>
      </c>
      <c r="AI266" s="13" t="n">
        <f aca="false">AJ265</f>
        <v>6.15750915750916</v>
      </c>
      <c r="AJ266" s="39" t="n">
        <f aca="false">IF(AJ265&lt;$B266,0,(AJ263-AJ262)/AJ262*100)</f>
        <v>33.3333333333333</v>
      </c>
      <c r="AK266" s="21" t="n">
        <f aca="false">FORECAST($B266,AJ257:AJ265,$B257:$B265)</f>
        <v>7646.91405342625</v>
      </c>
      <c r="AL266" s="37" t="n">
        <f aca="false">(AJ266-AK266)^2/AK266</f>
        <v>7580.39268865566</v>
      </c>
      <c r="AM266" s="37" t="n">
        <f aca="false">IF(AL266&lt;5,0,(AJ266-AI266)/AI266*100)</f>
        <v>441.344437834622</v>
      </c>
      <c r="AN266" s="39" t="n">
        <f aca="false">IF(AN265&lt;$B266,0,(AN263-AN262)/AN262*100)</f>
        <v>37.9298718813217</v>
      </c>
      <c r="AO266" s="13" t="n">
        <f aca="false">AP265</f>
        <v>1.00131529500188</v>
      </c>
      <c r="AP266" s="39" t="n">
        <f aca="false">IF(AP265&lt;$B266,0,(AP263-AP262)/AP262*100)</f>
        <v>0</v>
      </c>
      <c r="AQ266" s="21" t="n">
        <f aca="false">FORECAST($B266,AP257:AP265,$B257:$B265)</f>
        <v>-13865.3855981417</v>
      </c>
      <c r="AR266" s="37" t="n">
        <f aca="false">(AP266-AQ266)^2/AQ266</f>
        <v>-13865.3855981417</v>
      </c>
      <c r="AS266" s="37" t="n">
        <f aca="false">IF(AR266&lt;5,0,(AP266-AO266)/AO266*100)</f>
        <v>0</v>
      </c>
      <c r="AT266" s="39" t="n">
        <f aca="false">IF(AT265&lt;$B266,0,(AT263-AT262)/AT262*100)</f>
        <v>-2.06162943338108</v>
      </c>
      <c r="AU266" s="13" t="n">
        <f aca="false">AV265</f>
        <v>1.06578947368421</v>
      </c>
      <c r="AV266" s="39" t="n">
        <f aca="false">IF(AV265&lt;$B266,0,(AV263-AV262)/AV262*100)</f>
        <v>0</v>
      </c>
      <c r="AW266" s="21" t="n">
        <f aca="false">FORECAST($B266,AV257:AV265,$B257:$B265)</f>
        <v>1060.8606271777</v>
      </c>
      <c r="AX266" s="37" t="n">
        <f aca="false">(AV266-AW266)^2/AW266</f>
        <v>1060.8606271777</v>
      </c>
      <c r="AY266" s="37" t="n">
        <f aca="false">IF(AX266&lt;5,0,(AV266-AU266)/AU266*100)</f>
        <v>-100</v>
      </c>
      <c r="AZ266" s="39" t="n">
        <f aca="false">IF(AZ265&lt;$B266,0,(AZ263-AZ262)/AZ262*100)</f>
        <v>-19.540908069229</v>
      </c>
      <c r="BA266" s="39" t="n">
        <f aca="false">IF(BA265&lt;$B266,0,(BA263-BA262)/BA262*100)</f>
        <v>-6.90000000000001</v>
      </c>
      <c r="BB266" s="22"/>
      <c r="BC266" s="12"/>
      <c r="BD266" s="23"/>
    </row>
    <row r="267" customFormat="false" ht="13.8" hidden="false" customHeight="false" outlineLevel="0" collapsed="false">
      <c r="A267" s="25"/>
      <c r="B267" s="20"/>
      <c r="C267" s="21"/>
      <c r="D267" s="12" t="n">
        <f aca="false">E266</f>
        <v>-10</v>
      </c>
      <c r="E267" s="21"/>
      <c r="F267" s="21" t="n">
        <f aca="false">FORECAST($B267,E258:E266,$B258:$B266)</f>
        <v>-10.6420535842101</v>
      </c>
      <c r="G267" s="37" t="n">
        <f aca="false">(E267-F267)^2/F267</f>
        <v>-10.6420535842101</v>
      </c>
      <c r="H267" s="37" t="n">
        <f aca="false">IF(G267&lt;5,0,(E267-D267)/D267*100)</f>
        <v>0</v>
      </c>
      <c r="I267" s="22"/>
      <c r="J267" s="13"/>
      <c r="K267" s="13" t="n">
        <f aca="false">L266</f>
        <v>0</v>
      </c>
      <c r="L267" s="21"/>
      <c r="M267" s="21" t="n">
        <f aca="false">FORECAST($B267,L258:L266,$B258:$B266)</f>
        <v>0.00104226387046591</v>
      </c>
      <c r="N267" s="37" t="n">
        <f aca="false">(L267-M267)^2/M267</f>
        <v>0.00104226387046591</v>
      </c>
      <c r="O267" s="37" t="n">
        <f aca="false">IF(N267&lt;5,0,(L267-K267)/K267*100)</f>
        <v>0</v>
      </c>
      <c r="P267" s="14"/>
      <c r="Q267" s="13" t="n">
        <f aca="false">R266</f>
        <v>0</v>
      </c>
      <c r="R267" s="21"/>
      <c r="S267" s="21" t="n">
        <f aca="false">FORECAST($B267,R258:R266,$B258:$B266)</f>
        <v>0.00370433837047202</v>
      </c>
      <c r="T267" s="37" t="n">
        <f aca="false">(R267-S267)^2/S267</f>
        <v>0.00370433837047202</v>
      </c>
      <c r="U267" s="37" t="n">
        <f aca="false">IF(T267&lt;5,0,(R267-Q267)/Q267*100)</f>
        <v>0</v>
      </c>
      <c r="V267" s="14"/>
      <c r="W267" s="13" t="n">
        <f aca="false">X266</f>
        <v>0</v>
      </c>
      <c r="X267" s="21"/>
      <c r="Y267" s="21" t="n">
        <f aca="false">FORECAST($B267,X258:X266,$B258:$B266)</f>
        <v>0.000440740811259277</v>
      </c>
      <c r="Z267" s="37" t="n">
        <f aca="false">(X267-Y267)^2/Y267</f>
        <v>0.000440740811259277</v>
      </c>
      <c r="AA267" s="37" t="n">
        <f aca="false">IF(Z267&lt;5,0,(X267-W267)/W267*100)</f>
        <v>0</v>
      </c>
      <c r="AB267" s="14"/>
      <c r="AC267" s="13" t="n">
        <f aca="false">AD266</f>
        <v>0</v>
      </c>
      <c r="AD267" s="21"/>
      <c r="AE267" s="21" t="n">
        <f aca="false">FORECAST($B267,AD258:AD266,$B258:$B266)</f>
        <v>-0.120665314121265</v>
      </c>
      <c r="AF267" s="37" t="n">
        <f aca="false">(AD267-AE267)^2/AE267</f>
        <v>-0.120665314121265</v>
      </c>
      <c r="AG267" s="37" t="n">
        <f aca="false">IF(AF267&lt;5,0,(AD267-AC267)/AC267*100)</f>
        <v>0</v>
      </c>
      <c r="AH267" s="14"/>
      <c r="AI267" s="13" t="n">
        <f aca="false">AJ266</f>
        <v>33.3333333333333</v>
      </c>
      <c r="AJ267" s="21"/>
      <c r="AK267" s="21" t="n">
        <f aca="false">FORECAST($B267,AJ258:AJ266,$B258:$B266)</f>
        <v>33.3614585911667</v>
      </c>
      <c r="AL267" s="37" t="n">
        <f aca="false">(AJ267-AK267)^2/AK267</f>
        <v>33.3614585911667</v>
      </c>
      <c r="AM267" s="37" t="n">
        <f aca="false">IF(AL267&lt;5,0,(AJ267-AI267)/AI267*100)</f>
        <v>-100</v>
      </c>
      <c r="AN267" s="14"/>
      <c r="AO267" s="13" t="n">
        <f aca="false">AP266</f>
        <v>0</v>
      </c>
      <c r="AP267" s="21"/>
      <c r="AQ267" s="21" t="n">
        <f aca="false">FORECAST($B267,AP258:AP266,$B258:$B266)</f>
        <v>-0.439000061351109</v>
      </c>
      <c r="AR267" s="37" t="n">
        <f aca="false">(AP267-AQ267)^2/AQ267</f>
        <v>-0.439000061351109</v>
      </c>
      <c r="AS267" s="37" t="n">
        <f aca="false">IF(AR267&lt;5,0,(AP267-AO267)/AO267*100)</f>
        <v>0</v>
      </c>
      <c r="AT267" s="14"/>
      <c r="AU267" s="13" t="n">
        <f aca="false">AV266</f>
        <v>0</v>
      </c>
      <c r="AV267" s="21"/>
      <c r="AW267" s="21" t="n">
        <f aca="false">FORECAST($B267,AV258:AV266,$B258:$B266)</f>
        <v>-0.00830461466207222</v>
      </c>
      <c r="AX267" s="37" t="n">
        <f aca="false">(AV267-AW267)^2/AW267</f>
        <v>-0.00830461466207222</v>
      </c>
      <c r="AY267" s="37" t="n">
        <f aca="false">IF(AX267&lt;5,0,(AV267-AU267)/AU267*100)</f>
        <v>0</v>
      </c>
      <c r="AZ267" s="14"/>
      <c r="BA267" s="23"/>
      <c r="BB267" s="22"/>
      <c r="BC267" s="13"/>
      <c r="BD267" s="23"/>
    </row>
    <row r="268" customFormat="false" ht="13.8" hidden="false" customHeight="false" outlineLevel="0" collapsed="false">
      <c r="A268" s="19" t="s">
        <v>42</v>
      </c>
      <c r="B268" s="12" t="n">
        <v>2011</v>
      </c>
      <c r="C268" s="12" t="n">
        <v>48200</v>
      </c>
      <c r="D268" s="12" t="n">
        <f aca="false">E267</f>
        <v>0</v>
      </c>
      <c r="E268" s="12" t="n">
        <v>1346</v>
      </c>
      <c r="F268" s="21" t="n">
        <f aca="false">FORECAST($B268,E259:E267,$B259:$B267)</f>
        <v>225.34154935227</v>
      </c>
      <c r="G268" s="37" t="n">
        <f aca="false">(E268-F268)^2/F268</f>
        <v>5573.20816608437</v>
      </c>
      <c r="H268" s="37" t="e">
        <f aca="false">IF(G268&lt;5,0,(E268-D268)/D268*100)</f>
        <v>#DIV/0!</v>
      </c>
      <c r="I268" s="12" t="n">
        <v>-22.4</v>
      </c>
      <c r="J268" s="13"/>
      <c r="K268" s="13" t="n">
        <f aca="false">L267</f>
        <v>0</v>
      </c>
      <c r="L268" s="12" t="n">
        <v>2</v>
      </c>
      <c r="M268" s="21" t="n">
        <f aca="false">FORECAST($B268,L259:L267,$B259:$B267)</f>
        <v>0.244513106648239</v>
      </c>
      <c r="N268" s="37" t="n">
        <f aca="false">(L268-M268)^2/M268</f>
        <v>12.6035543655468</v>
      </c>
      <c r="O268" s="37" t="e">
        <f aca="false">IF(N268&lt;5,0,(L268-K268)/K268*100)</f>
        <v>#DIV/0!</v>
      </c>
      <c r="P268" s="14" t="n">
        <f aca="false">L268/($C268/100000)</f>
        <v>4.149377593361</v>
      </c>
      <c r="Q268" s="13" t="n">
        <f aca="false">R267</f>
        <v>0</v>
      </c>
      <c r="R268" s="12" t="n">
        <v>14</v>
      </c>
      <c r="S268" s="21" t="n">
        <f aca="false">FORECAST($B268,R259:R267,$B259:$B267)</f>
        <v>1.48028277297081</v>
      </c>
      <c r="T268" s="37" t="n">
        <f aca="false">(R268-S268)^2/S268</f>
        <v>105.887417125176</v>
      </c>
      <c r="U268" s="37" t="e">
        <f aca="false">IF(T268&lt;5,0,(R268-Q268)/Q268*100)</f>
        <v>#DIV/0!</v>
      </c>
      <c r="V268" s="14" t="n">
        <f aca="false">R268/($C268/100000)</f>
        <v>29.045643153527</v>
      </c>
      <c r="W268" s="13" t="n">
        <f aca="false">X267</f>
        <v>0</v>
      </c>
      <c r="X268" s="12" t="n">
        <v>41</v>
      </c>
      <c r="Y268" s="21" t="n">
        <f aca="false">FORECAST($B268,X259:X267,$B259:$B267)</f>
        <v>0.36430006947768</v>
      </c>
      <c r="Z268" s="37" t="n">
        <f aca="false">(X268-Y268)^2/Y268</f>
        <v>4532.69226989434</v>
      </c>
      <c r="AA268" s="37" t="e">
        <f aca="false">IF(Z268&lt;5,0,(X268-W268)/W268*100)</f>
        <v>#DIV/0!</v>
      </c>
      <c r="AB268" s="14" t="n">
        <f aca="false">X268/($C268/100000)</f>
        <v>85.0622406639004</v>
      </c>
      <c r="AC268" s="13" t="n">
        <f aca="false">AD267</f>
        <v>0</v>
      </c>
      <c r="AD268" s="12" t="n">
        <v>190</v>
      </c>
      <c r="AE268" s="21" t="n">
        <f aca="false">FORECAST($B268,AD259:AD267,$B259:$B267)</f>
        <v>35.4740141277984</v>
      </c>
      <c r="AF268" s="37" t="n">
        <f aca="false">(AD268-AE268)^2/AE268</f>
        <v>673.12033602265</v>
      </c>
      <c r="AG268" s="37" t="e">
        <f aca="false">IF(AF268&lt;5,0,(AD268-AC268)/AC268*100)</f>
        <v>#DIV/0!</v>
      </c>
      <c r="AH268" s="14" t="n">
        <f aca="false">AD268/($C268/100000)</f>
        <v>394.190871369295</v>
      </c>
      <c r="AI268" s="13" t="n">
        <f aca="false">AJ267</f>
        <v>0</v>
      </c>
      <c r="AJ268" s="12" t="n">
        <v>396</v>
      </c>
      <c r="AK268" s="21" t="n">
        <f aca="false">FORECAST($B268,AJ259:AJ267,$B259:$B267)</f>
        <v>41.0251295031432</v>
      </c>
      <c r="AL268" s="37" t="n">
        <f aca="false">(AJ268-AK268)^2/AK268</f>
        <v>3071.46278903534</v>
      </c>
      <c r="AM268" s="37" t="e">
        <f aca="false">IF(AL268&lt;5,0,(AJ268-AI268)/AI268*100)</f>
        <v>#DIV/0!</v>
      </c>
      <c r="AN268" s="14" t="n">
        <f aca="false">AJ268/($C268/100000)</f>
        <v>821.576763485477</v>
      </c>
      <c r="AO268" s="13" t="n">
        <f aca="false">AP267</f>
        <v>0</v>
      </c>
      <c r="AP268" s="12" t="n">
        <v>668</v>
      </c>
      <c r="AQ268" s="21" t="n">
        <f aca="false">FORECAST($B268,AP259:AP267,$B259:$B267)</f>
        <v>139.481734026392</v>
      </c>
      <c r="AR268" s="37" t="n">
        <f aca="false">(AP268-AQ268)^2/AQ268</f>
        <v>2002.63897934402</v>
      </c>
      <c r="AS268" s="37" t="e">
        <f aca="false">IF(AR268&lt;5,0,(AP268-AO268)/AO268*100)</f>
        <v>#DIV/0!</v>
      </c>
      <c r="AT268" s="14" t="n">
        <f aca="false">AP268/($C268/100000)</f>
        <v>1385.89211618257</v>
      </c>
      <c r="AU268" s="13" t="n">
        <f aca="false">AV267</f>
        <v>0</v>
      </c>
      <c r="AV268" s="12" t="n">
        <v>35</v>
      </c>
      <c r="AW268" s="21" t="n">
        <f aca="false">FORECAST($B268,AV259:AV267,$B259:$B267)</f>
        <v>7.42943554090348</v>
      </c>
      <c r="AX268" s="37" t="n">
        <f aca="false">(AV268-AW268)^2/AW268</f>
        <v>102.314101846391</v>
      </c>
      <c r="AY268" s="37" t="e">
        <f aca="false">IF(AX268&lt;5,0,(AV268-AU268)/AU268*100)</f>
        <v>#DIV/0!</v>
      </c>
      <c r="AZ268" s="14" t="n">
        <f aca="false">AV268/($C268/100000)</f>
        <v>72.6141078838174</v>
      </c>
      <c r="BA268" s="12" t="n">
        <v>2792.5</v>
      </c>
      <c r="BB268" s="14" t="n">
        <v>-19.6</v>
      </c>
      <c r="BC268" s="13" t="n">
        <f aca="false">(BA268-BA263)/BA263*100</f>
        <v>36.3392246850894</v>
      </c>
      <c r="BD268" s="12" t="n">
        <v>20.3</v>
      </c>
    </row>
    <row r="269" customFormat="false" ht="13.8" hidden="false" customHeight="false" outlineLevel="0" collapsed="false">
      <c r="A269" s="19" t="s">
        <v>42</v>
      </c>
      <c r="B269" s="12" t="n">
        <v>2012</v>
      </c>
      <c r="C269" s="12" t="n">
        <v>47506</v>
      </c>
      <c r="D269" s="12" t="n">
        <f aca="false">E268</f>
        <v>1346</v>
      </c>
      <c r="E269" s="12" t="n">
        <v>1377</v>
      </c>
      <c r="F269" s="21" t="n">
        <f aca="false">FORECAST($B269,E260:E268,$B260:$B268)</f>
        <v>421.418369284254</v>
      </c>
      <c r="G269" s="37" t="n">
        <f aca="false">(E269-F269)^2/F269</f>
        <v>2166.81644540615</v>
      </c>
      <c r="H269" s="37" t="n">
        <f aca="false">IF(G269&lt;5,0,(E269-D269)/D269*100)</f>
        <v>2.30312035661218</v>
      </c>
      <c r="I269" s="12" t="n">
        <v>2.3</v>
      </c>
      <c r="J269" s="13" t="n">
        <f aca="false">(E269-E268)/E268*100</f>
        <v>2.30312035661218</v>
      </c>
      <c r="K269" s="13" t="n">
        <f aca="false">L268</f>
        <v>2</v>
      </c>
      <c r="L269" s="12" t="n">
        <v>5</v>
      </c>
      <c r="M269" s="21" t="n">
        <f aca="false">FORECAST($B269,L260:L268,$B260:$B268)</f>
        <v>0.576201330644501</v>
      </c>
      <c r="N269" s="37" t="n">
        <f aca="false">(L269-M269)^2/M269</f>
        <v>33.9638137334771</v>
      </c>
      <c r="O269" s="37" t="n">
        <f aca="false">IF(N269&lt;5,0,(L269-K269)/K269*100)</f>
        <v>150</v>
      </c>
      <c r="P269" s="14" t="n">
        <f aca="false">L269/($C269/100000)</f>
        <v>10.5249863175178</v>
      </c>
      <c r="Q269" s="13" t="n">
        <f aca="false">R268</f>
        <v>14</v>
      </c>
      <c r="R269" s="12" t="n">
        <v>13</v>
      </c>
      <c r="S269" s="21" t="n">
        <f aca="false">FORECAST($B269,R260:R268,$B260:$B268)</f>
        <v>3.6357026128326</v>
      </c>
      <c r="T269" s="37" t="n">
        <f aca="false">(R269-S269)^2/S269</f>
        <v>24.1191524427215</v>
      </c>
      <c r="U269" s="37" t="n">
        <f aca="false">IF(T269&lt;5,0,(R269-Q269)/Q269*100)</f>
        <v>-7.14285714285714</v>
      </c>
      <c r="V269" s="14" t="n">
        <f aca="false">R269/($C269/100000)</f>
        <v>27.3649644255462</v>
      </c>
      <c r="W269" s="13" t="n">
        <f aca="false">X268</f>
        <v>41</v>
      </c>
      <c r="X269" s="12" t="n">
        <v>25</v>
      </c>
      <c r="Y269" s="21" t="n">
        <f aca="false">FORECAST($B269,X260:X268,$B260:$B268)</f>
        <v>7.15777454613157</v>
      </c>
      <c r="Z269" s="37" t="n">
        <f aca="false">(X269-Y269)^2/Y269</f>
        <v>44.4754171977547</v>
      </c>
      <c r="AA269" s="37" t="n">
        <f aca="false">IF(Z269&lt;5,0,(X269-W269)/W269*100)</f>
        <v>-39.0243902439024</v>
      </c>
      <c r="AB269" s="14" t="n">
        <f aca="false">X269/($C269/100000)</f>
        <v>52.6249315875889</v>
      </c>
      <c r="AC269" s="13" t="n">
        <f aca="false">AD268</f>
        <v>190</v>
      </c>
      <c r="AD269" s="12" t="n">
        <v>189</v>
      </c>
      <c r="AE269" s="21" t="n">
        <f aca="false">FORECAST($B269,AD260:AD268,$B260:$B268)</f>
        <v>62.5161317121699</v>
      </c>
      <c r="AF269" s="37" t="n">
        <f aca="false">(AD269-AE269)^2/AE269</f>
        <v>255.904652109798</v>
      </c>
      <c r="AG269" s="37" t="n">
        <f aca="false">IF(AF269&lt;5,0,(AD269-AC269)/AC269*100)</f>
        <v>-0.526315789473684</v>
      </c>
      <c r="AH269" s="14" t="n">
        <f aca="false">AD269/($C269/100000)</f>
        <v>397.844482802172</v>
      </c>
      <c r="AI269" s="13" t="n">
        <f aca="false">AJ268</f>
        <v>396</v>
      </c>
      <c r="AJ269" s="12" t="n">
        <v>444</v>
      </c>
      <c r="AK269" s="21" t="n">
        <f aca="false">FORECAST($B269,AJ260:AJ268,$B260:$B268)</f>
        <v>100.513894432708</v>
      </c>
      <c r="AL269" s="37" t="n">
        <f aca="false">(AJ269-AK269)^2/AK269</f>
        <v>1173.7949801236</v>
      </c>
      <c r="AM269" s="37" t="n">
        <f aca="false">IF(AL269&lt;5,0,(AJ269-AI269)/AI269*100)</f>
        <v>12.1212121212121</v>
      </c>
      <c r="AN269" s="14" t="n">
        <f aca="false">AJ269/($C269/100000)</f>
        <v>934.61878499558</v>
      </c>
      <c r="AO269" s="13" t="n">
        <f aca="false">AP268</f>
        <v>668</v>
      </c>
      <c r="AP269" s="12" t="n">
        <v>659</v>
      </c>
      <c r="AQ269" s="21" t="n">
        <f aca="false">FORECAST($B269,AP260:AP268,$B260:$B268)</f>
        <v>236.556494442968</v>
      </c>
      <c r="AR269" s="37" t="n">
        <f aca="false">(AP269-AQ269)^2/AQ269</f>
        <v>754.401251200228</v>
      </c>
      <c r="AS269" s="37" t="n">
        <f aca="false">IF(AR269&lt;5,0,(AP269-AO269)/AO269*100)</f>
        <v>-1.34730538922156</v>
      </c>
      <c r="AT269" s="14" t="n">
        <f aca="false">AP269/($C269/100000)</f>
        <v>1387.19319664884</v>
      </c>
      <c r="AU269" s="13" t="n">
        <f aca="false">AV268</f>
        <v>35</v>
      </c>
      <c r="AV269" s="12" t="n">
        <v>42</v>
      </c>
      <c r="AW269" s="21" t="n">
        <f aca="false">FORECAST($B269,AV260:AV268,$B260:$B268)</f>
        <v>10.5806972784217</v>
      </c>
      <c r="AX269" s="37" t="n">
        <f aca="false">(AV269-AW269)^2/AW269</f>
        <v>93.2993882665391</v>
      </c>
      <c r="AY269" s="37" t="n">
        <f aca="false">IF(AX269&lt;5,0,(AV269-AU269)/AU269*100)</f>
        <v>20</v>
      </c>
      <c r="AZ269" s="14" t="n">
        <f aca="false">AV269/($C269/100000)</f>
        <v>88.4098850671494</v>
      </c>
      <c r="BA269" s="12" t="n">
        <v>2898.6</v>
      </c>
      <c r="BB269" s="14" t="n">
        <v>3.8</v>
      </c>
      <c r="BC269" s="13" t="n">
        <f aca="false">(BA269-BA268)/BA268*100</f>
        <v>3.79946284691137</v>
      </c>
      <c r="BD269" s="12" t="n">
        <v>24.3</v>
      </c>
    </row>
    <row r="270" customFormat="false" ht="13.8" hidden="false" customHeight="false" outlineLevel="0" collapsed="false">
      <c r="A270" s="19" t="s">
        <v>42</v>
      </c>
      <c r="B270" s="12" t="n">
        <v>2013</v>
      </c>
      <c r="C270" s="12" t="n">
        <v>47588</v>
      </c>
      <c r="D270" s="12" t="n">
        <f aca="false">E269</f>
        <v>1377</v>
      </c>
      <c r="E270" s="12" t="n">
        <v>1156</v>
      </c>
      <c r="F270" s="21" t="n">
        <f aca="false">FORECAST($B270,E261:E269,$B261:$B269)</f>
        <v>619.920885698518</v>
      </c>
      <c r="G270" s="37" t="n">
        <f aca="false">(E270-F270)^2/F270</f>
        <v>463.57660053096</v>
      </c>
      <c r="H270" s="37" t="n">
        <f aca="false">IF(G270&lt;5,0,(E270-D270)/D270*100)</f>
        <v>-16.0493827160494</v>
      </c>
      <c r="I270" s="12" t="n">
        <v>-16</v>
      </c>
      <c r="J270" s="13" t="n">
        <f aca="false">(E270-E269)/E269*100</f>
        <v>-16.0493827160494</v>
      </c>
      <c r="K270" s="13" t="n">
        <f aca="false">L269</f>
        <v>5</v>
      </c>
      <c r="L270" s="12" t="n">
        <v>3</v>
      </c>
      <c r="M270" s="21" t="n">
        <f aca="false">FORECAST($B270,L261:L269,$B261:$B269)</f>
        <v>1.40686090999695</v>
      </c>
      <c r="N270" s="37" t="n">
        <f aca="false">(L270-M270)^2/M270</f>
        <v>1.80408179803733</v>
      </c>
      <c r="O270" s="37" t="n">
        <f aca="false">IF(N270&lt;5,0,(L270-K270)/K270*100)</f>
        <v>0</v>
      </c>
      <c r="P270" s="14" t="n">
        <f aca="false">L270/($C270/100000)</f>
        <v>6.3041102799025</v>
      </c>
      <c r="Q270" s="13" t="n">
        <f aca="false">R269</f>
        <v>13</v>
      </c>
      <c r="R270" s="12" t="n">
        <v>9</v>
      </c>
      <c r="S270" s="21" t="n">
        <f aca="false">FORECAST($B270,R261:R269,$B261:$B269)</f>
        <v>5.29904785144184</v>
      </c>
      <c r="T270" s="37" t="n">
        <f aca="false">(R270-S270)^2/S270</f>
        <v>2.58481281730459</v>
      </c>
      <c r="U270" s="37" t="n">
        <f aca="false">IF(T270&lt;5,0,(R270-Q270)/Q270*100)</f>
        <v>0</v>
      </c>
      <c r="V270" s="14" t="n">
        <f aca="false">R270/($C270/100000)</f>
        <v>18.9123308397075</v>
      </c>
      <c r="W270" s="13" t="n">
        <f aca="false">X269</f>
        <v>25</v>
      </c>
      <c r="X270" s="12" t="n">
        <v>20</v>
      </c>
      <c r="Y270" s="21" t="n">
        <f aca="false">FORECAST($B270,X261:X269,$B261:$B269)</f>
        <v>11.1502405750904</v>
      </c>
      <c r="Z270" s="37" t="n">
        <f aca="false">(X270-Y270)^2/Y270</f>
        <v>7.0239060181122</v>
      </c>
      <c r="AA270" s="37" t="n">
        <f aca="false">IF(Z270&lt;5,0,(X270-W270)/W270*100)</f>
        <v>-20</v>
      </c>
      <c r="AB270" s="14" t="n">
        <f aca="false">X270/($C270/100000)</f>
        <v>42.0274018660166</v>
      </c>
      <c r="AC270" s="13" t="n">
        <f aca="false">AD269</f>
        <v>189</v>
      </c>
      <c r="AD270" s="12" t="n">
        <v>149</v>
      </c>
      <c r="AE270" s="21" t="n">
        <f aca="false">FORECAST($B270,AD261:AD269,$B261:$B269)</f>
        <v>90.474467328902</v>
      </c>
      <c r="AF270" s="37" t="n">
        <f aca="false">(AD270-AE270)^2/AE270</f>
        <v>37.8586144307873</v>
      </c>
      <c r="AG270" s="37" t="n">
        <f aca="false">IF(AF270&lt;5,0,(AD270-AC270)/AC270*100)</f>
        <v>-21.1640211640212</v>
      </c>
      <c r="AH270" s="14" t="n">
        <f aca="false">AD270/($C270/100000)</f>
        <v>313.104143901824</v>
      </c>
      <c r="AI270" s="13" t="n">
        <f aca="false">AJ269</f>
        <v>444</v>
      </c>
      <c r="AJ270" s="12" t="n">
        <v>361</v>
      </c>
      <c r="AK270" s="21" t="n">
        <f aca="false">FORECAST($B270,AJ261:AJ269,$B261:$B269)</f>
        <v>165.325619198234</v>
      </c>
      <c r="AL270" s="37" t="n">
        <f aca="false">(AJ270-AK270)^2/AK270</f>
        <v>231.594253134142</v>
      </c>
      <c r="AM270" s="37" t="n">
        <f aca="false">IF(AL270&lt;5,0,(AJ270-AI270)/AI270*100)</f>
        <v>-18.6936936936937</v>
      </c>
      <c r="AN270" s="14" t="n">
        <f aca="false">AJ270/($C270/100000)</f>
        <v>758.5946036816</v>
      </c>
      <c r="AO270" s="13" t="n">
        <f aca="false">AP269</f>
        <v>659</v>
      </c>
      <c r="AP270" s="12" t="n">
        <v>575</v>
      </c>
      <c r="AQ270" s="21" t="n">
        <f aca="false">FORECAST($B270,AP261:AP269,$B261:$B269)</f>
        <v>329.942724183943</v>
      </c>
      <c r="AR270" s="37" t="n">
        <f aca="false">(AP270-AQ270)^2/AQ270</f>
        <v>182.01058556123</v>
      </c>
      <c r="AS270" s="37" t="n">
        <f aca="false">IF(AR270&lt;5,0,(AP270-AO270)/AO270*100)</f>
        <v>-12.7465857359636</v>
      </c>
      <c r="AT270" s="14" t="n">
        <f aca="false">AP270/($C270/100000)</f>
        <v>1208.28780364798</v>
      </c>
      <c r="AU270" s="13" t="n">
        <f aca="false">AV269</f>
        <v>42</v>
      </c>
      <c r="AV270" s="12" t="n">
        <v>39</v>
      </c>
      <c r="AW270" s="21" t="n">
        <f aca="false">FORECAST($B270,AV261:AV269,$B261:$B269)</f>
        <v>16.4010561788035</v>
      </c>
      <c r="AX270" s="37" t="n">
        <f aca="false">(AV270-AW270)^2/AW270</f>
        <v>31.138986188806</v>
      </c>
      <c r="AY270" s="37" t="n">
        <f aca="false">IF(AX270&lt;5,0,(AV270-AU270)/AU270*100)</f>
        <v>-7.14285714285714</v>
      </c>
      <c r="AZ270" s="14" t="n">
        <f aca="false">AV270/($C270/100000)</f>
        <v>81.9534336387325</v>
      </c>
      <c r="BA270" s="12" t="n">
        <v>2429.2</v>
      </c>
      <c r="BB270" s="14" t="n">
        <v>-16.2</v>
      </c>
      <c r="BC270" s="13" t="n">
        <f aca="false">(BA270-BA269)/BA269*100</f>
        <v>-16.1940247015801</v>
      </c>
      <c r="BD270" s="12" t="n">
        <v>26.7</v>
      </c>
    </row>
    <row r="271" customFormat="false" ht="13.8" hidden="false" customHeight="false" outlineLevel="0" collapsed="false">
      <c r="A271" s="19" t="s">
        <v>42</v>
      </c>
      <c r="B271" s="15" t="n">
        <v>2014</v>
      </c>
      <c r="C271" s="12" t="n">
        <v>48096</v>
      </c>
      <c r="D271" s="12" t="n">
        <f aca="false">E270</f>
        <v>1156</v>
      </c>
      <c r="E271" s="12" t="n">
        <v>1107</v>
      </c>
      <c r="F271" s="21" t="n">
        <f aca="false">FORECAST($B271,E262:E270,$B262:$B270)</f>
        <v>764.959177101421</v>
      </c>
      <c r="G271" s="37" t="n">
        <f aca="false">(E271-F271)^2/F271</f>
        <v>152.938781612429</v>
      </c>
      <c r="H271" s="37" t="n">
        <f aca="false">IF(G271&lt;5,0,(E271-D271)/D271*100)</f>
        <v>-4.23875432525952</v>
      </c>
      <c r="I271" s="16" t="n">
        <v>-4.2</v>
      </c>
      <c r="J271" s="13" t="n">
        <f aca="false">(E271-E270)/E270*100</f>
        <v>-4.23875432525952</v>
      </c>
      <c r="K271" s="13" t="n">
        <f aca="false">L270</f>
        <v>3</v>
      </c>
      <c r="L271" s="12" t="n">
        <v>0</v>
      </c>
      <c r="M271" s="21" t="n">
        <f aca="false">FORECAST($B271,L262:L270,$B262:$B270)</f>
        <v>1.74086009080931</v>
      </c>
      <c r="N271" s="37" t="n">
        <f aca="false">(L271-M271)^2/M271</f>
        <v>1.74086009080931</v>
      </c>
      <c r="O271" s="37" t="n">
        <f aca="false">IF(N271&lt;5,0,(L271-K271)/K271*100)</f>
        <v>0</v>
      </c>
      <c r="P271" s="14" t="n">
        <f aca="false">L271/($C271/100000)</f>
        <v>0</v>
      </c>
      <c r="Q271" s="13" t="n">
        <f aca="false">R270</f>
        <v>9</v>
      </c>
      <c r="R271" s="12" t="n">
        <v>16</v>
      </c>
      <c r="S271" s="21" t="n">
        <f aca="false">FORECAST($B271,R262:R270,$B262:$B270)</f>
        <v>6.30245813572815</v>
      </c>
      <c r="T271" s="37" t="n">
        <f aca="false">(R271-S271)^2/S271</f>
        <v>14.9215300100427</v>
      </c>
      <c r="U271" s="37" t="n">
        <f aca="false">IF(T271&lt;5,0,(R271-Q271)/Q271*100)</f>
        <v>77.7777777777778</v>
      </c>
      <c r="V271" s="14" t="n">
        <f aca="false">R271/($C271/100000)</f>
        <v>33.2667997338656</v>
      </c>
      <c r="W271" s="13" t="n">
        <f aca="false">X270</f>
        <v>20</v>
      </c>
      <c r="X271" s="12" t="n">
        <v>16</v>
      </c>
      <c r="Y271" s="21" t="n">
        <f aca="false">FORECAST($B271,X262:X270,$B262:$B270)</f>
        <v>14.323777833834</v>
      </c>
      <c r="Z271" s="37" t="n">
        <f aca="false">(X271-Y271)^2/Y271</f>
        <v>0.196157800193556</v>
      </c>
      <c r="AA271" s="37" t="n">
        <f aca="false">IF(Z271&lt;5,0,(X271-W271)/W271*100)</f>
        <v>0</v>
      </c>
      <c r="AB271" s="14" t="n">
        <f aca="false">X271/($C271/100000)</f>
        <v>33.2667997338656</v>
      </c>
      <c r="AC271" s="13" t="n">
        <f aca="false">AD270</f>
        <v>149</v>
      </c>
      <c r="AD271" s="12" t="n">
        <v>148</v>
      </c>
      <c r="AE271" s="21" t="n">
        <f aca="false">FORECAST($B271,AD262:AD270,$B262:$B270)</f>
        <v>106.701439977255</v>
      </c>
      <c r="AF271" s="37" t="n">
        <f aca="false">(AD271-AE271)^2/AE271</f>
        <v>15.9845177376785</v>
      </c>
      <c r="AG271" s="37" t="n">
        <f aca="false">IF(AF271&lt;5,0,(AD271-AC271)/AC271*100)</f>
        <v>-0.671140939597315</v>
      </c>
      <c r="AH271" s="14" t="n">
        <f aca="false">AD271/($C271/100000)</f>
        <v>307.717897538257</v>
      </c>
      <c r="AI271" s="13" t="n">
        <f aca="false">AJ270</f>
        <v>361</v>
      </c>
      <c r="AJ271" s="12" t="n">
        <v>376</v>
      </c>
      <c r="AK271" s="21" t="n">
        <f aca="false">FORECAST($B271,AJ262:AJ270,$B262:$B270)</f>
        <v>217.538541509524</v>
      </c>
      <c r="AL271" s="37" t="n">
        <f aca="false">(AJ271-AK271)^2/AK271</f>
        <v>115.427977280199</v>
      </c>
      <c r="AM271" s="37" t="n">
        <f aca="false">IF(AL271&lt;5,0,(AJ271-AI271)/AI271*100)</f>
        <v>4.15512465373961</v>
      </c>
      <c r="AN271" s="14" t="n">
        <f aca="false">AJ271/($C271/100000)</f>
        <v>781.769793745842</v>
      </c>
      <c r="AO271" s="13" t="n">
        <f aca="false">AP270</f>
        <v>575</v>
      </c>
      <c r="AP271" s="12" t="n">
        <v>511</v>
      </c>
      <c r="AQ271" s="21" t="n">
        <f aca="false">FORECAST($B271,AP262:AP270,$B262:$B270)</f>
        <v>395.650878283447</v>
      </c>
      <c r="AR271" s="37" t="n">
        <f aca="false">(AP271-AQ271)^2/AQ271</f>
        <v>33.6291933396088</v>
      </c>
      <c r="AS271" s="37" t="n">
        <f aca="false">IF(AR271&lt;5,0,(AP271-AO271)/AO271*100)</f>
        <v>-11.1304347826087</v>
      </c>
      <c r="AT271" s="14" t="n">
        <f aca="false">AP271/($C271/100000)</f>
        <v>1062.45841650033</v>
      </c>
      <c r="AU271" s="13" t="n">
        <f aca="false">AV270</f>
        <v>39</v>
      </c>
      <c r="AV271" s="12" t="n">
        <v>40</v>
      </c>
      <c r="AW271" s="21" t="n">
        <f aca="false">FORECAST($B271,AV262:AV270,$B262:$B270)</f>
        <v>22.7408906927647</v>
      </c>
      <c r="AX271" s="37" t="n">
        <f aca="false">(AV271-AW271)^2/AW271</f>
        <v>13.0987329433789</v>
      </c>
      <c r="AY271" s="37" t="n">
        <f aca="false">IF(AX271&lt;5,0,(AV271-AU271)/AU271*100)</f>
        <v>2.56410256410256</v>
      </c>
      <c r="AZ271" s="14" t="n">
        <f aca="false">AV271/($C271/100000)</f>
        <v>83.166999334664</v>
      </c>
      <c r="BA271" s="12" t="n">
        <v>2301.6</v>
      </c>
      <c r="BB271" s="4" t="n">
        <v>-5.3</v>
      </c>
      <c r="BC271" s="13" t="n">
        <f aca="false">(BA271-BA270)/BA270*100</f>
        <v>-5.25275810966573</v>
      </c>
      <c r="BD271" s="12" t="n">
        <v>33.3</v>
      </c>
    </row>
    <row r="272" customFormat="false" ht="13.8" hidden="false" customHeight="false" outlineLevel="0" collapsed="false">
      <c r="A272" s="19" t="s">
        <v>42</v>
      </c>
      <c r="B272" s="15" t="n">
        <v>2015</v>
      </c>
      <c r="C272" s="12" t="n">
        <v>48315</v>
      </c>
      <c r="D272" s="12" t="n">
        <f aca="false">E271</f>
        <v>1107</v>
      </c>
      <c r="E272" s="12" t="n">
        <v>1022</v>
      </c>
      <c r="F272" s="21" t="n">
        <f aca="false">FORECAST($B272,E263:E271,$B263:$B271)</f>
        <v>905.296738916601</v>
      </c>
      <c r="G272" s="37" t="n">
        <f aca="false">(E272-F272)^2/F272</f>
        <v>15.0444053999344</v>
      </c>
      <c r="H272" s="37" t="n">
        <f aca="false">IF(G272&lt;5,0,(E272-D272)/D272*100)</f>
        <v>-7.67841011743451</v>
      </c>
      <c r="I272" s="12" t="n">
        <v>-7.7</v>
      </c>
      <c r="J272" s="13" t="n">
        <f aca="false">(E272-E271)/E271*100</f>
        <v>-7.67841011743451</v>
      </c>
      <c r="K272" s="13" t="n">
        <f aca="false">L271</f>
        <v>0</v>
      </c>
      <c r="L272" s="12" t="n">
        <v>2</v>
      </c>
      <c r="M272" s="21" t="n">
        <f aca="false">FORECAST($B272,L263:L271,$B263:$B271)</f>
        <v>1.74315579828321</v>
      </c>
      <c r="N272" s="37" t="n">
        <f aca="false">(L272-M272)^2/M272</f>
        <v>0.0378445483877599</v>
      </c>
      <c r="O272" s="37" t="n">
        <f aca="false">IF(N272&lt;5,0,(L272-K272)/K272*100)</f>
        <v>0</v>
      </c>
      <c r="P272" s="14" t="n">
        <f aca="false">L272/($C272/100000)</f>
        <v>4.13950119010659</v>
      </c>
      <c r="Q272" s="13" t="n">
        <f aca="false">R271</f>
        <v>16</v>
      </c>
      <c r="R272" s="12" t="n">
        <v>12</v>
      </c>
      <c r="S272" s="21" t="n">
        <f aca="false">FORECAST($B272,R263:R271,$B263:$B271)</f>
        <v>8.80909910389327</v>
      </c>
      <c r="T272" s="37" t="n">
        <f aca="false">(R272-S272)^2/S272</f>
        <v>1.15583312308006</v>
      </c>
      <c r="U272" s="37" t="n">
        <f aca="false">IF(T272&lt;5,0,(R272-Q272)/Q272*100)</f>
        <v>0</v>
      </c>
      <c r="V272" s="14" t="n">
        <f aca="false">R272/($C272/100000)</f>
        <v>24.8370071406396</v>
      </c>
      <c r="W272" s="13" t="n">
        <f aca="false">X271</f>
        <v>16</v>
      </c>
      <c r="X272" s="12" t="n">
        <v>14</v>
      </c>
      <c r="Y272" s="21" t="n">
        <f aca="false">FORECAST($B272,X263:X271,$B263:$B271)</f>
        <v>17.0079713479975</v>
      </c>
      <c r="Z272" s="37" t="n">
        <f aca="false">(X272-Y272)^2/Y272</f>
        <v>0.53197947275699</v>
      </c>
      <c r="AA272" s="37" t="n">
        <f aca="false">IF(Z272&lt;5,0,(X272-W272)/W272*100)</f>
        <v>0</v>
      </c>
      <c r="AB272" s="14" t="n">
        <f aca="false">X272/($C272/100000)</f>
        <v>28.9765083307461</v>
      </c>
      <c r="AC272" s="13" t="n">
        <f aca="false">AD271</f>
        <v>148</v>
      </c>
      <c r="AD272" s="12" t="n">
        <v>144</v>
      </c>
      <c r="AE272" s="21" t="n">
        <f aca="false">FORECAST($B272,AD263:AD271,$B263:$B271)</f>
        <v>121.810826732531</v>
      </c>
      <c r="AF272" s="37" t="n">
        <f aca="false">(AD272-AE272)^2/AE272</f>
        <v>4.04200039931494</v>
      </c>
      <c r="AG272" s="37" t="n">
        <f aca="false">IF(AF272&lt;5,0,(AD272-AC272)/AC272*100)</f>
        <v>0</v>
      </c>
      <c r="AH272" s="14" t="n">
        <f aca="false">AD272/($C272/100000)</f>
        <v>298.044085687675</v>
      </c>
      <c r="AI272" s="13" t="n">
        <f aca="false">AJ271</f>
        <v>376</v>
      </c>
      <c r="AJ272" s="12" t="n">
        <v>300</v>
      </c>
      <c r="AK272" s="21" t="n">
        <f aca="false">FORECAST($B272,AJ263:AJ271,$B263:$B271)</f>
        <v>274.9194132349</v>
      </c>
      <c r="AL272" s="37" t="n">
        <f aca="false">(AJ272-AK272)^2/AK272</f>
        <v>2.28807353063943</v>
      </c>
      <c r="AM272" s="37" t="n">
        <f aca="false">IF(AL272&lt;5,0,(AJ272-AI272)/AI272*100)</f>
        <v>0</v>
      </c>
      <c r="AN272" s="14" t="n">
        <f aca="false">AJ272/($C272/100000)</f>
        <v>620.925178515989</v>
      </c>
      <c r="AO272" s="13" t="n">
        <f aca="false">AP271</f>
        <v>511</v>
      </c>
      <c r="AP272" s="12" t="n">
        <v>511</v>
      </c>
      <c r="AQ272" s="21" t="n">
        <f aca="false">FORECAST($B272,AP263:AP271,$B263:$B271)</f>
        <v>453.075143337475</v>
      </c>
      <c r="AR272" s="37" t="n">
        <f aca="false">(AP272-AQ272)^2/AQ272</f>
        <v>7.40559059289391</v>
      </c>
      <c r="AS272" s="37" t="n">
        <f aca="false">IF(AR272&lt;5,0,(AP272-AO272)/AO272*100)</f>
        <v>0</v>
      </c>
      <c r="AT272" s="14" t="n">
        <f aca="false">AP272/($C272/100000)</f>
        <v>1057.64255407223</v>
      </c>
      <c r="AU272" s="13" t="n">
        <f aca="false">AV271</f>
        <v>40</v>
      </c>
      <c r="AV272" s="12" t="n">
        <v>39</v>
      </c>
      <c r="AW272" s="21" t="n">
        <f aca="false">FORECAST($B272,AV263:AV271,$B263:$B271)</f>
        <v>27.931272368979</v>
      </c>
      <c r="AX272" s="37" t="n">
        <f aca="false">(AV272-AW272)^2/AW272</f>
        <v>4.38636413519765</v>
      </c>
      <c r="AY272" s="37" t="n">
        <f aca="false">IF(AX272&lt;5,0,(AV272-AU272)/AU272*100)</f>
        <v>0</v>
      </c>
      <c r="AZ272" s="14" t="n">
        <f aca="false">AV272/($C272/100000)</f>
        <v>80.7202732070786</v>
      </c>
      <c r="BA272" s="12" t="n">
        <v>2115.3</v>
      </c>
      <c r="BB272" s="14" t="n">
        <v>-8.1</v>
      </c>
      <c r="BC272" s="13" t="n">
        <f aca="false">(BA272-BA271)/BA271*100</f>
        <v>-8.09436913451511</v>
      </c>
      <c r="BD272" s="12" t="n">
        <v>30.7</v>
      </c>
    </row>
    <row r="273" customFormat="false" ht="13.8" hidden="false" customHeight="false" outlineLevel="0" collapsed="false">
      <c r="A273" s="19" t="s">
        <v>42</v>
      </c>
      <c r="B273" s="15" t="n">
        <v>2016</v>
      </c>
      <c r="C273" s="12" t="n">
        <v>48486</v>
      </c>
      <c r="D273" s="12" t="n">
        <f aca="false">E272</f>
        <v>1022</v>
      </c>
      <c r="E273" s="12" t="n">
        <v>601</v>
      </c>
      <c r="F273" s="21" t="n">
        <f aca="false">FORECAST($B273,E264:E272,$B264:$B272)</f>
        <v>1036.41034237981</v>
      </c>
      <c r="G273" s="37" t="n">
        <f aca="false">(E273-F273)^2/F273</f>
        <v>182.921916637749</v>
      </c>
      <c r="H273" s="37" t="n">
        <f aca="false">IF(G273&lt;5,0,(E273-D273)/D273*100)</f>
        <v>-41.1937377690802</v>
      </c>
      <c r="I273" s="12" t="n">
        <v>-41.2</v>
      </c>
      <c r="J273" s="13" t="n">
        <f aca="false">(E273-E272)/E272*100</f>
        <v>-41.1937377690802</v>
      </c>
      <c r="K273" s="13" t="n">
        <f aca="false">L272</f>
        <v>2</v>
      </c>
      <c r="L273" s="12" t="n">
        <v>3</v>
      </c>
      <c r="M273" s="21" t="n">
        <f aca="false">FORECAST($B273,L264:L272,$B264:$B272)</f>
        <v>2.07923990587728</v>
      </c>
      <c r="N273" s="37" t="n">
        <f aca="false">(L273-M273)^2/M273</f>
        <v>0.407744747747704</v>
      </c>
      <c r="O273" s="37" t="n">
        <f aca="false">IF(N273&lt;5,0,(L273-K273)/K273*100)</f>
        <v>0</v>
      </c>
      <c r="P273" s="14" t="n">
        <f aca="false">L273/($C273/100000)</f>
        <v>6.18735305036505</v>
      </c>
      <c r="Q273" s="13" t="n">
        <f aca="false">R272</f>
        <v>12</v>
      </c>
      <c r="R273" s="12" t="n">
        <v>11</v>
      </c>
      <c r="S273" s="21" t="n">
        <f aca="false">FORECAST($B273,R264:R272,$B264:$B272)</f>
        <v>10.3215076591005</v>
      </c>
      <c r="T273" s="37" t="n">
        <f aca="false">(R273-S273)^2/S273</f>
        <v>0.0446012222113153</v>
      </c>
      <c r="U273" s="37" t="n">
        <f aca="false">IF(T273&lt;5,0,(R273-Q273)/Q273*100)</f>
        <v>0</v>
      </c>
      <c r="V273" s="14" t="n">
        <f aca="false">R273/($C273/100000)</f>
        <v>22.6869611846719</v>
      </c>
      <c r="W273" s="13" t="n">
        <f aca="false">X272</f>
        <v>14</v>
      </c>
      <c r="X273" s="12" t="n">
        <v>13</v>
      </c>
      <c r="Y273" s="21" t="n">
        <f aca="false">FORECAST($B273,X264:X272,$B264:$B272)</f>
        <v>19.3669082490602</v>
      </c>
      <c r="Z273" s="37" t="n">
        <f aca="false">(X273-Y273)^2/Y273</f>
        <v>2.09313330401709</v>
      </c>
      <c r="AA273" s="37" t="n">
        <f aca="false">IF(Z273&lt;5,0,(X273-W273)/W273*100)</f>
        <v>0</v>
      </c>
      <c r="AB273" s="14" t="n">
        <f aca="false">X273/($C273/100000)</f>
        <v>26.8118632182486</v>
      </c>
      <c r="AC273" s="13" t="n">
        <f aca="false">AD272</f>
        <v>144</v>
      </c>
      <c r="AD273" s="12" t="n">
        <v>75</v>
      </c>
      <c r="AE273" s="21" t="n">
        <f aca="false">FORECAST($B273,AD264:AD272,$B264:$B272)</f>
        <v>141.152298776069</v>
      </c>
      <c r="AF273" s="37" t="n">
        <f aca="false">(AD273-AE273)^2/AE273</f>
        <v>31.0028718717559</v>
      </c>
      <c r="AG273" s="37" t="n">
        <f aca="false">IF(AF273&lt;5,0,(AD273-AC273)/AC273*100)</f>
        <v>-47.9166666666667</v>
      </c>
      <c r="AH273" s="14" t="n">
        <f aca="false">AD273/($C273/100000)</f>
        <v>154.683826259126</v>
      </c>
      <c r="AI273" s="13" t="n">
        <f aca="false">AJ272</f>
        <v>300</v>
      </c>
      <c r="AJ273" s="12" t="n">
        <v>229</v>
      </c>
      <c r="AK273" s="21" t="n">
        <f aca="false">FORECAST($B273,AJ264:AJ272,$B264:$B272)</f>
        <v>317.95819562146</v>
      </c>
      <c r="AL273" s="37" t="n">
        <f aca="false">(AJ273-AK273)^2/AK273</f>
        <v>24.8886824658149</v>
      </c>
      <c r="AM273" s="37" t="n">
        <f aca="false">IF(AL273&lt;5,0,(AJ273-AI273)/AI273*100)</f>
        <v>-23.6666666666667</v>
      </c>
      <c r="AN273" s="14" t="n">
        <f aca="false">AJ273/($C273/100000)</f>
        <v>472.301282844532</v>
      </c>
      <c r="AO273" s="13" t="n">
        <f aca="false">AP272</f>
        <v>511</v>
      </c>
      <c r="AP273" s="12" t="n">
        <v>247</v>
      </c>
      <c r="AQ273" s="21" t="n">
        <f aca="false">FORECAST($B273,AP264:AP272,$B264:$B272)</f>
        <v>512.186946293402</v>
      </c>
      <c r="AR273" s="37" t="n">
        <f aca="false">(AP273-AQ273)^2/AQ273</f>
        <v>137.301657126058</v>
      </c>
      <c r="AS273" s="37" t="n">
        <f aca="false">IF(AR273&lt;5,0,(AP273-AO273)/AO273*100)</f>
        <v>-51.6634050880626</v>
      </c>
      <c r="AT273" s="14" t="n">
        <f aca="false">AP273/($C273/100000)</f>
        <v>509.425401146723</v>
      </c>
      <c r="AU273" s="13" t="n">
        <f aca="false">AV272</f>
        <v>39</v>
      </c>
      <c r="AV273" s="12" t="n">
        <v>23</v>
      </c>
      <c r="AW273" s="21" t="n">
        <f aca="false">FORECAST($B273,AV264:AV272,$B264:$B272)</f>
        <v>33.3057964085503</v>
      </c>
      <c r="AX273" s="37" t="n">
        <f aca="false">(AV273-AW273)^2/AW273</f>
        <v>3.18891757793915</v>
      </c>
      <c r="AY273" s="37" t="n">
        <f aca="false">IF(AX273&lt;5,0,(AV273-AU273)/AU273*100)</f>
        <v>0</v>
      </c>
      <c r="AZ273" s="14" t="n">
        <f aca="false">AV273/($C273/100000)</f>
        <v>47.4363733861321</v>
      </c>
      <c r="BA273" s="12" t="n">
        <v>1239.5</v>
      </c>
      <c r="BB273" s="14" t="n">
        <v>-41.4</v>
      </c>
      <c r="BC273" s="13" t="n">
        <f aca="false">(BA273-BA272)/BA272*100</f>
        <v>-41.4031106698813</v>
      </c>
      <c r="BD273" s="12" t="n">
        <v>33.3</v>
      </c>
    </row>
    <row r="274" customFormat="false" ht="13.8" hidden="false" customHeight="false" outlineLevel="0" collapsed="false">
      <c r="A274" s="19" t="s">
        <v>42</v>
      </c>
      <c r="B274" s="15" t="n">
        <v>2017</v>
      </c>
      <c r="C274" s="12" t="n">
        <v>48263</v>
      </c>
      <c r="D274" s="12" t="n">
        <f aca="false">E273</f>
        <v>601</v>
      </c>
      <c r="E274" s="12" t="n">
        <v>986</v>
      </c>
      <c r="F274" s="21" t="n">
        <f aca="false">FORECAST($B274,E265:E273,$B265:$B273)</f>
        <v>1103.23286004503</v>
      </c>
      <c r="G274" s="37" t="n">
        <f aca="false">(E274-F274)^2/F274</f>
        <v>12.4575182376056</v>
      </c>
      <c r="H274" s="37" t="n">
        <f aca="false">IF(G274&lt;5,0,(E274-D274)/D274*100)</f>
        <v>64.0599001663894</v>
      </c>
      <c r="I274" s="12" t="n">
        <v>64.1</v>
      </c>
      <c r="J274" s="13" t="n">
        <f aca="false">(E274-E273)/E273*100</f>
        <v>64.0599001663894</v>
      </c>
      <c r="K274" s="13" t="n">
        <f aca="false">L273</f>
        <v>3</v>
      </c>
      <c r="L274" s="12" t="n">
        <v>3</v>
      </c>
      <c r="M274" s="21" t="n">
        <f aca="false">FORECAST($B274,L265:L273,$B265:$B273)</f>
        <v>2.50406068179891</v>
      </c>
      <c r="N274" s="37" t="n">
        <f aca="false">(L274-M274)^2/M274</f>
        <v>0.0982227823492936</v>
      </c>
      <c r="O274" s="37" t="n">
        <f aca="false">IF(N274&lt;5,0,(L274-K274)/K274*100)</f>
        <v>0</v>
      </c>
      <c r="P274" s="14" t="n">
        <f aca="false">L274/($C274/100000)</f>
        <v>6.21594181878458</v>
      </c>
      <c r="Q274" s="13" t="n">
        <f aca="false">R273</f>
        <v>11</v>
      </c>
      <c r="R274" s="12" t="n">
        <v>27</v>
      </c>
      <c r="S274" s="21" t="n">
        <f aca="false">FORECAST($B274,R265:R273,$B265:$B273)</f>
        <v>12.5213113184146</v>
      </c>
      <c r="T274" s="37" t="n">
        <f aca="false">(R274-S274)^2/S274</f>
        <v>16.7420504615975</v>
      </c>
      <c r="U274" s="37" t="n">
        <f aca="false">IF(T274&lt;5,0,(R274-Q274)/Q274*100)</f>
        <v>145.454545454545</v>
      </c>
      <c r="V274" s="14" t="n">
        <f aca="false">R274/($C274/100000)</f>
        <v>55.9434763690612</v>
      </c>
      <c r="W274" s="13" t="n">
        <f aca="false">X273</f>
        <v>13</v>
      </c>
      <c r="X274" s="12" t="n">
        <v>22</v>
      </c>
      <c r="Y274" s="21" t="n">
        <f aca="false">FORECAST($B274,X265:X273,$B265:$B273)</f>
        <v>21.5300167042932</v>
      </c>
      <c r="Z274" s="37" t="n">
        <f aca="false">(X274-Y274)^2/Y274</f>
        <v>0.010259364926521</v>
      </c>
      <c r="AA274" s="37" t="n">
        <f aca="false">IF(Z274&lt;5,0,(X274-W274)/W274*100)</f>
        <v>0</v>
      </c>
      <c r="AB274" s="14" t="n">
        <f aca="false">X274/($C274/100000)</f>
        <v>45.5835733377536</v>
      </c>
      <c r="AC274" s="13" t="n">
        <f aca="false">AD273</f>
        <v>75</v>
      </c>
      <c r="AD274" s="12" t="n">
        <v>161</v>
      </c>
      <c r="AE274" s="21" t="n">
        <f aca="false">FORECAST($B274,AD265:AD273,$B265:$B273)</f>
        <v>149.39663512109</v>
      </c>
      <c r="AF274" s="37" t="n">
        <f aca="false">(AD274-AE274)^2/AE274</f>
        <v>0.901212242189955</v>
      </c>
      <c r="AG274" s="37" t="n">
        <f aca="false">IF(AF274&lt;5,0,(AD274-AC274)/AC274*100)</f>
        <v>0</v>
      </c>
      <c r="AH274" s="14" t="n">
        <f aca="false">AD274/($C274/100000)</f>
        <v>333.588877608106</v>
      </c>
      <c r="AI274" s="13" t="n">
        <f aca="false">AJ273</f>
        <v>229</v>
      </c>
      <c r="AJ274" s="12" t="n">
        <v>309</v>
      </c>
      <c r="AK274" s="21" t="n">
        <f aca="false">FORECAST($B274,AJ265:AJ273,$B265:$B273)</f>
        <v>351.500752268843</v>
      </c>
      <c r="AL274" s="37" t="n">
        <f aca="false">(AJ274-AK274)^2/AK274</f>
        <v>5.13886224071578</v>
      </c>
      <c r="AM274" s="37" t="n">
        <f aca="false">IF(AL274&lt;5,0,(AJ274-AI274)/AI274*100)</f>
        <v>34.9344978165939</v>
      </c>
      <c r="AN274" s="14" t="n">
        <f aca="false">AJ274/($C274/100000)</f>
        <v>640.242007334811</v>
      </c>
      <c r="AO274" s="13" t="n">
        <f aca="false">AP273</f>
        <v>247</v>
      </c>
      <c r="AP274" s="12" t="n">
        <v>414</v>
      </c>
      <c r="AQ274" s="21" t="n">
        <f aca="false">FORECAST($B274,AP265:AP273,$B265:$B273)</f>
        <v>529.310838009175</v>
      </c>
      <c r="AR274" s="37" t="n">
        <f aca="false">(AP274-AQ274)^2/AQ274</f>
        <v>25.1205688747822</v>
      </c>
      <c r="AS274" s="37" t="n">
        <f aca="false">IF(AR274&lt;5,0,(AP274-AO274)/AO274*100)</f>
        <v>67.6113360323887</v>
      </c>
      <c r="AT274" s="14" t="n">
        <f aca="false">AP274/($C274/100000)</f>
        <v>857.799970992271</v>
      </c>
      <c r="AU274" s="13" t="n">
        <f aca="false">AV273</f>
        <v>23</v>
      </c>
      <c r="AV274" s="12" t="n">
        <v>50</v>
      </c>
      <c r="AW274" s="21" t="n">
        <f aca="false">FORECAST($B274,AV265:AV273,$B265:$B273)</f>
        <v>36.3937652481624</v>
      </c>
      <c r="AX274" s="37" t="n">
        <f aca="false">(AV274-AW274)^2/AW274</f>
        <v>5.08684998267559</v>
      </c>
      <c r="AY274" s="37" t="n">
        <f aca="false">IF(AX274&lt;5,0,(AV274-AU274)/AU274*100)</f>
        <v>117.391304347826</v>
      </c>
      <c r="AZ274" s="14" t="n">
        <f aca="false">AV274/($C274/100000)</f>
        <v>103.599030313076</v>
      </c>
      <c r="BA274" s="12" t="n">
        <v>2043</v>
      </c>
      <c r="BB274" s="14" t="n">
        <v>64.8</v>
      </c>
      <c r="BC274" s="13" t="n">
        <f aca="false">(BA274-BA273)/BA273*100</f>
        <v>64.8245260185559</v>
      </c>
      <c r="BD274" s="12" t="n">
        <v>31.7</v>
      </c>
    </row>
    <row r="275" customFormat="false" ht="13.8" hidden="false" customHeight="false" outlineLevel="0" collapsed="false">
      <c r="A275" s="24" t="s">
        <v>42</v>
      </c>
      <c r="B275" s="15" t="n">
        <v>2018</v>
      </c>
      <c r="C275" s="12" t="n">
        <v>47828</v>
      </c>
      <c r="D275" s="12" t="n">
        <f aca="false">E274</f>
        <v>986</v>
      </c>
      <c r="E275" s="12" t="n">
        <v>850</v>
      </c>
      <c r="F275" s="21" t="n">
        <f aca="false">FORECAST($B275,E266:E274,$B266:$B274)</f>
        <v>1086.9792690216</v>
      </c>
      <c r="G275" s="37" t="n">
        <f aca="false">(E275-F275)^2/F275</f>
        <v>51.6653588035406</v>
      </c>
      <c r="H275" s="37" t="n">
        <f aca="false">IF(G275&lt;5,0,(E275-D275)/D275*100)</f>
        <v>-13.7931034482759</v>
      </c>
      <c r="I275" s="12" t="n">
        <v>-13.8</v>
      </c>
      <c r="J275" s="13" t="n">
        <f aca="false">(E275-E274)/E274*100</f>
        <v>-13.7931034482759</v>
      </c>
      <c r="K275" s="13" t="n">
        <f aca="false">L274</f>
        <v>3</v>
      </c>
      <c r="L275" s="12" t="n">
        <v>4</v>
      </c>
      <c r="M275" s="21" t="n">
        <f aca="false">FORECAST($B275,L266:L274,$B266:$B274)</f>
        <v>2.57640131907676</v>
      </c>
      <c r="N275" s="37" t="n">
        <f aca="false">(L275-M275)^2/M275</f>
        <v>0.786613944543634</v>
      </c>
      <c r="O275" s="37" t="n">
        <f aca="false">IF(N275&lt;5,0,(L275-K275)/K275*100)</f>
        <v>0</v>
      </c>
      <c r="P275" s="14" t="n">
        <f aca="false">L275/($C275/100000)</f>
        <v>8.3633018315631</v>
      </c>
      <c r="Q275" s="13" t="n">
        <f aca="false">R274</f>
        <v>27</v>
      </c>
      <c r="R275" s="12" t="n">
        <v>21</v>
      </c>
      <c r="S275" s="21" t="n">
        <f aca="false">FORECAST($B275,R266:R274,$B266:$B274)</f>
        <v>14.6031713468591</v>
      </c>
      <c r="T275" s="37" t="n">
        <f aca="false">(R275-S275)^2/S275</f>
        <v>2.80209112429847</v>
      </c>
      <c r="U275" s="37" t="n">
        <f aca="false">IF(T275&lt;5,0,(R275-Q275)/Q275*100)</f>
        <v>0</v>
      </c>
      <c r="V275" s="14" t="n">
        <f aca="false">R275/($C275/100000)</f>
        <v>43.9073346157063</v>
      </c>
      <c r="W275" s="13" t="n">
        <f aca="false">X274</f>
        <v>22</v>
      </c>
      <c r="X275" s="12" t="n">
        <v>21</v>
      </c>
      <c r="Y275" s="21" t="n">
        <f aca="false">FORECAST($B275,X266:X274,$B266:$B274)</f>
        <v>21.6080714999095</v>
      </c>
      <c r="Z275" s="37" t="n">
        <f aca="false">(X275-Y275)^2/Y275</f>
        <v>0.0171117051794166</v>
      </c>
      <c r="AA275" s="37" t="n">
        <f aca="false">IF(Z275&lt;5,0,(X275-W275)/W275*100)</f>
        <v>0</v>
      </c>
      <c r="AB275" s="14" t="n">
        <f aca="false">X275/($C275/100000)</f>
        <v>43.9073346157063</v>
      </c>
      <c r="AC275" s="13" t="n">
        <f aca="false">AD274</f>
        <v>161</v>
      </c>
      <c r="AD275" s="12" t="n">
        <v>165</v>
      </c>
      <c r="AE275" s="21" t="n">
        <f aca="false">FORECAST($B275,AD266:AD274,$B266:$B274)</f>
        <v>151.134236614004</v>
      </c>
      <c r="AF275" s="37" t="n">
        <f aca="false">(AD275-AE275)^2/AE275</f>
        <v>1.2721101358884</v>
      </c>
      <c r="AG275" s="37" t="n">
        <f aca="false">IF(AF275&lt;5,0,(AD275-AC275)/AC275*100)</f>
        <v>0</v>
      </c>
      <c r="AH275" s="14" t="n">
        <f aca="false">AD275/($C275/100000)</f>
        <v>344.986200551978</v>
      </c>
      <c r="AI275" s="13" t="n">
        <f aca="false">AJ274</f>
        <v>309</v>
      </c>
      <c r="AJ275" s="12" t="n">
        <v>233</v>
      </c>
      <c r="AK275" s="21" t="n">
        <f aca="false">FORECAST($B275,AJ266:AJ274,$B266:$B274)</f>
        <v>345.56590213217</v>
      </c>
      <c r="AL275" s="37" t="n">
        <f aca="false">(AJ275-AK275)^2/AK275</f>
        <v>36.6676290821743</v>
      </c>
      <c r="AM275" s="37" t="n">
        <f aca="false">IF(AL275&lt;5,0,(AJ275-AI275)/AI275*100)</f>
        <v>-24.5954692556634</v>
      </c>
      <c r="AN275" s="14" t="n">
        <f aca="false">AJ275/($C275/100000)</f>
        <v>487.162331688551</v>
      </c>
      <c r="AO275" s="13" t="n">
        <f aca="false">AP274</f>
        <v>414</v>
      </c>
      <c r="AP275" s="12" t="n">
        <v>343</v>
      </c>
      <c r="AQ275" s="21" t="n">
        <f aca="false">FORECAST($B275,AP266:AP274,$B266:$B274)</f>
        <v>513.042841501925</v>
      </c>
      <c r="AR275" s="37" t="n">
        <f aca="false">(AP275-AQ275)^2/AQ275</f>
        <v>56.3589735730484</v>
      </c>
      <c r="AS275" s="37" t="n">
        <f aca="false">IF(AR275&lt;5,0,(AP275-AO275)/AO275*100)</f>
        <v>-17.1497584541063</v>
      </c>
      <c r="AT275" s="14" t="n">
        <f aca="false">AP275/($C275/100000)</f>
        <v>717.153132056536</v>
      </c>
      <c r="AU275" s="13" t="n">
        <f aca="false">AV274</f>
        <v>50</v>
      </c>
      <c r="AV275" s="12" t="n">
        <v>63</v>
      </c>
      <c r="AW275" s="21" t="n">
        <f aca="false">FORECAST($B275,AV266:AV274,$B266:$B274)</f>
        <v>38.3624098235109</v>
      </c>
      <c r="AX275" s="37" t="n">
        <f aca="false">(AV275-AW275)^2/AW275</f>
        <v>15.8230635796143</v>
      </c>
      <c r="AY275" s="37" t="n">
        <f aca="false">IF(AX275&lt;5,0,(AV275-AU275)/AU275*100)</f>
        <v>26</v>
      </c>
      <c r="AZ275" s="14" t="n">
        <f aca="false">AV275/($C275/100000)</f>
        <v>131.722003847119</v>
      </c>
      <c r="BA275" s="12" t="n">
        <v>1777.2</v>
      </c>
      <c r="BB275" s="14" t="n">
        <v>-13</v>
      </c>
      <c r="BC275" s="13" t="n">
        <f aca="false">(BA275-BA274)/BA274*100</f>
        <v>-13.0102790014684</v>
      </c>
      <c r="BD275" s="12" t="n">
        <v>33.5</v>
      </c>
    </row>
    <row r="276" customFormat="false" ht="13.8" hidden="false" customHeight="false" outlineLevel="0" collapsed="false">
      <c r="A276" s="25" t="s">
        <v>42</v>
      </c>
      <c r="B276" s="15" t="n">
        <v>2019</v>
      </c>
      <c r="C276" s="17" t="n">
        <v>46277</v>
      </c>
      <c r="D276" s="12" t="n">
        <f aca="false">E275</f>
        <v>850</v>
      </c>
      <c r="E276" s="17" t="n">
        <v>942</v>
      </c>
      <c r="F276" s="21" t="n">
        <f aca="false">FORECAST($B276,E267:E275,$B267:$B275)</f>
        <v>671.142857142857</v>
      </c>
      <c r="G276" s="37" t="n">
        <f aca="false">(E276-F276)^2/F276</f>
        <v>109.311439518336</v>
      </c>
      <c r="H276" s="37" t="n">
        <f aca="false">IF(G276&lt;5,0,(E276-D276)/D276*100)</f>
        <v>10.8235294117647</v>
      </c>
      <c r="I276" s="12" t="n">
        <v>10.8</v>
      </c>
      <c r="J276" s="13" t="n">
        <f aca="false">(E276-E275)/E275*100</f>
        <v>10.8235294117647</v>
      </c>
      <c r="K276" s="13" t="n">
        <f aca="false">L275</f>
        <v>4</v>
      </c>
      <c r="L276" s="12" t="n">
        <v>3</v>
      </c>
      <c r="M276" s="21" t="n">
        <f aca="false">FORECAST($B276,L267:L275,$B267:$B275)</f>
        <v>3.07142857142857</v>
      </c>
      <c r="N276" s="37" t="n">
        <f aca="false">(L276-M276)^2/M276</f>
        <v>0.0016611295681063</v>
      </c>
      <c r="O276" s="37" t="n">
        <f aca="false">IF(N276&lt;5,0,(L276-K276)/K276*100)</f>
        <v>0</v>
      </c>
      <c r="P276" s="14" t="n">
        <f aca="false">L276/($C276/100000)</f>
        <v>6.48270199018951</v>
      </c>
      <c r="Q276" s="13" t="n">
        <f aca="false">R275</f>
        <v>21</v>
      </c>
      <c r="R276" s="12" t="n">
        <v>22</v>
      </c>
      <c r="S276" s="21" t="n">
        <f aca="false">FORECAST($B276,R267:R275,$B267:$B275)</f>
        <v>21.8571428571429</v>
      </c>
      <c r="T276" s="37" t="n">
        <f aca="false">(R276-S276)^2/S276</f>
        <v>0.000933706816059751</v>
      </c>
      <c r="U276" s="37" t="n">
        <f aca="false">IF(T276&lt;5,0,(R276-Q276)/Q276*100)</f>
        <v>0</v>
      </c>
      <c r="V276" s="14" t="n">
        <f aca="false">R276/($C276/100000)</f>
        <v>47.5398145947231</v>
      </c>
      <c r="W276" s="13" t="n">
        <f aca="false">X275</f>
        <v>21</v>
      </c>
      <c r="X276" s="12" t="n">
        <v>21</v>
      </c>
      <c r="Y276" s="21" t="n">
        <f aca="false">FORECAST($B276,X267:X275,$B267:$B275)</f>
        <v>11.9642857142857</v>
      </c>
      <c r="Z276" s="37" t="n">
        <f aca="false">(X276-Y276)^2/Y276</f>
        <v>6.82398720682303</v>
      </c>
      <c r="AA276" s="37" t="n">
        <f aca="false">IF(Z276&lt;5,0,(X276-W276)/W276*100)</f>
        <v>0</v>
      </c>
      <c r="AB276" s="14" t="n">
        <f aca="false">X276/($C276/100000)</f>
        <v>45.3789139313266</v>
      </c>
      <c r="AC276" s="13" t="n">
        <f aca="false">AD275</f>
        <v>165</v>
      </c>
      <c r="AD276" s="12" t="n">
        <v>123</v>
      </c>
      <c r="AE276" s="21" t="n">
        <f aca="false">FORECAST($B276,AD267:AD275,$B267:$B275)</f>
        <v>123.642857142857</v>
      </c>
      <c r="AF276" s="37" t="n">
        <f aca="false">(AD276-AE276)^2/AE276</f>
        <v>0.00334241148799203</v>
      </c>
      <c r="AG276" s="37" t="n">
        <f aca="false">IF(AF276&lt;5,0,(AD276-AC276)/AC276*100)</f>
        <v>0</v>
      </c>
      <c r="AH276" s="14" t="n">
        <f aca="false">AD276/($C276/100000)</f>
        <v>265.79078159777</v>
      </c>
      <c r="AI276" s="13" t="n">
        <f aca="false">AJ275</f>
        <v>233</v>
      </c>
      <c r="AJ276" s="12" t="n">
        <v>398</v>
      </c>
      <c r="AK276" s="21" t="n">
        <f aca="false">FORECAST($B276,AJ267:AJ275,$B267:$B275)</f>
        <v>208.428571428571</v>
      </c>
      <c r="AL276" s="37" t="n">
        <f aca="false">(AJ276-AK276)^2/AK276</f>
        <v>172.420346617057</v>
      </c>
      <c r="AM276" s="37" t="n">
        <f aca="false">IF(AL276&lt;5,0,(AJ276-AI276)/AI276*100)</f>
        <v>70.8154506437768</v>
      </c>
      <c r="AN276" s="14" t="n">
        <f aca="false">AJ276/($C276/100000)</f>
        <v>860.038464031809</v>
      </c>
      <c r="AO276" s="13" t="n">
        <f aca="false">AP275</f>
        <v>343</v>
      </c>
      <c r="AP276" s="12" t="n">
        <v>313</v>
      </c>
      <c r="AQ276" s="21" t="n">
        <f aca="false">FORECAST($B276,AP267:AP275,$B267:$B275)</f>
        <v>250.785714285714</v>
      </c>
      <c r="AR276" s="37" t="n">
        <f aca="false">(AP276-AQ276)^2/AQ276</f>
        <v>15.4339626480042</v>
      </c>
      <c r="AS276" s="37" t="n">
        <f aca="false">IF(AR276&lt;5,0,(AP276-AO276)/AO276*100)</f>
        <v>-8.7463556851312</v>
      </c>
      <c r="AT276" s="14" t="n">
        <f aca="false">AP276/($C276/100000)</f>
        <v>676.361907643106</v>
      </c>
      <c r="AU276" s="13" t="n">
        <f aca="false">AV275</f>
        <v>63</v>
      </c>
      <c r="AV276" s="12" t="n">
        <v>62</v>
      </c>
      <c r="AW276" s="21" t="n">
        <f aca="false">FORECAST($B276,AV267:AV275,$B267:$B275)</f>
        <v>51.3928571428571</v>
      </c>
      <c r="AX276" s="37" t="n">
        <f aca="false">(AV276-AW276)^2/AW276</f>
        <v>2.1892435222873</v>
      </c>
      <c r="AY276" s="37" t="n">
        <f aca="false">IF(AX276&lt;5,0,(AV276-AU276)/AU276*100)</f>
        <v>0</v>
      </c>
      <c r="AZ276" s="14" t="n">
        <f aca="false">AV276/($C276/100000)</f>
        <v>133.975841130583</v>
      </c>
      <c r="BA276" s="12" t="n">
        <v>2035.6</v>
      </c>
      <c r="BB276" s="14" t="n">
        <v>14.5</v>
      </c>
      <c r="BC276" s="13" t="n">
        <f aca="false">(BA276-BA275)/BA275*100</f>
        <v>14.5397254107585</v>
      </c>
      <c r="BD276" s="12" t="n">
        <v>26.8</v>
      </c>
    </row>
    <row r="277" customFormat="false" ht="13.8" hidden="false" customHeight="false" outlineLevel="0" collapsed="false">
      <c r="A277" s="25" t="s">
        <v>42</v>
      </c>
      <c r="B277" s="20" t="n">
        <v>2020</v>
      </c>
      <c r="C277" s="21" t="n">
        <v>46226</v>
      </c>
      <c r="D277" s="12" t="n">
        <f aca="false">E276</f>
        <v>942</v>
      </c>
      <c r="E277" s="21" t="n">
        <v>498</v>
      </c>
      <c r="F277" s="21" t="n">
        <f aca="false">FORECAST($B277,E268:E276,$B268:$B276)</f>
        <v>706.083333333333</v>
      </c>
      <c r="G277" s="37" t="n">
        <f aca="false">(E277-F277)^2/F277</f>
        <v>61.3223277863016</v>
      </c>
      <c r="H277" s="37" t="n">
        <f aca="false">IF(G277&lt;5,0,(E277-D277)/D277*100)</f>
        <v>-47.1337579617834</v>
      </c>
      <c r="I277" s="22" t="n">
        <v>-47.1</v>
      </c>
      <c r="J277" s="13" t="n">
        <f aca="false">(E277-E276)/E276*100</f>
        <v>-47.1337579617834</v>
      </c>
      <c r="K277" s="13" t="n">
        <f aca="false">L276</f>
        <v>3</v>
      </c>
      <c r="L277" s="21" t="n">
        <v>4</v>
      </c>
      <c r="M277" s="21" t="n">
        <f aca="false">FORECAST($B277,L268:L276,$B268:$B276)</f>
        <v>3.11111111111111</v>
      </c>
      <c r="N277" s="37" t="n">
        <f aca="false">(L277-M277)^2/M277</f>
        <v>0.253968253968254</v>
      </c>
      <c r="O277" s="37" t="n">
        <f aca="false">IF(N277&lt;5,0,(L277-K277)/K277*100)</f>
        <v>0</v>
      </c>
      <c r="P277" s="14" t="n">
        <f aca="false">L277/($C277/100000)</f>
        <v>8.65313892614546</v>
      </c>
      <c r="Q277" s="13" t="n">
        <f aca="false">R276</f>
        <v>22</v>
      </c>
      <c r="R277" s="21" t="n">
        <v>11</v>
      </c>
      <c r="S277" s="21" t="n">
        <f aca="false">FORECAST($B277,R268:R276,$B268:$B276)</f>
        <v>23.3611111111111</v>
      </c>
      <c r="T277" s="37" t="n">
        <f aca="false">(R277-S277)^2/S277</f>
        <v>6.54065926806712</v>
      </c>
      <c r="U277" s="37" t="n">
        <f aca="false">IF(T277&lt;5,0,(R277-Q277)/Q277*100)</f>
        <v>-50</v>
      </c>
      <c r="V277" s="14" t="n">
        <f aca="false">R277/($C277/100000)</f>
        <v>23.7961320469</v>
      </c>
      <c r="W277" s="13" t="n">
        <f aca="false">X276</f>
        <v>21</v>
      </c>
      <c r="X277" s="21" t="n">
        <v>8</v>
      </c>
      <c r="Y277" s="21" t="n">
        <f aca="false">FORECAST($B277,X268:X276,$B268:$B276)</f>
        <v>13.8611111111111</v>
      </c>
      <c r="Z277" s="37" t="n">
        <f aca="false">(X277-Y277)^2/Y277</f>
        <v>2.47834558004899</v>
      </c>
      <c r="AA277" s="37" t="n">
        <f aca="false">IF(Z277&lt;5,0,(X277-W277)/W277*100)</f>
        <v>0</v>
      </c>
      <c r="AB277" s="14" t="n">
        <f aca="false">X277/($C277/100000)</f>
        <v>17.3062778522909</v>
      </c>
      <c r="AC277" s="13" t="n">
        <f aca="false">AD276</f>
        <v>123</v>
      </c>
      <c r="AD277" s="21" t="n">
        <v>97</v>
      </c>
      <c r="AE277" s="21" t="n">
        <f aca="false">FORECAST($B277,AD268:AD276,$B268:$B276)</f>
        <v>116.916666666667</v>
      </c>
      <c r="AF277" s="37" t="n">
        <f aca="false">(AD277-AE277)^2/AE277</f>
        <v>3.39278926110715</v>
      </c>
      <c r="AG277" s="37" t="n">
        <f aca="false">IF(AF277&lt;5,0,(AD277-AC277)/AC277*100)</f>
        <v>0</v>
      </c>
      <c r="AH277" s="14" t="n">
        <f aca="false">AD277/($C277/100000)</f>
        <v>209.838618959027</v>
      </c>
      <c r="AI277" s="13" t="n">
        <f aca="false">AJ276</f>
        <v>398</v>
      </c>
      <c r="AJ277" s="21" t="n">
        <v>142</v>
      </c>
      <c r="AK277" s="21" t="n">
        <f aca="false">FORECAST($B277,AJ268:AJ276,$B268:$B276)</f>
        <v>265.444444444444</v>
      </c>
      <c r="AL277" s="37" t="n">
        <f aca="false">(AJ277-AK277)^2/AK277</f>
        <v>57.407608948421</v>
      </c>
      <c r="AM277" s="37" t="n">
        <f aca="false">IF(AL277&lt;5,0,(AJ277-AI277)/AI277*100)</f>
        <v>-64.321608040201</v>
      </c>
      <c r="AN277" s="14" t="n">
        <f aca="false">AJ277/($C277/100000)</f>
        <v>307.186431878164</v>
      </c>
      <c r="AO277" s="13" t="n">
        <f aca="false">AP276</f>
        <v>313</v>
      </c>
      <c r="AP277" s="21" t="n">
        <v>174</v>
      </c>
      <c r="AQ277" s="21" t="n">
        <f aca="false">FORECAST($B277,AP268:AP276,$B268:$B276)</f>
        <v>225.055555555556</v>
      </c>
      <c r="AR277" s="37" t="n">
        <f aca="false">(AP277-AQ277)^2/AQ277</f>
        <v>11.5823390657999</v>
      </c>
      <c r="AS277" s="37" t="n">
        <f aca="false">IF(AR277&lt;5,0,(AP277-AO277)/AO277*100)</f>
        <v>-44.408945686901</v>
      </c>
      <c r="AT277" s="14" t="n">
        <f aca="false">AP277/($C277/100000)</f>
        <v>376.411543287327</v>
      </c>
      <c r="AU277" s="13" t="n">
        <f aca="false">AV276</f>
        <v>62</v>
      </c>
      <c r="AV277" s="21" t="n">
        <v>62</v>
      </c>
      <c r="AW277" s="21" t="n">
        <f aca="false">FORECAST($B277,AV268:AV276,$B268:$B276)</f>
        <v>58.3333333333333</v>
      </c>
      <c r="AX277" s="37" t="n">
        <f aca="false">(AV277-AW277)^2/AW277</f>
        <v>0.230476190476191</v>
      </c>
      <c r="AY277" s="37" t="n">
        <f aca="false">IF(AX277&lt;5,0,(AV277-AU277)/AU277*100)</f>
        <v>0</v>
      </c>
      <c r="AZ277" s="14" t="n">
        <f aca="false">AV277/($C277/100000)</f>
        <v>134.123653355255</v>
      </c>
      <c r="BA277" s="23" t="n">
        <v>1077.3</v>
      </c>
      <c r="BB277" s="22" t="n">
        <v>-47.1</v>
      </c>
      <c r="BC277" s="13" t="n">
        <f aca="false">(BA277-BA276)/BA276*100</f>
        <v>-47.0770288858322</v>
      </c>
      <c r="BD277" s="23" t="n">
        <v>50.6</v>
      </c>
    </row>
    <row r="278" customFormat="false" ht="13.8" hidden="false" customHeight="false" outlineLevel="0" collapsed="false">
      <c r="A278" s="19" t="s">
        <v>259</v>
      </c>
      <c r="B278" s="15" t="n">
        <v>2020</v>
      </c>
      <c r="C278" s="38" t="n">
        <f aca="false">FORECAST($B278,C268:C276,$B268:$B276)</f>
        <v>47424.3888888889</v>
      </c>
      <c r="D278" s="12" t="n">
        <f aca="false">E277</f>
        <v>498</v>
      </c>
      <c r="E278" s="38" t="n">
        <f aca="false">FORECAST($B278,E268:E276,$B268:$B276)</f>
        <v>706.083333333333</v>
      </c>
      <c r="F278" s="21" t="n">
        <f aca="false">FORECAST($B278,E269:E277,$B269:$B277)</f>
        <v>634.911111111111</v>
      </c>
      <c r="G278" s="37" t="n">
        <f aca="false">(E278-F278)^2/F278</f>
        <v>7.97825888916109</v>
      </c>
      <c r="H278" s="37" t="n">
        <f aca="false">IF(G278&lt;5,0,(E278-D278)/D278*100)</f>
        <v>41.7838018741633</v>
      </c>
      <c r="I278" s="12"/>
      <c r="J278" s="13" t="n">
        <f aca="false">(E278-E276)/E276*100</f>
        <v>-25.0442321302194</v>
      </c>
      <c r="K278" s="13" t="n">
        <f aca="false">L277</f>
        <v>4</v>
      </c>
      <c r="L278" s="38" t="n">
        <f aca="false">FORECAST($B278,L268:L276,$B268:$B276)</f>
        <v>3.11111111111111</v>
      </c>
      <c r="M278" s="21" t="n">
        <f aca="false">FORECAST($B278,L269:L277,$B269:$B277)</f>
        <v>3.33333333333333</v>
      </c>
      <c r="N278" s="37" t="n">
        <f aca="false">(L278-M278)^2/M278</f>
        <v>0.0148148148148148</v>
      </c>
      <c r="O278" s="37" t="n">
        <f aca="false">IF(N278&lt;5,0,(L278-K278)/K278*100)</f>
        <v>0</v>
      </c>
      <c r="P278" s="38" t="n">
        <f aca="false">FORECAST($B278,P268:P276,$B268:$B276)</f>
        <v>6.55685769610828</v>
      </c>
      <c r="Q278" s="13" t="n">
        <f aca="false">R277</f>
        <v>11</v>
      </c>
      <c r="R278" s="38" t="n">
        <f aca="false">FORECAST($B278,R268:R276,$B268:$B276)</f>
        <v>23.3611111111111</v>
      </c>
      <c r="S278" s="21" t="n">
        <f aca="false">FORECAST($B278,R269:R277,$B269:$B277)</f>
        <v>19.5111111111111</v>
      </c>
      <c r="T278" s="37" t="n">
        <f aca="false">(R278-S278)^2/S278</f>
        <v>0.759695330296127</v>
      </c>
      <c r="U278" s="37" t="n">
        <f aca="false">IF(T278&lt;5,0,(R278-Q278)/Q278*100)</f>
        <v>0</v>
      </c>
      <c r="V278" s="38" t="n">
        <f aca="false">FORECAST($B278,V268:V276,$B268:$B276)</f>
        <v>49.3132242990035</v>
      </c>
      <c r="W278" s="13" t="n">
        <f aca="false">X277</f>
        <v>8</v>
      </c>
      <c r="X278" s="38" t="n">
        <f aca="false">FORECAST($B278,X268:X276,$B268:$B276)</f>
        <v>13.8611111111111</v>
      </c>
      <c r="Y278" s="21" t="n">
        <f aca="false">FORECAST($B278,X269:X277,$B269:$B277)</f>
        <v>14.6444444444444</v>
      </c>
      <c r="Z278" s="37" t="n">
        <f aca="false">(X278-Y278)^2/Y278</f>
        <v>0.0419006069802733</v>
      </c>
      <c r="AA278" s="37" t="n">
        <f aca="false">IF(Z278&lt;5,0,(X278-W278)/W278*100)</f>
        <v>0</v>
      </c>
      <c r="AB278" s="38" t="n">
        <f aca="false">FORECAST($B278,AB268:AB276,$B268:$B276)</f>
        <v>29.4964498579542</v>
      </c>
      <c r="AC278" s="13" t="n">
        <f aca="false">AD277</f>
        <v>97</v>
      </c>
      <c r="AD278" s="38" t="n">
        <f aca="false">FORECAST($B278,AD268:AD276,$B268:$B276)</f>
        <v>116.916666666667</v>
      </c>
      <c r="AE278" s="21" t="n">
        <f aca="false">FORECAST($B278,AD269:AD277,$B269:$B277)</f>
        <v>112.666666666667</v>
      </c>
      <c r="AF278" s="37" t="n">
        <f aca="false">(AD278-AE278)^2/AE278</f>
        <v>0.160318047337277</v>
      </c>
      <c r="AG278" s="37" t="n">
        <f aca="false">IF(AF278&lt;5,0,(AD278-AC278)/AC278*100)</f>
        <v>0</v>
      </c>
      <c r="AH278" s="38" t="n">
        <f aca="false">FORECAST($B278,AH268:AH276,$B268:$B276)</f>
        <v>246.863478893196</v>
      </c>
      <c r="AI278" s="13" t="n">
        <f aca="false">AJ277</f>
        <v>142</v>
      </c>
      <c r="AJ278" s="38" t="n">
        <f aca="false">FORECAST($B278,AJ268:AJ276,$B268:$B276)</f>
        <v>265.444444444444</v>
      </c>
      <c r="AK278" s="21" t="n">
        <f aca="false">FORECAST($B278,AJ269:AJ277,$B269:$B277)</f>
        <v>218.622222222222</v>
      </c>
      <c r="AL278" s="37" t="n">
        <f aca="false">(AJ278-AK278)^2/AK278</f>
        <v>10.0278941067516</v>
      </c>
      <c r="AM278" s="37" t="n">
        <f aca="false">IF(AL278&lt;5,0,(AJ278-AI278)/AI278*100)</f>
        <v>86.9327073552426</v>
      </c>
      <c r="AN278" s="38" t="n">
        <f aca="false">FORECAST($B278,AN268:AN276,$B268:$B276)</f>
        <v>564.0230015918</v>
      </c>
      <c r="AO278" s="13" t="n">
        <f aca="false">AP277</f>
        <v>174</v>
      </c>
      <c r="AP278" s="38" t="n">
        <f aca="false">FORECAST($B278,AP268:AP276,$B268:$B276)</f>
        <v>225.055555555556</v>
      </c>
      <c r="AQ278" s="21" t="n">
        <f aca="false">FORECAST($B278,AP269:AP277,$B269:$B277)</f>
        <v>205.733333333333</v>
      </c>
      <c r="AR278" s="37" t="n">
        <f aca="false">(AP278-AQ278)^2/AQ278</f>
        <v>1.81471940183865</v>
      </c>
      <c r="AS278" s="37" t="n">
        <f aca="false">IF(AR278&lt;5,0,(AP278-AO278)/AO278*100)</f>
        <v>0</v>
      </c>
      <c r="AT278" s="38" t="n">
        <f aca="false">FORECAST($B278,AT268:AT276,$B268:$B276)</f>
        <v>476.169690826748</v>
      </c>
      <c r="AU278" s="13" t="n">
        <f aca="false">AV277</f>
        <v>62</v>
      </c>
      <c r="AV278" s="38" t="n">
        <f aca="false">FORECAST($B278,AV268:AV276,$B268:$B276)</f>
        <v>58.3333333333333</v>
      </c>
      <c r="AW278" s="21" t="n">
        <f aca="false">FORECAST($B278,AV269:AV277,$B269:$B277)</f>
        <v>60.4</v>
      </c>
      <c r="AX278" s="37" t="n">
        <f aca="false">(AV278-AW278)^2/AW278</f>
        <v>0.0707137601177339</v>
      </c>
      <c r="AY278" s="37" t="n">
        <f aca="false">IF(AX278&lt;5,0,(AV278-AU278)/AU278*100)</f>
        <v>0</v>
      </c>
      <c r="AZ278" s="38" t="n">
        <f aca="false">FORECAST($B278,AZ268:AZ276,$B268:$B276)</f>
        <v>123.422871150411</v>
      </c>
      <c r="BA278" s="38" t="n">
        <f aca="false">FORECAST($B278,BA268:BA276,$B268:$B276)</f>
        <v>1495.86388888889</v>
      </c>
      <c r="BB278" s="14"/>
      <c r="BC278" s="12"/>
      <c r="BD278" s="12"/>
    </row>
    <row r="279" customFormat="false" ht="13.8" hidden="false" customHeight="false" outlineLevel="0" collapsed="false">
      <c r="A279" s="19" t="s">
        <v>199</v>
      </c>
      <c r="B279" s="20"/>
      <c r="C279" s="21"/>
      <c r="D279" s="12" t="n">
        <f aca="false">E278</f>
        <v>706.083333333333</v>
      </c>
      <c r="E279" s="39" t="n">
        <f aca="false">(E278-E277)^2/E278</f>
        <v>61.3223277863016</v>
      </c>
      <c r="F279" s="21" t="n">
        <f aca="false">FORECAST($B279,E270:E278,$B270:$B278)</f>
        <v>129368.979691877</v>
      </c>
      <c r="G279" s="37" t="n">
        <f aca="false">(E279-F279)^2/F279</f>
        <v>129246.364103766</v>
      </c>
      <c r="H279" s="37" t="n">
        <f aca="false">IF(G279&lt;5,0,(E279-D279)/D279*100)</f>
        <v>-91.3151430020581</v>
      </c>
      <c r="I279" s="22"/>
      <c r="J279" s="12"/>
      <c r="K279" s="13" t="n">
        <f aca="false">L278</f>
        <v>3.11111111111111</v>
      </c>
      <c r="L279" s="39" t="n">
        <f aca="false">(L278-L277)^2/L278</f>
        <v>0.253968253968254</v>
      </c>
      <c r="M279" s="21" t="n">
        <f aca="false">FORECAST($B279,L270:L278,$B270:$B278)</f>
        <v>-573.934640522876</v>
      </c>
      <c r="N279" s="37" t="n">
        <f aca="false">(L279-M279)^2/M279</f>
        <v>-574.442689412728</v>
      </c>
      <c r="O279" s="37" t="n">
        <f aca="false">IF(N279&lt;5,0,(L279-K279)/K279*100)</f>
        <v>0</v>
      </c>
      <c r="P279" s="39" t="n">
        <f aca="false">(P278-P277)^2/P278</f>
        <v>0.670198317406585</v>
      </c>
      <c r="Q279" s="13" t="n">
        <f aca="false">R278</f>
        <v>23.3611111111111</v>
      </c>
      <c r="R279" s="39" t="n">
        <f aca="false">(R278-R277)^2/R278</f>
        <v>6.54065926806712</v>
      </c>
      <c r="S279" s="21" t="n">
        <f aca="false">FORECAST($B279,R270:R278,$B270:$B278)</f>
        <v>-2500.41573295985</v>
      </c>
      <c r="T279" s="37" t="n">
        <f aca="false">(R279-S279)^2/S279</f>
        <v>-2513.5141607403</v>
      </c>
      <c r="U279" s="37" t="n">
        <f aca="false">IF(T279&lt;5,0,(R279-Q279)/Q279*100)</f>
        <v>0</v>
      </c>
      <c r="V279" s="39" t="n">
        <f aca="false">(V278-V277)^2/V278</f>
        <v>13.2038009328771</v>
      </c>
      <c r="W279" s="13" t="n">
        <f aca="false">X278</f>
        <v>13.8611111111111</v>
      </c>
      <c r="X279" s="39" t="n">
        <f aca="false">(X278-X277)^2/X278</f>
        <v>2.47834558004899</v>
      </c>
      <c r="Y279" s="21" t="n">
        <f aca="false">FORECAST($B279,X270:X278,$B270:$B278)</f>
        <v>927.059056956116</v>
      </c>
      <c r="Z279" s="37" t="n">
        <f aca="false">(X279-Y279)^2/Y279</f>
        <v>922.108991260456</v>
      </c>
      <c r="AA279" s="37" t="n">
        <f aca="false">IF(Z279&lt;5,0,(X279-W279)/W279*100)</f>
        <v>-82.1201521279031</v>
      </c>
      <c r="AB279" s="39" t="n">
        <f aca="false">(AB278-AB277)^2/AB278</f>
        <v>5.03790436622949</v>
      </c>
      <c r="AC279" s="13" t="n">
        <f aca="false">AD278</f>
        <v>116.916666666667</v>
      </c>
      <c r="AD279" s="39" t="n">
        <f aca="false">(AD278-AD277)^2/AD278</f>
        <v>3.39278926110715</v>
      </c>
      <c r="AE279" s="21" t="n">
        <f aca="false">FORECAST($B279,AD270:AD278,$B270:$B278)</f>
        <v>8492.32282913165</v>
      </c>
      <c r="AF279" s="37" t="n">
        <f aca="false">(AD279-AE279)^2/AE279</f>
        <v>8485.53860607121</v>
      </c>
      <c r="AG279" s="37" t="n">
        <f aca="false">IF(AF279&lt;5,0,(AD279-AC279)/AC279*100)</f>
        <v>-97.0981132478057</v>
      </c>
      <c r="AH279" s="39" t="n">
        <f aca="false">(AH278-AH277)^2/AH278</f>
        <v>5.5530297931915</v>
      </c>
      <c r="AI279" s="13" t="n">
        <f aca="false">AJ278</f>
        <v>265.444444444444</v>
      </c>
      <c r="AJ279" s="39" t="n">
        <f aca="false">(AJ278-AJ277)^2/AJ278</f>
        <v>57.407608948421</v>
      </c>
      <c r="AK279" s="21" t="n">
        <f aca="false">FORECAST($B279,AJ270:AJ278,$B270:$B278)</f>
        <v>33058.7068160597</v>
      </c>
      <c r="AL279" s="37" t="n">
        <f aca="false">(AJ279-AK279)^2/AK279</f>
        <v>32943.9912884981</v>
      </c>
      <c r="AM279" s="37" t="n">
        <f aca="false">IF(AL279&lt;5,0,(AJ279-AI279)/AI279*100)</f>
        <v>-78.3730229997577</v>
      </c>
      <c r="AN279" s="39" t="n">
        <f aca="false">(AN278-AN277)^2/AN278</f>
        <v>116.954491848913</v>
      </c>
      <c r="AO279" s="13" t="n">
        <f aca="false">AP278</f>
        <v>225.055555555556</v>
      </c>
      <c r="AP279" s="39" t="n">
        <f aca="false">(AP278-AP277)^2/AP278</f>
        <v>11.5823390657999</v>
      </c>
      <c r="AQ279" s="21" t="n">
        <f aca="false">FORECAST($B279,AP270:AP278,$B270:$B278)</f>
        <v>98286.5662931839</v>
      </c>
      <c r="AR279" s="37" t="n">
        <f aca="false">(AP279-AQ279)^2/AQ279</f>
        <v>98263.4029799446</v>
      </c>
      <c r="AS279" s="37" t="n">
        <f aca="false">IF(AR279&lt;5,0,(AP279-AO279)/AO279*100)</f>
        <v>-94.8535644733548</v>
      </c>
      <c r="AT279" s="39" t="n">
        <f aca="false">(AT278-AT277)^2/AT278</f>
        <v>20.899457046958</v>
      </c>
      <c r="AU279" s="13" t="n">
        <f aca="false">AV278</f>
        <v>58.3333333333333</v>
      </c>
      <c r="AV279" s="39" t="n">
        <f aca="false">(AV278-AV277)^2/AV278</f>
        <v>0.230476190476191</v>
      </c>
      <c r="AW279" s="21" t="n">
        <f aca="false">FORECAST($B279,AV270:AV278,$B270:$B278)</f>
        <v>-8321.32492997199</v>
      </c>
      <c r="AX279" s="37" t="n">
        <f aca="false">(AV279-AW279)^2/AW279</f>
        <v>-8321.78588873645</v>
      </c>
      <c r="AY279" s="37" t="n">
        <f aca="false">IF(AX279&lt;5,0,(AV279-AU279)/AU279*100)</f>
        <v>0</v>
      </c>
      <c r="AZ279" s="39" t="n">
        <f aca="false">(AZ278-AZ277)^2/AZ278</f>
        <v>0.927759488401104</v>
      </c>
      <c r="BA279" s="39" t="n">
        <f aca="false">(BA278-BA277)^2/BA278</f>
        <v>117.120100554017</v>
      </c>
      <c r="BB279" s="22"/>
      <c r="BC279" s="12"/>
      <c r="BD279" s="23"/>
    </row>
    <row r="280" customFormat="false" ht="13.8" hidden="false" customHeight="false" outlineLevel="0" collapsed="false">
      <c r="A280" s="19" t="s">
        <v>260</v>
      </c>
      <c r="B280" s="20" t="n">
        <v>5</v>
      </c>
      <c r="C280" s="21"/>
      <c r="D280" s="12" t="n">
        <f aca="false">E279</f>
        <v>61.3223277863016</v>
      </c>
      <c r="E280" s="39" t="n">
        <f aca="false">IF(E279&lt;$B280,0,(E277-E276)/E276*100)</f>
        <v>-47.1337579617834</v>
      </c>
      <c r="F280" s="21" t="n">
        <f aca="false">FORECAST($B280,E271:E279,$B271:$B279)</f>
        <v>120699.781649245</v>
      </c>
      <c r="G280" s="37" t="n">
        <f aca="false">(E280-F280)^2/F280</f>
        <v>120794.067571094</v>
      </c>
      <c r="H280" s="37" t="n">
        <f aca="false">IF(G280&lt;5,0,(E280-D280)/D280*100)</f>
        <v>-176.862310455723</v>
      </c>
      <c r="I280" s="22"/>
      <c r="J280" s="12"/>
      <c r="K280" s="13" t="n">
        <f aca="false">L279</f>
        <v>0.253968253968254</v>
      </c>
      <c r="L280" s="39" t="n">
        <f aca="false">IF(L279&lt;$B280,0,(L277-L276)/L276*100)</f>
        <v>0</v>
      </c>
      <c r="M280" s="21" t="n">
        <f aca="false">FORECAST($B280,L271:L279,$B271:$B279)</f>
        <v>-897.078590785908</v>
      </c>
      <c r="N280" s="37" t="n">
        <f aca="false">(L280-M280)^2/M280</f>
        <v>-897.078590785908</v>
      </c>
      <c r="O280" s="37" t="n">
        <f aca="false">IF(N280&lt;5,0,(L280-K280)/K280*100)</f>
        <v>0</v>
      </c>
      <c r="P280" s="39" t="n">
        <f aca="false">IF(P279&lt;$B280,0,(P277-P276)/P276*100)</f>
        <v>0</v>
      </c>
      <c r="Q280" s="13" t="n">
        <f aca="false">R279</f>
        <v>6.54065926806712</v>
      </c>
      <c r="R280" s="39" t="n">
        <f aca="false">IF(R279&lt;$B280,0,(R277-R276)/R276*100)</f>
        <v>-50</v>
      </c>
      <c r="S280" s="21" t="n">
        <f aca="false">FORECAST($B280,R271:R279,$B271:$B279)</f>
        <v>-1739.10994967093</v>
      </c>
      <c r="T280" s="37" t="n">
        <f aca="false">(R280-S280)^2/S280</f>
        <v>-1640.54746660335</v>
      </c>
      <c r="U280" s="37" t="n">
        <f aca="false">IF(T280&lt;5,0,(R280-Q280)/Q280*100)</f>
        <v>0</v>
      </c>
      <c r="V280" s="39" t="n">
        <f aca="false">IF(V279&lt;$B280,0,(V277-V276)/V276*100)</f>
        <v>-49.9448362393458</v>
      </c>
      <c r="W280" s="13" t="n">
        <f aca="false">X279</f>
        <v>2.47834558004899</v>
      </c>
      <c r="X280" s="39" t="n">
        <f aca="false">IF(X279&lt;$B280,0,(X277-X276)/X276*100)</f>
        <v>0</v>
      </c>
      <c r="Y280" s="21" t="n">
        <f aca="false">FORECAST($B280,X271:X279,$B271:$B279)</f>
        <v>506.346496322106</v>
      </c>
      <c r="Z280" s="37" t="n">
        <f aca="false">(X280-Y280)^2/Y280</f>
        <v>506.346496322106</v>
      </c>
      <c r="AA280" s="37" t="n">
        <f aca="false">IF(Z280&lt;5,0,(X280-W280)/W280*100)</f>
        <v>-100</v>
      </c>
      <c r="AB280" s="39" t="n">
        <f aca="false">IF(AB279&lt;$B280,0,(AB277-AB276)/AB276*100)</f>
        <v>-61.8627323728349</v>
      </c>
      <c r="AC280" s="13" t="n">
        <f aca="false">AD279</f>
        <v>3.39278926110715</v>
      </c>
      <c r="AD280" s="39" t="n">
        <f aca="false">IF(AD279&lt;$B280,0,(AD277-AD276)/AD276*100)</f>
        <v>0</v>
      </c>
      <c r="AE280" s="21" t="n">
        <f aca="false">FORECAST($B280,AD271:AD279,$B271:$B279)</f>
        <v>8008.20441347271</v>
      </c>
      <c r="AF280" s="37" t="n">
        <f aca="false">(AD280-AE280)^2/AE280</f>
        <v>8008.20441347271</v>
      </c>
      <c r="AG280" s="37" t="n">
        <f aca="false">IF(AF280&lt;5,0,(AD280-AC280)/AC280*100)</f>
        <v>-100</v>
      </c>
      <c r="AH280" s="39" t="n">
        <f aca="false">IF(AH279&lt;$B280,0,(AH277-AH276)/AH276*100)</f>
        <v>-21.0512051254723</v>
      </c>
      <c r="AI280" s="13" t="n">
        <f aca="false">AJ279</f>
        <v>57.407608948421</v>
      </c>
      <c r="AJ280" s="39" t="n">
        <f aca="false">IF(AJ279&lt;$B280,0,(AJ277-AJ276)/AJ276*100)</f>
        <v>-64.321608040201</v>
      </c>
      <c r="AK280" s="21" t="n">
        <f aca="false">FORECAST($B280,AJ271:AJ279,$B271:$B279)</f>
        <v>31151.995741386</v>
      </c>
      <c r="AL280" s="37" t="n">
        <f aca="false">(AJ280-AK280)^2/AK280</f>
        <v>31280.7717665903</v>
      </c>
      <c r="AM280" s="37" t="n">
        <f aca="false">IF(AL280&lt;5,0,(AJ280-AI280)/AI280*100)</f>
        <v>-212.043698071439</v>
      </c>
      <c r="AN280" s="39" t="n">
        <f aca="false">IF(AN279&lt;$B280,0,(AN277-AN276)/AN276*100)</f>
        <v>-64.2822449547091</v>
      </c>
      <c r="AO280" s="13" t="n">
        <f aca="false">AP279</f>
        <v>11.5823390657999</v>
      </c>
      <c r="AP280" s="39" t="n">
        <f aca="false">IF(AP279&lt;$B280,0,(AP277-AP276)/AP276*100)</f>
        <v>-44.408945686901</v>
      </c>
      <c r="AQ280" s="21" t="n">
        <f aca="false">FORECAST($B280,AP271:AP279,$B271:$B279)</f>
        <v>93604.5025164538</v>
      </c>
      <c r="AR280" s="37" t="n">
        <f aca="false">(AP280-AQ280)^2/AQ280</f>
        <v>93693.3414768403</v>
      </c>
      <c r="AS280" s="37" t="n">
        <f aca="false">IF(AR280&lt;5,0,(AP280-AO280)/AO280*100)</f>
        <v>-483.419492682878</v>
      </c>
      <c r="AT280" s="39" t="n">
        <f aca="false">IF(AT279&lt;$B280,0,(AT277-AT276)/AT276*100)</f>
        <v>-44.3476134546081</v>
      </c>
      <c r="AU280" s="13" t="n">
        <f aca="false">AV279</f>
        <v>0.230476190476191</v>
      </c>
      <c r="AV280" s="39" t="n">
        <f aca="false">IF(AV279&lt;$B280,0,(AV277-AV276)/AV276*100)</f>
        <v>0</v>
      </c>
      <c r="AW280" s="21" t="n">
        <f aca="false">FORECAST($B280,AV271:AV279,$B271:$B279)</f>
        <v>-9935.07897793264</v>
      </c>
      <c r="AX280" s="37" t="n">
        <f aca="false">(AV280-AW280)^2/AW280</f>
        <v>-9935.07897793264</v>
      </c>
      <c r="AY280" s="37" t="n">
        <f aca="false">IF(AX280&lt;5,0,(AV280-AU280)/AU280*100)</f>
        <v>0</v>
      </c>
      <c r="AZ280" s="39" t="n">
        <f aca="false">IF(AZ279&lt;$B280,0,(AZ277-AZ276)/AZ276*100)</f>
        <v>0</v>
      </c>
      <c r="BA280" s="39" t="n">
        <f aca="false">IF(BA279&lt;$B280,0,(BA277-BA276)/BA276*100)</f>
        <v>-47.0770288858322</v>
      </c>
      <c r="BB280" s="22"/>
      <c r="BC280" s="12"/>
      <c r="BD280" s="23"/>
    </row>
    <row r="281" customFormat="false" ht="13.8" hidden="false" customHeight="false" outlineLevel="0" collapsed="false">
      <c r="A281" s="25"/>
      <c r="B281" s="20"/>
      <c r="C281" s="21"/>
      <c r="D281" s="12" t="n">
        <f aca="false">E280</f>
        <v>-47.1337579617834</v>
      </c>
      <c r="E281" s="21"/>
      <c r="F281" s="21" t="n">
        <f aca="false">FORECAST($B281,E272:E280,$B272:$B280)</f>
        <v>-48.685489010004</v>
      </c>
      <c r="G281" s="37" t="n">
        <f aca="false">(E281-F281)^2/F281</f>
        <v>-48.685489010004</v>
      </c>
      <c r="H281" s="37" t="n">
        <f aca="false">IF(G281&lt;5,0,(E281-D281)/D281*100)</f>
        <v>0</v>
      </c>
      <c r="I281" s="22"/>
      <c r="J281" s="13"/>
      <c r="K281" s="13" t="n">
        <f aca="false">L280</f>
        <v>0</v>
      </c>
      <c r="L281" s="21"/>
      <c r="M281" s="21" t="n">
        <f aca="false">FORECAST($B281,L272:L280,$B272:$B280)</f>
        <v>-0.0105093764963149</v>
      </c>
      <c r="N281" s="37" t="n">
        <f aca="false">(L281-M281)^2/M281</f>
        <v>-0.0105093764963149</v>
      </c>
      <c r="O281" s="37" t="n">
        <f aca="false">IF(N281&lt;5,0,(L281-K281)/K281*100)</f>
        <v>0</v>
      </c>
      <c r="P281" s="14"/>
      <c r="Q281" s="13" t="n">
        <f aca="false">R280</f>
        <v>-50</v>
      </c>
      <c r="R281" s="21"/>
      <c r="S281" s="21" t="n">
        <f aca="false">FORECAST($B281,R272:R280,$B272:$B280)</f>
        <v>-50.1809269237631</v>
      </c>
      <c r="T281" s="37" t="n">
        <f aca="false">(R281-S281)^2/S281</f>
        <v>-50.1809269237631</v>
      </c>
      <c r="U281" s="37" t="n">
        <f aca="false">IF(T281&lt;5,0,(R281-Q281)/Q281*100)</f>
        <v>0</v>
      </c>
      <c r="V281" s="14"/>
      <c r="W281" s="13" t="n">
        <f aca="false">X280</f>
        <v>0</v>
      </c>
      <c r="X281" s="21"/>
      <c r="Y281" s="21" t="n">
        <f aca="false">FORECAST($B281,X272:X280,$B272:$B280)</f>
        <v>-0.0353978338117997</v>
      </c>
      <c r="Z281" s="37" t="n">
        <f aca="false">(X281-Y281)^2/Y281</f>
        <v>-0.0353978338117997</v>
      </c>
      <c r="AA281" s="37" t="n">
        <f aca="false">IF(Z281&lt;5,0,(X281-W281)/W281*100)</f>
        <v>0</v>
      </c>
      <c r="AB281" s="14"/>
      <c r="AC281" s="13" t="n">
        <f aca="false">AD280</f>
        <v>0</v>
      </c>
      <c r="AD281" s="21"/>
      <c r="AE281" s="21" t="n">
        <f aca="false">FORECAST($B281,AD272:AD280,$B272:$B280)</f>
        <v>-0.279274533572803</v>
      </c>
      <c r="AF281" s="37" t="n">
        <f aca="false">(AD281-AE281)^2/AE281</f>
        <v>-0.279274533572803</v>
      </c>
      <c r="AG281" s="37" t="n">
        <f aca="false">IF(AF281&lt;5,0,(AD281-AC281)/AC281*100)</f>
        <v>0</v>
      </c>
      <c r="AH281" s="14"/>
      <c r="AI281" s="13" t="n">
        <f aca="false">AJ280</f>
        <v>-64.321608040201</v>
      </c>
      <c r="AJ281" s="21"/>
      <c r="AK281" s="21" t="n">
        <f aca="false">FORECAST($B281,AJ272:AJ280,$B272:$B280)</f>
        <v>-65.0526911212242</v>
      </c>
      <c r="AL281" s="37" t="n">
        <f aca="false">(AJ281-AK281)^2/AK281</f>
        <v>-65.0526911212242</v>
      </c>
      <c r="AM281" s="37" t="n">
        <f aca="false">IF(AL281&lt;5,0,(AJ281-AI281)/AI281*100)</f>
        <v>0</v>
      </c>
      <c r="AN281" s="14"/>
      <c r="AO281" s="13" t="n">
        <f aca="false">AP280</f>
        <v>-44.408945686901</v>
      </c>
      <c r="AP281" s="21"/>
      <c r="AQ281" s="21" t="n">
        <f aca="false">FORECAST($B281,AP272:AP280,$B272:$B280)</f>
        <v>-44.8034427308464</v>
      </c>
      <c r="AR281" s="37" t="n">
        <f aca="false">(AP281-AQ281)^2/AQ281</f>
        <v>-44.8034427308464</v>
      </c>
      <c r="AS281" s="37" t="n">
        <f aca="false">IF(AR281&lt;5,0,(AP281-AO281)/AO281*100)</f>
        <v>0</v>
      </c>
      <c r="AT281" s="14"/>
      <c r="AU281" s="13" t="n">
        <f aca="false">AV280</f>
        <v>0</v>
      </c>
      <c r="AV281" s="21"/>
      <c r="AW281" s="21" t="n">
        <f aca="false">FORECAST($B281,AV272:AV280,$B272:$B280)</f>
        <v>-0.196620822570445</v>
      </c>
      <c r="AX281" s="37" t="n">
        <f aca="false">(AV281-AW281)^2/AW281</f>
        <v>-0.196620822570445</v>
      </c>
      <c r="AY281" s="37" t="n">
        <f aca="false">IF(AX281&lt;5,0,(AV281-AU281)/AU281*100)</f>
        <v>0</v>
      </c>
      <c r="AZ281" s="14"/>
      <c r="BA281" s="23"/>
      <c r="BB281" s="22"/>
      <c r="BC281" s="13"/>
      <c r="BD281" s="23"/>
    </row>
    <row r="282" customFormat="false" ht="13.8" hidden="false" customHeight="false" outlineLevel="0" collapsed="false">
      <c r="A282" s="19" t="s">
        <v>43</v>
      </c>
      <c r="B282" s="12" t="n">
        <v>2011</v>
      </c>
      <c r="C282" s="12" t="n">
        <v>16983</v>
      </c>
      <c r="D282" s="12" t="n">
        <f aca="false">E281</f>
        <v>0</v>
      </c>
      <c r="E282" s="12" t="n">
        <v>294</v>
      </c>
      <c r="F282" s="21" t="n">
        <f aca="false">FORECAST($B282,E273:E281,$B273:$B281)</f>
        <v>760.863397423393</v>
      </c>
      <c r="G282" s="37" t="n">
        <f aca="false">(E282-F282)^2/F282</f>
        <v>286.465918313094</v>
      </c>
      <c r="H282" s="37" t="e">
        <f aca="false">IF(G282&lt;5,0,(E282-D282)/D282*100)</f>
        <v>#DIV/0!</v>
      </c>
      <c r="I282" s="12" t="n">
        <v>71.9</v>
      </c>
      <c r="J282" s="13" t="n">
        <f aca="false">(E282-E277)/E277*100</f>
        <v>-40.9638554216867</v>
      </c>
      <c r="K282" s="13" t="n">
        <f aca="false">L281</f>
        <v>0</v>
      </c>
      <c r="L282" s="12" t="n">
        <v>1</v>
      </c>
      <c r="M282" s="21" t="n">
        <f aca="false">FORECAST($B282,L273:L281,$B273:$B281)</f>
        <v>3.3397638288817</v>
      </c>
      <c r="N282" s="37" t="n">
        <f aca="false">(L282-M282)^2/M282</f>
        <v>1.639186198617</v>
      </c>
      <c r="O282" s="37" t="n">
        <f aca="false">IF(N282&lt;5,0,(L282-K282)/K282*100)</f>
        <v>0</v>
      </c>
      <c r="P282" s="14" t="n">
        <f aca="false">L282/($C282/100000)</f>
        <v>5.88824118235883</v>
      </c>
      <c r="Q282" s="13" t="n">
        <f aca="false">R281</f>
        <v>0</v>
      </c>
      <c r="R282" s="12" t="n">
        <v>2</v>
      </c>
      <c r="S282" s="21" t="n">
        <f aca="false">FORECAST($B282,R273:R281,$B273:$B281)</f>
        <v>18.9749277560957</v>
      </c>
      <c r="T282" s="37" t="n">
        <f aca="false">(R282-S282)^2/S282</f>
        <v>15.1857322477605</v>
      </c>
      <c r="U282" s="37" t="e">
        <f aca="false">IF(T282&lt;5,0,(R282-Q282)/Q282*100)</f>
        <v>#DIV/0!</v>
      </c>
      <c r="V282" s="14" t="n">
        <f aca="false">R282/($C282/100000)</f>
        <v>11.7764823647177</v>
      </c>
      <c r="W282" s="13" t="n">
        <f aca="false">X281</f>
        <v>0</v>
      </c>
      <c r="X282" s="12" t="n">
        <v>2</v>
      </c>
      <c r="Y282" s="21" t="n">
        <f aca="false">FORECAST($B282,X273:X281,$B273:$B281)</f>
        <v>16.4155186242944</v>
      </c>
      <c r="Z282" s="37" t="n">
        <f aca="false">(X282-Y282)^2/Y282</f>
        <v>12.659190486972</v>
      </c>
      <c r="AA282" s="37" t="e">
        <f aca="false">IF(Z282&lt;5,0,(X282-W282)/W282*100)</f>
        <v>#DIV/0!</v>
      </c>
      <c r="AB282" s="14" t="n">
        <f aca="false">X282/($C282/100000)</f>
        <v>11.7764823647177</v>
      </c>
      <c r="AC282" s="13" t="n">
        <f aca="false">AD281</f>
        <v>0</v>
      </c>
      <c r="AD282" s="12" t="n">
        <v>28</v>
      </c>
      <c r="AE282" s="21" t="n">
        <f aca="false">FORECAST($B282,AD273:AD281,$B273:$B281)</f>
        <v>122.537587523238</v>
      </c>
      <c r="AF282" s="37" t="n">
        <f aca="false">(AD282-AE282)^2/AE282</f>
        <v>72.9356243692897</v>
      </c>
      <c r="AG282" s="37" t="e">
        <f aca="false">IF(AF282&lt;5,0,(AD282-AC282)/AC282*100)</f>
        <v>#DIV/0!</v>
      </c>
      <c r="AH282" s="14" t="n">
        <f aca="false">AD282/($C282/100000)</f>
        <v>164.870753106047</v>
      </c>
      <c r="AI282" s="13" t="n">
        <f aca="false">AJ281</f>
        <v>0</v>
      </c>
      <c r="AJ282" s="12" t="n">
        <v>96</v>
      </c>
      <c r="AK282" s="21" t="n">
        <f aca="false">FORECAST($B282,AJ273:AJ281,$B273:$B281)</f>
        <v>261.542858535753</v>
      </c>
      <c r="AL282" s="37" t="n">
        <f aca="false">(AJ282-AK282)^2/AK282</f>
        <v>104.779913187506</v>
      </c>
      <c r="AM282" s="37" t="e">
        <f aca="false">IF(AL282&lt;5,0,(AJ282-AI282)/AI282*100)</f>
        <v>#DIV/0!</v>
      </c>
      <c r="AN282" s="14" t="n">
        <f aca="false">AJ282/($C282/100000)</f>
        <v>565.271153506448</v>
      </c>
      <c r="AO282" s="13" t="n">
        <f aca="false">AP281</f>
        <v>0</v>
      </c>
      <c r="AP282" s="12" t="n">
        <v>157</v>
      </c>
      <c r="AQ282" s="21" t="n">
        <f aca="false">FORECAST($B282,AP273:AP281,$B273:$B281)</f>
        <v>284.775812775146</v>
      </c>
      <c r="AR282" s="37" t="n">
        <f aca="false">(AP282-AQ282)^2/AQ282</f>
        <v>57.3316187608965</v>
      </c>
      <c r="AS282" s="37" t="e">
        <f aca="false">IF(AR282&lt;5,0,(AP282-AO282)/AO282*100)</f>
        <v>#DIV/0!</v>
      </c>
      <c r="AT282" s="14" t="n">
        <f aca="false">AP282/($C282/100000)</f>
        <v>924.453865630336</v>
      </c>
      <c r="AU282" s="13" t="n">
        <f aca="false">AV281</f>
        <v>0</v>
      </c>
      <c r="AV282" s="12" t="n">
        <v>8</v>
      </c>
      <c r="AW282" s="21" t="n">
        <f aca="false">FORECAST($B282,AV273:AV281,$B273:$B281)</f>
        <v>52.8703903651525</v>
      </c>
      <c r="AX282" s="37" t="n">
        <f aca="false">(AV282-AW282)^2/AW282</f>
        <v>38.0808977882674</v>
      </c>
      <c r="AY282" s="37" t="e">
        <f aca="false">IF(AX282&lt;5,0,(AV282-AU282)/AU282*100)</f>
        <v>#DIV/0!</v>
      </c>
      <c r="AZ282" s="14" t="n">
        <f aca="false">AV282/($C282/100000)</f>
        <v>47.1059294588706</v>
      </c>
      <c r="BA282" s="12" t="n">
        <v>1731.1</v>
      </c>
      <c r="BB282" s="14" t="n">
        <v>79.3</v>
      </c>
      <c r="BC282" s="13" t="n">
        <f aca="false">(BA282-BA277)/BA277*100</f>
        <v>60.688758934373</v>
      </c>
      <c r="BD282" s="12" t="n">
        <v>25.5</v>
      </c>
    </row>
    <row r="283" customFormat="false" ht="13.8" hidden="false" customHeight="false" outlineLevel="0" collapsed="false">
      <c r="A283" s="19" t="s">
        <v>43</v>
      </c>
      <c r="B283" s="12" t="n">
        <v>2012</v>
      </c>
      <c r="C283" s="12" t="n">
        <v>16946</v>
      </c>
      <c r="D283" s="12" t="n">
        <f aca="false">E282</f>
        <v>294</v>
      </c>
      <c r="E283" s="12" t="n">
        <v>275</v>
      </c>
      <c r="F283" s="21" t="n">
        <f aca="false">FORECAST($B283,E274:E282,$B274:$B282)</f>
        <v>710.800824225123</v>
      </c>
      <c r="G283" s="37" t="n">
        <f aca="false">(E283-F283)^2/F283</f>
        <v>267.19490456745</v>
      </c>
      <c r="H283" s="37" t="n">
        <f aca="false">IF(G283&lt;5,0,(E283-D283)/D283*100)</f>
        <v>-6.46258503401361</v>
      </c>
      <c r="I283" s="12" t="n">
        <v>-6.5</v>
      </c>
      <c r="J283" s="13" t="n">
        <f aca="false">(E283-E282)/E282*100</f>
        <v>-6.46258503401361</v>
      </c>
      <c r="K283" s="13" t="n">
        <f aca="false">L282</f>
        <v>1</v>
      </c>
      <c r="L283" s="12" t="n">
        <v>0</v>
      </c>
      <c r="M283" s="21" t="n">
        <f aca="false">FORECAST($B283,L274:L282,$B274:$B282)</f>
        <v>3.01158439091105</v>
      </c>
      <c r="N283" s="37" t="n">
        <f aca="false">(L283-M283)^2/M283</f>
        <v>3.01158439091105</v>
      </c>
      <c r="O283" s="37" t="n">
        <f aca="false">IF(N283&lt;5,0,(L283-K283)/K283*100)</f>
        <v>0</v>
      </c>
      <c r="P283" s="14" t="n">
        <f aca="false">L283/($C283/100000)</f>
        <v>0</v>
      </c>
      <c r="Q283" s="13" t="n">
        <f aca="false">R282</f>
        <v>2</v>
      </c>
      <c r="R283" s="12" t="n">
        <v>0</v>
      </c>
      <c r="S283" s="21" t="n">
        <f aca="false">FORECAST($B283,R274:R282,$B274:$B282)</f>
        <v>17.5499614515999</v>
      </c>
      <c r="T283" s="37" t="n">
        <f aca="false">(R283-S283)^2/S283</f>
        <v>17.5499614515999</v>
      </c>
      <c r="U283" s="37" t="n">
        <f aca="false">IF(T283&lt;5,0,(R283-Q283)/Q283*100)</f>
        <v>-100</v>
      </c>
      <c r="V283" s="14" t="n">
        <f aca="false">R283/($C283/100000)</f>
        <v>0</v>
      </c>
      <c r="W283" s="13" t="n">
        <f aca="false">X282</f>
        <v>2</v>
      </c>
      <c r="X283" s="12" t="n">
        <v>1</v>
      </c>
      <c r="Y283" s="21" t="n">
        <f aca="false">FORECAST($B283,X274:X282,$B274:$B282)</f>
        <v>14.6093665708238</v>
      </c>
      <c r="Z283" s="37" t="n">
        <f aca="false">(X283-Y283)^2/Y283</f>
        <v>12.6778158081779</v>
      </c>
      <c r="AA283" s="37" t="n">
        <f aca="false">IF(Z283&lt;5,0,(X283-W283)/W283*100)</f>
        <v>-50</v>
      </c>
      <c r="AB283" s="14" t="n">
        <f aca="false">X283/($C283/100000)</f>
        <v>5.90109760415437</v>
      </c>
      <c r="AC283" s="13" t="n">
        <f aca="false">AD282</f>
        <v>28</v>
      </c>
      <c r="AD283" s="12" t="n">
        <v>27</v>
      </c>
      <c r="AE283" s="21" t="n">
        <f aca="false">FORECAST($B283,AD274:AD282,$B274:$B282)</f>
        <v>114.881613990559</v>
      </c>
      <c r="AF283" s="37" t="n">
        <f aca="false">(AD283-AE283)^2/AE283</f>
        <v>67.227276927188</v>
      </c>
      <c r="AG283" s="37" t="n">
        <f aca="false">IF(AF283&lt;5,0,(AD283-AC283)/AC283*100)</f>
        <v>-3.57142857142857</v>
      </c>
      <c r="AH283" s="14" t="n">
        <f aca="false">AD283/($C283/100000)</f>
        <v>159.329635312168</v>
      </c>
      <c r="AI283" s="13" t="n">
        <f aca="false">AJ282</f>
        <v>96</v>
      </c>
      <c r="AJ283" s="12" t="n">
        <v>94</v>
      </c>
      <c r="AK283" s="21" t="n">
        <f aca="false">FORECAST($B283,AJ274:AJ282,$B274:$B282)</f>
        <v>239.817573088663</v>
      </c>
      <c r="AL283" s="37" t="n">
        <f aca="false">(AJ283-AK283)^2/AK283</f>
        <v>88.6622458380336</v>
      </c>
      <c r="AM283" s="37" t="n">
        <f aca="false">IF(AL283&lt;5,0,(AJ283-AI283)/AI283*100)</f>
        <v>-2.08333333333333</v>
      </c>
      <c r="AN283" s="14" t="n">
        <f aca="false">AJ283/($C283/100000)</f>
        <v>554.703174790511</v>
      </c>
      <c r="AO283" s="13" t="n">
        <f aca="false">AP282</f>
        <v>157</v>
      </c>
      <c r="AP283" s="12" t="n">
        <v>137</v>
      </c>
      <c r="AQ283" s="21" t="n">
        <f aca="false">FORECAST($B283,AP274:AP282,$B274:$B282)</f>
        <v>270.17991158065</v>
      </c>
      <c r="AR283" s="37" t="n">
        <f aca="false">(AP283-AQ283)^2/AQ283</f>
        <v>65.64843679481</v>
      </c>
      <c r="AS283" s="37" t="n">
        <f aca="false">IF(AR283&lt;5,0,(AP283-AO283)/AO283*100)</f>
        <v>-12.7388535031847</v>
      </c>
      <c r="AT283" s="14" t="n">
        <f aca="false">AP283/($C283/100000)</f>
        <v>808.450371769149</v>
      </c>
      <c r="AU283" s="13" t="n">
        <f aca="false">AV282</f>
        <v>8</v>
      </c>
      <c r="AV283" s="12" t="n">
        <v>16</v>
      </c>
      <c r="AW283" s="21" t="n">
        <f aca="false">FORECAST($B283,AV274:AV282,$B274:$B282)</f>
        <v>50.4455691195081</v>
      </c>
      <c r="AX283" s="37" t="n">
        <f aca="false">(AV283-AW283)^2/AW283</f>
        <v>23.5203458435752</v>
      </c>
      <c r="AY283" s="37" t="n">
        <f aca="false">IF(AX283&lt;5,0,(AV283-AU283)/AU283*100)</f>
        <v>100</v>
      </c>
      <c r="AZ283" s="14" t="n">
        <f aca="false">AV283/($C283/100000)</f>
        <v>94.41756166647</v>
      </c>
      <c r="BA283" s="12" t="n">
        <v>1622.8</v>
      </c>
      <c r="BB283" s="14" t="n">
        <v>-6.3</v>
      </c>
      <c r="BC283" s="13" t="n">
        <f aca="false">(BA283-BA282)/BA282*100</f>
        <v>-6.25613771590318</v>
      </c>
      <c r="BD283" s="12" t="n">
        <v>21.1</v>
      </c>
    </row>
    <row r="284" customFormat="false" ht="13.8" hidden="false" customHeight="false" outlineLevel="0" collapsed="false">
      <c r="A284" s="19" t="s">
        <v>43</v>
      </c>
      <c r="B284" s="12" t="n">
        <v>2013</v>
      </c>
      <c r="C284" s="12" t="n">
        <v>16880</v>
      </c>
      <c r="D284" s="12" t="n">
        <f aca="false">E283</f>
        <v>275</v>
      </c>
      <c r="E284" s="12" t="n">
        <v>199</v>
      </c>
      <c r="F284" s="21" t="n">
        <f aca="false">FORECAST($B284,E275:E283,$B275:$B283)</f>
        <v>593.368979905276</v>
      </c>
      <c r="G284" s="37" t="n">
        <f aca="false">(E284-F284)^2/F284</f>
        <v>262.108228738813</v>
      </c>
      <c r="H284" s="37" t="n">
        <f aca="false">IF(G284&lt;5,0,(E284-D284)/D284*100)</f>
        <v>-27.6363636363636</v>
      </c>
      <c r="I284" s="12" t="n">
        <v>-27.6</v>
      </c>
      <c r="J284" s="13" t="n">
        <f aca="false">(E284-E283)/E283*100</f>
        <v>-27.6363636363636</v>
      </c>
      <c r="K284" s="13" t="n">
        <f aca="false">L283</f>
        <v>0</v>
      </c>
      <c r="L284" s="12" t="n">
        <v>1</v>
      </c>
      <c r="M284" s="21" t="n">
        <f aca="false">FORECAST($B284,L275:L283,$B275:$B283)</f>
        <v>2.51640350226923</v>
      </c>
      <c r="N284" s="37" t="n">
        <f aca="false">(L284-M284)^2/M284</f>
        <v>0.91379605044293</v>
      </c>
      <c r="O284" s="37" t="n">
        <f aca="false">IF(N284&lt;5,0,(L284-K284)/K284*100)</f>
        <v>0</v>
      </c>
      <c r="P284" s="14" t="n">
        <f aca="false">L284/($C284/100000)</f>
        <v>5.92417061611374</v>
      </c>
      <c r="Q284" s="13" t="n">
        <f aca="false">R283</f>
        <v>0</v>
      </c>
      <c r="R284" s="12" t="n">
        <v>1</v>
      </c>
      <c r="S284" s="21" t="n">
        <f aca="false">FORECAST($B284,R275:R283,$B275:$B283)</f>
        <v>13.1263238734175</v>
      </c>
      <c r="T284" s="37" t="n">
        <f aca="false">(R284-S284)^2/S284</f>
        <v>11.2025066653129</v>
      </c>
      <c r="U284" s="37" t="e">
        <f aca="false">IF(T284&lt;5,0,(R284-Q284)/Q284*100)</f>
        <v>#DIV/0!</v>
      </c>
      <c r="V284" s="14" t="n">
        <f aca="false">R284/($C284/100000)</f>
        <v>5.92417061611374</v>
      </c>
      <c r="W284" s="13" t="n">
        <f aca="false">X283</f>
        <v>1</v>
      </c>
      <c r="X284" s="12" t="n">
        <v>2</v>
      </c>
      <c r="Y284" s="21" t="n">
        <f aca="false">FORECAST($B284,X275:X283,$B275:$B283)</f>
        <v>11.1341188522902</v>
      </c>
      <c r="Z284" s="37" t="n">
        <f aca="false">(X284-Y284)^2/Y284</f>
        <v>7.49337494188885</v>
      </c>
      <c r="AA284" s="37" t="n">
        <f aca="false">IF(Z284&lt;5,0,(X284-W284)/W284*100)</f>
        <v>100</v>
      </c>
      <c r="AB284" s="14" t="n">
        <f aca="false">X284/($C284/100000)</f>
        <v>11.8483412322275</v>
      </c>
      <c r="AC284" s="13" t="n">
        <f aca="false">AD283</f>
        <v>27</v>
      </c>
      <c r="AD284" s="12" t="n">
        <v>30</v>
      </c>
      <c r="AE284" s="21" t="n">
        <f aca="false">FORECAST($B284,AD275:AD283,$B275:$B283)</f>
        <v>92.7264542612864</v>
      </c>
      <c r="AF284" s="37" t="n">
        <f aca="false">(AD284-AE284)^2/AE284</f>
        <v>42.4324222848664</v>
      </c>
      <c r="AG284" s="37" t="n">
        <f aca="false">IF(AF284&lt;5,0,(AD284-AC284)/AC284*100)</f>
        <v>11.1111111111111</v>
      </c>
      <c r="AH284" s="14" t="n">
        <f aca="false">AD284/($C284/100000)</f>
        <v>177.725118483412</v>
      </c>
      <c r="AI284" s="13" t="n">
        <f aca="false">AJ283</f>
        <v>94</v>
      </c>
      <c r="AJ284" s="12" t="n">
        <v>62</v>
      </c>
      <c r="AK284" s="21" t="n">
        <f aca="false">FORECAST($B284,AJ275:AJ283,$B275:$B283)</f>
        <v>204.381486236358</v>
      </c>
      <c r="AL284" s="37" t="n">
        <f aca="false">(AJ284-AK284)^2/AK284</f>
        <v>99.1894520202771</v>
      </c>
      <c r="AM284" s="37" t="n">
        <f aca="false">IF(AL284&lt;5,0,(AJ284-AI284)/AI284*100)</f>
        <v>-34.0425531914894</v>
      </c>
      <c r="AN284" s="14" t="n">
        <f aca="false">AJ284/($C284/100000)</f>
        <v>367.298578199052</v>
      </c>
      <c r="AO284" s="13" t="n">
        <f aca="false">AP283</f>
        <v>137</v>
      </c>
      <c r="AP284" s="12" t="n">
        <v>99</v>
      </c>
      <c r="AQ284" s="21" t="n">
        <f aca="false">FORECAST($B284,AP275:AP283,$B275:$B283)</f>
        <v>224.431794474299</v>
      </c>
      <c r="AR284" s="37" t="n">
        <f aca="false">(AP284-AQ284)^2/AQ284</f>
        <v>70.1020775683566</v>
      </c>
      <c r="AS284" s="37" t="n">
        <f aca="false">IF(AR284&lt;5,0,(AP284-AO284)/AO284*100)</f>
        <v>-27.7372262773723</v>
      </c>
      <c r="AT284" s="14" t="n">
        <f aca="false">AP284/($C284/100000)</f>
        <v>586.492890995261</v>
      </c>
      <c r="AU284" s="13" t="n">
        <f aca="false">AV283</f>
        <v>16</v>
      </c>
      <c r="AV284" s="12" t="n">
        <v>4</v>
      </c>
      <c r="AW284" s="21" t="n">
        <f aca="false">FORECAST($B284,AV275:AV283,$B275:$B283)</f>
        <v>44.8486130124293</v>
      </c>
      <c r="AX284" s="37" t="n">
        <f aca="false">(AV284-AW284)^2/AW284</f>
        <v>37.2053687496817</v>
      </c>
      <c r="AY284" s="37" t="n">
        <f aca="false">IF(AX284&lt;5,0,(AV284-AU284)/AU284*100)</f>
        <v>-75</v>
      </c>
      <c r="AZ284" s="14" t="n">
        <f aca="false">AV284/($C284/100000)</f>
        <v>23.696682464455</v>
      </c>
      <c r="BA284" s="12" t="n">
        <v>1178.9</v>
      </c>
      <c r="BB284" s="14" t="n">
        <v>-27.4</v>
      </c>
      <c r="BC284" s="13" t="n">
        <f aca="false">(BA284-BA283)/BA283*100</f>
        <v>-27.3539561252157</v>
      </c>
      <c r="BD284" s="12" t="n">
        <v>34.7</v>
      </c>
    </row>
    <row r="285" customFormat="false" ht="13.8" hidden="false" customHeight="false" outlineLevel="0" collapsed="false">
      <c r="A285" s="19" t="s">
        <v>43</v>
      </c>
      <c r="B285" s="15" t="n">
        <v>2014</v>
      </c>
      <c r="C285" s="12" t="n">
        <v>16853</v>
      </c>
      <c r="D285" s="12" t="n">
        <f aca="false">E284</f>
        <v>199</v>
      </c>
      <c r="E285" s="12" t="n">
        <v>222</v>
      </c>
      <c r="F285" s="21" t="n">
        <f aca="false">FORECAST($B285,E276:E284,$B276:$B284)</f>
        <v>485.601347228513</v>
      </c>
      <c r="G285" s="37" t="n">
        <f aca="false">(E285-F285)^2/F285</f>
        <v>143.09200470152</v>
      </c>
      <c r="H285" s="37" t="n">
        <f aca="false">IF(G285&lt;5,0,(E285-D285)/D285*100)</f>
        <v>11.5577889447236</v>
      </c>
      <c r="I285" s="16" t="n">
        <v>11.6</v>
      </c>
      <c r="J285" s="13" t="n">
        <f aca="false">(E285-E284)/E284*100</f>
        <v>11.5577889447236</v>
      </c>
      <c r="K285" s="13" t="n">
        <f aca="false">L284</f>
        <v>1</v>
      </c>
      <c r="L285" s="12" t="n">
        <v>7</v>
      </c>
      <c r="M285" s="21" t="n">
        <f aca="false">FORECAST($B285,L276:L284,$B276:$B284)</f>
        <v>2.01926174637418</v>
      </c>
      <c r="N285" s="37" t="n">
        <f aca="false">(L285-M285)^2/M285</f>
        <v>12.2855561423262</v>
      </c>
      <c r="O285" s="37" t="n">
        <f aca="false">IF(N285&lt;5,0,(L285-K285)/K285*100)</f>
        <v>600</v>
      </c>
      <c r="P285" s="14" t="n">
        <f aca="false">L285/($C285/100000)</f>
        <v>41.535631638284</v>
      </c>
      <c r="Q285" s="13" t="n">
        <f aca="false">R284</f>
        <v>1</v>
      </c>
      <c r="R285" s="12" t="n">
        <v>2</v>
      </c>
      <c r="S285" s="21" t="n">
        <f aca="false">FORECAST($B285,R276:R284,$B276:$B284)</f>
        <v>9.85518758558999</v>
      </c>
      <c r="T285" s="37" t="n">
        <f aca="false">(R285-S285)^2/S285</f>
        <v>6.26106519728037</v>
      </c>
      <c r="U285" s="37" t="n">
        <f aca="false">IF(T285&lt;5,0,(R285-Q285)/Q285*100)</f>
        <v>100</v>
      </c>
      <c r="V285" s="14" t="n">
        <f aca="false">R285/($C285/100000)</f>
        <v>11.867323325224</v>
      </c>
      <c r="W285" s="13" t="n">
        <f aca="false">X284</f>
        <v>2</v>
      </c>
      <c r="X285" s="12" t="n">
        <v>1</v>
      </c>
      <c r="Y285" s="21" t="n">
        <f aca="false">FORECAST($B285,X276:X284,$B276:$B284)</f>
        <v>7.98094889968064</v>
      </c>
      <c r="Z285" s="37" t="n">
        <f aca="false">(X285-Y285)^2/Y285</f>
        <v>6.10624728369109</v>
      </c>
      <c r="AA285" s="37" t="n">
        <f aca="false">IF(Z285&lt;5,0,(X285-W285)/W285*100)</f>
        <v>-50</v>
      </c>
      <c r="AB285" s="14" t="n">
        <f aca="false">X285/($C285/100000)</f>
        <v>5.933661662612</v>
      </c>
      <c r="AC285" s="13" t="n">
        <f aca="false">AD284</f>
        <v>30</v>
      </c>
      <c r="AD285" s="12" t="n">
        <v>45</v>
      </c>
      <c r="AE285" s="21" t="n">
        <f aca="false">FORECAST($B285,AD276:AD284,$B276:$B284)</f>
        <v>70.333881544328</v>
      </c>
      <c r="AF285" s="37" t="n">
        <f aca="false">(AD285-AE285)^2/AE285</f>
        <v>9.12512632617246</v>
      </c>
      <c r="AG285" s="37" t="n">
        <f aca="false">IF(AF285&lt;5,0,(AD285-AC285)/AC285*100)</f>
        <v>50</v>
      </c>
      <c r="AH285" s="14" t="n">
        <f aca="false">AD285/($C285/100000)</f>
        <v>267.01477481754</v>
      </c>
      <c r="AI285" s="13" t="n">
        <f aca="false">AJ284</f>
        <v>62</v>
      </c>
      <c r="AJ285" s="12" t="n">
        <v>71</v>
      </c>
      <c r="AK285" s="21" t="n">
        <f aca="false">FORECAST($B285,AJ276:AJ284,$B276:$B284)</f>
        <v>176.181767544436</v>
      </c>
      <c r="AL285" s="37" t="n">
        <f aca="false">(AJ285-AK285)^2/AK285</f>
        <v>62.7942628682137</v>
      </c>
      <c r="AM285" s="37" t="n">
        <f aca="false">IF(AL285&lt;5,0,(AJ285-AI285)/AI285*100)</f>
        <v>14.5161290322581</v>
      </c>
      <c r="AN285" s="14" t="n">
        <f aca="false">AJ285/($C285/100000)</f>
        <v>421.289978045452</v>
      </c>
      <c r="AO285" s="13" t="n">
        <f aca="false">AP284</f>
        <v>99</v>
      </c>
      <c r="AP285" s="12" t="n">
        <v>85</v>
      </c>
      <c r="AQ285" s="21" t="n">
        <f aca="false">FORECAST($B285,AP276:AP284,$B276:$B284)</f>
        <v>184.056383786105</v>
      </c>
      <c r="AR285" s="37" t="n">
        <f aca="false">(AP285-AQ285)^2/AQ285</f>
        <v>53.3106593041783</v>
      </c>
      <c r="AS285" s="37" t="n">
        <f aca="false">IF(AR285&lt;5,0,(AP285-AO285)/AO285*100)</f>
        <v>-14.1414141414141</v>
      </c>
      <c r="AT285" s="14" t="n">
        <f aca="false">AP285/($C285/100000)</f>
        <v>504.36124132202</v>
      </c>
      <c r="AU285" s="13" t="n">
        <f aca="false">AV284</f>
        <v>4</v>
      </c>
      <c r="AV285" s="12" t="n">
        <v>11</v>
      </c>
      <c r="AW285" s="21" t="n">
        <f aca="false">FORECAST($B285,AV276:AV284,$B276:$B284)</f>
        <v>35.071755036339</v>
      </c>
      <c r="AX285" s="37" t="n">
        <f aca="false">(AV285-AW285)^2/AW285</f>
        <v>16.5218247541113</v>
      </c>
      <c r="AY285" s="37" t="n">
        <f aca="false">IF(AX285&lt;5,0,(AV285-AU285)/AU285*100)</f>
        <v>175</v>
      </c>
      <c r="AZ285" s="14" t="n">
        <f aca="false">AV285/($C285/100000)</f>
        <v>65.270278288732</v>
      </c>
      <c r="BA285" s="12" t="n">
        <v>1317.3</v>
      </c>
      <c r="BB285" s="4" t="n">
        <v>11.7</v>
      </c>
      <c r="BC285" s="13" t="n">
        <f aca="false">(BA285-BA284)/BA284*100</f>
        <v>11.739757400967</v>
      </c>
      <c r="BD285" s="12" t="n">
        <v>38.3</v>
      </c>
    </row>
    <row r="286" customFormat="false" ht="13.8" hidden="false" customHeight="false" outlineLevel="0" collapsed="false">
      <c r="A286" s="19" t="s">
        <v>43</v>
      </c>
      <c r="B286" s="15" t="n">
        <v>2015</v>
      </c>
      <c r="C286" s="12" t="n">
        <v>16839</v>
      </c>
      <c r="D286" s="12" t="n">
        <f aca="false">E285</f>
        <v>222</v>
      </c>
      <c r="E286" s="12" t="n">
        <v>18</v>
      </c>
      <c r="F286" s="21" t="n">
        <f aca="false">FORECAST($B286,E277:E285,$B277:$B285)</f>
        <v>365.961062031109</v>
      </c>
      <c r="G286" s="37" t="n">
        <f aca="false">(E286-F286)^2/F286</f>
        <v>330.846402122215</v>
      </c>
      <c r="H286" s="37" t="n">
        <f aca="false">IF(G286&lt;5,0,(E286-D286)/D286*100)</f>
        <v>-91.8918918918919</v>
      </c>
      <c r="I286" s="12" t="n">
        <v>-91.9</v>
      </c>
      <c r="J286" s="13" t="n">
        <f aca="false">(E286-E285)/E285*100</f>
        <v>-91.8918918918919</v>
      </c>
      <c r="K286" s="13" t="n">
        <f aca="false">L285</f>
        <v>7</v>
      </c>
      <c r="L286" s="12" t="n">
        <v>0</v>
      </c>
      <c r="M286" s="21" t="n">
        <f aca="false">FORECAST($B286,L277:L285,$B277:$B285)</f>
        <v>2.6870465586447</v>
      </c>
      <c r="N286" s="37" t="n">
        <f aca="false">(L286-M286)^2/M286</f>
        <v>2.6870465586447</v>
      </c>
      <c r="O286" s="37" t="n">
        <f aca="false">IF(N286&lt;5,0,(L286-K286)/K286*100)</f>
        <v>0</v>
      </c>
      <c r="P286" s="14" t="n">
        <f aca="false">L286/($C286/100000)</f>
        <v>0</v>
      </c>
      <c r="Q286" s="13" t="n">
        <f aca="false">R285</f>
        <v>2</v>
      </c>
      <c r="R286" s="12" t="n">
        <v>0</v>
      </c>
      <c r="S286" s="21" t="n">
        <f aca="false">FORECAST($B286,R277:R285,$B277:$B285)</f>
        <v>6.57324909598202</v>
      </c>
      <c r="T286" s="37" t="n">
        <f aca="false">(R286-S286)^2/S286</f>
        <v>6.57324909598202</v>
      </c>
      <c r="U286" s="37" t="n">
        <f aca="false">IF(T286&lt;5,0,(R286-Q286)/Q286*100)</f>
        <v>-100</v>
      </c>
      <c r="V286" s="14" t="n">
        <f aca="false">R286/($C286/100000)</f>
        <v>0</v>
      </c>
      <c r="W286" s="13" t="n">
        <f aca="false">X285</f>
        <v>1</v>
      </c>
      <c r="X286" s="12" t="n">
        <v>1</v>
      </c>
      <c r="Y286" s="21" t="n">
        <f aca="false">FORECAST($B286,X277:X285,$B277:$B285)</f>
        <v>4.65123979444695</v>
      </c>
      <c r="Z286" s="37" t="n">
        <f aca="false">(X286-Y286)^2/Y286</f>
        <v>2.86623623500757</v>
      </c>
      <c r="AA286" s="37" t="n">
        <f aca="false">IF(Z286&lt;5,0,(X286-W286)/W286*100)</f>
        <v>0</v>
      </c>
      <c r="AB286" s="14" t="n">
        <f aca="false">X286/($C286/100000)</f>
        <v>5.93859492843993</v>
      </c>
      <c r="AC286" s="13" t="n">
        <f aca="false">AD285</f>
        <v>45</v>
      </c>
      <c r="AD286" s="12" t="n">
        <v>7</v>
      </c>
      <c r="AE286" s="21" t="n">
        <f aca="false">FORECAST($B286,AD277:AD285,$B277:$B285)</f>
        <v>57.3832325199509</v>
      </c>
      <c r="AF286" s="37" t="n">
        <f aca="false">(AD286-AE286)^2/AE286</f>
        <v>44.237140497041</v>
      </c>
      <c r="AG286" s="37" t="n">
        <f aca="false">IF(AF286&lt;5,0,(AD286-AC286)/AC286*100)</f>
        <v>-84.4444444444444</v>
      </c>
      <c r="AH286" s="14" t="n">
        <f aca="false">AD286/($C286/100000)</f>
        <v>41.5701644990795</v>
      </c>
      <c r="AI286" s="13" t="n">
        <f aca="false">AJ285</f>
        <v>71</v>
      </c>
      <c r="AJ286" s="12" t="n">
        <v>2</v>
      </c>
      <c r="AK286" s="21" t="n">
        <f aca="false">FORECAST($B286,AJ277:AJ285,$B277:$B285)</f>
        <v>121.837655314085</v>
      </c>
      <c r="AL286" s="37" t="n">
        <f aca="false">(AJ286-AK286)^2/AK286</f>
        <v>117.870485886782</v>
      </c>
      <c r="AM286" s="37" t="n">
        <f aca="false">IF(AL286&lt;5,0,(AJ286-AI286)/AI286*100)</f>
        <v>-97.1830985915493</v>
      </c>
      <c r="AN286" s="14" t="n">
        <f aca="false">AJ286/($C286/100000)</f>
        <v>11.8771898568799</v>
      </c>
      <c r="AO286" s="13" t="n">
        <f aca="false">AP285</f>
        <v>85</v>
      </c>
      <c r="AP286" s="12" t="n">
        <v>7</v>
      </c>
      <c r="AQ286" s="21" t="n">
        <f aca="false">FORECAST($B286,AP277:AP285,$B277:$B285)</f>
        <v>146.231123018128</v>
      </c>
      <c r="AR286" s="37" t="n">
        <f aca="false">(AP286-AQ286)^2/AQ286</f>
        <v>132.566209003852</v>
      </c>
      <c r="AS286" s="37" t="n">
        <f aca="false">IF(AR286&lt;5,0,(AP286-AO286)/AO286*100)</f>
        <v>-91.7647058823529</v>
      </c>
      <c r="AT286" s="14" t="n">
        <f aca="false">AP286/($C286/100000)</f>
        <v>41.5701644990795</v>
      </c>
      <c r="AU286" s="13" t="n">
        <f aca="false">AV285</f>
        <v>11</v>
      </c>
      <c r="AV286" s="12" t="n">
        <v>1</v>
      </c>
      <c r="AW286" s="21" t="n">
        <f aca="false">FORECAST($B286,AV277:AV285,$B277:$B285)</f>
        <v>26.5971474412391</v>
      </c>
      <c r="AX286" s="37" t="n">
        <f aca="false">(AV286-AW286)^2/AW286</f>
        <v>24.6347454581771</v>
      </c>
      <c r="AY286" s="37" t="n">
        <f aca="false">IF(AX286&lt;5,0,(AV286-AU286)/AU286*100)</f>
        <v>-90.9090909090909</v>
      </c>
      <c r="AZ286" s="14" t="n">
        <f aca="false">AV286/($C286/100000)</f>
        <v>5.93859492843993</v>
      </c>
      <c r="BA286" s="12" t="n">
        <v>106.9</v>
      </c>
      <c r="BB286" s="14" t="n">
        <v>-91.9</v>
      </c>
      <c r="BC286" s="13" t="n">
        <f aca="false">(BA286-BA285)/BA285*100</f>
        <v>-91.8849161162985</v>
      </c>
      <c r="BD286" s="12" t="n">
        <v>44.4</v>
      </c>
    </row>
    <row r="287" customFormat="false" ht="13.8" hidden="false" customHeight="false" outlineLevel="0" collapsed="false">
      <c r="A287" s="19" t="s">
        <v>43</v>
      </c>
      <c r="B287" s="15" t="n">
        <v>2016</v>
      </c>
      <c r="C287" s="12" t="n">
        <v>16848</v>
      </c>
      <c r="D287" s="12" t="n">
        <f aca="false">E286</f>
        <v>18</v>
      </c>
      <c r="E287" s="12" t="n">
        <v>14</v>
      </c>
      <c r="F287" s="21" t="n">
        <f aca="false">FORECAST($B287,E278:E286,$B278:$B286)</f>
        <v>286.178705766974</v>
      </c>
      <c r="G287" s="37" t="n">
        <f aca="false">(E287-F287)^2/F287</f>
        <v>258.863592504003</v>
      </c>
      <c r="H287" s="37" t="n">
        <f aca="false">IF(G287&lt;5,0,(E287-D287)/D287*100)</f>
        <v>-22.2222222222222</v>
      </c>
      <c r="I287" s="12" t="n">
        <v>-22.2</v>
      </c>
      <c r="J287" s="13" t="n">
        <f aca="false">(E287-E286)/E286*100</f>
        <v>-22.2222222222222</v>
      </c>
      <c r="K287" s="13" t="n">
        <f aca="false">L286</f>
        <v>0</v>
      </c>
      <c r="L287" s="12" t="n">
        <v>0</v>
      </c>
      <c r="M287" s="21" t="n">
        <f aca="false">FORECAST($B287,L278:L286,$B278:$B286)</f>
        <v>2.02141201151955</v>
      </c>
      <c r="N287" s="37" t="n">
        <f aca="false">(L287-M287)^2/M287</f>
        <v>2.02141201151955</v>
      </c>
      <c r="O287" s="37" t="n">
        <f aca="false">IF(N287&lt;5,0,(L287-K287)/K287*100)</f>
        <v>0</v>
      </c>
      <c r="P287" s="14" t="n">
        <f aca="false">L287/($C287/100000)</f>
        <v>0</v>
      </c>
      <c r="Q287" s="13" t="n">
        <f aca="false">R286</f>
        <v>0</v>
      </c>
      <c r="R287" s="12" t="n">
        <v>0</v>
      </c>
      <c r="S287" s="21" t="n">
        <f aca="false">FORECAST($B287,R278:R286,$B278:$B286)</f>
        <v>4.78739604346557</v>
      </c>
      <c r="T287" s="37" t="n">
        <f aca="false">(R287-S287)^2/S287</f>
        <v>4.78739604346557</v>
      </c>
      <c r="U287" s="37" t="n">
        <f aca="false">IF(T287&lt;5,0,(R287-Q287)/Q287*100)</f>
        <v>0</v>
      </c>
      <c r="V287" s="14" t="n">
        <f aca="false">R287/($C287/100000)</f>
        <v>0</v>
      </c>
      <c r="W287" s="13" t="n">
        <f aca="false">X286</f>
        <v>1</v>
      </c>
      <c r="X287" s="12" t="n">
        <v>0</v>
      </c>
      <c r="Y287" s="21" t="n">
        <f aca="false">FORECAST($B287,X278:X286,$B278:$B286)</f>
        <v>3.48591839155725</v>
      </c>
      <c r="Z287" s="37" t="n">
        <f aca="false">(X287-Y287)^2/Y287</f>
        <v>3.48591839155725</v>
      </c>
      <c r="AA287" s="37" t="n">
        <f aca="false">IF(Z287&lt;5,0,(X287-W287)/W287*100)</f>
        <v>0</v>
      </c>
      <c r="AB287" s="14" t="n">
        <f aca="false">X287/($C287/100000)</f>
        <v>0</v>
      </c>
      <c r="AC287" s="13" t="n">
        <f aca="false">AD286</f>
        <v>7</v>
      </c>
      <c r="AD287" s="12" t="n">
        <v>3</v>
      </c>
      <c r="AE287" s="21" t="n">
        <f aca="false">FORECAST($B287,AD278:AD286,$B278:$B286)</f>
        <v>42.3995598835054</v>
      </c>
      <c r="AF287" s="37" t="n">
        <f aca="false">(AD287-AE287)^2/AE287</f>
        <v>36.611826237796</v>
      </c>
      <c r="AG287" s="37" t="n">
        <f aca="false">IF(AF287&lt;5,0,(AD287-AC287)/AC287*100)</f>
        <v>-57.1428571428571</v>
      </c>
      <c r="AH287" s="14" t="n">
        <f aca="false">AD287/($C287/100000)</f>
        <v>17.8062678062678</v>
      </c>
      <c r="AI287" s="13" t="n">
        <f aca="false">AJ286</f>
        <v>2</v>
      </c>
      <c r="AJ287" s="12" t="n">
        <v>2</v>
      </c>
      <c r="AK287" s="21" t="n">
        <f aca="false">FORECAST($B287,AJ278:AJ286,$B278:$B286)</f>
        <v>98.6355485639494</v>
      </c>
      <c r="AL287" s="37" t="n">
        <f aca="false">(AJ287-AK287)^2/AK287</f>
        <v>94.6761018944498</v>
      </c>
      <c r="AM287" s="37" t="n">
        <f aca="false">IF(AL287&lt;5,0,(AJ287-AI287)/AI287*100)</f>
        <v>0</v>
      </c>
      <c r="AN287" s="14" t="n">
        <f aca="false">AJ287/($C287/100000)</f>
        <v>11.8708452041785</v>
      </c>
      <c r="AO287" s="13" t="n">
        <f aca="false">AP286</f>
        <v>7</v>
      </c>
      <c r="AP287" s="12" t="n">
        <v>9</v>
      </c>
      <c r="AQ287" s="21" t="n">
        <f aca="false">FORECAST($B287,AP278:AP286,$B278:$B286)</f>
        <v>118.523731606519</v>
      </c>
      <c r="AR287" s="37" t="n">
        <f aca="false">(AP287-AQ287)^2/AQ287</f>
        <v>101.207139046549</v>
      </c>
      <c r="AS287" s="37" t="n">
        <f aca="false">IF(AR287&lt;5,0,(AP287-AO287)/AO287*100)</f>
        <v>28.5714285714286</v>
      </c>
      <c r="AT287" s="14" t="n">
        <f aca="false">AP287/($C287/100000)</f>
        <v>53.4188034188034</v>
      </c>
      <c r="AU287" s="13" t="n">
        <f aca="false">AV286</f>
        <v>1</v>
      </c>
      <c r="AV287" s="12" t="n">
        <v>0</v>
      </c>
      <c r="AW287" s="21" t="n">
        <f aca="false">FORECAST($B287,AV278:AV286,$B278:$B286)</f>
        <v>16.4267338979706</v>
      </c>
      <c r="AX287" s="37" t="n">
        <f aca="false">(AV287-AW287)^2/AW287</f>
        <v>16.4267338979706</v>
      </c>
      <c r="AY287" s="37" t="n">
        <f aca="false">IF(AX287&lt;5,0,(AV287-AU287)/AU287*100)</f>
        <v>-100</v>
      </c>
      <c r="AZ287" s="14" t="n">
        <f aca="false">AV287/($C287/100000)</f>
        <v>0</v>
      </c>
      <c r="BA287" s="12" t="n">
        <v>83.1</v>
      </c>
      <c r="BB287" s="14" t="n">
        <v>-22.3</v>
      </c>
      <c r="BC287" s="13" t="n">
        <f aca="false">(BA287-BA286)/BA286*100</f>
        <v>-22.2637979420019</v>
      </c>
      <c r="BD287" s="12" t="n">
        <v>50</v>
      </c>
    </row>
    <row r="288" customFormat="false" ht="13.8" hidden="false" customHeight="false" outlineLevel="0" collapsed="false">
      <c r="A288" s="19" t="s">
        <v>43</v>
      </c>
      <c r="B288" s="15" t="n">
        <v>2017</v>
      </c>
      <c r="C288" s="12" t="n">
        <v>17224</v>
      </c>
      <c r="D288" s="12" t="n">
        <f aca="false">E287</f>
        <v>14</v>
      </c>
      <c r="E288" s="12" t="n">
        <v>222</v>
      </c>
      <c r="F288" s="21" t="n">
        <f aca="false">FORECAST($B288,E279:E287,$B279:$B287)</f>
        <v>170.621923135852</v>
      </c>
      <c r="G288" s="37" t="n">
        <f aca="false">(E288-F288)^2/F288</f>
        <v>15.4710879689037</v>
      </c>
      <c r="H288" s="37" t="n">
        <f aca="false">IF(G288&lt;5,0,(E288-D288)/D288*100)</f>
        <v>1485.71428571429</v>
      </c>
      <c r="I288" s="12" t="n">
        <v>1485.7</v>
      </c>
      <c r="J288" s="13" t="n">
        <f aca="false">(E288-E287)/E287*100</f>
        <v>1485.71428571429</v>
      </c>
      <c r="K288" s="13" t="n">
        <f aca="false">L287</f>
        <v>0</v>
      </c>
      <c r="L288" s="12" t="n">
        <v>0</v>
      </c>
      <c r="M288" s="21" t="n">
        <f aca="false">FORECAST($B288,L279:L287,$B279:$B287)</f>
        <v>1.50265478945369</v>
      </c>
      <c r="N288" s="37" t="n">
        <f aca="false">(L288-M288)^2/M288</f>
        <v>1.50265478945369</v>
      </c>
      <c r="O288" s="37" t="n">
        <f aca="false">IF(N288&lt;5,0,(L288-K288)/K288*100)</f>
        <v>0</v>
      </c>
      <c r="P288" s="14" t="n">
        <f aca="false">L288/($C288/100000)</f>
        <v>0</v>
      </c>
      <c r="Q288" s="13" t="n">
        <f aca="false">R287</f>
        <v>0</v>
      </c>
      <c r="R288" s="12" t="n">
        <v>2</v>
      </c>
      <c r="S288" s="21" t="n">
        <f aca="false">FORECAST($B288,R279:R287,$B279:$B287)</f>
        <v>0.921500026689188</v>
      </c>
      <c r="T288" s="37" t="n">
        <f aca="false">(R288-S288)^2/S288</f>
        <v>1.26224868013351</v>
      </c>
      <c r="U288" s="37" t="n">
        <f aca="false">IF(T288&lt;5,0,(R288-Q288)/Q288*100)</f>
        <v>0</v>
      </c>
      <c r="V288" s="14" t="n">
        <f aca="false">R288/($C288/100000)</f>
        <v>11.611704598235</v>
      </c>
      <c r="W288" s="13" t="n">
        <f aca="false">X287</f>
        <v>0</v>
      </c>
      <c r="X288" s="12" t="n">
        <v>7</v>
      </c>
      <c r="Y288" s="21" t="n">
        <f aca="false">FORECAST($B288,X279:X287,$B279:$B287)</f>
        <v>1.16823688069304</v>
      </c>
      <c r="Z288" s="37" t="n">
        <f aca="false">(X288-Y288)^2/Y288</f>
        <v>29.1117851539948</v>
      </c>
      <c r="AA288" s="37" t="e">
        <f aca="false">IF(Z288&lt;5,0,(X288-W288)/W288*100)</f>
        <v>#DIV/0!</v>
      </c>
      <c r="AB288" s="14" t="n">
        <f aca="false">X288/($C288/100000)</f>
        <v>40.6409660938226</v>
      </c>
      <c r="AC288" s="13" t="n">
        <f aca="false">AD287</f>
        <v>3</v>
      </c>
      <c r="AD288" s="12" t="n">
        <v>29</v>
      </c>
      <c r="AE288" s="21" t="n">
        <f aca="false">FORECAST($B288,AD279:AD287,$B279:$B287)</f>
        <v>23.3668374251525</v>
      </c>
      <c r="AF288" s="37" t="n">
        <f aca="false">(AD288-AE288)^2/AE288</f>
        <v>1.35801520836127</v>
      </c>
      <c r="AG288" s="37" t="n">
        <f aca="false">IF(AF288&lt;5,0,(AD288-AC288)/AC288*100)</f>
        <v>0</v>
      </c>
      <c r="AH288" s="14" t="n">
        <f aca="false">AD288/($C288/100000)</f>
        <v>168.369716674408</v>
      </c>
      <c r="AI288" s="13" t="n">
        <f aca="false">AJ287</f>
        <v>2</v>
      </c>
      <c r="AJ288" s="12" t="n">
        <v>95</v>
      </c>
      <c r="AK288" s="21" t="n">
        <f aca="false">FORECAST($B288,AJ279:AJ287,$B279:$B287)</f>
        <v>54.6760196434334</v>
      </c>
      <c r="AL288" s="37" t="n">
        <f aca="false">(AJ288-AK288)^2/AK288</f>
        <v>29.7392422199128</v>
      </c>
      <c r="AM288" s="37" t="n">
        <f aca="false">IF(AL288&lt;5,0,(AJ288-AI288)/AI288*100)</f>
        <v>4650</v>
      </c>
      <c r="AN288" s="14" t="n">
        <f aca="false">AJ288/($C288/100000)</f>
        <v>551.555968416164</v>
      </c>
      <c r="AO288" s="13" t="n">
        <f aca="false">AP287</f>
        <v>9</v>
      </c>
      <c r="AP288" s="12" t="n">
        <v>80</v>
      </c>
      <c r="AQ288" s="21" t="n">
        <f aca="false">FORECAST($B288,AP279:AP287,$B279:$B287)</f>
        <v>82.5060572298498</v>
      </c>
      <c r="AR288" s="37" t="n">
        <f aca="false">(AP288-AQ288)^2/AQ288</f>
        <v>0.0761195365545895</v>
      </c>
      <c r="AS288" s="37" t="n">
        <f aca="false">IF(AR288&lt;5,0,(AP288-AO288)/AO288*100)</f>
        <v>0</v>
      </c>
      <c r="AT288" s="14" t="n">
        <f aca="false">AP288/($C288/100000)</f>
        <v>464.468183929401</v>
      </c>
      <c r="AU288" s="13" t="n">
        <f aca="false">AV287</f>
        <v>0</v>
      </c>
      <c r="AV288" s="12" t="n">
        <v>9</v>
      </c>
      <c r="AW288" s="21" t="n">
        <f aca="false">FORECAST($B288,AV279:AV287,$B279:$B287)</f>
        <v>6.67500337539759</v>
      </c>
      <c r="AX288" s="37" t="n">
        <f aca="false">(AV288-AW288)^2/AW288</f>
        <v>0.80982869976311</v>
      </c>
      <c r="AY288" s="37" t="n">
        <f aca="false">IF(AX288&lt;5,0,(AV288-AU288)/AU288*100)</f>
        <v>0</v>
      </c>
      <c r="AZ288" s="14" t="n">
        <f aca="false">AV288/($C288/100000)</f>
        <v>52.2526706920576</v>
      </c>
      <c r="BA288" s="12" t="n">
        <v>1288.9</v>
      </c>
      <c r="BB288" s="14" t="n">
        <v>1451.1</v>
      </c>
      <c r="BC288" s="13" t="n">
        <f aca="false">(BA288-BA287)/BA287*100</f>
        <v>1451.02286401925</v>
      </c>
      <c r="BD288" s="12" t="n">
        <v>25.7</v>
      </c>
    </row>
    <row r="289" customFormat="false" ht="13.8" hidden="false" customHeight="false" outlineLevel="0" collapsed="false">
      <c r="A289" s="24" t="s">
        <v>43</v>
      </c>
      <c r="B289" s="15" t="n">
        <v>2018</v>
      </c>
      <c r="C289" s="12" t="n">
        <v>17424</v>
      </c>
      <c r="D289" s="12" t="n">
        <f aca="false">E288</f>
        <v>222</v>
      </c>
      <c r="E289" s="12" t="n">
        <v>167</v>
      </c>
      <c r="F289" s="21" t="n">
        <f aca="false">FORECAST($B289,E280:E288,$B280:$B288)</f>
        <v>178.095351691365</v>
      </c>
      <c r="G289" s="37" t="n">
        <f aca="false">(E289-F289)^2/F289</f>
        <v>0.691241113178665</v>
      </c>
      <c r="H289" s="37" t="n">
        <f aca="false">IF(G289&lt;5,0,(E289-D289)/D289*100)</f>
        <v>0</v>
      </c>
      <c r="I289" s="12" t="n">
        <v>-24.8</v>
      </c>
      <c r="J289" s="13" t="n">
        <f aca="false">(E289-E288)/E288*100</f>
        <v>-24.7747747747748</v>
      </c>
      <c r="K289" s="13" t="n">
        <f aca="false">L288</f>
        <v>0</v>
      </c>
      <c r="L289" s="12" t="n">
        <v>2</v>
      </c>
      <c r="M289" s="21" t="n">
        <f aca="false">FORECAST($B289,L280:L288,$B280:$B288)</f>
        <v>1.28798393758691</v>
      </c>
      <c r="N289" s="37" t="n">
        <f aca="false">(L289-M289)^2/M289</f>
        <v>0.393612729428959</v>
      </c>
      <c r="O289" s="37" t="n">
        <f aca="false">IF(N289&lt;5,0,(L289-K289)/K289*100)</f>
        <v>0</v>
      </c>
      <c r="P289" s="14" t="n">
        <f aca="false">L289/($C289/100000)</f>
        <v>11.4784205693297</v>
      </c>
      <c r="Q289" s="13" t="n">
        <f aca="false">R288</f>
        <v>2</v>
      </c>
      <c r="R289" s="12" t="n">
        <v>4</v>
      </c>
      <c r="S289" s="21" t="n">
        <f aca="false">FORECAST($B289,R280:R288,$B280:$B288)</f>
        <v>1.10141946684135</v>
      </c>
      <c r="T289" s="37" t="n">
        <f aca="false">(R289-S289)^2/S289</f>
        <v>7.62812839262857</v>
      </c>
      <c r="U289" s="37" t="n">
        <f aca="false">IF(T289&lt;5,0,(R289-Q289)/Q289*100)</f>
        <v>100</v>
      </c>
      <c r="V289" s="14" t="n">
        <f aca="false">R289/($C289/100000)</f>
        <v>22.9568411386593</v>
      </c>
      <c r="W289" s="13" t="n">
        <f aca="false">X288</f>
        <v>7</v>
      </c>
      <c r="X289" s="12" t="n">
        <v>2</v>
      </c>
      <c r="Y289" s="21" t="n">
        <f aca="false">FORECAST($B289,X280:X288,$B280:$B288)</f>
        <v>2.00484695476635</v>
      </c>
      <c r="Z289" s="37" t="n">
        <f aca="false">(X289-Y289)^2/Y289</f>
        <v>1.17180867353212E-005</v>
      </c>
      <c r="AA289" s="37" t="n">
        <f aca="false">IF(Z289&lt;5,0,(X289-W289)/W289*100)</f>
        <v>0</v>
      </c>
      <c r="AB289" s="14" t="n">
        <f aca="false">X289/($C289/100000)</f>
        <v>11.4784205693297</v>
      </c>
      <c r="AC289" s="13" t="n">
        <f aca="false">AD288</f>
        <v>29</v>
      </c>
      <c r="AD289" s="12" t="n">
        <v>20</v>
      </c>
      <c r="AE289" s="21" t="n">
        <f aca="false">FORECAST($B289,AD280:AD288,$B280:$B288)</f>
        <v>24.1859898726466</v>
      </c>
      <c r="AF289" s="37" t="n">
        <f aca="false">(AD289-AE289)^2/AE289</f>
        <v>0.724490141034786</v>
      </c>
      <c r="AG289" s="37" t="n">
        <f aca="false">IF(AF289&lt;5,0,(AD289-AC289)/AC289*100)</f>
        <v>0</v>
      </c>
      <c r="AH289" s="14" t="n">
        <f aca="false">AD289/($C289/100000)</f>
        <v>114.784205693297</v>
      </c>
      <c r="AI289" s="13" t="n">
        <f aca="false">AJ288</f>
        <v>95</v>
      </c>
      <c r="AJ289" s="12" t="n">
        <v>63</v>
      </c>
      <c r="AK289" s="21" t="n">
        <f aca="false">FORECAST($B289,AJ280:AJ288,$B280:$B288)</f>
        <v>60.5158435883539</v>
      </c>
      <c r="AL289" s="37" t="n">
        <f aca="false">(AJ289-AK289)^2/AK289</f>
        <v>0.101973842081747</v>
      </c>
      <c r="AM289" s="37" t="n">
        <f aca="false">IF(AL289&lt;5,0,(AJ289-AI289)/AI289*100)</f>
        <v>0</v>
      </c>
      <c r="AN289" s="14" t="n">
        <f aca="false">AJ289/($C289/100000)</f>
        <v>361.570247933884</v>
      </c>
      <c r="AO289" s="13" t="n">
        <f aca="false">AP288</f>
        <v>80</v>
      </c>
      <c r="AP289" s="12" t="n">
        <v>69</v>
      </c>
      <c r="AQ289" s="21" t="n">
        <f aca="false">FORECAST($B289,AP280:AP288,$B280:$B288)</f>
        <v>82.209730697484</v>
      </c>
      <c r="AR289" s="37" t="n">
        <f aca="false">(AP289-AQ289)^2/AQ289</f>
        <v>2.12258310080308</v>
      </c>
      <c r="AS289" s="37" t="n">
        <f aca="false">IF(AR289&lt;5,0,(AP289-AO289)/AO289*100)</f>
        <v>0</v>
      </c>
      <c r="AT289" s="14" t="n">
        <f aca="false">AP289/($C289/100000)</f>
        <v>396.005509641873</v>
      </c>
      <c r="AU289" s="13" t="n">
        <f aca="false">AV288</f>
        <v>9</v>
      </c>
      <c r="AV289" s="12" t="n">
        <v>7</v>
      </c>
      <c r="AW289" s="21" t="n">
        <f aca="false">FORECAST($B289,AV280:AV288,$B280:$B288)</f>
        <v>7.01161853354594</v>
      </c>
      <c r="AX289" s="37" t="n">
        <f aca="false">(AV289-AW289)^2/AW289</f>
        <v>1.92523767675524E-005</v>
      </c>
      <c r="AY289" s="37" t="n">
        <f aca="false">IF(AX289&lt;5,0,(AV289-AU289)/AU289*100)</f>
        <v>0</v>
      </c>
      <c r="AZ289" s="14" t="n">
        <f aca="false">AV289/($C289/100000)</f>
        <v>40.1744719926538</v>
      </c>
      <c r="BA289" s="12" t="n">
        <v>958.4</v>
      </c>
      <c r="BB289" s="14" t="n">
        <v>-25.6</v>
      </c>
      <c r="BC289" s="13" t="n">
        <f aca="false">(BA289-BA288)/BA288*100</f>
        <v>-25.642020327411</v>
      </c>
      <c r="BD289" s="12" t="n">
        <v>32.3</v>
      </c>
    </row>
    <row r="290" customFormat="false" ht="13.8" hidden="false" customHeight="false" outlineLevel="0" collapsed="false">
      <c r="A290" s="25" t="s">
        <v>43</v>
      </c>
      <c r="B290" s="15" t="n">
        <v>2019</v>
      </c>
      <c r="C290" s="17" t="n">
        <v>17766</v>
      </c>
      <c r="D290" s="12" t="n">
        <f aca="false">E289</f>
        <v>167</v>
      </c>
      <c r="E290" s="17" t="n">
        <v>199</v>
      </c>
      <c r="F290" s="21" t="n">
        <f aca="false">FORECAST($B290,E281:E289,$B281:$B289)</f>
        <v>73.8928571428571</v>
      </c>
      <c r="G290" s="37" t="n">
        <f aca="false">(E290-F290)^2/F290</f>
        <v>211.817458399503</v>
      </c>
      <c r="H290" s="37" t="n">
        <f aca="false">IF(G290&lt;5,0,(E290-D290)/D290*100)</f>
        <v>19.1616766467066</v>
      </c>
      <c r="I290" s="12" t="n">
        <v>19.2</v>
      </c>
      <c r="J290" s="13" t="n">
        <f aca="false">(E290-E289)/E289*100</f>
        <v>19.1616766467066</v>
      </c>
      <c r="K290" s="13" t="n">
        <f aca="false">L289</f>
        <v>2</v>
      </c>
      <c r="L290" s="12" t="n">
        <v>0</v>
      </c>
      <c r="M290" s="21" t="n">
        <f aca="false">FORECAST($B290,L281:L289,$B281:$B289)</f>
        <v>1.21428571428571</v>
      </c>
      <c r="N290" s="37" t="n">
        <f aca="false">(L290-M290)^2/M290</f>
        <v>1.21428571428571</v>
      </c>
      <c r="O290" s="37" t="n">
        <f aca="false">IF(N290&lt;5,0,(L290-K290)/K290*100)</f>
        <v>0</v>
      </c>
      <c r="P290" s="14" t="n">
        <f aca="false">L290/($C290/100000)</f>
        <v>0</v>
      </c>
      <c r="Q290" s="13" t="n">
        <f aca="false">R289</f>
        <v>4</v>
      </c>
      <c r="R290" s="12" t="n">
        <v>8</v>
      </c>
      <c r="S290" s="21" t="n">
        <f aca="false">FORECAST($B290,R281:R289,$B281:$B289)</f>
        <v>2.39285714285714</v>
      </c>
      <c r="T290" s="37" t="n">
        <f aca="false">(R290-S290)^2/S290</f>
        <v>13.1391257995736</v>
      </c>
      <c r="U290" s="37" t="n">
        <f aca="false">IF(T290&lt;5,0,(R290-Q290)/Q290*100)</f>
        <v>100</v>
      </c>
      <c r="V290" s="14" t="n">
        <f aca="false">R290/($C290/100000)</f>
        <v>45.0298322638748</v>
      </c>
      <c r="W290" s="13" t="n">
        <f aca="false">X289</f>
        <v>2</v>
      </c>
      <c r="X290" s="12" t="n">
        <v>2</v>
      </c>
      <c r="Y290" s="21" t="n">
        <f aca="false">FORECAST($B290,X281:X289,$B281:$B289)</f>
        <v>3.28571428571429</v>
      </c>
      <c r="Z290" s="37" t="n">
        <f aca="false">(X290-Y290)^2/Y290</f>
        <v>0.503105590062112</v>
      </c>
      <c r="AA290" s="37" t="n">
        <f aca="false">IF(Z290&lt;5,0,(X290-W290)/W290*100)</f>
        <v>0</v>
      </c>
      <c r="AB290" s="14" t="n">
        <f aca="false">X290/($C290/100000)</f>
        <v>11.2574580659687</v>
      </c>
      <c r="AC290" s="13" t="n">
        <f aca="false">AD289</f>
        <v>20</v>
      </c>
      <c r="AD290" s="12" t="n">
        <v>30</v>
      </c>
      <c r="AE290" s="21" t="n">
        <f aca="false">FORECAST($B290,AD281:AD289,$B281:$B289)</f>
        <v>14.7857142857143</v>
      </c>
      <c r="AF290" s="37" t="n">
        <f aca="false">(AD290-AE290)^2/AE290</f>
        <v>15.6552795031056</v>
      </c>
      <c r="AG290" s="37" t="n">
        <f aca="false">IF(AF290&lt;5,0,(AD290-AC290)/AC290*100)</f>
        <v>50</v>
      </c>
      <c r="AH290" s="14" t="n">
        <f aca="false">AD290/($C290/100000)</f>
        <v>168.861870989531</v>
      </c>
      <c r="AI290" s="13" t="n">
        <f aca="false">AJ289</f>
        <v>63</v>
      </c>
      <c r="AJ290" s="12" t="n">
        <v>60</v>
      </c>
      <c r="AK290" s="21" t="n">
        <f aca="false">FORECAST($B290,AJ281:AJ289,$B281:$B289)</f>
        <v>35.1785714285714</v>
      </c>
      <c r="AL290" s="37" t="n">
        <f aca="false">(AJ290-AK290)^2/AK290</f>
        <v>17.5135968092821</v>
      </c>
      <c r="AM290" s="37" t="n">
        <f aca="false">IF(AL290&lt;5,0,(AJ290-AI290)/AI290*100)</f>
        <v>-4.76190476190476</v>
      </c>
      <c r="AN290" s="14" t="n">
        <f aca="false">AJ290/($C290/100000)</f>
        <v>337.723741979061</v>
      </c>
      <c r="AO290" s="13" t="n">
        <f aca="false">AP289</f>
        <v>69</v>
      </c>
      <c r="AP290" s="12" t="n">
        <v>74</v>
      </c>
      <c r="AQ290" s="21" t="n">
        <f aca="false">FORECAST($B290,AP281:AP289,$B281:$B289)</f>
        <v>13.4642857142857</v>
      </c>
      <c r="AR290" s="37" t="n">
        <f aca="false">(AP290-AQ290)^2/AQ290</f>
        <v>272.169856006063</v>
      </c>
      <c r="AS290" s="37" t="n">
        <f aca="false">IF(AR290&lt;5,0,(AP290-AO290)/AO290*100)</f>
        <v>7.2463768115942</v>
      </c>
      <c r="AT290" s="14" t="n">
        <f aca="false">AP290/($C290/100000)</f>
        <v>416.525948440842</v>
      </c>
      <c r="AU290" s="13" t="n">
        <f aca="false">AV289</f>
        <v>7</v>
      </c>
      <c r="AV290" s="12" t="n">
        <v>25</v>
      </c>
      <c r="AW290" s="21" t="n">
        <f aca="false">FORECAST($B290,AV281:AV289,$B281:$B289)</f>
        <v>3.57142857142857</v>
      </c>
      <c r="AX290" s="37" t="n">
        <f aca="false">(AV290-AW290)^2/AW290</f>
        <v>128.571428571429</v>
      </c>
      <c r="AY290" s="37" t="n">
        <f aca="false">IF(AX290&lt;5,0,(AV290-AU290)/AU290*100)</f>
        <v>257.142857142857</v>
      </c>
      <c r="AZ290" s="14" t="n">
        <f aca="false">AV290/($C290/100000)</f>
        <v>140.718225824609</v>
      </c>
      <c r="BA290" s="12" t="n">
        <v>1120.1</v>
      </c>
      <c r="BB290" s="14" t="n">
        <v>16.9</v>
      </c>
      <c r="BC290" s="13" t="n">
        <f aca="false">(BA290-BA289)/BA289*100</f>
        <v>16.8718697829716</v>
      </c>
      <c r="BD290" s="12" t="n">
        <v>31.2</v>
      </c>
    </row>
    <row r="291" customFormat="false" ht="13.8" hidden="false" customHeight="false" outlineLevel="0" collapsed="false">
      <c r="A291" s="25" t="s">
        <v>43</v>
      </c>
      <c r="B291" s="20" t="n">
        <v>2020</v>
      </c>
      <c r="C291" s="21" t="n">
        <v>18269</v>
      </c>
      <c r="D291" s="12" t="n">
        <f aca="false">E290</f>
        <v>199</v>
      </c>
      <c r="E291" s="21" t="n">
        <v>121</v>
      </c>
      <c r="F291" s="21" t="n">
        <f aca="false">FORECAST($B291,E282:E290,$B282:$B290)</f>
        <v>106.722222222222</v>
      </c>
      <c r="G291" s="37" t="n">
        <f aca="false">(E291-F291)^2/F291</f>
        <v>1.91014517901556</v>
      </c>
      <c r="H291" s="37" t="n">
        <f aca="false">IF(G291&lt;5,0,(E291-D291)/D291*100)</f>
        <v>0</v>
      </c>
      <c r="I291" s="22" t="n">
        <v>-39.2</v>
      </c>
      <c r="J291" s="13" t="n">
        <f aca="false">(E291-E290)/E290*100</f>
        <v>-39.1959798994975</v>
      </c>
      <c r="K291" s="13" t="n">
        <f aca="false">L290</f>
        <v>0</v>
      </c>
      <c r="L291" s="21" t="n">
        <v>0</v>
      </c>
      <c r="M291" s="21" t="n">
        <f aca="false">FORECAST($B291,L282:L290,$B282:$B290)</f>
        <v>0.638888888888889</v>
      </c>
      <c r="N291" s="37" t="n">
        <f aca="false">(L291-M291)^2/M291</f>
        <v>0.638888888888889</v>
      </c>
      <c r="O291" s="37" t="n">
        <f aca="false">IF(N291&lt;5,0,(L291-K291)/K291*100)</f>
        <v>0</v>
      </c>
      <c r="P291" s="14" t="n">
        <f aca="false">L291/($C291/100000)</f>
        <v>0</v>
      </c>
      <c r="Q291" s="13" t="n">
        <f aca="false">R290</f>
        <v>8</v>
      </c>
      <c r="R291" s="21" t="n">
        <v>2</v>
      </c>
      <c r="S291" s="21" t="n">
        <f aca="false">FORECAST($B291,R282:R290,$B282:$B290)</f>
        <v>5.11111111111111</v>
      </c>
      <c r="T291" s="37" t="n">
        <f aca="false">(R291-S291)^2/S291</f>
        <v>1.89371980676328</v>
      </c>
      <c r="U291" s="37" t="n">
        <f aca="false">IF(T291&lt;5,0,(R291-Q291)/Q291*100)</f>
        <v>0</v>
      </c>
      <c r="V291" s="14" t="n">
        <f aca="false">R291/($C291/100000)</f>
        <v>10.9475067053479</v>
      </c>
      <c r="W291" s="13" t="n">
        <f aca="false">X290</f>
        <v>2</v>
      </c>
      <c r="X291" s="21" t="n">
        <v>0</v>
      </c>
      <c r="Y291" s="21" t="n">
        <f aca="false">FORECAST($B291,X282:X290,$B282:$B290)</f>
        <v>3</v>
      </c>
      <c r="Z291" s="37" t="n">
        <f aca="false">(X291-Y291)^2/Y291</f>
        <v>3</v>
      </c>
      <c r="AA291" s="37" t="n">
        <f aca="false">IF(Z291&lt;5,0,(X291-W291)/W291*100)</f>
        <v>0</v>
      </c>
      <c r="AB291" s="14" t="n">
        <f aca="false">X291/($C291/100000)</f>
        <v>0</v>
      </c>
      <c r="AC291" s="13" t="n">
        <f aca="false">AD290</f>
        <v>30</v>
      </c>
      <c r="AD291" s="21" t="n">
        <v>24</v>
      </c>
      <c r="AE291" s="21" t="n">
        <f aca="false">FORECAST($B291,AD282:AD290,$B282:$B290)</f>
        <v>19.5833333333333</v>
      </c>
      <c r="AF291" s="37" t="n">
        <f aca="false">(AD291-AE291)^2/AE291</f>
        <v>0.996099290780144</v>
      </c>
      <c r="AG291" s="37" t="n">
        <f aca="false">IF(AF291&lt;5,0,(AD291-AC291)/AC291*100)</f>
        <v>0</v>
      </c>
      <c r="AH291" s="14" t="n">
        <f aca="false">AD291/($C291/100000)</f>
        <v>131.370080464174</v>
      </c>
      <c r="AI291" s="13" t="n">
        <f aca="false">AJ290</f>
        <v>60</v>
      </c>
      <c r="AJ291" s="21" t="n">
        <v>34</v>
      </c>
      <c r="AK291" s="21" t="n">
        <f aca="false">FORECAST($B291,AJ282:AJ290,$B282:$B290)</f>
        <v>40.5555555555556</v>
      </c>
      <c r="AL291" s="37" t="n">
        <f aca="false">(AJ291-AK291)^2/AK291</f>
        <v>1.05966514459665</v>
      </c>
      <c r="AM291" s="37" t="n">
        <f aca="false">IF(AL291&lt;5,0,(AJ291-AI291)/AI291*100)</f>
        <v>0</v>
      </c>
      <c r="AN291" s="14" t="n">
        <f aca="false">AJ291/($C291/100000)</f>
        <v>186.107613990914</v>
      </c>
      <c r="AO291" s="13" t="n">
        <f aca="false">AP290</f>
        <v>74</v>
      </c>
      <c r="AP291" s="21" t="n">
        <v>52</v>
      </c>
      <c r="AQ291" s="21" t="n">
        <f aca="false">FORECAST($B291,AP282:AP290,$B282:$B290)</f>
        <v>25.5</v>
      </c>
      <c r="AR291" s="37" t="n">
        <f aca="false">(AP291-AQ291)^2/AQ291</f>
        <v>27.5392156862745</v>
      </c>
      <c r="AS291" s="37" t="n">
        <f aca="false">IF(AR291&lt;5,0,(AP291-AO291)/AO291*100)</f>
        <v>-29.7297297297297</v>
      </c>
      <c r="AT291" s="14" t="n">
        <f aca="false">AP291/($C291/100000)</f>
        <v>284.635174339044</v>
      </c>
      <c r="AU291" s="13" t="n">
        <f aca="false">AV290</f>
        <v>25</v>
      </c>
      <c r="AV291" s="21" t="n">
        <v>9</v>
      </c>
      <c r="AW291" s="21" t="n">
        <f aca="false">FORECAST($B291,AV282:AV290,$B282:$B290)</f>
        <v>12.3333333333333</v>
      </c>
      <c r="AX291" s="37" t="n">
        <f aca="false">(AV291-AW291)^2/AW291</f>
        <v>0.9009009009009</v>
      </c>
      <c r="AY291" s="37" t="n">
        <f aca="false">IF(AX291&lt;5,0,(AV291-AU291)/AU291*100)</f>
        <v>0</v>
      </c>
      <c r="AZ291" s="14" t="n">
        <f aca="false">AV291/($C291/100000)</f>
        <v>49.2637801740654</v>
      </c>
      <c r="BA291" s="23" t="n">
        <v>662.3</v>
      </c>
      <c r="BB291" s="22" t="n">
        <v>-40.9</v>
      </c>
      <c r="BC291" s="13" t="n">
        <f aca="false">(BA291-BA290)/BA290*100</f>
        <v>-40.8713507722525</v>
      </c>
      <c r="BD291" s="23" t="n">
        <v>29.8</v>
      </c>
    </row>
    <row r="292" customFormat="false" ht="13.8" hidden="false" customHeight="false" outlineLevel="0" collapsed="false">
      <c r="A292" s="19" t="s">
        <v>261</v>
      </c>
      <c r="B292" s="15" t="n">
        <v>2020</v>
      </c>
      <c r="C292" s="38" t="n">
        <f aca="false">FORECAST($B292,C282:C290,$B282:$B290)</f>
        <v>17522.1944444444</v>
      </c>
      <c r="D292" s="12" t="n">
        <f aca="false">E291</f>
        <v>121</v>
      </c>
      <c r="E292" s="38" t="n">
        <f aca="false">FORECAST($B292,E282:E290,$B282:$B290)</f>
        <v>106.722222222222</v>
      </c>
      <c r="F292" s="21" t="n">
        <f aca="false">FORECAST($B292,E283:E291,$B283:$B291)</f>
        <v>124.866666666667</v>
      </c>
      <c r="G292" s="37" t="n">
        <f aca="false">(E292-F292)^2/F292</f>
        <v>2.63657926479603</v>
      </c>
      <c r="H292" s="37" t="n">
        <f aca="false">IF(G292&lt;5,0,(E292-D292)/D292*100)</f>
        <v>0</v>
      </c>
      <c r="I292" s="12"/>
      <c r="J292" s="13" t="n">
        <f aca="false">(E292-E290)/E290*100</f>
        <v>-46.3707426018984</v>
      </c>
      <c r="K292" s="13" t="n">
        <f aca="false">L291</f>
        <v>0</v>
      </c>
      <c r="L292" s="38" t="n">
        <f aca="false">FORECAST($B292,L282:L290,$B282:$B290)</f>
        <v>0.638888888888889</v>
      </c>
      <c r="M292" s="21" t="n">
        <f aca="false">FORECAST($B292,L283:L291,$B283:$B291)</f>
        <v>0.244444444444444</v>
      </c>
      <c r="N292" s="37" t="n">
        <f aca="false">(L292-M292)^2/M292</f>
        <v>0.636489898989899</v>
      </c>
      <c r="O292" s="37" t="n">
        <f aca="false">IF(N292&lt;5,0,(L292-K292)/K292*100)</f>
        <v>0</v>
      </c>
      <c r="P292" s="38" t="n">
        <f aca="false">FORECAST($B292,P282:P290,$B282:$B290)</f>
        <v>3.66113412079087</v>
      </c>
      <c r="Q292" s="13" t="n">
        <f aca="false">R291</f>
        <v>2</v>
      </c>
      <c r="R292" s="38" t="n">
        <f aca="false">FORECAST($B292,R282:R290,$B282:$B290)</f>
        <v>5.11111111111111</v>
      </c>
      <c r="S292" s="21" t="n">
        <f aca="false">FORECAST($B292,R283:R291,$B283:$B291)</f>
        <v>4.44444444444444</v>
      </c>
      <c r="T292" s="37" t="n">
        <f aca="false">(R292-S292)^2/S292</f>
        <v>0.0999999999999998</v>
      </c>
      <c r="U292" s="37" t="n">
        <f aca="false">IF(T292&lt;5,0,(R292-Q292)/Q292*100)</f>
        <v>0</v>
      </c>
      <c r="V292" s="38" t="n">
        <f aca="false">FORECAST($B292,V282:V290,$B282:$B290)</f>
        <v>28.9122338939493</v>
      </c>
      <c r="W292" s="13" t="n">
        <f aca="false">X291</f>
        <v>0</v>
      </c>
      <c r="X292" s="38" t="n">
        <f aca="false">FORECAST($B292,X282:X290,$B282:$B290)</f>
        <v>3</v>
      </c>
      <c r="Y292" s="21" t="n">
        <f aca="false">FORECAST($B292,X283:X291,$B283:$B291)</f>
        <v>2.04444444444444</v>
      </c>
      <c r="Z292" s="37" t="n">
        <f aca="false">(X292-Y292)^2/Y292</f>
        <v>0.446618357487923</v>
      </c>
      <c r="AA292" s="37" t="n">
        <f aca="false">IF(Z292&lt;5,0,(X292-W292)/W292*100)</f>
        <v>0</v>
      </c>
      <c r="AB292" s="38" t="n">
        <f aca="false">FORECAST($B292,AB282:AB290,$B282:$B290)</f>
        <v>17.1672908157893</v>
      </c>
      <c r="AC292" s="13" t="n">
        <f aca="false">AD291</f>
        <v>24</v>
      </c>
      <c r="AD292" s="38" t="n">
        <f aca="false">FORECAST($B292,AD282:AD290,$B282:$B290)</f>
        <v>19.5833333333333</v>
      </c>
      <c r="AE292" s="21" t="n">
        <f aca="false">FORECAST($B292,AD283:AD291,$B283:$B291)</f>
        <v>21.2222222222222</v>
      </c>
      <c r="AF292" s="37" t="n">
        <f aca="false">(AD292-AE292)^2/AE292</f>
        <v>0.126563408958698</v>
      </c>
      <c r="AG292" s="37" t="n">
        <f aca="false">IF(AF292&lt;5,0,(AD292-AC292)/AC292*100)</f>
        <v>0</v>
      </c>
      <c r="AH292" s="38" t="n">
        <f aca="false">FORECAST($B292,AH282:AH290,$B282:$B290)</f>
        <v>110.126573490864</v>
      </c>
      <c r="AI292" s="13" t="n">
        <f aca="false">AJ291</f>
        <v>34</v>
      </c>
      <c r="AJ292" s="38" t="n">
        <f aca="false">FORECAST($B292,AJ282:AJ290,$B282:$B290)</f>
        <v>40.5555555555556</v>
      </c>
      <c r="AK292" s="21" t="n">
        <f aca="false">FORECAST($B292,AJ283:AJ291,$B283:$B291)</f>
        <v>42.4</v>
      </c>
      <c r="AL292" s="37" t="n">
        <f aca="false">(AJ292-AK292)^2/AK292</f>
        <v>0.0802352667132539</v>
      </c>
      <c r="AM292" s="37" t="n">
        <f aca="false">IF(AL292&lt;5,0,(AJ292-AI292)/AI292*100)</f>
        <v>0</v>
      </c>
      <c r="AN292" s="38" t="n">
        <f aca="false">FORECAST($B292,AN282:AN290,$B282:$B290)</f>
        <v>226.14347706853</v>
      </c>
      <c r="AO292" s="13" t="n">
        <f aca="false">AP291</f>
        <v>52</v>
      </c>
      <c r="AP292" s="38" t="n">
        <f aca="false">FORECAST($B292,AP282:AP290,$B282:$B290)</f>
        <v>25.5</v>
      </c>
      <c r="AQ292" s="21" t="n">
        <f aca="false">FORECAST($B292,AP283:AP291,$B283:$B291)</f>
        <v>43.0666666666667</v>
      </c>
      <c r="AR292" s="37" t="n">
        <f aca="false">(AP292-AQ292)^2/AQ292</f>
        <v>7.16535087719298</v>
      </c>
      <c r="AS292" s="37" t="n">
        <f aca="false">IF(AR292&lt;5,0,(AP292-AO292)/AO292*100)</f>
        <v>-50.9615384615385</v>
      </c>
      <c r="AT292" s="38" t="n">
        <f aca="false">FORECAST($B292,AT282:AT290,$B282:$B290)</f>
        <v>135.857599918412</v>
      </c>
      <c r="AU292" s="13" t="n">
        <f aca="false">AV291</f>
        <v>9</v>
      </c>
      <c r="AV292" s="38" t="n">
        <f aca="false">FORECAST($B292,AV282:AV290,$B282:$B290)</f>
        <v>12.3333333333333</v>
      </c>
      <c r="AW292" s="21" t="n">
        <f aca="false">FORECAST($B292,AV283:AV291,$B283:$B291)</f>
        <v>11.4444444444444</v>
      </c>
      <c r="AX292" s="37" t="n">
        <f aca="false">(AV292-AW292)^2/AW292</f>
        <v>0.0690399137001077</v>
      </c>
      <c r="AY292" s="37" t="n">
        <f aca="false">IF(AX292&lt;5,0,(AV292-AU292)/AU292*100)</f>
        <v>0</v>
      </c>
      <c r="AZ292" s="38" t="n">
        <f aca="false">FORECAST($B292,AZ282:AZ290,$B282:$B290)</f>
        <v>69.1384029191412</v>
      </c>
      <c r="BA292" s="38" t="n">
        <f aca="false">FORECAST($B292,BA282:BA290,$B282:$B290)</f>
        <v>590.994444444445</v>
      </c>
      <c r="BB292" s="14"/>
      <c r="BC292" s="12"/>
      <c r="BD292" s="12"/>
    </row>
    <row r="293" customFormat="false" ht="13.8" hidden="false" customHeight="false" outlineLevel="0" collapsed="false">
      <c r="A293" s="19" t="s">
        <v>199</v>
      </c>
      <c r="B293" s="20"/>
      <c r="C293" s="21"/>
      <c r="D293" s="12" t="n">
        <f aca="false">E292</f>
        <v>106.722222222222</v>
      </c>
      <c r="E293" s="39" t="n">
        <f aca="false">(E292-E291)^2/E292</f>
        <v>1.91014517901556</v>
      </c>
      <c r="F293" s="21" t="n">
        <f aca="false">FORECAST($B293,E284:E292,$B284:$B292)</f>
        <v>4826.32819794584</v>
      </c>
      <c r="G293" s="37" t="n">
        <f aca="false">(E293-F293)^2/F293</f>
        <v>4822.50866357755</v>
      </c>
      <c r="H293" s="37" t="n">
        <f aca="false">IF(G293&lt;5,0,(E293-D293)/D293*100)</f>
        <v>-98.2101710972264</v>
      </c>
      <c r="I293" s="22"/>
      <c r="J293" s="12"/>
      <c r="K293" s="13" t="n">
        <f aca="false">L292</f>
        <v>0.638888888888889</v>
      </c>
      <c r="L293" s="39" t="n">
        <f aca="false">(L292-L291)^2/L292</f>
        <v>0.638888888888889</v>
      </c>
      <c r="M293" s="21" t="n">
        <f aca="false">FORECAST($B293,L284:L292,$B284:$B292)</f>
        <v>760.104808590102</v>
      </c>
      <c r="N293" s="37" t="n">
        <f aca="false">(L293-M293)^2/M293</f>
        <v>758.827567815916</v>
      </c>
      <c r="O293" s="37" t="n">
        <f aca="false">IF(N293&lt;5,0,(L293-K293)/K293*100)</f>
        <v>0</v>
      </c>
      <c r="P293" s="39" t="n">
        <f aca="false">(P292-P291)^2/P292</f>
        <v>3.66113412079087</v>
      </c>
      <c r="Q293" s="13" t="n">
        <f aca="false">R292</f>
        <v>5.11111111111111</v>
      </c>
      <c r="R293" s="39" t="n">
        <f aca="false">(R292-R291)^2/R292</f>
        <v>1.89371980676328</v>
      </c>
      <c r="S293" s="21" t="n">
        <f aca="false">FORECAST($B293,R284:R292,$B284:$B292)</f>
        <v>-1294.36321195145</v>
      </c>
      <c r="T293" s="37" t="n">
        <f aca="false">(R293-S293)^2/S293</f>
        <v>-1298.15342217424</v>
      </c>
      <c r="U293" s="37" t="n">
        <f aca="false">IF(T293&lt;5,0,(R293-Q293)/Q293*100)</f>
        <v>0</v>
      </c>
      <c r="V293" s="39" t="n">
        <f aca="false">(V292-V291)^2/V292</f>
        <v>11.1624519967797</v>
      </c>
      <c r="W293" s="13" t="n">
        <f aca="false">X292</f>
        <v>3</v>
      </c>
      <c r="X293" s="39" t="n">
        <f aca="false">(X292-X291)^2/X292</f>
        <v>3</v>
      </c>
      <c r="Y293" s="21" t="n">
        <f aca="false">FORECAST($B293,X284:X292,$B284:$B292)</f>
        <v>-150.53781512605</v>
      </c>
      <c r="Z293" s="37" t="n">
        <f aca="false">(X293-Y293)^2/Y293</f>
        <v>-156.597600768565</v>
      </c>
      <c r="AA293" s="37" t="n">
        <f aca="false">IF(Z293&lt;5,0,(X293-W293)/W293*100)</f>
        <v>0</v>
      </c>
      <c r="AB293" s="39" t="n">
        <f aca="false">(AB292-AB291)^2/AB292</f>
        <v>17.1672908157893</v>
      </c>
      <c r="AC293" s="13" t="n">
        <f aca="false">AD292</f>
        <v>19.5833333333333</v>
      </c>
      <c r="AD293" s="39" t="n">
        <f aca="false">(AD292-AD291)^2/AD292</f>
        <v>0.996099290780144</v>
      </c>
      <c r="AE293" s="21" t="n">
        <f aca="false">FORECAST($B293,AD284:AD292,$B284:$B292)</f>
        <v>1479.23599439776</v>
      </c>
      <c r="AF293" s="37" t="n">
        <f aca="false">(AD293-AE293)^2/AE293</f>
        <v>1477.24446657719</v>
      </c>
      <c r="AG293" s="37" t="n">
        <f aca="false">IF(AF293&lt;5,0,(AD293-AC293)/AC293*100)</f>
        <v>-94.9135355364418</v>
      </c>
      <c r="AH293" s="39" t="n">
        <f aca="false">(AH292-AH291)^2/AH292</f>
        <v>4.09789003888793</v>
      </c>
      <c r="AI293" s="13" t="n">
        <f aca="false">AJ292</f>
        <v>40.5555555555556</v>
      </c>
      <c r="AJ293" s="39" t="n">
        <f aca="false">(AJ292-AJ291)^2/AJ292</f>
        <v>1.05966514459665</v>
      </c>
      <c r="AK293" s="21" t="n">
        <f aca="false">FORECAST($B293,AJ284:AJ292,$B284:$B292)</f>
        <v>528.410830999066</v>
      </c>
      <c r="AL293" s="37" t="n">
        <f aca="false">(AJ293-AK293)^2/AK293</f>
        <v>526.293625742428</v>
      </c>
      <c r="AM293" s="37" t="n">
        <f aca="false">IF(AL293&lt;5,0,(AJ293-AI293)/AI293*100)</f>
        <v>-97.3871270407206</v>
      </c>
      <c r="AN293" s="39" t="n">
        <f aca="false">(AN292-AN291)^2/AN292</f>
        <v>7.08784685345549</v>
      </c>
      <c r="AO293" s="13" t="n">
        <f aca="false">AP292</f>
        <v>25.5</v>
      </c>
      <c r="AP293" s="39" t="n">
        <f aca="false">(AP292-AP291)^2/AP292</f>
        <v>27.5392156862745</v>
      </c>
      <c r="AQ293" s="21" t="n">
        <f aca="false">FORECAST($B293,AP284:AP292,$B284:$B292)</f>
        <v>6496.09663865546</v>
      </c>
      <c r="AR293" s="37" t="n">
        <f aca="false">(AP293-AQ293)^2/AQ293</f>
        <v>6441.13495560776</v>
      </c>
      <c r="AS293" s="37" t="n">
        <f aca="false">IF(AR293&lt;5,0,(AP293-AO293)/AO293*100)</f>
        <v>7.99692425990004</v>
      </c>
      <c r="AT293" s="39" t="n">
        <f aca="false">(AT292-AT291)^2/AT292</f>
        <v>162.926230580987</v>
      </c>
      <c r="AU293" s="13" t="n">
        <f aca="false">AV292</f>
        <v>12.3333333333333</v>
      </c>
      <c r="AV293" s="39" t="n">
        <f aca="false">(AV292-AV291)^2/AV292</f>
        <v>0.9009009009009</v>
      </c>
      <c r="AW293" s="21" t="n">
        <f aca="false">FORECAST($B293,AV284:AV292,$B284:$B292)</f>
        <v>-2992.61904761905</v>
      </c>
      <c r="AX293" s="37" t="n">
        <f aca="false">(AV293-AW293)^2/AW293</f>
        <v>-2994.42112062892</v>
      </c>
      <c r="AY293" s="37" t="n">
        <f aca="false">IF(AX293&lt;5,0,(AV293-AU293)/AU293*100)</f>
        <v>0</v>
      </c>
      <c r="AZ293" s="39" t="n">
        <f aca="false">(AZ292-AZ291)^2/AZ292</f>
        <v>5.71318706509677</v>
      </c>
      <c r="BA293" s="39" t="n">
        <f aca="false">(BA292-BA291)^2/BA292</f>
        <v>8.60326573436066</v>
      </c>
      <c r="BB293" s="22"/>
      <c r="BC293" s="12"/>
      <c r="BD293" s="23"/>
    </row>
    <row r="294" customFormat="false" ht="13.8" hidden="false" customHeight="false" outlineLevel="0" collapsed="false">
      <c r="A294" s="19" t="s">
        <v>262</v>
      </c>
      <c r="B294" s="20" t="n">
        <v>5</v>
      </c>
      <c r="C294" s="21"/>
      <c r="D294" s="12" t="n">
        <f aca="false">E293</f>
        <v>1.91014517901556</v>
      </c>
      <c r="E294" s="39" t="n">
        <f aca="false">IF(E293&lt;$B294,0,(E291-E290)/E290*100)</f>
        <v>0</v>
      </c>
      <c r="F294" s="21" t="n">
        <f aca="false">FORECAST($B294,E285:E293,$B285:$B293)</f>
        <v>-7215.77739063105</v>
      </c>
      <c r="G294" s="37" t="n">
        <f aca="false">(E294-F294)^2/F294</f>
        <v>-7215.77739063105</v>
      </c>
      <c r="H294" s="37" t="n">
        <f aca="false">IF(G294&lt;5,0,(E294-D294)/D294*100)</f>
        <v>0</v>
      </c>
      <c r="I294" s="22"/>
      <c r="J294" s="12"/>
      <c r="K294" s="13" t="n">
        <f aca="false">L293</f>
        <v>0.638888888888889</v>
      </c>
      <c r="L294" s="39" t="n">
        <f aca="false">IF(L293&lt;$B294,0,(L291-L290)/L290*100)</f>
        <v>0</v>
      </c>
      <c r="M294" s="21" t="n">
        <f aca="false">FORECAST($B294,L285:L293,$B285:$B293)</f>
        <v>1162.235385211</v>
      </c>
      <c r="N294" s="37" t="n">
        <f aca="false">(L294-M294)^2/M294</f>
        <v>1162.235385211</v>
      </c>
      <c r="O294" s="37" t="n">
        <f aca="false">IF(N294&lt;5,0,(L294-K294)/K294*100)</f>
        <v>-100</v>
      </c>
      <c r="P294" s="39" t="n">
        <f aca="false">IF(P293&lt;$B294,0,(P291-P290)/P290*100)</f>
        <v>0</v>
      </c>
      <c r="Q294" s="13" t="n">
        <f aca="false">R293</f>
        <v>1.89371980676328</v>
      </c>
      <c r="R294" s="39" t="n">
        <f aca="false">IF(R293&lt;$B294,0,(R291-R290)/R290*100)</f>
        <v>0</v>
      </c>
      <c r="S294" s="21" t="n">
        <f aca="false">FORECAST($B294,R285:R293,$B285:$B293)</f>
        <v>-1492.95315524584</v>
      </c>
      <c r="T294" s="37" t="n">
        <f aca="false">(R294-S294)^2/S294</f>
        <v>-1492.95315524584</v>
      </c>
      <c r="U294" s="37" t="n">
        <f aca="false">IF(T294&lt;5,0,(R294-Q294)/Q294*100)</f>
        <v>0</v>
      </c>
      <c r="V294" s="39" t="n">
        <f aca="false">IF(V293&lt;$B294,0,(V291-V290)/V290*100)</f>
        <v>-75.6883244840987</v>
      </c>
      <c r="W294" s="13" t="n">
        <f aca="false">X293</f>
        <v>3</v>
      </c>
      <c r="X294" s="39" t="n">
        <f aca="false">IF(X293&lt;$B294,0,(X291-X290)/X290*100)</f>
        <v>0</v>
      </c>
      <c r="Y294" s="21" t="n">
        <f aca="false">FORECAST($B294,X285:X293,$B285:$B293)</f>
        <v>-222.376306620209</v>
      </c>
      <c r="Z294" s="37" t="n">
        <f aca="false">(X294-Y294)^2/Y294</f>
        <v>-222.376306620209</v>
      </c>
      <c r="AA294" s="37" t="n">
        <f aca="false">IF(Z294&lt;5,0,(X294-W294)/W294*100)</f>
        <v>0</v>
      </c>
      <c r="AB294" s="39" t="n">
        <f aca="false">IF(AB293&lt;$B294,0,(AB291-AB290)/AB290*100)</f>
        <v>-100</v>
      </c>
      <c r="AC294" s="13" t="n">
        <f aca="false">AD293</f>
        <v>0.996099290780144</v>
      </c>
      <c r="AD294" s="39" t="n">
        <f aca="false">IF(AD293&lt;$B294,0,(AD291-AD290)/AD290*100)</f>
        <v>0</v>
      </c>
      <c r="AE294" s="21" t="n">
        <f aca="false">FORECAST($B294,AD285:AD293,$B285:$B293)</f>
        <v>462.185830429734</v>
      </c>
      <c r="AF294" s="37" t="n">
        <f aca="false">(AD294-AE294)^2/AE294</f>
        <v>462.185830429734</v>
      </c>
      <c r="AG294" s="37" t="n">
        <f aca="false">IF(AF294&lt;5,0,(AD294-AC294)/AC294*100)</f>
        <v>-100</v>
      </c>
      <c r="AH294" s="39" t="n">
        <f aca="false">IF(AH293&lt;$B294,0,(AH291-AH290)/AH290*100)</f>
        <v>0</v>
      </c>
      <c r="AI294" s="13" t="n">
        <f aca="false">AJ293</f>
        <v>1.05966514459665</v>
      </c>
      <c r="AJ294" s="39" t="n">
        <f aca="false">IF(AJ293&lt;$B294,0,(AJ291-AJ290)/AJ290*100)</f>
        <v>0</v>
      </c>
      <c r="AK294" s="21" t="n">
        <f aca="false">FORECAST($B294,AJ285:AJ293,$B285:$B293)</f>
        <v>-2749.41037553233</v>
      </c>
      <c r="AL294" s="37" t="n">
        <f aca="false">(AJ294-AK294)^2/AK294</f>
        <v>-2749.41037553233</v>
      </c>
      <c r="AM294" s="37" t="n">
        <f aca="false">IF(AL294&lt;5,0,(AJ294-AI294)/AI294*100)</f>
        <v>0</v>
      </c>
      <c r="AN294" s="39" t="n">
        <f aca="false">IF(AN293&lt;$B294,0,(AN291-AN290)/AN290*100)</f>
        <v>-44.8935354972905</v>
      </c>
      <c r="AO294" s="13" t="n">
        <f aca="false">AP293</f>
        <v>27.5392156862745</v>
      </c>
      <c r="AP294" s="39" t="n">
        <f aca="false">IF(AP293&lt;$B294,0,(AP291-AP290)/AP290*100)</f>
        <v>-29.7297297297297</v>
      </c>
      <c r="AQ294" s="21" t="n">
        <f aca="false">FORECAST($B294,AP285:AP293,$B285:$B293)</f>
        <v>-1124.28222996516</v>
      </c>
      <c r="AR294" s="37" t="n">
        <f aca="false">(AP294-AQ294)^2/AQ294</f>
        <v>-1065.60892260011</v>
      </c>
      <c r="AS294" s="37" t="n">
        <f aca="false">IF(AR294&lt;5,0,(AP294-AO294)/AO294*100)</f>
        <v>0</v>
      </c>
      <c r="AT294" s="39" t="n">
        <f aca="false">IF(AT293&lt;$B294,0,(AT291-AT290)/AT290*100)</f>
        <v>-31.6644796309803</v>
      </c>
      <c r="AU294" s="13" t="n">
        <f aca="false">AV293</f>
        <v>0.9009009009009</v>
      </c>
      <c r="AV294" s="39" t="n">
        <f aca="false">IF(AV293&lt;$B294,0,(AV291-AV290)/AV290*100)</f>
        <v>0</v>
      </c>
      <c r="AW294" s="21" t="n">
        <f aca="false">FORECAST($B294,AV285:AV293,$B285:$B293)</f>
        <v>-3251.17653890825</v>
      </c>
      <c r="AX294" s="37" t="n">
        <f aca="false">(AV294-AW294)^2/AW294</f>
        <v>-3251.17653890825</v>
      </c>
      <c r="AY294" s="37" t="n">
        <f aca="false">IF(AX294&lt;5,0,(AV294-AU294)/AU294*100)</f>
        <v>0</v>
      </c>
      <c r="AZ294" s="39" t="n">
        <f aca="false">IF(AZ293&lt;$B294,0,(AZ291-AZ290)/AZ290*100)</f>
        <v>-64.9911872571022</v>
      </c>
      <c r="BA294" s="39" t="n">
        <f aca="false">IF(BA293&lt;$B294,0,(BA291-BA290)/BA290*100)</f>
        <v>-40.8713507722525</v>
      </c>
      <c r="BB294" s="22"/>
      <c r="BC294" s="12"/>
      <c r="BD294" s="23"/>
    </row>
    <row r="295" customFormat="false" ht="13.8" hidden="false" customHeight="false" outlineLevel="0" collapsed="false">
      <c r="A295" s="25"/>
      <c r="B295" s="20"/>
      <c r="C295" s="21"/>
      <c r="D295" s="12" t="n">
        <f aca="false">E294</f>
        <v>0</v>
      </c>
      <c r="E295" s="21"/>
      <c r="F295" s="21" t="n">
        <f aca="false">FORECAST($B295,E286:E294,$B286:$B294)</f>
        <v>-0.535070275240869</v>
      </c>
      <c r="G295" s="37" t="n">
        <f aca="false">(E295-F295)^2/F295</f>
        <v>-0.535070275240869</v>
      </c>
      <c r="H295" s="37" t="n">
        <f aca="false">IF(G295&lt;5,0,(E295-D295)/D295*100)</f>
        <v>0</v>
      </c>
      <c r="I295" s="22"/>
      <c r="J295" s="13"/>
      <c r="K295" s="13" t="n">
        <f aca="false">L294</f>
        <v>0</v>
      </c>
      <c r="L295" s="21"/>
      <c r="M295" s="21" t="n">
        <f aca="false">FORECAST($B295,L286:L294,$B286:$B294)</f>
        <v>-0.00175873213324895</v>
      </c>
      <c r="N295" s="37" t="n">
        <f aca="false">(L295-M295)^2/M295</f>
        <v>-0.00175873213324895</v>
      </c>
      <c r="O295" s="37" t="n">
        <f aca="false">IF(N295&lt;5,0,(L295-K295)/K295*100)</f>
        <v>0</v>
      </c>
      <c r="P295" s="14"/>
      <c r="Q295" s="13" t="n">
        <f aca="false">R294</f>
        <v>0</v>
      </c>
      <c r="R295" s="21"/>
      <c r="S295" s="21" t="n">
        <f aca="false">FORECAST($B295,R286:R294,$B286:$B294)</f>
        <v>-0.0190519911964668</v>
      </c>
      <c r="T295" s="37" t="n">
        <f aca="false">(R295-S295)^2/S295</f>
        <v>-0.0190519911964668</v>
      </c>
      <c r="U295" s="37" t="n">
        <f aca="false">IF(T295&lt;5,0,(R295-Q295)/Q295*100)</f>
        <v>0</v>
      </c>
      <c r="V295" s="14"/>
      <c r="W295" s="13" t="n">
        <f aca="false">X294</f>
        <v>0</v>
      </c>
      <c r="X295" s="21"/>
      <c r="Y295" s="21" t="n">
        <f aca="false">FORECAST($B295,X286:X294,$B286:$B294)</f>
        <v>-0.00538197419444919</v>
      </c>
      <c r="Z295" s="37" t="n">
        <f aca="false">(X295-Y295)^2/Y295</f>
        <v>-0.00538197419444919</v>
      </c>
      <c r="AA295" s="37" t="n">
        <f aca="false">IF(Z295&lt;5,0,(X295-W295)/W295*100)</f>
        <v>0</v>
      </c>
      <c r="AB295" s="14"/>
      <c r="AC295" s="13" t="n">
        <f aca="false">AD294</f>
        <v>0</v>
      </c>
      <c r="AD295" s="21"/>
      <c r="AE295" s="21" t="n">
        <f aca="false">FORECAST($B295,AD286:AD294,$B286:$B294)</f>
        <v>-0.0868520316741055</v>
      </c>
      <c r="AF295" s="37" t="n">
        <f aca="false">(AD295-AE295)^2/AE295</f>
        <v>-0.0868520316741055</v>
      </c>
      <c r="AG295" s="37" t="n">
        <f aca="false">IF(AF295&lt;5,0,(AD295-AC295)/AC295*100)</f>
        <v>0</v>
      </c>
      <c r="AH295" s="14"/>
      <c r="AI295" s="13" t="n">
        <f aca="false">AJ294</f>
        <v>0</v>
      </c>
      <c r="AJ295" s="21"/>
      <c r="AK295" s="21" t="n">
        <f aca="false">FORECAST($B295,AJ286:AJ294,$B286:$B294)</f>
        <v>-0.17797290254974</v>
      </c>
      <c r="AL295" s="37" t="n">
        <f aca="false">(AJ295-AK295)^2/AK295</f>
        <v>-0.17797290254974</v>
      </c>
      <c r="AM295" s="37" t="n">
        <f aca="false">IF(AL295&lt;5,0,(AJ295-AI295)/AI295*100)</f>
        <v>0</v>
      </c>
      <c r="AN295" s="14"/>
      <c r="AO295" s="13" t="n">
        <f aca="false">AP294</f>
        <v>-29.7297297297297</v>
      </c>
      <c r="AP295" s="21"/>
      <c r="AQ295" s="21" t="n">
        <f aca="false">FORECAST($B295,AP286:AP294,$B286:$B294)</f>
        <v>-29.9927988478568</v>
      </c>
      <c r="AR295" s="37" t="n">
        <f aca="false">(AP295-AQ295)^2/AQ295</f>
        <v>-29.9927988478568</v>
      </c>
      <c r="AS295" s="37" t="n">
        <f aca="false">IF(AR295&lt;5,0,(AP295-AO295)/AO295*100)</f>
        <v>0</v>
      </c>
      <c r="AT295" s="14"/>
      <c r="AU295" s="13" t="n">
        <f aca="false">AV294</f>
        <v>0</v>
      </c>
      <c r="AV295" s="21"/>
      <c r="AW295" s="21" t="n">
        <f aca="false">FORECAST($B295,AV286:AV294,$B286:$B294)</f>
        <v>-0.0546649065241631</v>
      </c>
      <c r="AX295" s="37" t="n">
        <f aca="false">(AV295-AW295)^2/AW295</f>
        <v>-0.0546649065241631</v>
      </c>
      <c r="AY295" s="37" t="n">
        <f aca="false">IF(AX295&lt;5,0,(AV295-AU295)/AU295*100)</f>
        <v>0</v>
      </c>
      <c r="AZ295" s="14"/>
      <c r="BA295" s="23"/>
      <c r="BB295" s="22"/>
      <c r="BC295" s="13"/>
      <c r="BD295" s="23"/>
    </row>
    <row r="296" customFormat="false" ht="13.8" hidden="false" customHeight="false" outlineLevel="0" collapsed="false">
      <c r="A296" s="19" t="s">
        <v>44</v>
      </c>
      <c r="B296" s="12" t="n">
        <v>2011</v>
      </c>
      <c r="C296" s="12" t="n">
        <v>12812</v>
      </c>
      <c r="D296" s="12" t="n">
        <f aca="false">E295</f>
        <v>0</v>
      </c>
      <c r="E296" s="12" t="n">
        <v>309</v>
      </c>
      <c r="F296" s="21" t="n">
        <f aca="false">FORECAST($B296,E287:E295,$B287:$B295)</f>
        <v>137.793584018562</v>
      </c>
      <c r="G296" s="37" t="n">
        <f aca="false">(E296-F296)^2/F296</f>
        <v>212.721347528494</v>
      </c>
      <c r="H296" s="37" t="e">
        <f aca="false">IF(G296&lt;5,0,(E296-D296)/D296*100)</f>
        <v>#DIV/0!</v>
      </c>
      <c r="I296" s="12" t="n">
        <v>8.8</v>
      </c>
      <c r="J296" s="13" t="n">
        <f aca="false">(E296-E291)/E291*100</f>
        <v>155.371900826446</v>
      </c>
      <c r="K296" s="13" t="n">
        <f aca="false">L295</f>
        <v>0</v>
      </c>
      <c r="L296" s="12" t="n">
        <v>1</v>
      </c>
      <c r="M296" s="21" t="n">
        <f aca="false">FORECAST($B296,L287:L295,$B287:$B295)</f>
        <v>0.43824472416429</v>
      </c>
      <c r="N296" s="37" t="n">
        <f aca="false">(L296-M296)^2/M296</f>
        <v>0.720074817856687</v>
      </c>
      <c r="O296" s="37" t="n">
        <f aca="false">IF(N296&lt;5,0,(L296-K296)/K296*100)</f>
        <v>0</v>
      </c>
      <c r="P296" s="14" t="n">
        <f aca="false">L296/($C296/100000)</f>
        <v>7.80518264127381</v>
      </c>
      <c r="Q296" s="13" t="n">
        <f aca="false">R295</f>
        <v>0</v>
      </c>
      <c r="R296" s="12" t="n">
        <v>1</v>
      </c>
      <c r="S296" s="21" t="n">
        <f aca="false">FORECAST($B296,R287:R295,$B287:$B295)</f>
        <v>3.50676449825767</v>
      </c>
      <c r="T296" s="37" t="n">
        <f aca="false">(R296-S296)^2/S296</f>
        <v>1.791927645226</v>
      </c>
      <c r="U296" s="37" t="n">
        <f aca="false">IF(T296&lt;5,0,(R296-Q296)/Q296*100)</f>
        <v>0</v>
      </c>
      <c r="V296" s="14" t="n">
        <f aca="false">R296/($C296/100000)</f>
        <v>7.80518264127381</v>
      </c>
      <c r="W296" s="13" t="n">
        <f aca="false">X295</f>
        <v>0</v>
      </c>
      <c r="X296" s="12" t="n">
        <v>6</v>
      </c>
      <c r="Y296" s="21" t="n">
        <f aca="false">FORECAST($B296,X287:X295,$B287:$B295)</f>
        <v>2.3245373987096</v>
      </c>
      <c r="Z296" s="37" t="n">
        <f aca="false">(X296-Y296)^2/Y296</f>
        <v>5.81148977899152</v>
      </c>
      <c r="AA296" s="37" t="e">
        <f aca="false">IF(Z296&lt;5,0,(X296-W296)/W296*100)</f>
        <v>#DIV/0!</v>
      </c>
      <c r="AB296" s="14" t="n">
        <f aca="false">X296/($C296/100000)</f>
        <v>46.8310958476428</v>
      </c>
      <c r="AC296" s="13" t="n">
        <f aca="false">AD295</f>
        <v>0</v>
      </c>
      <c r="AD296" s="12" t="n">
        <v>31</v>
      </c>
      <c r="AE296" s="21" t="n">
        <f aca="false">FORECAST($B296,AD287:AD295,$B287:$B295)</f>
        <v>20.8575587197869</v>
      </c>
      <c r="AF296" s="37" t="n">
        <f aca="false">(AD296-AE296)^2/AE296</f>
        <v>4.931982525116</v>
      </c>
      <c r="AG296" s="37" t="n">
        <f aca="false">IF(AF296&lt;5,0,(AD296-AC296)/AC296*100)</f>
        <v>0</v>
      </c>
      <c r="AH296" s="14" t="n">
        <f aca="false">AD296/($C296/100000)</f>
        <v>241.960661879488</v>
      </c>
      <c r="AI296" s="13" t="n">
        <f aca="false">AJ295</f>
        <v>0</v>
      </c>
      <c r="AJ296" s="12" t="n">
        <v>77</v>
      </c>
      <c r="AK296" s="21" t="n">
        <f aca="false">FORECAST($B296,AJ287:AJ295,$B287:$B295)</f>
        <v>48.9147143566434</v>
      </c>
      <c r="AL296" s="37" t="n">
        <f aca="false">(AJ296-AK296)^2/AK296</f>
        <v>16.1256848791513</v>
      </c>
      <c r="AM296" s="37" t="e">
        <f aca="false">IF(AL296&lt;5,0,(AJ296-AI296)/AI296*100)</f>
        <v>#DIV/0!</v>
      </c>
      <c r="AN296" s="14" t="n">
        <f aca="false">AJ296/($C296/100000)</f>
        <v>600.999063378083</v>
      </c>
      <c r="AO296" s="13" t="n">
        <f aca="false">AP295</f>
        <v>0</v>
      </c>
      <c r="AP296" s="12" t="n">
        <v>172</v>
      </c>
      <c r="AQ296" s="21" t="n">
        <f aca="false">FORECAST($B296,AP287:AP295,$B287:$B295)</f>
        <v>51.2893618127567</v>
      </c>
      <c r="AR296" s="37" t="n">
        <f aca="false">(AP296-AQ296)^2/AQ296</f>
        <v>284.095135064586</v>
      </c>
      <c r="AS296" s="37" t="e">
        <f aca="false">IF(AR296&lt;5,0,(AP296-AO296)/AO296*100)</f>
        <v>#DIV/0!</v>
      </c>
      <c r="AT296" s="14" t="n">
        <f aca="false">AP296/($C296/100000)</f>
        <v>1342.49141429909</v>
      </c>
      <c r="AU296" s="13" t="n">
        <f aca="false">AV295</f>
        <v>0</v>
      </c>
      <c r="AV296" s="12" t="n">
        <v>21</v>
      </c>
      <c r="AW296" s="21" t="n">
        <f aca="false">FORECAST($B296,AV287:AV295,$B287:$B295)</f>
        <v>10.3540995303404</v>
      </c>
      <c r="AX296" s="37" t="n">
        <f aca="false">(AV296-AW296)^2/AW296</f>
        <v>10.9459249911395</v>
      </c>
      <c r="AY296" s="37" t="e">
        <f aca="false">IF(AX296&lt;5,0,(AV296-AU296)/AU296*100)</f>
        <v>#DIV/0!</v>
      </c>
      <c r="AZ296" s="14" t="n">
        <f aca="false">AV296/($C296/100000)</f>
        <v>163.90883546675</v>
      </c>
      <c r="BA296" s="12" t="n">
        <v>2411.8</v>
      </c>
      <c r="BB296" s="14" t="n">
        <v>-8.3</v>
      </c>
      <c r="BC296" s="13" t="n">
        <f aca="false">(BA296-BA291)/BA291*100</f>
        <v>264.155216669183</v>
      </c>
      <c r="BD296" s="12" t="n">
        <v>20.7</v>
      </c>
    </row>
    <row r="297" customFormat="false" ht="13.8" hidden="false" customHeight="false" outlineLevel="0" collapsed="false">
      <c r="A297" s="19" t="s">
        <v>44</v>
      </c>
      <c r="B297" s="12" t="n">
        <v>2012</v>
      </c>
      <c r="C297" s="12" t="n">
        <v>12671</v>
      </c>
      <c r="D297" s="12" t="n">
        <f aca="false">E296</f>
        <v>309</v>
      </c>
      <c r="E297" s="12" t="n">
        <v>227</v>
      </c>
      <c r="F297" s="21" t="n">
        <f aca="false">FORECAST($B297,E288:E296,$B288:$B296)</f>
        <v>186.846080275592</v>
      </c>
      <c r="G297" s="37" t="n">
        <f aca="false">(E297-F297)^2/F297</f>
        <v>8.62922715240317</v>
      </c>
      <c r="H297" s="37" t="n">
        <f aca="false">IF(G297&lt;5,0,(E297-D297)/D297*100)</f>
        <v>-26.537216828479</v>
      </c>
      <c r="I297" s="12" t="n">
        <v>-26.5</v>
      </c>
      <c r="J297" s="13" t="n">
        <f aca="false">(E297-E296)/E296*100</f>
        <v>-26.537216828479</v>
      </c>
      <c r="K297" s="13" t="n">
        <f aca="false">L296</f>
        <v>1</v>
      </c>
      <c r="L297" s="12" t="n">
        <v>0</v>
      </c>
      <c r="M297" s="21" t="n">
        <f aca="false">FORECAST($B297,L288:L296,$B288:$B296)</f>
        <v>0.604505586020268</v>
      </c>
      <c r="N297" s="37" t="n">
        <f aca="false">(L297-M297)^2/M297</f>
        <v>0.604505586020268</v>
      </c>
      <c r="O297" s="37" t="n">
        <f aca="false">IF(N297&lt;5,0,(L297-K297)/K297*100)</f>
        <v>0</v>
      </c>
      <c r="P297" s="14" t="n">
        <f aca="false">L297/($C297/100000)</f>
        <v>0</v>
      </c>
      <c r="Q297" s="13" t="n">
        <f aca="false">R296</f>
        <v>1</v>
      </c>
      <c r="R297" s="12" t="n">
        <v>4</v>
      </c>
      <c r="S297" s="21" t="n">
        <f aca="false">FORECAST($B297,R288:R296,$B288:$B296)</f>
        <v>3.67707740487653</v>
      </c>
      <c r="T297" s="37" t="n">
        <f aca="false">(R297-S297)^2/S297</f>
        <v>0.028359207859748</v>
      </c>
      <c r="U297" s="37" t="n">
        <f aca="false">IF(T297&lt;5,0,(R297-Q297)/Q297*100)</f>
        <v>0</v>
      </c>
      <c r="V297" s="14" t="n">
        <f aca="false">R297/($C297/100000)</f>
        <v>31.5681477389314</v>
      </c>
      <c r="W297" s="13" t="n">
        <f aca="false">X296</f>
        <v>6</v>
      </c>
      <c r="X297" s="12" t="n">
        <v>1</v>
      </c>
      <c r="Y297" s="21" t="n">
        <f aca="false">FORECAST($B297,X288:X296,$B288:$B296)</f>
        <v>3.32169773354062</v>
      </c>
      <c r="Z297" s="37" t="n">
        <f aca="false">(X297-Y297)^2/Y297</f>
        <v>1.62274860578061</v>
      </c>
      <c r="AA297" s="37" t="n">
        <f aca="false">IF(Z297&lt;5,0,(X297-W297)/W297*100)</f>
        <v>0</v>
      </c>
      <c r="AB297" s="14" t="n">
        <f aca="false">X297/($C297/100000)</f>
        <v>7.89203693473286</v>
      </c>
      <c r="AC297" s="13" t="n">
        <f aca="false">AD296</f>
        <v>31</v>
      </c>
      <c r="AD297" s="12" t="n">
        <v>28</v>
      </c>
      <c r="AE297" s="21" t="n">
        <f aca="false">FORECAST($B297,AD288:AD296,$B288:$B296)</f>
        <v>25.5229803239931</v>
      </c>
      <c r="AF297" s="37" t="n">
        <f aca="false">(AD297-AE297)^2/AE297</f>
        <v>0.240396160536059</v>
      </c>
      <c r="AG297" s="37" t="n">
        <f aca="false">IF(AF297&lt;5,0,(AD297-AC297)/AC297*100)</f>
        <v>0</v>
      </c>
      <c r="AH297" s="14" t="n">
        <f aca="false">AD297/($C297/100000)</f>
        <v>220.97703417252</v>
      </c>
      <c r="AI297" s="13" t="n">
        <f aca="false">AJ296</f>
        <v>77</v>
      </c>
      <c r="AJ297" s="12" t="n">
        <v>72</v>
      </c>
      <c r="AK297" s="21" t="n">
        <f aca="false">FORECAST($B297,AJ288:AJ296,$B288:$B296)</f>
        <v>61.4046178157711</v>
      </c>
      <c r="AL297" s="37" t="n">
        <f aca="false">(AJ297-AK297)^2/AK297</f>
        <v>1.82823584973184</v>
      </c>
      <c r="AM297" s="37" t="n">
        <f aca="false">IF(AL297&lt;5,0,(AJ297-AI297)/AI297*100)</f>
        <v>0</v>
      </c>
      <c r="AN297" s="14" t="n">
        <f aca="false">AJ297/($C297/100000)</f>
        <v>568.226659300766</v>
      </c>
      <c r="AO297" s="13" t="n">
        <f aca="false">AP296</f>
        <v>172</v>
      </c>
      <c r="AP297" s="12" t="n">
        <v>111</v>
      </c>
      <c r="AQ297" s="21" t="n">
        <f aca="false">FORECAST($B297,AP288:AP296,$B288:$B296)</f>
        <v>78.386774756654</v>
      </c>
      <c r="AR297" s="37" t="n">
        <f aca="false">(AP297-AQ297)^2/AQ297</f>
        <v>13.5689019490235</v>
      </c>
      <c r="AS297" s="37" t="n">
        <f aca="false">IF(AR297&lt;5,0,(AP297-AO297)/AO297*100)</f>
        <v>-35.4651162790698</v>
      </c>
      <c r="AT297" s="14" t="n">
        <f aca="false">AP297/($C297/100000)</f>
        <v>876.016099755347</v>
      </c>
      <c r="AU297" s="13" t="n">
        <f aca="false">AV296</f>
        <v>21</v>
      </c>
      <c r="AV297" s="12" t="n">
        <v>11</v>
      </c>
      <c r="AW297" s="21" t="n">
        <f aca="false">FORECAST($B297,AV288:AV296,$B288:$B296)</f>
        <v>13.847108705391</v>
      </c>
      <c r="AX297" s="37" t="n">
        <f aca="false">(AV297-AW297)^2/AW297</f>
        <v>0.585394984092049</v>
      </c>
      <c r="AY297" s="37" t="n">
        <f aca="false">IF(AX297&lt;5,0,(AV297-AU297)/AU297*100)</f>
        <v>0</v>
      </c>
      <c r="AZ297" s="14" t="n">
        <f aca="false">AV297/($C297/100000)</f>
        <v>86.8124062820614</v>
      </c>
      <c r="BA297" s="12" t="n">
        <v>1791.5</v>
      </c>
      <c r="BB297" s="14" t="n">
        <v>-25.7</v>
      </c>
      <c r="BC297" s="13" t="n">
        <f aca="false">(BA297-BA296)/BA296*100</f>
        <v>-25.7193797163944</v>
      </c>
      <c r="BD297" s="12" t="n">
        <v>23.8</v>
      </c>
    </row>
    <row r="298" customFormat="false" ht="13.8" hidden="false" customHeight="false" outlineLevel="0" collapsed="false">
      <c r="A298" s="19" t="s">
        <v>44</v>
      </c>
      <c r="B298" s="12" t="n">
        <v>2013</v>
      </c>
      <c r="C298" s="12" t="n">
        <v>12658</v>
      </c>
      <c r="D298" s="12" t="n">
        <f aca="false">E297</f>
        <v>227</v>
      </c>
      <c r="E298" s="12" t="n">
        <v>196</v>
      </c>
      <c r="F298" s="21" t="n">
        <f aca="false">FORECAST($B298,E289:E297,$B289:$B297)</f>
        <v>187.831624000264</v>
      </c>
      <c r="G298" s="37" t="n">
        <f aca="false">(E298-F298)^2/F298</f>
        <v>0.35522434961738</v>
      </c>
      <c r="H298" s="37" t="n">
        <f aca="false">IF(G298&lt;5,0,(E298-D298)/D298*100)</f>
        <v>0</v>
      </c>
      <c r="I298" s="12" t="n">
        <v>-13.7</v>
      </c>
      <c r="J298" s="13" t="n">
        <f aca="false">(E298-E297)/E297*100</f>
        <v>-13.6563876651982</v>
      </c>
      <c r="K298" s="13" t="n">
        <f aca="false">L297</f>
        <v>0</v>
      </c>
      <c r="L298" s="12" t="n">
        <v>0</v>
      </c>
      <c r="M298" s="21" t="n">
        <f aca="false">FORECAST($B298,L289:L297,$B289:$B297)</f>
        <v>0.605302803792203</v>
      </c>
      <c r="N298" s="37" t="n">
        <f aca="false">(L298-M298)^2/M298</f>
        <v>0.605302803792203</v>
      </c>
      <c r="O298" s="37" t="n">
        <f aca="false">IF(N298&lt;5,0,(L298-K298)/K298*100)</f>
        <v>0</v>
      </c>
      <c r="P298" s="14" t="n">
        <f aca="false">L298/($C298/100000)</f>
        <v>0</v>
      </c>
      <c r="Q298" s="13" t="n">
        <f aca="false">R297</f>
        <v>4</v>
      </c>
      <c r="R298" s="12" t="n">
        <v>3</v>
      </c>
      <c r="S298" s="21" t="n">
        <f aca="false">FORECAST($B298,R289:R297,$B289:$B297)</f>
        <v>4.01309183160773</v>
      </c>
      <c r="T298" s="37" t="n">
        <f aca="false">(R298-S298)^2/S298</f>
        <v>0.255751700269249</v>
      </c>
      <c r="U298" s="37" t="n">
        <f aca="false">IF(T298&lt;5,0,(R298-Q298)/Q298*100)</f>
        <v>0</v>
      </c>
      <c r="V298" s="14" t="n">
        <f aca="false">R298/($C298/100000)</f>
        <v>23.7004266076789</v>
      </c>
      <c r="W298" s="13" t="n">
        <f aca="false">X297</f>
        <v>1</v>
      </c>
      <c r="X298" s="12" t="n">
        <v>1</v>
      </c>
      <c r="Y298" s="21" t="n">
        <f aca="false">FORECAST($B298,X289:X297,$B289:$B297)</f>
        <v>2.3273275840767</v>
      </c>
      <c r="Z298" s="37" t="n">
        <f aca="false">(X298-Y298)^2/Y298</f>
        <v>0.757004956029786</v>
      </c>
      <c r="AA298" s="37" t="n">
        <f aca="false">IF(Z298&lt;5,0,(X298-W298)/W298*100)</f>
        <v>0</v>
      </c>
      <c r="AB298" s="14" t="n">
        <f aca="false">X298/($C298/100000)</f>
        <v>7.90014220255965</v>
      </c>
      <c r="AC298" s="13" t="n">
        <f aca="false">AD297</f>
        <v>28</v>
      </c>
      <c r="AD298" s="12" t="n">
        <v>33</v>
      </c>
      <c r="AE298" s="21" t="n">
        <f aca="false">FORECAST($B298,AD289:AD297,$B289:$B297)</f>
        <v>25.3788506634708</v>
      </c>
      <c r="AF298" s="37" t="n">
        <f aca="false">(AD298-AE298)^2/AE298</f>
        <v>2.28859525515393</v>
      </c>
      <c r="AG298" s="37" t="n">
        <f aca="false">IF(AF298&lt;5,0,(AD298-AC298)/AC298*100)</f>
        <v>0</v>
      </c>
      <c r="AH298" s="14" t="n">
        <f aca="false">AD298/($C298/100000)</f>
        <v>260.704692684468</v>
      </c>
      <c r="AI298" s="13" t="n">
        <f aca="false">AJ297</f>
        <v>72</v>
      </c>
      <c r="AJ298" s="12" t="n">
        <v>50</v>
      </c>
      <c r="AK298" s="21" t="n">
        <f aca="false">FORECAST($B298,AJ289:AJ297,$B289:$B297)</f>
        <v>57.629263551525</v>
      </c>
      <c r="AL298" s="37" t="n">
        <f aca="false">(AJ298-AK298)^2/AK298</f>
        <v>1.01000184197371</v>
      </c>
      <c r="AM298" s="37" t="n">
        <f aca="false">IF(AL298&lt;5,0,(AJ298-AI298)/AI298*100)</f>
        <v>0</v>
      </c>
      <c r="AN298" s="14" t="n">
        <f aca="false">AJ298/($C298/100000)</f>
        <v>395.007110127982</v>
      </c>
      <c r="AO298" s="13" t="n">
        <f aca="false">AP297</f>
        <v>111</v>
      </c>
      <c r="AP298" s="12" t="n">
        <v>105</v>
      </c>
      <c r="AQ298" s="21" t="n">
        <f aca="false">FORECAST($B298,AP289:AP297,$B289:$B297)</f>
        <v>83.6298282135208</v>
      </c>
      <c r="AR298" s="37" t="n">
        <f aca="false">(AP298-AQ298)^2/AQ298</f>
        <v>5.46078178012803</v>
      </c>
      <c r="AS298" s="37" t="n">
        <f aca="false">IF(AR298&lt;5,0,(AP298-AO298)/AO298*100)</f>
        <v>-5.40540540540541</v>
      </c>
      <c r="AT298" s="14" t="n">
        <f aca="false">AP298/($C298/100000)</f>
        <v>829.514931268763</v>
      </c>
      <c r="AU298" s="13" t="n">
        <f aca="false">AV297</f>
        <v>11</v>
      </c>
      <c r="AV298" s="12" t="n">
        <v>4</v>
      </c>
      <c r="AW298" s="21" t="n">
        <f aca="false">FORECAST($B298,AV289:AV297,$B289:$B297)</f>
        <v>14.1936702167091</v>
      </c>
      <c r="AX298" s="37" t="n">
        <f aca="false">(AV298-AW298)^2/AW298</f>
        <v>7.32093326817582</v>
      </c>
      <c r="AY298" s="37" t="n">
        <f aca="false">IF(AX298&lt;5,0,(AV298-AU298)/AU298*100)</f>
        <v>-63.6363636363636</v>
      </c>
      <c r="AZ298" s="14" t="n">
        <f aca="false">AV298/($C298/100000)</f>
        <v>31.6005688102386</v>
      </c>
      <c r="BA298" s="12" t="n">
        <v>1548.4</v>
      </c>
      <c r="BB298" s="14" t="n">
        <v>-13.6</v>
      </c>
      <c r="BC298" s="13" t="n">
        <f aca="false">(BA298-BA297)/BA297*100</f>
        <v>-13.5696343845939</v>
      </c>
      <c r="BD298" s="12" t="n">
        <v>18.9</v>
      </c>
    </row>
    <row r="299" customFormat="false" ht="13.8" hidden="false" customHeight="false" outlineLevel="0" collapsed="false">
      <c r="A299" s="19" t="s">
        <v>44</v>
      </c>
      <c r="B299" s="15" t="n">
        <v>2014</v>
      </c>
      <c r="C299" s="12" t="n">
        <v>12852</v>
      </c>
      <c r="D299" s="12" t="n">
        <f aca="false">E298</f>
        <v>196</v>
      </c>
      <c r="E299" s="12" t="n">
        <v>164</v>
      </c>
      <c r="F299" s="21" t="n">
        <f aca="false">FORECAST($B299,E290:E298,$B290:$B298)</f>
        <v>192.833226093676</v>
      </c>
      <c r="G299" s="37" t="n">
        <f aca="false">(E299-F299)^2/F299</f>
        <v>4.31126390306409</v>
      </c>
      <c r="H299" s="37" t="n">
        <f aca="false">IF(G299&lt;5,0,(E299-D299)/D299*100)</f>
        <v>0</v>
      </c>
      <c r="I299" s="16" t="n">
        <v>-16.3</v>
      </c>
      <c r="J299" s="13" t="n">
        <f aca="false">(E299-E298)/E298*100</f>
        <v>-16.3265306122449</v>
      </c>
      <c r="K299" s="13" t="n">
        <f aca="false">L298</f>
        <v>0</v>
      </c>
      <c r="L299" s="12" t="n">
        <v>0</v>
      </c>
      <c r="M299" s="21" t="n">
        <f aca="false">FORECAST($B299,L290:L298,$B290:$B298)</f>
        <v>0.272719281878999</v>
      </c>
      <c r="N299" s="37" t="n">
        <f aca="false">(L299-M299)^2/M299</f>
        <v>0.272719281878999</v>
      </c>
      <c r="O299" s="37" t="n">
        <f aca="false">IF(N299&lt;5,0,(L299-K299)/K299*100)</f>
        <v>0</v>
      </c>
      <c r="P299" s="14" t="n">
        <f aca="false">L299/($C299/100000)</f>
        <v>0</v>
      </c>
      <c r="Q299" s="13" t="n">
        <f aca="false">R298</f>
        <v>3</v>
      </c>
      <c r="R299" s="12" t="n">
        <v>0</v>
      </c>
      <c r="S299" s="21" t="n">
        <f aca="false">FORECAST($B299,R290:R298,$B290:$B298)</f>
        <v>3.85049126626055</v>
      </c>
      <c r="T299" s="37" t="n">
        <f aca="false">(R299-S299)^2/S299</f>
        <v>3.85049126626055</v>
      </c>
      <c r="U299" s="37" t="n">
        <f aca="false">IF(T299&lt;5,0,(R299-Q299)/Q299*100)</f>
        <v>0</v>
      </c>
      <c r="V299" s="14" t="n">
        <f aca="false">R299/($C299/100000)</f>
        <v>0</v>
      </c>
      <c r="W299" s="13" t="n">
        <f aca="false">X298</f>
        <v>1</v>
      </c>
      <c r="X299" s="12" t="n">
        <v>3</v>
      </c>
      <c r="Y299" s="21" t="n">
        <f aca="false">FORECAST($B299,X290:X298,$B290:$B298)</f>
        <v>2.16329691599887</v>
      </c>
      <c r="Z299" s="37" t="n">
        <f aca="false">(X299-Y299)^2/Y299</f>
        <v>0.323613483474947</v>
      </c>
      <c r="AA299" s="37" t="n">
        <f aca="false">IF(Z299&lt;5,0,(X299-W299)/W299*100)</f>
        <v>0</v>
      </c>
      <c r="AB299" s="14" t="n">
        <f aca="false">X299/($C299/100000)</f>
        <v>23.3426704014939</v>
      </c>
      <c r="AC299" s="13" t="n">
        <f aca="false">AD298</f>
        <v>33</v>
      </c>
      <c r="AD299" s="12" t="n">
        <v>31</v>
      </c>
      <c r="AE299" s="21" t="n">
        <f aca="false">FORECAST($B299,AD290:AD298,$B290:$B298)</f>
        <v>27.5658585359808</v>
      </c>
      <c r="AF299" s="37" t="n">
        <f aca="false">(AD299-AE299)^2/AE299</f>
        <v>0.427823700085461</v>
      </c>
      <c r="AG299" s="37" t="n">
        <f aca="false">IF(AF299&lt;5,0,(AD299-AC299)/AC299*100)</f>
        <v>0</v>
      </c>
      <c r="AH299" s="14" t="n">
        <f aca="false">AD299/($C299/100000)</f>
        <v>241.207594148771</v>
      </c>
      <c r="AI299" s="13" t="n">
        <f aca="false">AJ298</f>
        <v>50</v>
      </c>
      <c r="AJ299" s="12" t="n">
        <v>39</v>
      </c>
      <c r="AK299" s="21" t="n">
        <f aca="false">FORECAST($B299,AJ290:AJ298,$B290:$B298)</f>
        <v>55.5178851163575</v>
      </c>
      <c r="AL299" s="37" t="n">
        <f aca="false">(AJ299-AK299)^2/AK299</f>
        <v>4.91446185576684</v>
      </c>
      <c r="AM299" s="37" t="n">
        <f aca="false">IF(AL299&lt;5,0,(AJ299-AI299)/AI299*100)</f>
        <v>0</v>
      </c>
      <c r="AN299" s="14" t="n">
        <f aca="false">AJ299/($C299/100000)</f>
        <v>303.454715219421</v>
      </c>
      <c r="AO299" s="13" t="n">
        <f aca="false">AP298</f>
        <v>105</v>
      </c>
      <c r="AP299" s="12" t="n">
        <v>80</v>
      </c>
      <c r="AQ299" s="21" t="n">
        <f aca="false">FORECAST($B299,AP290:AP298,$B290:$B298)</f>
        <v>89.7250235437409</v>
      </c>
      <c r="AR299" s="37" t="n">
        <f aca="false">(AP299-AQ299)^2/AQ299</f>
        <v>1.05406584686165</v>
      </c>
      <c r="AS299" s="37" t="n">
        <f aca="false">IF(AR299&lt;5,0,(AP299-AO299)/AO299*100)</f>
        <v>0</v>
      </c>
      <c r="AT299" s="14" t="n">
        <f aca="false">AP299/($C299/100000)</f>
        <v>622.471210706505</v>
      </c>
      <c r="AU299" s="13" t="n">
        <f aca="false">AV298</f>
        <v>4</v>
      </c>
      <c r="AV299" s="12" t="n">
        <v>11</v>
      </c>
      <c r="AW299" s="21" t="n">
        <f aca="false">FORECAST($B299,AV290:AV298,$B290:$B298)</f>
        <v>13.7107354059311</v>
      </c>
      <c r="AX299" s="37" t="n">
        <f aca="false">(AV299-AW299)^2/AW299</f>
        <v>0.535936711154817</v>
      </c>
      <c r="AY299" s="37" t="n">
        <f aca="false">IF(AX299&lt;5,0,(AV299-AU299)/AU299*100)</f>
        <v>0</v>
      </c>
      <c r="AZ299" s="14" t="n">
        <f aca="false">AV299/($C299/100000)</f>
        <v>85.5897914721444</v>
      </c>
      <c r="BA299" s="12" t="n">
        <v>1276.1</v>
      </c>
      <c r="BB299" s="4" t="n">
        <v>-17.6</v>
      </c>
      <c r="BC299" s="13" t="n">
        <f aca="false">(BA299-BA298)/BA298*100</f>
        <v>-17.5858951175407</v>
      </c>
      <c r="BD299" s="12" t="n">
        <v>23.2</v>
      </c>
    </row>
    <row r="300" customFormat="false" ht="13.8" hidden="false" customHeight="false" outlineLevel="0" collapsed="false">
      <c r="A300" s="19" t="s">
        <v>44</v>
      </c>
      <c r="B300" s="15" t="n">
        <v>2015</v>
      </c>
      <c r="C300" s="12" t="n">
        <v>12853</v>
      </c>
      <c r="D300" s="12" t="n">
        <f aca="false">E299</f>
        <v>164</v>
      </c>
      <c r="E300" s="12" t="n">
        <v>226</v>
      </c>
      <c r="F300" s="21" t="n">
        <f aca="false">FORECAST($B300,E291:E299,$B291:$B299)</f>
        <v>187.175775668784</v>
      </c>
      <c r="G300" s="37" t="n">
        <f aca="false">(E300-F300)^2/F300</f>
        <v>8.05296726851993</v>
      </c>
      <c r="H300" s="37" t="n">
        <f aca="false">IF(G300&lt;5,0,(E300-D300)/D300*100)</f>
        <v>37.8048780487805</v>
      </c>
      <c r="I300" s="12" t="n">
        <v>37.8</v>
      </c>
      <c r="J300" s="13" t="n">
        <f aca="false">(E300-E299)/E299*100</f>
        <v>37.8048780487805</v>
      </c>
      <c r="K300" s="13" t="n">
        <f aca="false">L299</f>
        <v>0</v>
      </c>
      <c r="L300" s="12" t="n">
        <v>1</v>
      </c>
      <c r="M300" s="21" t="n">
        <f aca="false">FORECAST($B300,L291:L299,$B291:$B299)</f>
        <v>0.273080452603937</v>
      </c>
      <c r="N300" s="37" t="n">
        <f aca="false">(L300-M300)^2/M300</f>
        <v>1.93500495311132</v>
      </c>
      <c r="O300" s="37" t="n">
        <f aca="false">IF(N300&lt;5,0,(L300-K300)/K300*100)</f>
        <v>0</v>
      </c>
      <c r="P300" s="14" t="n">
        <f aca="false">L300/($C300/100000)</f>
        <v>7.78028475842216</v>
      </c>
      <c r="Q300" s="13" t="n">
        <f aca="false">R299</f>
        <v>0</v>
      </c>
      <c r="R300" s="12" t="n">
        <v>1</v>
      </c>
      <c r="S300" s="21" t="n">
        <f aca="false">FORECAST($B300,R291:R299,$B291:$B299)</f>
        <v>2.51963419058971</v>
      </c>
      <c r="T300" s="37" t="n">
        <f aca="false">(R300-S300)^2/S300</f>
        <v>0.916517199930818</v>
      </c>
      <c r="U300" s="37" t="n">
        <f aca="false">IF(T300&lt;5,0,(R300-Q300)/Q300*100)</f>
        <v>0</v>
      </c>
      <c r="V300" s="14" t="n">
        <f aca="false">R300/($C300/100000)</f>
        <v>7.78028475842216</v>
      </c>
      <c r="W300" s="13" t="n">
        <f aca="false">X299</f>
        <v>3</v>
      </c>
      <c r="X300" s="12" t="n">
        <v>1</v>
      </c>
      <c r="Y300" s="21" t="n">
        <f aca="false">FORECAST($B300,X291:X299,$B291:$B299)</f>
        <v>2.33191604692185</v>
      </c>
      <c r="Z300" s="37" t="n">
        <f aca="false">(X300-Y300)^2/Y300</f>
        <v>0.760747951620994</v>
      </c>
      <c r="AA300" s="37" t="n">
        <f aca="false">IF(Z300&lt;5,0,(X300-W300)/W300*100)</f>
        <v>0</v>
      </c>
      <c r="AB300" s="14" t="n">
        <f aca="false">X300/($C300/100000)</f>
        <v>7.78028475842216</v>
      </c>
      <c r="AC300" s="13" t="n">
        <f aca="false">AD299</f>
        <v>31</v>
      </c>
      <c r="AD300" s="12" t="n">
        <v>26</v>
      </c>
      <c r="AE300" s="21" t="n">
        <f aca="false">FORECAST($B300,AD291:AD299,$B291:$B299)</f>
        <v>27.7565765898442</v>
      </c>
      <c r="AF300" s="37" t="n">
        <f aca="false">(AD300-AE300)^2/AE300</f>
        <v>0.111165053298306</v>
      </c>
      <c r="AG300" s="37" t="n">
        <f aca="false">IF(AF300&lt;5,0,(AD300-AC300)/AC300*100)</f>
        <v>0</v>
      </c>
      <c r="AH300" s="14" t="n">
        <f aca="false">AD300/($C300/100000)</f>
        <v>202.287403718976</v>
      </c>
      <c r="AI300" s="13" t="n">
        <f aca="false">AJ299</f>
        <v>39</v>
      </c>
      <c r="AJ300" s="12" t="n">
        <v>74</v>
      </c>
      <c r="AK300" s="21" t="n">
        <f aca="false">FORECAST($B300,AJ291:AJ299,$B291:$B299)</f>
        <v>52.0683563731182</v>
      </c>
      <c r="AL300" s="37" t="n">
        <f aca="false">(AJ300-AK300)^2/AK300</f>
        <v>9.23779864933232</v>
      </c>
      <c r="AM300" s="37" t="n">
        <f aca="false">IF(AL300&lt;5,0,(AJ300-AI300)/AI300*100)</f>
        <v>89.7435897435897</v>
      </c>
      <c r="AN300" s="14" t="n">
        <f aca="false">AJ300/($C300/100000)</f>
        <v>575.74107212324</v>
      </c>
      <c r="AO300" s="13" t="n">
        <f aca="false">AP299</f>
        <v>80</v>
      </c>
      <c r="AP300" s="12" t="n">
        <v>106</v>
      </c>
      <c r="AQ300" s="21" t="n">
        <f aca="false">FORECAST($B300,AP291:AP299,$B291:$B299)</f>
        <v>90.839694825727</v>
      </c>
      <c r="AR300" s="37" t="n">
        <f aca="false">(AP300-AQ300)^2/AQ300</f>
        <v>2.53011476335338</v>
      </c>
      <c r="AS300" s="37" t="n">
        <f aca="false">IF(AR300&lt;5,0,(AP300-AO300)/AO300*100)</f>
        <v>0</v>
      </c>
      <c r="AT300" s="14" t="n">
        <f aca="false">AP300/($C300/100000)</f>
        <v>824.710184392749</v>
      </c>
      <c r="AU300" s="13" t="n">
        <f aca="false">AV299</f>
        <v>11</v>
      </c>
      <c r="AV300" s="12" t="n">
        <v>17</v>
      </c>
      <c r="AW300" s="21" t="n">
        <f aca="false">FORECAST($B300,AV291:AV299,$B291:$B299)</f>
        <v>11.3864190767549</v>
      </c>
      <c r="AX300" s="37" t="n">
        <f aca="false">(AV300-AW300)^2/AW300</f>
        <v>2.76753302064506</v>
      </c>
      <c r="AY300" s="37" t="n">
        <f aca="false">IF(AX300&lt;5,0,(AV300-AU300)/AU300*100)</f>
        <v>0</v>
      </c>
      <c r="AZ300" s="14" t="n">
        <f aca="false">AV300/($C300/100000)</f>
        <v>132.264840893177</v>
      </c>
      <c r="BA300" s="12" t="n">
        <v>1758.3</v>
      </c>
      <c r="BB300" s="14" t="n">
        <v>37.8</v>
      </c>
      <c r="BC300" s="13" t="n">
        <f aca="false">(BA300-BA299)/BA299*100</f>
        <v>37.7870072878301</v>
      </c>
      <c r="BD300" s="12" t="n">
        <v>24.8</v>
      </c>
    </row>
    <row r="301" customFormat="false" ht="13.8" hidden="false" customHeight="false" outlineLevel="0" collapsed="false">
      <c r="A301" s="19" t="s">
        <v>44</v>
      </c>
      <c r="B301" s="15" t="n">
        <v>2016</v>
      </c>
      <c r="C301" s="12" t="n">
        <v>13047</v>
      </c>
      <c r="D301" s="12" t="n">
        <f aca="false">E300</f>
        <v>226</v>
      </c>
      <c r="E301" s="12" t="n">
        <v>157</v>
      </c>
      <c r="F301" s="21" t="n">
        <f aca="false">FORECAST($B301,E292:E300,$B292:$B300)</f>
        <v>204.897045797163</v>
      </c>
      <c r="G301" s="37" t="n">
        <f aca="false">(E301-F301)^2/F301</f>
        <v>11.1964864460104</v>
      </c>
      <c r="H301" s="37" t="n">
        <f aca="false">IF(G301&lt;5,0,(E301-D301)/D301*100)</f>
        <v>-30.5309734513274</v>
      </c>
      <c r="I301" s="12" t="n">
        <v>-30.5</v>
      </c>
      <c r="J301" s="13" t="n">
        <f aca="false">(E301-E300)/E300*100</f>
        <v>-30.5309734513274</v>
      </c>
      <c r="K301" s="13" t="n">
        <f aca="false">L300</f>
        <v>1</v>
      </c>
      <c r="L301" s="12" t="n">
        <v>0</v>
      </c>
      <c r="M301" s="21" t="n">
        <f aca="false">FORECAST($B301,L292:L300,$B292:$B300)</f>
        <v>0.440331543416157</v>
      </c>
      <c r="N301" s="37" t="n">
        <f aca="false">(L301-M301)^2/M301</f>
        <v>0.440331543416157</v>
      </c>
      <c r="O301" s="37" t="n">
        <f aca="false">IF(N301&lt;5,0,(L301-K301)/K301*100)</f>
        <v>0</v>
      </c>
      <c r="P301" s="14" t="n">
        <f aca="false">L301/($C301/100000)</f>
        <v>0</v>
      </c>
      <c r="Q301" s="13" t="n">
        <f aca="false">R300</f>
        <v>1</v>
      </c>
      <c r="R301" s="12" t="n">
        <v>2</v>
      </c>
      <c r="S301" s="21" t="n">
        <f aca="false">FORECAST($B301,R292:R300,$B292:$B300)</f>
        <v>2.35527142031015</v>
      </c>
      <c r="T301" s="37" t="n">
        <f aca="false">(R301-S301)^2/S301</f>
        <v>0.0535894848469614</v>
      </c>
      <c r="U301" s="37" t="n">
        <f aca="false">IF(T301&lt;5,0,(R301-Q301)/Q301*100)</f>
        <v>0</v>
      </c>
      <c r="V301" s="14" t="n">
        <f aca="false">R301/($C301/100000)</f>
        <v>15.3291944508316</v>
      </c>
      <c r="W301" s="13" t="n">
        <f aca="false">X300</f>
        <v>1</v>
      </c>
      <c r="X301" s="12" t="n">
        <v>2</v>
      </c>
      <c r="Y301" s="21" t="n">
        <f aca="false">FORECAST($B301,X292:X300,$B292:$B300)</f>
        <v>2.50190026283129</v>
      </c>
      <c r="Z301" s="37" t="n">
        <f aca="false">(X301-Y301)^2/Y301</f>
        <v>0.100685018332847</v>
      </c>
      <c r="AA301" s="37" t="n">
        <f aca="false">IF(Z301&lt;5,0,(X301-W301)/W301*100)</f>
        <v>0</v>
      </c>
      <c r="AB301" s="14" t="n">
        <f aca="false">X301/($C301/100000)</f>
        <v>15.3291944508316</v>
      </c>
      <c r="AC301" s="13" t="n">
        <f aca="false">AD300</f>
        <v>26</v>
      </c>
      <c r="AD301" s="12" t="n">
        <v>25</v>
      </c>
      <c r="AE301" s="21" t="n">
        <f aca="false">FORECAST($B301,AD292:AD300,$B292:$B300)</f>
        <v>28.1172415017468</v>
      </c>
      <c r="AF301" s="37" t="n">
        <f aca="false">(AD301-AE301)^2/AE301</f>
        <v>0.345595586950064</v>
      </c>
      <c r="AG301" s="37" t="n">
        <f aca="false">IF(AF301&lt;5,0,(AD301-AC301)/AC301*100)</f>
        <v>0</v>
      </c>
      <c r="AH301" s="14" t="n">
        <f aca="false">AD301/($C301/100000)</f>
        <v>191.614930635395</v>
      </c>
      <c r="AI301" s="13" t="n">
        <f aca="false">AJ300</f>
        <v>74</v>
      </c>
      <c r="AJ301" s="12" t="n">
        <v>33</v>
      </c>
      <c r="AK301" s="21" t="n">
        <f aca="false">FORECAST($B301,AJ292:AJ300,$B292:$B300)</f>
        <v>58.7988585321358</v>
      </c>
      <c r="AL301" s="37" t="n">
        <f aca="false">(AJ301-AK301)^2/AK301</f>
        <v>11.3196262338561</v>
      </c>
      <c r="AM301" s="37" t="n">
        <f aca="false">IF(AL301&lt;5,0,(AJ301-AI301)/AI301*100)</f>
        <v>-55.4054054054054</v>
      </c>
      <c r="AN301" s="14" t="n">
        <f aca="false">AJ301/($C301/100000)</f>
        <v>252.931708438722</v>
      </c>
      <c r="AO301" s="13" t="n">
        <f aca="false">AP300</f>
        <v>106</v>
      </c>
      <c r="AP301" s="12" t="n">
        <v>85</v>
      </c>
      <c r="AQ301" s="21" t="n">
        <f aca="false">FORECAST($B301,AP292:AP300,$B292:$B300)</f>
        <v>99.9775985881815</v>
      </c>
      <c r="AR301" s="37" t="n">
        <f aca="false">(AP301-AQ301)^2/AQ301</f>
        <v>2.24378723470573</v>
      </c>
      <c r="AS301" s="37" t="n">
        <f aca="false">IF(AR301&lt;5,0,(AP301-AO301)/AO301*100)</f>
        <v>0</v>
      </c>
      <c r="AT301" s="14" t="n">
        <f aca="false">AP301/($C301/100000)</f>
        <v>651.490764160343</v>
      </c>
      <c r="AU301" s="13" t="n">
        <f aca="false">AV300</f>
        <v>17</v>
      </c>
      <c r="AV301" s="12" t="n">
        <v>10</v>
      </c>
      <c r="AW301" s="21" t="n">
        <f aca="false">FORECAST($B301,AV292:AV300,$B292:$B300)</f>
        <v>12.7329090709413</v>
      </c>
      <c r="AX301" s="37" t="n">
        <f aca="false">(AV301-AW301)^2/AW301</f>
        <v>0.586573888843552</v>
      </c>
      <c r="AY301" s="37" t="n">
        <f aca="false">IF(AX301&lt;5,0,(AV301-AU301)/AU301*100)</f>
        <v>0</v>
      </c>
      <c r="AZ301" s="14" t="n">
        <f aca="false">AV301/($C301/100000)</f>
        <v>76.645972254158</v>
      </c>
      <c r="BA301" s="12" t="n">
        <v>1203.3</v>
      </c>
      <c r="BB301" s="14" t="n">
        <v>-31.6</v>
      </c>
      <c r="BC301" s="13" t="n">
        <f aca="false">(BA301-BA300)/BA300*100</f>
        <v>-31.5645794233066</v>
      </c>
      <c r="BD301" s="12" t="n">
        <v>23.6</v>
      </c>
    </row>
    <row r="302" customFormat="false" ht="13.8" hidden="false" customHeight="false" outlineLevel="0" collapsed="false">
      <c r="A302" s="19" t="s">
        <v>44</v>
      </c>
      <c r="B302" s="15" t="n">
        <v>2017</v>
      </c>
      <c r="C302" s="12" t="n">
        <v>13087</v>
      </c>
      <c r="D302" s="12" t="n">
        <f aca="false">E301</f>
        <v>157</v>
      </c>
      <c r="E302" s="12" t="n">
        <v>209</v>
      </c>
      <c r="F302" s="21" t="n">
        <f aca="false">FORECAST($B302,E293:E301,$B293:$B301)</f>
        <v>213.504586615842</v>
      </c>
      <c r="G302" s="37" t="n">
        <f aca="false">(E302-F302)^2/F302</f>
        <v>0.0950391787888547</v>
      </c>
      <c r="H302" s="37" t="n">
        <f aca="false">IF(G302&lt;5,0,(E302-D302)/D302*100)</f>
        <v>0</v>
      </c>
      <c r="I302" s="12" t="n">
        <v>33.1</v>
      </c>
      <c r="J302" s="13" t="n">
        <f aca="false">(E302-E301)/E301*100</f>
        <v>33.1210191082803</v>
      </c>
      <c r="K302" s="13" t="n">
        <f aca="false">L301</f>
        <v>0</v>
      </c>
      <c r="L302" s="12" t="n">
        <v>0</v>
      </c>
      <c r="M302" s="21" t="n">
        <f aca="false">FORECAST($B302,L293:L301,$B293:$B301)</f>
        <v>0.333829961598965</v>
      </c>
      <c r="N302" s="37" t="n">
        <f aca="false">(L302-M302)^2/M302</f>
        <v>0.333829961598965</v>
      </c>
      <c r="O302" s="37" t="n">
        <f aca="false">IF(N302&lt;5,0,(L302-K302)/K302*100)</f>
        <v>0</v>
      </c>
      <c r="P302" s="14" t="n">
        <f aca="false">L302/($C302/100000)</f>
        <v>0</v>
      </c>
      <c r="Q302" s="13" t="n">
        <f aca="false">R301</f>
        <v>2</v>
      </c>
      <c r="R302" s="12" t="n">
        <v>1</v>
      </c>
      <c r="S302" s="21" t="n">
        <f aca="false">FORECAST($B302,R293:R301,$B293:$B301)</f>
        <v>1.83623277369765</v>
      </c>
      <c r="T302" s="37" t="n">
        <f aca="false">(R302-S302)^2/S302</f>
        <v>0.380826037865504</v>
      </c>
      <c r="U302" s="37" t="n">
        <f aca="false">IF(T302&lt;5,0,(R302-Q302)/Q302*100)</f>
        <v>0</v>
      </c>
      <c r="V302" s="14" t="n">
        <f aca="false">R302/($C302/100000)</f>
        <v>7.64117062734011</v>
      </c>
      <c r="W302" s="13" t="n">
        <f aca="false">X301</f>
        <v>2</v>
      </c>
      <c r="X302" s="12" t="n">
        <v>0</v>
      </c>
      <c r="Y302" s="21" t="n">
        <f aca="false">FORECAST($B302,X293:X301,$B293:$B301)</f>
        <v>2.33664174628942</v>
      </c>
      <c r="Z302" s="37" t="n">
        <f aca="false">(X302-Y302)^2/Y302</f>
        <v>2.33664174628942</v>
      </c>
      <c r="AA302" s="37" t="n">
        <f aca="false">IF(Z302&lt;5,0,(X302-W302)/W302*100)</f>
        <v>0</v>
      </c>
      <c r="AB302" s="14" t="n">
        <f aca="false">X302/($C302/100000)</f>
        <v>0</v>
      </c>
      <c r="AC302" s="13" t="n">
        <f aca="false">AD301</f>
        <v>25</v>
      </c>
      <c r="AD302" s="12" t="n">
        <v>30</v>
      </c>
      <c r="AE302" s="21" t="n">
        <f aca="false">FORECAST($B302,AD293:AD301,$B293:$B301)</f>
        <v>29.0489181458235</v>
      </c>
      <c r="AF302" s="37" t="n">
        <f aca="false">(AD302-AE302)^2/AE302</f>
        <v>0.0311390836933441</v>
      </c>
      <c r="AG302" s="37" t="n">
        <f aca="false">IF(AF302&lt;5,0,(AD302-AC302)/AC302*100)</f>
        <v>0</v>
      </c>
      <c r="AH302" s="14" t="n">
        <f aca="false">AD302/($C302/100000)</f>
        <v>229.235118820203</v>
      </c>
      <c r="AI302" s="13" t="n">
        <f aca="false">AJ301</f>
        <v>33</v>
      </c>
      <c r="AJ302" s="12" t="n">
        <v>45</v>
      </c>
      <c r="AK302" s="21" t="n">
        <f aca="false">FORECAST($B302,AJ293:AJ301,$B293:$B301)</f>
        <v>57.5907079229216</v>
      </c>
      <c r="AL302" s="37" t="n">
        <f aca="false">(AJ302-AK302)^2/AK302</f>
        <v>2.75263027175303</v>
      </c>
      <c r="AM302" s="37" t="n">
        <f aca="false">IF(AL302&lt;5,0,(AJ302-AI302)/AI302*100)</f>
        <v>0</v>
      </c>
      <c r="AN302" s="14" t="n">
        <f aca="false">AJ302/($C302/100000)</f>
        <v>343.852678230305</v>
      </c>
      <c r="AO302" s="13" t="n">
        <f aca="false">AP301</f>
        <v>85</v>
      </c>
      <c r="AP302" s="12" t="n">
        <v>116</v>
      </c>
      <c r="AQ302" s="21" t="n">
        <f aca="false">FORECAST($B302,AP293:AP301,$B293:$B301)</f>
        <v>110.056484743415</v>
      </c>
      <c r="AR302" s="37" t="n">
        <f aca="false">(AP302-AQ302)^2/AQ302</f>
        <v>0.32097494016473</v>
      </c>
      <c r="AS302" s="37" t="n">
        <f aca="false">IF(AR302&lt;5,0,(AP302-AO302)/AO302*100)</f>
        <v>0</v>
      </c>
      <c r="AT302" s="14" t="n">
        <f aca="false">AP302/($C302/100000)</f>
        <v>886.375792771453</v>
      </c>
      <c r="AU302" s="13" t="n">
        <f aca="false">AV301</f>
        <v>10</v>
      </c>
      <c r="AV302" s="12" t="n">
        <v>17</v>
      </c>
      <c r="AW302" s="21" t="n">
        <f aca="false">FORECAST($B302,AV293:AV301,$B293:$B301)</f>
        <v>12.3535564130984</v>
      </c>
      <c r="AX302" s="37" t="n">
        <f aca="false">(AV302-AW302)^2/AW302</f>
        <v>1.74762936957713</v>
      </c>
      <c r="AY302" s="37" t="n">
        <f aca="false">IF(AX302&lt;5,0,(AV302-AU302)/AU302*100)</f>
        <v>0</v>
      </c>
      <c r="AZ302" s="14" t="n">
        <f aca="false">AV302/($C302/100000)</f>
        <v>129.899900664782</v>
      </c>
      <c r="BA302" s="12" t="n">
        <v>1597</v>
      </c>
      <c r="BB302" s="14" t="n">
        <v>32.7</v>
      </c>
      <c r="BC302" s="13" t="n">
        <f aca="false">(BA302-BA301)/BA301*100</f>
        <v>32.7183578492479</v>
      </c>
      <c r="BD302" s="12" t="n">
        <v>26.8</v>
      </c>
    </row>
    <row r="303" customFormat="false" ht="13.8" hidden="false" customHeight="false" outlineLevel="0" collapsed="false">
      <c r="A303" s="24" t="s">
        <v>44</v>
      </c>
      <c r="B303" s="15" t="n">
        <v>2018</v>
      </c>
      <c r="C303" s="12" t="n">
        <v>13002</v>
      </c>
      <c r="D303" s="12" t="n">
        <f aca="false">E302</f>
        <v>209</v>
      </c>
      <c r="E303" s="12" t="n">
        <v>152</v>
      </c>
      <c r="F303" s="21" t="n">
        <f aca="false">FORECAST($B303,E294:E302,$B294:$B302)</f>
        <v>212.964834164526</v>
      </c>
      <c r="G303" s="37" t="n">
        <f aca="false">(E303-F303)^2/F303</f>
        <v>17.4522287648522</v>
      </c>
      <c r="H303" s="37" t="n">
        <f aca="false">IF(G303&lt;5,0,(E303-D303)/D303*100)</f>
        <v>-27.2727272727273</v>
      </c>
      <c r="I303" s="12" t="n">
        <v>-27.3</v>
      </c>
      <c r="J303" s="13" t="n">
        <f aca="false">(E303-E302)/E302*100</f>
        <v>-27.2727272727273</v>
      </c>
      <c r="K303" s="13" t="n">
        <f aca="false">L302</f>
        <v>0</v>
      </c>
      <c r="L303" s="12" t="n">
        <v>0</v>
      </c>
      <c r="M303" s="21" t="n">
        <f aca="false">FORECAST($B303,L294:L302,$B294:$B302)</f>
        <v>0.286138385407658</v>
      </c>
      <c r="N303" s="37" t="n">
        <f aca="false">(L303-M303)^2/M303</f>
        <v>0.286138385407658</v>
      </c>
      <c r="O303" s="37" t="n">
        <f aca="false">IF(N303&lt;5,0,(L303-K303)/K303*100)</f>
        <v>0</v>
      </c>
      <c r="P303" s="14" t="n">
        <f aca="false">L303/($C303/100000)</f>
        <v>0</v>
      </c>
      <c r="Q303" s="13" t="n">
        <f aca="false">R302</f>
        <v>1</v>
      </c>
      <c r="R303" s="12" t="n">
        <v>2</v>
      </c>
      <c r="S303" s="21" t="n">
        <f aca="false">FORECAST($B303,R294:R302,$B294:$B302)</f>
        <v>1.71726375634889</v>
      </c>
      <c r="T303" s="37" t="n">
        <f aca="false">(R303-S303)^2/S303</f>
        <v>0.04655067294025</v>
      </c>
      <c r="U303" s="37" t="n">
        <f aca="false">IF(T303&lt;5,0,(R303-Q303)/Q303*100)</f>
        <v>0</v>
      </c>
      <c r="V303" s="14" t="n">
        <f aca="false">R303/($C303/100000)</f>
        <v>15.382248884787</v>
      </c>
      <c r="W303" s="13" t="n">
        <f aca="false">X302</f>
        <v>0</v>
      </c>
      <c r="X303" s="12" t="n">
        <v>1</v>
      </c>
      <c r="Y303" s="21" t="n">
        <f aca="false">FORECAST($B303,X294:X302,$B294:$B302)</f>
        <v>2.00282421655262</v>
      </c>
      <c r="Z303" s="37" t="n">
        <f aca="false">(X303-Y303)^2/Y303</f>
        <v>0.502119158033437</v>
      </c>
      <c r="AA303" s="37" t="n">
        <f aca="false">IF(Z303&lt;5,0,(X303-W303)/W303*100)</f>
        <v>0</v>
      </c>
      <c r="AB303" s="14" t="n">
        <f aca="false">X303/($C303/100000)</f>
        <v>7.69112444239348</v>
      </c>
      <c r="AC303" s="13" t="n">
        <f aca="false">AD302</f>
        <v>30</v>
      </c>
      <c r="AD303" s="12" t="n">
        <v>23</v>
      </c>
      <c r="AE303" s="21" t="n">
        <f aca="false">FORECAST($B303,AD294:AD302,$B294:$B302)</f>
        <v>29.1996965538732</v>
      </c>
      <c r="AF303" s="37" t="n">
        <f aca="false">(AD303-AE303)^2/AE303</f>
        <v>1.31632317785196</v>
      </c>
      <c r="AG303" s="37" t="n">
        <f aca="false">IF(AF303&lt;5,0,(AD303-AC303)/AC303*100)</f>
        <v>0</v>
      </c>
      <c r="AH303" s="14" t="n">
        <f aca="false">AD303/($C303/100000)</f>
        <v>176.89586217505</v>
      </c>
      <c r="AI303" s="13" t="n">
        <f aca="false">AJ302</f>
        <v>45</v>
      </c>
      <c r="AJ303" s="12" t="n">
        <v>33</v>
      </c>
      <c r="AK303" s="21" t="n">
        <f aca="false">FORECAST($B303,AJ294:AJ302,$B294:$B302)</f>
        <v>55.8143229106109</v>
      </c>
      <c r="AL303" s="37" t="n">
        <f aca="false">(AJ303-AK303)^2/AK303</f>
        <v>9.32544377010927</v>
      </c>
      <c r="AM303" s="37" t="n">
        <f aca="false">IF(AL303&lt;5,0,(AJ303-AI303)/AI303*100)</f>
        <v>-26.6666666666667</v>
      </c>
      <c r="AN303" s="14" t="n">
        <f aca="false">AJ303/($C303/100000)</f>
        <v>253.807106598985</v>
      </c>
      <c r="AO303" s="13" t="n">
        <f aca="false">AP302</f>
        <v>116</v>
      </c>
      <c r="AP303" s="12" t="n">
        <v>84</v>
      </c>
      <c r="AQ303" s="21" t="n">
        <f aca="false">FORECAST($B303,AP294:AP302,$B294:$B302)</f>
        <v>110.97795330466</v>
      </c>
      <c r="AR303" s="37" t="n">
        <f aca="false">(AP303-AQ303)^2/AQ303</f>
        <v>6.55814909931182</v>
      </c>
      <c r="AS303" s="37" t="n">
        <f aca="false">IF(AR303&lt;5,0,(AP303-AO303)/AO303*100)</f>
        <v>-27.5862068965517</v>
      </c>
      <c r="AT303" s="14" t="n">
        <f aca="false">AP303/($C303/100000)</f>
        <v>646.054453161052</v>
      </c>
      <c r="AU303" s="13" t="n">
        <f aca="false">AV302</f>
        <v>17</v>
      </c>
      <c r="AV303" s="12" t="n">
        <v>9</v>
      </c>
      <c r="AW303" s="21" t="n">
        <f aca="false">FORECAST($B303,AV294:AV302,$B294:$B302)</f>
        <v>13.0257981945925</v>
      </c>
      <c r="AX303" s="37" t="n">
        <f aca="false">(AV303-AW303)^2/AW303</f>
        <v>1.24422709928921</v>
      </c>
      <c r="AY303" s="37" t="n">
        <f aca="false">IF(AX303&lt;5,0,(AV303-AU303)/AU303*100)</f>
        <v>0</v>
      </c>
      <c r="AZ303" s="14" t="n">
        <f aca="false">AV303/($C303/100000)</f>
        <v>69.2201199815413</v>
      </c>
      <c r="BA303" s="12" t="n">
        <v>1169.1</v>
      </c>
      <c r="BB303" s="14" t="n">
        <v>-26.8</v>
      </c>
      <c r="BC303" s="13" t="n">
        <f aca="false">(BA303-BA302)/BA302*100</f>
        <v>-26.7939887288666</v>
      </c>
      <c r="BD303" s="12" t="n">
        <v>27.6</v>
      </c>
    </row>
    <row r="304" customFormat="false" ht="13.8" hidden="false" customHeight="false" outlineLevel="0" collapsed="false">
      <c r="A304" s="25" t="s">
        <v>44</v>
      </c>
      <c r="B304" s="15" t="n">
        <v>2019</v>
      </c>
      <c r="C304" s="17" t="n">
        <v>13121</v>
      </c>
      <c r="D304" s="12" t="n">
        <f aca="false">E303</f>
        <v>152</v>
      </c>
      <c r="E304" s="17" t="n">
        <v>149</v>
      </c>
      <c r="F304" s="21" t="n">
        <f aca="false">FORECAST($B304,E295:E303,$B295:$B303)</f>
        <v>138.357142857143</v>
      </c>
      <c r="G304" s="37" t="n">
        <f aca="false">(E304-F304)^2/F304</f>
        <v>0.818681318681318</v>
      </c>
      <c r="H304" s="37" t="n">
        <f aca="false">IF(G304&lt;5,0,(E304-D304)/D304*100)</f>
        <v>0</v>
      </c>
      <c r="I304" s="12" t="n">
        <v>-2</v>
      </c>
      <c r="J304" s="13" t="n">
        <f aca="false">(E304-E303)/E303*100</f>
        <v>-1.97368421052632</v>
      </c>
      <c r="K304" s="13" t="n">
        <f aca="false">L303</f>
        <v>0</v>
      </c>
      <c r="L304" s="12" t="n">
        <v>0</v>
      </c>
      <c r="M304" s="21" t="n">
        <f aca="false">FORECAST($B304,L295:L303,$B295:$B303)</f>
        <v>-0.0714285714285714</v>
      </c>
      <c r="N304" s="37" t="n">
        <f aca="false">(L304-M304)^2/M304</f>
        <v>-0.0714285714285714</v>
      </c>
      <c r="O304" s="37" t="n">
        <f aca="false">IF(N304&lt;5,0,(L304-K304)/K304*100)</f>
        <v>0</v>
      </c>
      <c r="P304" s="14" t="n">
        <f aca="false">L304/($C304/100000)</f>
        <v>0</v>
      </c>
      <c r="Q304" s="13" t="n">
        <f aca="false">R303</f>
        <v>2</v>
      </c>
      <c r="R304" s="12" t="n">
        <v>2</v>
      </c>
      <c r="S304" s="21" t="n">
        <f aca="false">FORECAST($B304,R295:R303,$B295:$B303)</f>
        <v>1.21428571428571</v>
      </c>
      <c r="T304" s="37" t="n">
        <f aca="false">(R304-S304)^2/S304</f>
        <v>0.508403361344538</v>
      </c>
      <c r="U304" s="37" t="n">
        <f aca="false">IF(T304&lt;5,0,(R304-Q304)/Q304*100)</f>
        <v>0</v>
      </c>
      <c r="V304" s="14" t="n">
        <f aca="false">R304/($C304/100000)</f>
        <v>15.2427406447679</v>
      </c>
      <c r="W304" s="13" t="n">
        <f aca="false">X303</f>
        <v>1</v>
      </c>
      <c r="X304" s="12" t="n">
        <v>0</v>
      </c>
      <c r="Y304" s="21" t="n">
        <f aca="false">FORECAST($B304,X295:X303,$B295:$B303)</f>
        <v>-0.214285714285714</v>
      </c>
      <c r="Z304" s="37" t="n">
        <f aca="false">(X304-Y304)^2/Y304</f>
        <v>-0.214285714285714</v>
      </c>
      <c r="AA304" s="37" t="n">
        <f aca="false">IF(Z304&lt;5,0,(X304-W304)/W304*100)</f>
        <v>0</v>
      </c>
      <c r="AB304" s="14" t="n">
        <f aca="false">X304/($C304/100000)</f>
        <v>0</v>
      </c>
      <c r="AC304" s="13" t="n">
        <f aca="false">AD303</f>
        <v>23</v>
      </c>
      <c r="AD304" s="12" t="n">
        <v>22</v>
      </c>
      <c r="AE304" s="21" t="n">
        <f aca="false">FORECAST($B304,AD295:AD303,$B295:$B303)</f>
        <v>24.3571428571429</v>
      </c>
      <c r="AF304" s="37" t="n">
        <f aca="false">(AD304-AE304)^2/AE304</f>
        <v>0.228110599078341</v>
      </c>
      <c r="AG304" s="37" t="n">
        <f aca="false">IF(AF304&lt;5,0,(AD304-AC304)/AC304*100)</f>
        <v>0</v>
      </c>
      <c r="AH304" s="14" t="n">
        <f aca="false">AD304/($C304/100000)</f>
        <v>167.670147092447</v>
      </c>
      <c r="AI304" s="13" t="n">
        <f aca="false">AJ303</f>
        <v>33</v>
      </c>
      <c r="AJ304" s="12" t="n">
        <v>20</v>
      </c>
      <c r="AK304" s="21" t="n">
        <f aca="false">FORECAST($B304,AJ295:AJ303,$B295:$B303)</f>
        <v>28.2857142857143</v>
      </c>
      <c r="AL304" s="37" t="n">
        <f aca="false">(AJ304-AK304)^2/AK304</f>
        <v>2.42712842712843</v>
      </c>
      <c r="AM304" s="37" t="n">
        <f aca="false">IF(AL304&lt;5,0,(AJ304-AI304)/AI304*100)</f>
        <v>0</v>
      </c>
      <c r="AN304" s="14" t="n">
        <f aca="false">AJ304/($C304/100000)</f>
        <v>152.427406447679</v>
      </c>
      <c r="AO304" s="13" t="n">
        <f aca="false">AP303</f>
        <v>84</v>
      </c>
      <c r="AP304" s="12" t="n">
        <v>93</v>
      </c>
      <c r="AQ304" s="21" t="n">
        <f aca="false">FORECAST($B304,AP295:AP303,$B295:$B303)</f>
        <v>73.8928571428571</v>
      </c>
      <c r="AR304" s="37" t="n">
        <f aca="false">(AP304-AQ304)^2/AQ304</f>
        <v>4.94070634537044</v>
      </c>
      <c r="AS304" s="37" t="n">
        <f aca="false">IF(AR304&lt;5,0,(AP304-AO304)/AO304*100)</f>
        <v>0</v>
      </c>
      <c r="AT304" s="14" t="n">
        <f aca="false">AP304/($C304/100000)</f>
        <v>708.787439981709</v>
      </c>
      <c r="AU304" s="13" t="n">
        <f aca="false">AV303</f>
        <v>9</v>
      </c>
      <c r="AV304" s="12" t="n">
        <v>12</v>
      </c>
      <c r="AW304" s="21" t="n">
        <f aca="false">FORECAST($B304,AV295:AV303,$B295:$B303)</f>
        <v>10.8928571428571</v>
      </c>
      <c r="AX304" s="37" t="n">
        <f aca="false">(AV304-AW304)^2/AW304</f>
        <v>0.112529274004684</v>
      </c>
      <c r="AY304" s="37" t="n">
        <f aca="false">IF(AX304&lt;5,0,(AV304-AU304)/AU304*100)</f>
        <v>0</v>
      </c>
      <c r="AZ304" s="14" t="n">
        <f aca="false">AV304/($C304/100000)</f>
        <v>91.4564438686076</v>
      </c>
      <c r="BA304" s="12" t="n">
        <v>1135.6</v>
      </c>
      <c r="BB304" s="14" t="n">
        <v>-2.9</v>
      </c>
      <c r="BC304" s="13" t="n">
        <f aca="false">(BA304-BA303)/BA303*100</f>
        <v>-2.86545205713797</v>
      </c>
      <c r="BD304" s="12" t="n">
        <v>16.1</v>
      </c>
    </row>
    <row r="305" customFormat="false" ht="13.8" hidden="false" customHeight="false" outlineLevel="0" collapsed="false">
      <c r="A305" s="25" t="s">
        <v>44</v>
      </c>
      <c r="B305" s="20" t="n">
        <v>2020</v>
      </c>
      <c r="C305" s="21" t="n">
        <v>13609</v>
      </c>
      <c r="D305" s="12" t="n">
        <f aca="false">E304</f>
        <v>149</v>
      </c>
      <c r="E305" s="21" t="n">
        <v>128</v>
      </c>
      <c r="F305" s="21" t="n">
        <f aca="false">FORECAST($B305,E296:E304,$B296:$B304)</f>
        <v>128.277777777778</v>
      </c>
      <c r="G305" s="37" t="n">
        <f aca="false">(E305-F305)^2/F305</f>
        <v>0.000601510995620973</v>
      </c>
      <c r="H305" s="37" t="n">
        <f aca="false">IF(G305&lt;5,0,(E305-D305)/D305*100)</f>
        <v>0</v>
      </c>
      <c r="I305" s="22" t="n">
        <v>-14.1</v>
      </c>
      <c r="J305" s="13" t="n">
        <f aca="false">(E305-E304)/E304*100</f>
        <v>-14.0939597315436</v>
      </c>
      <c r="K305" s="13" t="n">
        <f aca="false">L304</f>
        <v>0</v>
      </c>
      <c r="L305" s="21" t="n">
        <v>0</v>
      </c>
      <c r="M305" s="21" t="n">
        <f aca="false">FORECAST($B305,L296:L304,$B296:$B304)</f>
        <v>-0.111111111111111</v>
      </c>
      <c r="N305" s="37" t="n">
        <f aca="false">(L305-M305)^2/M305</f>
        <v>-0.111111111111111</v>
      </c>
      <c r="O305" s="37" t="n">
        <f aca="false">IF(N305&lt;5,0,(L305-K305)/K305*100)</f>
        <v>0</v>
      </c>
      <c r="P305" s="14" t="n">
        <f aca="false">L305/($C305/100000)</f>
        <v>0</v>
      </c>
      <c r="Q305" s="13" t="n">
        <f aca="false">R304</f>
        <v>2</v>
      </c>
      <c r="R305" s="21" t="n">
        <v>2</v>
      </c>
      <c r="S305" s="21" t="n">
        <f aca="false">FORECAST($B305,R296:R304,$B296:$B304)</f>
        <v>1.44444444444444</v>
      </c>
      <c r="T305" s="37" t="n">
        <f aca="false">(R305-S305)^2/S305</f>
        <v>0.213675213675214</v>
      </c>
      <c r="U305" s="37" t="n">
        <f aca="false">IF(T305&lt;5,0,(R305-Q305)/Q305*100)</f>
        <v>0</v>
      </c>
      <c r="V305" s="14" t="n">
        <f aca="false">R305/($C305/100000)</f>
        <v>14.6961569549563</v>
      </c>
      <c r="W305" s="13" t="n">
        <f aca="false">X304</f>
        <v>0</v>
      </c>
      <c r="X305" s="21" t="n">
        <v>2</v>
      </c>
      <c r="Y305" s="21" t="n">
        <f aca="false">FORECAST($B305,X296:X304,$B296:$B304)</f>
        <v>-0.583333333333333</v>
      </c>
      <c r="Z305" s="37" t="n">
        <f aca="false">(X305-Y305)^2/Y305</f>
        <v>-11.4404761904762</v>
      </c>
      <c r="AA305" s="37" t="n">
        <f aca="false">IF(Z305&lt;5,0,(X305-W305)/W305*100)</f>
        <v>0</v>
      </c>
      <c r="AB305" s="14" t="n">
        <f aca="false">X305/($C305/100000)</f>
        <v>14.6961569549563</v>
      </c>
      <c r="AC305" s="13" t="n">
        <f aca="false">AD304</f>
        <v>22</v>
      </c>
      <c r="AD305" s="21" t="n">
        <v>29</v>
      </c>
      <c r="AE305" s="21" t="n">
        <f aca="false">FORECAST($B305,AD296:AD304,$B296:$B304)</f>
        <v>22.4166666666667</v>
      </c>
      <c r="AF305" s="37" t="n">
        <f aca="false">(AD305-AE305)^2/AE305</f>
        <v>1.93339529120198</v>
      </c>
      <c r="AG305" s="37" t="n">
        <f aca="false">IF(AF305&lt;5,0,(AD305-AC305)/AC305*100)</f>
        <v>0</v>
      </c>
      <c r="AH305" s="14" t="n">
        <f aca="false">AD305/($C305/100000)</f>
        <v>213.094275846866</v>
      </c>
      <c r="AI305" s="13" t="n">
        <f aca="false">AJ304</f>
        <v>20</v>
      </c>
      <c r="AJ305" s="21" t="n">
        <v>17</v>
      </c>
      <c r="AK305" s="21" t="n">
        <f aca="false">FORECAST($B305,AJ296:AJ304,$B296:$B304)</f>
        <v>19.1388888888889</v>
      </c>
      <c r="AL305" s="37" t="n">
        <f aca="false">(AJ305-AK305)^2/AK305</f>
        <v>0.239034026769876</v>
      </c>
      <c r="AM305" s="37" t="n">
        <f aca="false">IF(AL305&lt;5,0,(AJ305-AI305)/AI305*100)</f>
        <v>0</v>
      </c>
      <c r="AN305" s="14" t="n">
        <f aca="false">AJ305/($C305/100000)</f>
        <v>124.917334117128</v>
      </c>
      <c r="AO305" s="13" t="n">
        <f aca="false">AP304</f>
        <v>93</v>
      </c>
      <c r="AP305" s="21" t="n">
        <v>64</v>
      </c>
      <c r="AQ305" s="21" t="n">
        <f aca="false">FORECAST($B305,AP296:AP304,$B296:$B304)</f>
        <v>74.9444444444444</v>
      </c>
      <c r="AR305" s="37" t="n">
        <f aca="false">(AP305-AQ305)^2/AQ305</f>
        <v>1.59826208714274</v>
      </c>
      <c r="AS305" s="37" t="n">
        <f aca="false">IF(AR305&lt;5,0,(AP305-AO305)/AO305*100)</f>
        <v>0</v>
      </c>
      <c r="AT305" s="14" t="n">
        <f aca="false">AP305/($C305/100000)</f>
        <v>470.277022558601</v>
      </c>
      <c r="AU305" s="13" t="n">
        <f aca="false">AV304</f>
        <v>12</v>
      </c>
      <c r="AV305" s="21" t="n">
        <v>14</v>
      </c>
      <c r="AW305" s="21" t="n">
        <f aca="false">FORECAST($B305,AV296:AV304,$B296:$B304)</f>
        <v>11.0277777777778</v>
      </c>
      <c r="AX305" s="37" t="n">
        <f aca="false">(AV305-AW305)^2/AW305</f>
        <v>0.801077525888609</v>
      </c>
      <c r="AY305" s="37" t="n">
        <f aca="false">IF(AX305&lt;5,0,(AV305-AU305)/AU305*100)</f>
        <v>0</v>
      </c>
      <c r="AZ305" s="14" t="n">
        <f aca="false">AV305/($C305/100000)</f>
        <v>102.873098684694</v>
      </c>
      <c r="BA305" s="23" t="n">
        <v>940.6</v>
      </c>
      <c r="BB305" s="22" t="n">
        <v>-17.2</v>
      </c>
      <c r="BC305" s="13" t="n">
        <f aca="false">(BA305-BA304)/BA304*100</f>
        <v>-17.1715392743924</v>
      </c>
      <c r="BD305" s="23" t="n">
        <v>13.3</v>
      </c>
    </row>
    <row r="306" customFormat="false" ht="13.8" hidden="false" customHeight="false" outlineLevel="0" collapsed="false">
      <c r="A306" s="19" t="s">
        <v>263</v>
      </c>
      <c r="B306" s="15" t="n">
        <v>2020</v>
      </c>
      <c r="C306" s="38" t="n">
        <f aca="false">FORECAST($B306,C296:C304,$B296:$B304)</f>
        <v>13173.8333333333</v>
      </c>
      <c r="D306" s="12" t="n">
        <f aca="false">E305</f>
        <v>128</v>
      </c>
      <c r="E306" s="38" t="n">
        <f aca="false">FORECAST($B306,E296:E304,$B296:$B304)</f>
        <v>128.277777777778</v>
      </c>
      <c r="F306" s="21" t="n">
        <f aca="false">FORECAST($B306,E297:E305,$B297:$B305)</f>
        <v>140.133333333333</v>
      </c>
      <c r="G306" s="37" t="n">
        <f aca="false">(E306-F306)^2/F306</f>
        <v>1.00300331254185</v>
      </c>
      <c r="H306" s="37" t="n">
        <f aca="false">IF(G306&lt;5,0,(E306-D306)/D306*100)</f>
        <v>0</v>
      </c>
      <c r="I306" s="12"/>
      <c r="J306" s="13" t="n">
        <f aca="false">(E306-E304)/E304*100</f>
        <v>-13.9075316927666</v>
      </c>
      <c r="K306" s="13" t="n">
        <f aca="false">L305</f>
        <v>0</v>
      </c>
      <c r="L306" s="38" t="n">
        <f aca="false">FORECAST($B306,L296:L304,$B296:$B304)</f>
        <v>-0.111111111111111</v>
      </c>
      <c r="M306" s="21" t="n">
        <f aca="false">FORECAST($B306,L297:L305,$B297:$B305)</f>
        <v>0.0444444444444444</v>
      </c>
      <c r="N306" s="37" t="n">
        <f aca="false">(L306-M306)^2/M306</f>
        <v>0.544444444444444</v>
      </c>
      <c r="O306" s="37" t="n">
        <f aca="false">IF(N306&lt;5,0,(L306-K306)/K306*100)</f>
        <v>0</v>
      </c>
      <c r="P306" s="38" t="n">
        <f aca="false">FORECAST($B306,P296:P304,$B296:$B304)</f>
        <v>-0.87000894712505</v>
      </c>
      <c r="Q306" s="13" t="n">
        <f aca="false">R305</f>
        <v>2</v>
      </c>
      <c r="R306" s="38" t="n">
        <f aca="false">FORECAST($B306,R296:R304,$B296:$B304)</f>
        <v>1.44444444444444</v>
      </c>
      <c r="S306" s="21" t="n">
        <f aca="false">FORECAST($B306,R297:R305,$B297:$B305)</f>
        <v>1.42222222222222</v>
      </c>
      <c r="T306" s="37" t="n">
        <f aca="false">(R306-S306)^2/S306</f>
        <v>0.000347222222222227</v>
      </c>
      <c r="U306" s="37" t="n">
        <f aca="false">IF(T306&lt;5,0,(R306-Q306)/Q306*100)</f>
        <v>0</v>
      </c>
      <c r="V306" s="38" t="n">
        <f aca="false">FORECAST($B306,V296:V304,$B296:$B304)</f>
        <v>10.8613122011451</v>
      </c>
      <c r="W306" s="13" t="n">
        <f aca="false">X305</f>
        <v>2</v>
      </c>
      <c r="X306" s="38" t="n">
        <f aca="false">FORECAST($B306,X296:X304,$B296:$B304)</f>
        <v>-0.583333333333333</v>
      </c>
      <c r="Y306" s="21" t="n">
        <f aca="false">FORECAST($B306,X297:X305,$B297:$B305)</f>
        <v>0.955555555555556</v>
      </c>
      <c r="Z306" s="37" t="n">
        <f aca="false">(X306-Y306)^2/Y306</f>
        <v>2.47832687338501</v>
      </c>
      <c r="AA306" s="37" t="n">
        <f aca="false">IF(Z306&lt;5,0,(X306-W306)/W306*100)</f>
        <v>0</v>
      </c>
      <c r="AB306" s="38" t="n">
        <f aca="false">FORECAST($B306,AB296:AB304,$B296:$B304)</f>
        <v>-4.6710124310502</v>
      </c>
      <c r="AC306" s="13" t="n">
        <f aca="false">AD305</f>
        <v>29</v>
      </c>
      <c r="AD306" s="38" t="n">
        <f aca="false">FORECAST($B306,AD296:AD304,$B296:$B304)</f>
        <v>22.4166666666667</v>
      </c>
      <c r="AE306" s="21" t="n">
        <f aca="false">FORECAST($B306,AD297:AD305,$B297:$B305)</f>
        <v>24.7111111111111</v>
      </c>
      <c r="AF306" s="37" t="n">
        <f aca="false">(AD306-AE306)^2/AE306</f>
        <v>0.213040817346122</v>
      </c>
      <c r="AG306" s="37" t="n">
        <f aca="false">IF(AF306&lt;5,0,(AD306-AC306)/AC306*100)</f>
        <v>0</v>
      </c>
      <c r="AH306" s="38" t="n">
        <f aca="false">FORECAST($B306,AH296:AH304,$B296:$B304)</f>
        <v>169.566711726718</v>
      </c>
      <c r="AI306" s="13" t="n">
        <f aca="false">AJ305</f>
        <v>17</v>
      </c>
      <c r="AJ306" s="38" t="n">
        <f aca="false">FORECAST($B306,AJ296:AJ304,$B296:$B304)</f>
        <v>19.1388888888889</v>
      </c>
      <c r="AK306" s="21" t="n">
        <f aca="false">FORECAST($B306,AJ297:AJ305,$B297:$B305)</f>
        <v>19.1555555555556</v>
      </c>
      <c r="AL306" s="37" t="n">
        <f aca="false">(AJ306-AK306)^2/AK306</f>
        <v>1.45011600928181E-005</v>
      </c>
      <c r="AM306" s="37" t="n">
        <f aca="false">IF(AL306&lt;5,0,(AJ306-AI306)/AI306*100)</f>
        <v>0</v>
      </c>
      <c r="AN306" s="38" t="n">
        <f aca="false">FORECAST($B306,AN296:AN304,$B296:$B304)</f>
        <v>142.073850284769</v>
      </c>
      <c r="AO306" s="13" t="n">
        <f aca="false">AP305</f>
        <v>64</v>
      </c>
      <c r="AP306" s="38" t="n">
        <f aca="false">FORECAST($B306,AP296:AP304,$B296:$B304)</f>
        <v>74.9444444444444</v>
      </c>
      <c r="AQ306" s="21" t="n">
        <f aca="false">FORECAST($B306,AP297:AP305,$B297:$B305)</f>
        <v>80.0444444444444</v>
      </c>
      <c r="AR306" s="37" t="n">
        <f aca="false">(AP306-AQ306)^2/AQ306</f>
        <v>0.324944475291506</v>
      </c>
      <c r="AS306" s="37" t="n">
        <f aca="false">IF(AR306&lt;5,0,(AP306-AO306)/AO306*100)</f>
        <v>0</v>
      </c>
      <c r="AT306" s="38" t="n">
        <f aca="false">FORECAST($B306,AT296:AT304,$B296:$B304)</f>
        <v>564.04918000579</v>
      </c>
      <c r="AU306" s="13" t="n">
        <f aca="false">AV305</f>
        <v>14</v>
      </c>
      <c r="AV306" s="38" t="n">
        <f aca="false">FORECAST($B306,AV296:AV304,$B296:$B304)</f>
        <v>11.0277777777778</v>
      </c>
      <c r="AW306" s="21" t="n">
        <f aca="false">FORECAST($B306,AV297:AV305,$B297:$B305)</f>
        <v>13.8</v>
      </c>
      <c r="AX306" s="37" t="n">
        <f aca="false">(AV306-AW306)^2/AW306</f>
        <v>0.556899713723385</v>
      </c>
      <c r="AY306" s="37" t="n">
        <f aca="false">IF(AX306&lt;5,0,(AV306-AU306)/AU306*100)</f>
        <v>0</v>
      </c>
      <c r="AZ306" s="38" t="n">
        <f aca="false">FORECAST($B306,AZ296:AZ304,$B296:$B304)</f>
        <v>83.4666882323542</v>
      </c>
      <c r="BA306" s="38" t="n">
        <f aca="false">FORECAST($B306,BA296:BA304,$B296:$B304)</f>
        <v>964.488888888889</v>
      </c>
      <c r="BB306" s="14"/>
      <c r="BC306" s="12"/>
      <c r="BD306" s="12"/>
    </row>
    <row r="307" customFormat="false" ht="13.8" hidden="false" customHeight="false" outlineLevel="0" collapsed="false">
      <c r="A307" s="19" t="s">
        <v>199</v>
      </c>
      <c r="B307" s="20"/>
      <c r="C307" s="21"/>
      <c r="D307" s="12" t="n">
        <f aca="false">E306</f>
        <v>128.277777777778</v>
      </c>
      <c r="E307" s="39" t="n">
        <f aca="false">(E306-E305)^2/E306</f>
        <v>0.000601510995620973</v>
      </c>
      <c r="F307" s="21" t="n">
        <f aca="false">FORECAST($B307,E298:E306,$B298:$B306)</f>
        <v>19176.545751634</v>
      </c>
      <c r="G307" s="37" t="n">
        <f aca="false">(E307-F307)^2/F307</f>
        <v>19176.544548612</v>
      </c>
      <c r="H307" s="37" t="n">
        <f aca="false">IF(G307&lt;5,0,(E307-D307)/D307*100)</f>
        <v>-99.9995310871407</v>
      </c>
      <c r="I307" s="22"/>
      <c r="J307" s="12"/>
      <c r="K307" s="13" t="n">
        <f aca="false">L306</f>
        <v>-0.111111111111111</v>
      </c>
      <c r="L307" s="39" t="n">
        <f aca="false">(L306-L305)^2/L306</f>
        <v>-0.111111111111111</v>
      </c>
      <c r="M307" s="21" t="n">
        <f aca="false">FORECAST($B307,L298:L306,$B298:$B306)</f>
        <v>85.31279178338</v>
      </c>
      <c r="N307" s="37" t="n">
        <f aca="false">(L307-M307)^2/M307</f>
        <v>85.5351587163631</v>
      </c>
      <c r="O307" s="37" t="n">
        <f aca="false">IF(N307&lt;5,0,(L307-K307)/K307*100)</f>
        <v>-0</v>
      </c>
      <c r="P307" s="39" t="n">
        <f aca="false">(P306-P305)^2/P306</f>
        <v>-0.87000894712505</v>
      </c>
      <c r="Q307" s="13" t="n">
        <f aca="false">R306</f>
        <v>1.44444444444444</v>
      </c>
      <c r="R307" s="39" t="n">
        <f aca="false">(R306-R305)^2/R306</f>
        <v>0.213675213675214</v>
      </c>
      <c r="S307" s="21" t="n">
        <f aca="false">FORECAST($B307,R298:R306,$B298:$B306)</f>
        <v>-72.3099906629318</v>
      </c>
      <c r="T307" s="37" t="n">
        <f aca="false">(R307-S307)^2/S307</f>
        <v>-72.7379724981489</v>
      </c>
      <c r="U307" s="37" t="n">
        <f aca="false">IF(T307&lt;5,0,(R307-Q307)/Q307*100)</f>
        <v>0</v>
      </c>
      <c r="V307" s="39" t="n">
        <f aca="false">(V306-V305)^2/V306</f>
        <v>1.35398320327104</v>
      </c>
      <c r="W307" s="13" t="n">
        <f aca="false">X306</f>
        <v>-0.583333333333333</v>
      </c>
      <c r="X307" s="39" t="n">
        <f aca="false">(X306-X305)^2/X306</f>
        <v>-11.4404761904762</v>
      </c>
      <c r="Y307" s="21" t="n">
        <f aca="false">FORECAST($B307,X298:X306,$B298:$B306)</f>
        <v>409.22619047619</v>
      </c>
      <c r="Z307" s="37" t="n">
        <f aca="false">(X307-Y307)^2/Y307</f>
        <v>432.426976969697</v>
      </c>
      <c r="AA307" s="37" t="n">
        <f aca="false">IF(Z307&lt;5,0,(X307-W307)/W307*100)</f>
        <v>1861.22448979592</v>
      </c>
      <c r="AB307" s="39" t="n">
        <f aca="false">(AB306-AB305)^2/AB306</f>
        <v>-80.301060115555</v>
      </c>
      <c r="AC307" s="13" t="n">
        <f aca="false">AD306</f>
        <v>22.4166666666667</v>
      </c>
      <c r="AD307" s="39" t="n">
        <f aca="false">(AD306-AD305)^2/AD306</f>
        <v>1.93339529120198</v>
      </c>
      <c r="AE307" s="21" t="n">
        <f aca="false">FORECAST($B307,AD298:AD306,$B298:$B306)</f>
        <v>2083.25980392157</v>
      </c>
      <c r="AF307" s="37" t="n">
        <f aca="false">(AD307-AE307)^2/AE307</f>
        <v>2079.39480765082</v>
      </c>
      <c r="AG307" s="37" t="n">
        <f aca="false">IF(AF307&lt;5,0,(AD307-AC307)/AC307*100)</f>
        <v>-91.3751882920358</v>
      </c>
      <c r="AH307" s="39" t="n">
        <f aca="false">(AH306-AH305)^2/AH306</f>
        <v>11.1734716026524</v>
      </c>
      <c r="AI307" s="13" t="n">
        <f aca="false">AJ306</f>
        <v>19.1388888888889</v>
      </c>
      <c r="AJ307" s="39" t="n">
        <f aca="false">(AJ306-AJ305)^2/AJ306</f>
        <v>0.239034026769876</v>
      </c>
      <c r="AK307" s="21" t="n">
        <f aca="false">FORECAST($B307,AJ298:AJ306,$B298:$B306)</f>
        <v>10710.5627917834</v>
      </c>
      <c r="AL307" s="37" t="n">
        <f aca="false">(AJ307-AK307)^2/AK307</f>
        <v>10710.0847290645</v>
      </c>
      <c r="AM307" s="37" t="n">
        <f aca="false">IF(AL307&lt;5,0,(AJ307-AI307)/AI307*100)</f>
        <v>-98.7510558833504</v>
      </c>
      <c r="AN307" s="39" t="n">
        <f aca="false">(AN306-AN305)^2/AN306</f>
        <v>2.07178200928985</v>
      </c>
      <c r="AO307" s="13" t="n">
        <f aca="false">AP306</f>
        <v>74.9444444444444</v>
      </c>
      <c r="AP307" s="39" t="n">
        <f aca="false">(AP306-AP305)^2/AP306</f>
        <v>1.59826208714274</v>
      </c>
      <c r="AQ307" s="21" t="n">
        <f aca="false">FORECAST($B307,AP298:AP306,$B298:$B306)</f>
        <v>6969.03874883287</v>
      </c>
      <c r="AR307" s="37" t="n">
        <f aca="false">(AP307-AQ307)^2/AQ307</f>
        <v>6965.84259120005</v>
      </c>
      <c r="AS307" s="37" t="n">
        <f aca="false">IF(AR307&lt;5,0,(AP307-AO307)/AO307*100)</f>
        <v>-97.8674041832047</v>
      </c>
      <c r="AT307" s="39" t="n">
        <f aca="false">(AT306-AT305)^2/AT306</f>
        <v>15.5894518137764</v>
      </c>
      <c r="AU307" s="13" t="n">
        <f aca="false">AV306</f>
        <v>11.0277777777778</v>
      </c>
      <c r="AV307" s="39" t="n">
        <f aca="false">(AV306-AV305)^2/AV306</f>
        <v>0.801077525888609</v>
      </c>
      <c r="AW307" s="21" t="n">
        <f aca="false">FORECAST($B307,AV298:AV306,$B298:$B306)</f>
        <v>-1008.54458450047</v>
      </c>
      <c r="AX307" s="37" t="n">
        <f aca="false">(AV307-AW307)^2/AW307</f>
        <v>-1010.14737584063</v>
      </c>
      <c r="AY307" s="37" t="n">
        <f aca="false">IF(AX307&lt;5,0,(AV307-AU307)/AU307*100)</f>
        <v>0</v>
      </c>
      <c r="AZ307" s="39" t="n">
        <f aca="false">(AZ306-AZ305)^2/AZ306</f>
        <v>4.5120846965472</v>
      </c>
      <c r="BA307" s="39" t="n">
        <f aca="false">(BA306-BA305)^2/BA306</f>
        <v>0.591690603095603</v>
      </c>
      <c r="BB307" s="22"/>
      <c r="BC307" s="12"/>
      <c r="BD307" s="23"/>
    </row>
    <row r="308" customFormat="false" ht="13.8" hidden="false" customHeight="false" outlineLevel="0" collapsed="false">
      <c r="A308" s="19" t="s">
        <v>264</v>
      </c>
      <c r="B308" s="20" t="n">
        <v>5</v>
      </c>
      <c r="C308" s="21"/>
      <c r="D308" s="12" t="n">
        <f aca="false">E307</f>
        <v>0.000601510995620973</v>
      </c>
      <c r="E308" s="39" t="n">
        <f aca="false">IF(E307&lt;$B308,0,(E305-E304)/E304*100)</f>
        <v>0</v>
      </c>
      <c r="F308" s="21" t="n">
        <f aca="false">FORECAST($B308,E299:E307,$B299:$B307)</f>
        <v>21179.5718157182</v>
      </c>
      <c r="G308" s="37" t="n">
        <f aca="false">(E308-F308)^2/F308</f>
        <v>21179.5718157182</v>
      </c>
      <c r="H308" s="37" t="n">
        <f aca="false">IF(G308&lt;5,0,(E308-D308)/D308*100)</f>
        <v>-100</v>
      </c>
      <c r="I308" s="22"/>
      <c r="J308" s="12"/>
      <c r="K308" s="13" t="n">
        <f aca="false">L307</f>
        <v>-0.111111111111111</v>
      </c>
      <c r="L308" s="39" t="n">
        <f aca="false">IF(L307&lt;$B308,0,(L305-L304)/L304*100)</f>
        <v>0</v>
      </c>
      <c r="M308" s="21" t="n">
        <f aca="false">FORECAST($B308,L299:L307,$B299:$B307)</f>
        <v>149.695315524584</v>
      </c>
      <c r="N308" s="37" t="n">
        <f aca="false">(L308-M308)^2/M308</f>
        <v>149.695315524584</v>
      </c>
      <c r="O308" s="37" t="n">
        <f aca="false">IF(N308&lt;5,0,(L308-K308)/K308*100)</f>
        <v>-100</v>
      </c>
      <c r="P308" s="39" t="n">
        <f aca="false">IF(P307&lt;$B308,0,(P305-P304)/P304*100)</f>
        <v>0</v>
      </c>
      <c r="Q308" s="13" t="n">
        <f aca="false">R307</f>
        <v>0.213675213675214</v>
      </c>
      <c r="R308" s="39" t="n">
        <f aca="false">IF(R307&lt;$B308,0,(R305-R304)/R304*100)</f>
        <v>0</v>
      </c>
      <c r="S308" s="21" t="n">
        <f aca="false">FORECAST($B308,R299:R307,$B299:$B307)</f>
        <v>-449.659310878823</v>
      </c>
      <c r="T308" s="37" t="n">
        <f aca="false">(R308-S308)^2/S308</f>
        <v>-449.659310878823</v>
      </c>
      <c r="U308" s="37" t="n">
        <f aca="false">IF(T308&lt;5,0,(R308-Q308)/Q308*100)</f>
        <v>0</v>
      </c>
      <c r="V308" s="39" t="n">
        <f aca="false">IF(V307&lt;$B308,0,(V305-V304)/V304*100)</f>
        <v>0</v>
      </c>
      <c r="W308" s="13" t="n">
        <f aca="false">X307</f>
        <v>-11.4404761904762</v>
      </c>
      <c r="X308" s="39" t="n">
        <f aca="false">IF(X307&lt;$B308,0,(X305-X304)/X304*100)</f>
        <v>0</v>
      </c>
      <c r="Y308" s="21" t="n">
        <f aca="false">FORECAST($B308,X299:X307,$B299:$B307)</f>
        <v>612.828106852497</v>
      </c>
      <c r="Z308" s="37" t="n">
        <f aca="false">(X308-Y308)^2/Y308</f>
        <v>612.828106852497</v>
      </c>
      <c r="AA308" s="37" t="n">
        <f aca="false">IF(Z308&lt;5,0,(X308-W308)/W308*100)</f>
        <v>-100</v>
      </c>
      <c r="AB308" s="39" t="n">
        <f aca="false">IF(AB307&lt;$B308,0,(AB305-AB304)/AB304*100)</f>
        <v>0</v>
      </c>
      <c r="AC308" s="13" t="n">
        <f aca="false">AD307</f>
        <v>1.93339529120198</v>
      </c>
      <c r="AD308" s="39" t="n">
        <f aca="false">IF(AD307&lt;$B308,0,(AD305-AD304)/AD304*100)</f>
        <v>0</v>
      </c>
      <c r="AE308" s="21" t="n">
        <f aca="false">FORECAST($B308,AD299:AD307,$B299:$B307)</f>
        <v>1535.33333333333</v>
      </c>
      <c r="AF308" s="37" t="n">
        <f aca="false">(AD308-AE308)^2/AE308</f>
        <v>1535.33333333333</v>
      </c>
      <c r="AG308" s="37" t="n">
        <f aca="false">IF(AF308&lt;5,0,(AD308-AC308)/AC308*100)</f>
        <v>-100</v>
      </c>
      <c r="AH308" s="39" t="n">
        <f aca="false">IF(AH307&lt;$B308,0,(AH305-AH304)/AH304*100)</f>
        <v>27.0913633357604</v>
      </c>
      <c r="AI308" s="13" t="n">
        <f aca="false">AJ307</f>
        <v>0.239034026769876</v>
      </c>
      <c r="AJ308" s="39" t="n">
        <f aca="false">IF(AJ307&lt;$B308,0,(AJ305-AJ304)/AJ304*100)</f>
        <v>0</v>
      </c>
      <c r="AK308" s="21" t="n">
        <f aca="false">FORECAST($B308,AJ299:AJ307,$B299:$B307)</f>
        <v>12467.4514130856</v>
      </c>
      <c r="AL308" s="37" t="n">
        <f aca="false">(AJ308-AK308)^2/AK308</f>
        <v>12467.4514130856</v>
      </c>
      <c r="AM308" s="37" t="n">
        <f aca="false">IF(AL308&lt;5,0,(AJ308-AI308)/AI308*100)</f>
        <v>-100</v>
      </c>
      <c r="AN308" s="39" t="n">
        <f aca="false">IF(AN307&lt;$B308,0,(AN305-AN304)/AN304*100)</f>
        <v>0</v>
      </c>
      <c r="AO308" s="13" t="n">
        <f aca="false">AP307</f>
        <v>1.59826208714274</v>
      </c>
      <c r="AP308" s="39" t="n">
        <f aca="false">IF(AP307&lt;$B308,0,(AP305-AP304)/AP304*100)</f>
        <v>0</v>
      </c>
      <c r="AQ308" s="21" t="n">
        <f aca="false">FORECAST($B308,AP299:AP307,$B299:$B307)</f>
        <v>6469.73790166473</v>
      </c>
      <c r="AR308" s="37" t="n">
        <f aca="false">(AP308-AQ308)^2/AQ308</f>
        <v>6469.73790166473</v>
      </c>
      <c r="AS308" s="37" t="n">
        <f aca="false">IF(AR308&lt;5,0,(AP308-AO308)/AO308*100)</f>
        <v>-100</v>
      </c>
      <c r="AT308" s="39" t="n">
        <f aca="false">IF(AT307&lt;$B308,0,(AT305-AT304)/AT304*100)</f>
        <v>-33.6504858818129</v>
      </c>
      <c r="AU308" s="13" t="n">
        <f aca="false">AV307</f>
        <v>0.801077525888609</v>
      </c>
      <c r="AV308" s="39" t="n">
        <f aca="false">IF(AV307&lt;$B308,0,(AV305-AV304)/AV304*100)</f>
        <v>0</v>
      </c>
      <c r="AW308" s="21" t="n">
        <f aca="false">FORECAST($B308,AV299:AV307,$B299:$B307)</f>
        <v>394.185056136276</v>
      </c>
      <c r="AX308" s="37" t="n">
        <f aca="false">(AV308-AW308)^2/AW308</f>
        <v>394.185056136276</v>
      </c>
      <c r="AY308" s="37" t="n">
        <f aca="false">IF(AX308&lt;5,0,(AV308-AU308)/AU308*100)</f>
        <v>-100</v>
      </c>
      <c r="AZ308" s="39" t="n">
        <f aca="false">IF(AZ307&lt;$B308,0,(AZ305-AZ304)/AZ304*100)</f>
        <v>0</v>
      </c>
      <c r="BA308" s="39" t="n">
        <f aca="false">IF(BA307&lt;$B308,0,(BA305-BA304)/BA304*100)</f>
        <v>0</v>
      </c>
      <c r="BB308" s="22"/>
      <c r="BC308" s="12"/>
      <c r="BD308" s="23"/>
    </row>
    <row r="309" customFormat="false" ht="13.8" hidden="false" customHeight="false" outlineLevel="0" collapsed="false">
      <c r="A309" s="25"/>
      <c r="B309" s="20"/>
      <c r="C309" s="21"/>
      <c r="D309" s="12" t="n">
        <f aca="false">E308</f>
        <v>0</v>
      </c>
      <c r="E309" s="21"/>
      <c r="F309" s="21" t="n">
        <f aca="false">FORECAST($B309,E300:E308,$B300:$B308)</f>
        <v>-0.219945178894932</v>
      </c>
      <c r="G309" s="37" t="n">
        <f aca="false">(E309-F309)^2/F309</f>
        <v>-0.219945178894932</v>
      </c>
      <c r="H309" s="37" t="n">
        <f aca="false">IF(G309&lt;5,0,(E309-D309)/D309*100)</f>
        <v>0</v>
      </c>
      <c r="I309" s="22"/>
      <c r="J309" s="13"/>
      <c r="K309" s="13" t="n">
        <f aca="false">L308</f>
        <v>0</v>
      </c>
      <c r="L309" s="21"/>
      <c r="M309" s="21" t="n">
        <f aca="false">FORECAST($B309,L300:L308,$B300:$B308)</f>
        <v>0.00122737501119483</v>
      </c>
      <c r="N309" s="37" t="n">
        <f aca="false">(L309-M309)^2/M309</f>
        <v>0.00122737501119483</v>
      </c>
      <c r="O309" s="37" t="n">
        <f aca="false">IF(N309&lt;5,0,(L309-K309)/K309*100)</f>
        <v>0</v>
      </c>
      <c r="P309" s="14"/>
      <c r="Q309" s="13" t="n">
        <f aca="false">R308</f>
        <v>0</v>
      </c>
      <c r="R309" s="21"/>
      <c r="S309" s="21" t="n">
        <f aca="false">FORECAST($B309,R300:R308,$B300:$B308)</f>
        <v>-0.00530934010875361</v>
      </c>
      <c r="T309" s="37" t="n">
        <f aca="false">(R309-S309)^2/S309</f>
        <v>-0.00530934010875361</v>
      </c>
      <c r="U309" s="37" t="n">
        <f aca="false">IF(T309&lt;5,0,(R309-Q309)/Q309*100)</f>
        <v>0</v>
      </c>
      <c r="V309" s="14"/>
      <c r="W309" s="13" t="n">
        <f aca="false">X308</f>
        <v>0</v>
      </c>
      <c r="X309" s="21"/>
      <c r="Y309" s="21" t="n">
        <f aca="false">FORECAST($B309,X300:X308,$B300:$B308)</f>
        <v>-0.000227422258609833</v>
      </c>
      <c r="Z309" s="37" t="n">
        <f aca="false">(X309-Y309)^2/Y309</f>
        <v>-0.000227422258609833</v>
      </c>
      <c r="AA309" s="37" t="n">
        <f aca="false">IF(Z309&lt;5,0,(X309-W309)/W309*100)</f>
        <v>0</v>
      </c>
      <c r="AB309" s="14"/>
      <c r="AC309" s="13" t="n">
        <f aca="false">AD308</f>
        <v>0</v>
      </c>
      <c r="AD309" s="21"/>
      <c r="AE309" s="21" t="n">
        <f aca="false">FORECAST($B309,AD300:AD308,$B300:$B308)</f>
        <v>-0.0589182316491375</v>
      </c>
      <c r="AF309" s="37" t="n">
        <f aca="false">(AD309-AE309)^2/AE309</f>
        <v>-0.0589182316491375</v>
      </c>
      <c r="AG309" s="37" t="n">
        <f aca="false">IF(AF309&lt;5,0,(AD309-AC309)/AC309*100)</f>
        <v>0</v>
      </c>
      <c r="AH309" s="14"/>
      <c r="AI309" s="13" t="n">
        <f aca="false">AJ308</f>
        <v>0</v>
      </c>
      <c r="AJ309" s="21"/>
      <c r="AK309" s="21" t="n">
        <f aca="false">FORECAST($B309,AJ300:AJ308,$B300:$B308)</f>
        <v>0.0173923375975917</v>
      </c>
      <c r="AL309" s="37" t="n">
        <f aca="false">(AJ309-AK309)^2/AK309</f>
        <v>0.0173923375975917</v>
      </c>
      <c r="AM309" s="37" t="n">
        <f aca="false">IF(AL309&lt;5,0,(AJ309-AI309)/AI309*100)</f>
        <v>0</v>
      </c>
      <c r="AN309" s="14"/>
      <c r="AO309" s="13" t="n">
        <f aca="false">AP308</f>
        <v>0</v>
      </c>
      <c r="AP309" s="21"/>
      <c r="AQ309" s="21" t="n">
        <f aca="false">FORECAST($B309,AP300:AP308,$B300:$B308)</f>
        <v>-0.148753549726479</v>
      </c>
      <c r="AR309" s="37" t="n">
        <f aca="false">(AP309-AQ309)^2/AQ309</f>
        <v>-0.148753549726479</v>
      </c>
      <c r="AS309" s="37" t="n">
        <f aca="false">IF(AR309&lt;5,0,(AP309-AO309)/AO309*100)</f>
        <v>0</v>
      </c>
      <c r="AT309" s="14"/>
      <c r="AU309" s="13" t="n">
        <f aca="false">AV308</f>
        <v>0</v>
      </c>
      <c r="AV309" s="21"/>
      <c r="AW309" s="21" t="n">
        <f aca="false">FORECAST($B309,AV300:AV308,$B300:$B308)</f>
        <v>-0.0253563477607202</v>
      </c>
      <c r="AX309" s="37" t="n">
        <f aca="false">(AV309-AW309)^2/AW309</f>
        <v>-0.0253563477607202</v>
      </c>
      <c r="AY309" s="37" t="n">
        <f aca="false">IF(AX309&lt;5,0,(AV309-AU309)/AU309*100)</f>
        <v>0</v>
      </c>
      <c r="AZ309" s="14"/>
      <c r="BA309" s="23"/>
      <c r="BB309" s="22"/>
      <c r="BC309" s="13"/>
      <c r="BD309" s="23"/>
    </row>
    <row r="310" customFormat="false" ht="13.8" hidden="false" customHeight="false" outlineLevel="0" collapsed="false">
      <c r="A310" s="19" t="s">
        <v>45</v>
      </c>
      <c r="B310" s="12" t="n">
        <v>2011</v>
      </c>
      <c r="C310" s="12" t="n">
        <v>15789</v>
      </c>
      <c r="D310" s="12" t="n">
        <f aca="false">E309</f>
        <v>0</v>
      </c>
      <c r="E310" s="12" t="n">
        <v>255</v>
      </c>
      <c r="F310" s="21" t="n">
        <f aca="false">FORECAST($B310,E301:E309,$B301:$B309)</f>
        <v>153.305408957102</v>
      </c>
      <c r="G310" s="37" t="n">
        <f aca="false">(E310-F310)^2/F310</f>
        <v>67.4587408085263</v>
      </c>
      <c r="H310" s="37" t="e">
        <f aca="false">IF(G310&lt;5,0,(E310-D310)/D310*100)</f>
        <v>#DIV/0!</v>
      </c>
      <c r="I310" s="12" t="n">
        <v>30.8</v>
      </c>
      <c r="J310" s="13" t="n">
        <f aca="false">(E310-E305)/E305*100</f>
        <v>99.21875</v>
      </c>
      <c r="K310" s="13" t="n">
        <f aca="false">L309</f>
        <v>0</v>
      </c>
      <c r="L310" s="12" t="n">
        <v>1</v>
      </c>
      <c r="M310" s="21" t="n">
        <f aca="false">FORECAST($B310,L301:L309,$B301:$B309)</f>
        <v>-0.0184659960480686</v>
      </c>
      <c r="N310" s="37" t="n">
        <f aca="false">(L310-M310)^2/M310</f>
        <v>-56.1720571371331</v>
      </c>
      <c r="O310" s="37" t="n">
        <f aca="false">IF(N310&lt;5,0,(L310-K310)/K310*100)</f>
        <v>0</v>
      </c>
      <c r="P310" s="14" t="n">
        <f aca="false">L310/($C310/100000)</f>
        <v>6.3335233390335</v>
      </c>
      <c r="Q310" s="13" t="n">
        <f aca="false">R309</f>
        <v>0</v>
      </c>
      <c r="R310" s="12" t="n">
        <v>0</v>
      </c>
      <c r="S310" s="21" t="n">
        <f aca="false">FORECAST($B310,R301:R309,$B301:$B309)</f>
        <v>1.73443223011476</v>
      </c>
      <c r="T310" s="37" t="n">
        <f aca="false">(R310-S310)^2/S310</f>
        <v>1.73443223011476</v>
      </c>
      <c r="U310" s="37" t="n">
        <f aca="false">IF(T310&lt;5,0,(R310-Q310)/Q310*100)</f>
        <v>0</v>
      </c>
      <c r="V310" s="14" t="n">
        <f aca="false">R310/($C310/100000)</f>
        <v>0</v>
      </c>
      <c r="W310" s="13" t="n">
        <f aca="false">X309</f>
        <v>0</v>
      </c>
      <c r="X310" s="12" t="n">
        <v>1</v>
      </c>
      <c r="Y310" s="21" t="n">
        <f aca="false">FORECAST($B310,X301:X309,$B301:$B309)</f>
        <v>0.733216637967378</v>
      </c>
      <c r="Z310" s="37" t="n">
        <f aca="false">(X310-Y310)^2/Y310</f>
        <v>0.0970700316549498</v>
      </c>
      <c r="AA310" s="37" t="n">
        <f aca="false">IF(Z310&lt;5,0,(X310-W310)/W310*100)</f>
        <v>0</v>
      </c>
      <c r="AB310" s="14" t="n">
        <f aca="false">X310/($C310/100000)</f>
        <v>6.3335233390335</v>
      </c>
      <c r="AC310" s="13" t="n">
        <f aca="false">AD309</f>
        <v>0</v>
      </c>
      <c r="AD310" s="12" t="n">
        <v>56</v>
      </c>
      <c r="AE310" s="21" t="n">
        <f aca="false">FORECAST($B310,AD301:AD309,$B301:$B309)</f>
        <v>25.1437231269671</v>
      </c>
      <c r="AF310" s="37" t="n">
        <f aca="false">(AD310-AE310)^2/AE310</f>
        <v>37.8667000768916</v>
      </c>
      <c r="AG310" s="37" t="e">
        <f aca="false">IF(AF310&lt;5,0,(AD310-AC310)/AC310*100)</f>
        <v>#DIV/0!</v>
      </c>
      <c r="AH310" s="14" t="n">
        <f aca="false">AD310/($C310/100000)</f>
        <v>354.677306985876</v>
      </c>
      <c r="AI310" s="13" t="n">
        <f aca="false">AJ309</f>
        <v>0</v>
      </c>
      <c r="AJ310" s="12" t="n">
        <v>74</v>
      </c>
      <c r="AK310" s="21" t="n">
        <f aca="false">FORECAST($B310,AJ301:AJ309,$B301:$B309)</f>
        <v>27.748997870807</v>
      </c>
      <c r="AL310" s="37" t="n">
        <f aca="false">(AJ310-AK310)^2/AK310</f>
        <v>77.0894577135376</v>
      </c>
      <c r="AM310" s="37" t="e">
        <f aca="false">IF(AL310&lt;5,0,(AJ310-AI310)/AI310*100)</f>
        <v>#DIV/0!</v>
      </c>
      <c r="AN310" s="14" t="n">
        <f aca="false">AJ310/($C310/100000)</f>
        <v>468.680727088479</v>
      </c>
      <c r="AO310" s="13" t="n">
        <f aca="false">AP309</f>
        <v>0</v>
      </c>
      <c r="AP310" s="12" t="n">
        <v>119</v>
      </c>
      <c r="AQ310" s="21" t="n">
        <f aca="false">FORECAST($B310,AP301:AP309,$B301:$B309)</f>
        <v>85.8364903145153</v>
      </c>
      <c r="AR310" s="37" t="n">
        <f aca="false">(AP310-AQ310)^2/AQ310</f>
        <v>12.8129466923609</v>
      </c>
      <c r="AS310" s="37" t="e">
        <f aca="false">IF(AR310&lt;5,0,(AP310-AO310)/AO310*100)</f>
        <v>#DIV/0!</v>
      </c>
      <c r="AT310" s="14" t="n">
        <f aca="false">AP310/($C310/100000)</f>
        <v>753.689277344987</v>
      </c>
      <c r="AU310" s="13" t="n">
        <f aca="false">AV309</f>
        <v>0</v>
      </c>
      <c r="AV310" s="12" t="n">
        <v>4</v>
      </c>
      <c r="AW310" s="21" t="n">
        <f aca="false">FORECAST($B310,AV301:AV309,$B301:$B309)</f>
        <v>12.1270147727786</v>
      </c>
      <c r="AX310" s="37" t="n">
        <f aca="false">(AV310-AW310)^2/AW310</f>
        <v>5.4463831663848</v>
      </c>
      <c r="AY310" s="37" t="e">
        <f aca="false">IF(AX310&lt;5,0,(AV310-AU310)/AU310*100)</f>
        <v>#DIV/0!</v>
      </c>
      <c r="AZ310" s="14" t="n">
        <f aca="false">AV310/($C310/100000)</f>
        <v>25.334093356134</v>
      </c>
      <c r="BA310" s="12" t="n">
        <v>1615</v>
      </c>
      <c r="BB310" s="14" t="n">
        <v>38.1</v>
      </c>
      <c r="BC310" s="13" t="n">
        <f aca="false">(BA310-BA305)/BA305*100</f>
        <v>71.6989155857963</v>
      </c>
      <c r="BD310" s="12" t="n">
        <v>27.8</v>
      </c>
    </row>
    <row r="311" customFormat="false" ht="13.8" hidden="false" customHeight="false" outlineLevel="0" collapsed="false">
      <c r="A311" s="19" t="s">
        <v>45</v>
      </c>
      <c r="B311" s="12" t="n">
        <v>2012</v>
      </c>
      <c r="C311" s="12" t="n">
        <v>15925</v>
      </c>
      <c r="D311" s="12" t="n">
        <f aca="false">E310</f>
        <v>255</v>
      </c>
      <c r="E311" s="12" t="n">
        <v>335</v>
      </c>
      <c r="F311" s="21" t="n">
        <f aca="false">FORECAST($B311,E302:E310,$B302:$B310)</f>
        <v>169.680634300642</v>
      </c>
      <c r="G311" s="37" t="n">
        <f aca="false">(E311-F311)^2/F311</f>
        <v>161.070193943369</v>
      </c>
      <c r="H311" s="37" t="n">
        <f aca="false">IF(G311&lt;5,0,(E311-D311)/D311*100)</f>
        <v>31.3725490196078</v>
      </c>
      <c r="I311" s="12" t="n">
        <v>31.4</v>
      </c>
      <c r="J311" s="13" t="n">
        <f aca="false">(E311-E310)/E310*100</f>
        <v>31.3725490196078</v>
      </c>
      <c r="K311" s="13" t="n">
        <f aca="false">L310</f>
        <v>1</v>
      </c>
      <c r="L311" s="12" t="n">
        <v>1</v>
      </c>
      <c r="M311" s="21" t="n">
        <f aca="false">FORECAST($B311,L302:L310,$B302:$B310)</f>
        <v>0.147192367901432</v>
      </c>
      <c r="N311" s="37" t="n">
        <f aca="false">(L311-M311)^2/M311</f>
        <v>4.94102287866308</v>
      </c>
      <c r="O311" s="37" t="n">
        <f aca="false">IF(N311&lt;5,0,(L311-K311)/K311*100)</f>
        <v>0</v>
      </c>
      <c r="P311" s="14" t="n">
        <f aca="false">L311/($C311/100000)</f>
        <v>6.27943485086342</v>
      </c>
      <c r="Q311" s="13" t="n">
        <f aca="false">R310</f>
        <v>0</v>
      </c>
      <c r="R311" s="12" t="n">
        <v>4</v>
      </c>
      <c r="S311" s="21" t="n">
        <f aca="false">FORECAST($B311,R302:R310,$B302:$B310)</f>
        <v>1.40454159683741</v>
      </c>
      <c r="T311" s="37" t="n">
        <f aca="false">(R311-S311)^2/S311</f>
        <v>4.79615864543675</v>
      </c>
      <c r="U311" s="37" t="n">
        <f aca="false">IF(T311&lt;5,0,(R311-Q311)/Q311*100)</f>
        <v>0</v>
      </c>
      <c r="V311" s="14" t="n">
        <f aca="false">R311/($C311/100000)</f>
        <v>25.1177394034537</v>
      </c>
      <c r="W311" s="13" t="n">
        <f aca="false">X310</f>
        <v>1</v>
      </c>
      <c r="X311" s="12" t="n">
        <v>5</v>
      </c>
      <c r="Y311" s="21" t="n">
        <f aca="false">FORECAST($B311,X302:X310,$B302:$B310)</f>
        <v>0.567687186522773</v>
      </c>
      <c r="Z311" s="37" t="n">
        <f aca="false">(X311-Y311)^2/Y311</f>
        <v>34.6060248371068</v>
      </c>
      <c r="AA311" s="37" t="n">
        <f aca="false">IF(Z311&lt;5,0,(X311-W311)/W311*100)</f>
        <v>400</v>
      </c>
      <c r="AB311" s="14" t="n">
        <f aca="false">X311/($C311/100000)</f>
        <v>31.3971742543171</v>
      </c>
      <c r="AC311" s="13" t="n">
        <f aca="false">AD310</f>
        <v>56</v>
      </c>
      <c r="AD311" s="12" t="n">
        <v>58</v>
      </c>
      <c r="AE311" s="21" t="n">
        <f aca="false">FORECAST($B311,AD302:AD310,$B302:$B310)</f>
        <v>30.3028888667593</v>
      </c>
      <c r="AF311" s="37" t="n">
        <f aca="false">(AD311-AE311)^2/AE311</f>
        <v>25.315407006247</v>
      </c>
      <c r="AG311" s="37" t="n">
        <f aca="false">IF(AF311&lt;5,0,(AD311-AC311)/AC311*100)</f>
        <v>3.57142857142857</v>
      </c>
      <c r="AH311" s="14" t="n">
        <f aca="false">AD311/($C311/100000)</f>
        <v>364.207221350078</v>
      </c>
      <c r="AI311" s="13" t="n">
        <f aca="false">AJ310</f>
        <v>74</v>
      </c>
      <c r="AJ311" s="12" t="n">
        <v>125</v>
      </c>
      <c r="AK311" s="21" t="n">
        <f aca="false">FORECAST($B311,AJ302:AJ310,$B302:$B310)</f>
        <v>34.5651466041699</v>
      </c>
      <c r="AL311" s="37" t="n">
        <f aca="false">(AJ311-AK311)^2/AK311</f>
        <v>236.610097517673</v>
      </c>
      <c r="AM311" s="37" t="n">
        <f aca="false">IF(AL311&lt;5,0,(AJ311-AI311)/AI311*100)</f>
        <v>68.9189189189189</v>
      </c>
      <c r="AN311" s="14" t="n">
        <f aca="false">AJ311/($C311/100000)</f>
        <v>784.929356357928</v>
      </c>
      <c r="AO311" s="13" t="n">
        <f aca="false">AP310</f>
        <v>119</v>
      </c>
      <c r="AP311" s="12" t="n">
        <v>134</v>
      </c>
      <c r="AQ311" s="21" t="n">
        <f aca="false">FORECAST($B311,AP302:AP310,$B302:$B310)</f>
        <v>91.5483297994633</v>
      </c>
      <c r="AR311" s="37" t="n">
        <f aca="false">(AP311-AQ311)^2/AQ311</f>
        <v>19.6851685526403</v>
      </c>
      <c r="AS311" s="37" t="n">
        <f aca="false">IF(AR311&lt;5,0,(AP311-AO311)/AO311*100)</f>
        <v>12.6050420168067</v>
      </c>
      <c r="AT311" s="14" t="n">
        <f aca="false">AP311/($C311/100000)</f>
        <v>841.444270015699</v>
      </c>
      <c r="AU311" s="13" t="n">
        <f aca="false">AV310</f>
        <v>4</v>
      </c>
      <c r="AV311" s="12" t="n">
        <v>8</v>
      </c>
      <c r="AW311" s="21" t="n">
        <f aca="false">FORECAST($B311,AV302:AV310,$B302:$B310)</f>
        <v>11.1448478789876</v>
      </c>
      <c r="AX311" s="37" t="n">
        <f aca="false">(AV311-AW311)^2/AW311</f>
        <v>0.887411680209582</v>
      </c>
      <c r="AY311" s="37" t="n">
        <f aca="false">IF(AX311&lt;5,0,(AV311-AU311)/AU311*100)</f>
        <v>0</v>
      </c>
      <c r="AZ311" s="14" t="n">
        <f aca="false">AV311/($C311/100000)</f>
        <v>50.2354788069074</v>
      </c>
      <c r="BA311" s="12" t="n">
        <v>2103.6</v>
      </c>
      <c r="BB311" s="14" t="n">
        <v>30.3</v>
      </c>
      <c r="BC311" s="13" t="n">
        <f aca="false">(BA311-BA310)/BA310*100</f>
        <v>30.2538699690402</v>
      </c>
      <c r="BD311" s="12" t="n">
        <v>32.5</v>
      </c>
    </row>
    <row r="312" customFormat="false" ht="13.8" hidden="false" customHeight="false" outlineLevel="0" collapsed="false">
      <c r="A312" s="19" t="s">
        <v>45</v>
      </c>
      <c r="B312" s="12" t="n">
        <v>2013</v>
      </c>
      <c r="C312" s="12" t="n">
        <v>16106</v>
      </c>
      <c r="D312" s="12" t="n">
        <f aca="false">E311</f>
        <v>335</v>
      </c>
      <c r="E312" s="12" t="n">
        <v>436</v>
      </c>
      <c r="F312" s="21" t="n">
        <f aca="false">FORECAST($B312,E303:E311,$B303:$B311)</f>
        <v>190.732619494757</v>
      </c>
      <c r="G312" s="37" t="n">
        <f aca="false">(E312-F312)^2/F312</f>
        <v>315.394860613011</v>
      </c>
      <c r="H312" s="37" t="n">
        <f aca="false">IF(G312&lt;5,0,(E312-D312)/D312*100)</f>
        <v>30.1492537313433</v>
      </c>
      <c r="I312" s="12" t="n">
        <v>30.1</v>
      </c>
      <c r="J312" s="13" t="n">
        <f aca="false">(E312-E311)/E311*100</f>
        <v>30.1492537313433</v>
      </c>
      <c r="K312" s="13" t="n">
        <f aca="false">L311</f>
        <v>1</v>
      </c>
      <c r="L312" s="12" t="n">
        <v>0</v>
      </c>
      <c r="M312" s="21" t="n">
        <f aca="false">FORECAST($B312,L303:L311,$B303:$B311)</f>
        <v>0.313364468276129</v>
      </c>
      <c r="N312" s="37" t="n">
        <f aca="false">(L312-M312)^2/M312</f>
        <v>0.313364468276129</v>
      </c>
      <c r="O312" s="37" t="n">
        <f aca="false">IF(N312&lt;5,0,(L312-K312)/K312*100)</f>
        <v>0</v>
      </c>
      <c r="P312" s="14" t="n">
        <f aca="false">L312/($C312/100000)</f>
        <v>0</v>
      </c>
      <c r="Q312" s="13" t="n">
        <f aca="false">R311</f>
        <v>4</v>
      </c>
      <c r="R312" s="12" t="n">
        <v>5</v>
      </c>
      <c r="S312" s="21" t="n">
        <f aca="false">FORECAST($B312,R303:R311,$B303:$B311)</f>
        <v>1.90393642870675</v>
      </c>
      <c r="T312" s="37" t="n">
        <f aca="false">(R312-S312)^2/S312</f>
        <v>5.03462694077458</v>
      </c>
      <c r="U312" s="37" t="n">
        <f aca="false">IF(T312&lt;5,0,(R312-Q312)/Q312*100)</f>
        <v>25</v>
      </c>
      <c r="V312" s="14" t="n">
        <f aca="false">R312/($C312/100000)</f>
        <v>31.0443313051037</v>
      </c>
      <c r="W312" s="13" t="n">
        <f aca="false">X311</f>
        <v>5</v>
      </c>
      <c r="X312" s="12" t="n">
        <v>0</v>
      </c>
      <c r="Y312" s="21" t="n">
        <f aca="false">FORECAST($B312,X303:X311,$B303:$B311)</f>
        <v>1.39833953149324</v>
      </c>
      <c r="Z312" s="37" t="n">
        <f aca="false">(X312-Y312)^2/Y312</f>
        <v>1.39833953149324</v>
      </c>
      <c r="AA312" s="37" t="n">
        <f aca="false">IF(Z312&lt;5,0,(X312-W312)/W312*100)</f>
        <v>0</v>
      </c>
      <c r="AB312" s="14" t="n">
        <f aca="false">X312/($C312/100000)</f>
        <v>0</v>
      </c>
      <c r="AC312" s="13" t="n">
        <f aca="false">AD311</f>
        <v>58</v>
      </c>
      <c r="AD312" s="12" t="n">
        <v>80</v>
      </c>
      <c r="AE312" s="21" t="n">
        <f aca="false">FORECAST($B312,AD303:AD311,$B303:$B311)</f>
        <v>34.9780363364551</v>
      </c>
      <c r="AF312" s="37" t="n">
        <f aca="false">(AD312-AE312)^2/AE312</f>
        <v>57.9500001836578</v>
      </c>
      <c r="AG312" s="37" t="n">
        <f aca="false">IF(AF312&lt;5,0,(AD312-AC312)/AC312*100)</f>
        <v>37.9310344827586</v>
      </c>
      <c r="AH312" s="14" t="n">
        <f aca="false">AD312/($C312/100000)</f>
        <v>496.709300881659</v>
      </c>
      <c r="AI312" s="13" t="n">
        <f aca="false">AJ311</f>
        <v>125</v>
      </c>
      <c r="AJ312" s="12" t="n">
        <v>155</v>
      </c>
      <c r="AK312" s="21" t="n">
        <f aca="false">FORECAST($B312,AJ303:AJ311,$B303:$B311)</f>
        <v>47.8707129943084</v>
      </c>
      <c r="AL312" s="37" t="n">
        <f aca="false">(AJ312-AK312)^2/AK312</f>
        <v>239.743329824905</v>
      </c>
      <c r="AM312" s="37" t="n">
        <f aca="false">IF(AL312&lt;5,0,(AJ312-AI312)/AI312*100)</f>
        <v>24</v>
      </c>
      <c r="AN312" s="14" t="n">
        <f aca="false">AJ312/($C312/100000)</f>
        <v>962.374270458214</v>
      </c>
      <c r="AO312" s="13" t="n">
        <f aca="false">AP311</f>
        <v>134</v>
      </c>
      <c r="AP312" s="12" t="n">
        <v>176</v>
      </c>
      <c r="AQ312" s="21" t="n">
        <f aca="false">FORECAST($B312,AP303:AP311,$B303:$B311)</f>
        <v>94.6094064180813</v>
      </c>
      <c r="AR312" s="37" t="n">
        <f aca="false">(AP312-AQ312)^2/AQ312</f>
        <v>70.0187113989865</v>
      </c>
      <c r="AS312" s="37" t="n">
        <f aca="false">IF(AR312&lt;5,0,(AP312-AO312)/AO312*100)</f>
        <v>31.3432835820896</v>
      </c>
      <c r="AT312" s="14" t="n">
        <f aca="false">AP312/($C312/100000)</f>
        <v>1092.76046193965</v>
      </c>
      <c r="AU312" s="13" t="n">
        <f aca="false">AV311</f>
        <v>8</v>
      </c>
      <c r="AV312" s="12" t="n">
        <v>20</v>
      </c>
      <c r="AW312" s="21" t="n">
        <f aca="false">FORECAST($B312,AV303:AV311,$B303:$B311)</f>
        <v>9.65882331743639</v>
      </c>
      <c r="AX312" s="37" t="n">
        <f aca="false">(AV312-AW312)^2/AW312</f>
        <v>11.0717353103402</v>
      </c>
      <c r="AY312" s="37" t="n">
        <f aca="false">IF(AX312&lt;5,0,(AV312-AU312)/AU312*100)</f>
        <v>150</v>
      </c>
      <c r="AZ312" s="14" t="n">
        <f aca="false">AV312/($C312/100000)</f>
        <v>124.177325220415</v>
      </c>
      <c r="BA312" s="12" t="n">
        <v>2707.1</v>
      </c>
      <c r="BB312" s="14" t="n">
        <v>28.7</v>
      </c>
      <c r="BC312" s="13" t="n">
        <f aca="false">(BA312-BA311)/BA311*100</f>
        <v>28.6889142422514</v>
      </c>
      <c r="BD312" s="12" t="n">
        <v>24.5</v>
      </c>
    </row>
    <row r="313" customFormat="false" ht="13.8" hidden="false" customHeight="false" outlineLevel="0" collapsed="false">
      <c r="A313" s="19" t="s">
        <v>45</v>
      </c>
      <c r="B313" s="15" t="n">
        <v>2014</v>
      </c>
      <c r="C313" s="12" t="n">
        <v>16543</v>
      </c>
      <c r="D313" s="12" t="n">
        <f aca="false">E312</f>
        <v>436</v>
      </c>
      <c r="E313" s="12" t="n">
        <v>336</v>
      </c>
      <c r="F313" s="21" t="n">
        <f aca="false">FORECAST($B313,E304:E312,$B304:$B312)</f>
        <v>238.14572593453</v>
      </c>
      <c r="G313" s="37" t="n">
        <f aca="false">(E313-F313)^2/F313</f>
        <v>40.2084014537914</v>
      </c>
      <c r="H313" s="37" t="n">
        <f aca="false">IF(G313&lt;5,0,(E313-D313)/D313*100)</f>
        <v>-22.9357798165138</v>
      </c>
      <c r="I313" s="16" t="n">
        <v>-22.9</v>
      </c>
      <c r="J313" s="13" t="n">
        <f aca="false">(E313-E312)/E312*100</f>
        <v>-22.9357798165138</v>
      </c>
      <c r="K313" s="13" t="n">
        <f aca="false">L312</f>
        <v>0</v>
      </c>
      <c r="L313" s="12" t="n">
        <v>1</v>
      </c>
      <c r="M313" s="21" t="n">
        <f aca="false">FORECAST($B313,L304:L312,$B304:$B312)</f>
        <v>0.313774763563027</v>
      </c>
      <c r="N313" s="37" t="n">
        <f aca="false">(L313-M313)^2/M313</f>
        <v>1.50077421707112</v>
      </c>
      <c r="O313" s="37" t="n">
        <f aca="false">IF(N313&lt;5,0,(L313-K313)/K313*100)</f>
        <v>0</v>
      </c>
      <c r="P313" s="14" t="n">
        <f aca="false">L313/($C313/100000)</f>
        <v>6.04485280783413</v>
      </c>
      <c r="Q313" s="13" t="n">
        <f aca="false">R312</f>
        <v>5</v>
      </c>
      <c r="R313" s="12" t="n">
        <v>3</v>
      </c>
      <c r="S313" s="21" t="n">
        <f aca="false">FORECAST($B313,R304:R312,$B304:$B312)</f>
        <v>2.40447762205678</v>
      </c>
      <c r="T313" s="37" t="n">
        <f aca="false">(R313-S313)^2/S313</f>
        <v>0.147494366085129</v>
      </c>
      <c r="U313" s="37" t="n">
        <f aca="false">IF(T313&lt;5,0,(R313-Q313)/Q313*100)</f>
        <v>0</v>
      </c>
      <c r="V313" s="14" t="n">
        <f aca="false">R313/($C313/100000)</f>
        <v>18.1345584235024</v>
      </c>
      <c r="W313" s="13" t="n">
        <f aca="false">X312</f>
        <v>0</v>
      </c>
      <c r="X313" s="12" t="n">
        <v>1</v>
      </c>
      <c r="Y313" s="21" t="n">
        <f aca="false">FORECAST($B313,X304:X312,$B304:$B312)</f>
        <v>1.23348915050309</v>
      </c>
      <c r="Z313" s="37" t="n">
        <f aca="false">(X313-Y313)^2/Y313</f>
        <v>0.0441975378384316</v>
      </c>
      <c r="AA313" s="37" t="n">
        <f aca="false">IF(Z313&lt;5,0,(X313-W313)/W313*100)</f>
        <v>0</v>
      </c>
      <c r="AB313" s="14" t="n">
        <f aca="false">X313/($C313/100000)</f>
        <v>6.04485280783413</v>
      </c>
      <c r="AC313" s="13" t="n">
        <f aca="false">AD312</f>
        <v>80</v>
      </c>
      <c r="AD313" s="12" t="n">
        <v>55</v>
      </c>
      <c r="AE313" s="21" t="n">
        <f aca="false">FORECAST($B313,AD304:AD312,$B304:$B312)</f>
        <v>44.4927568578927</v>
      </c>
      <c r="AF313" s="37" t="n">
        <f aca="false">(AD313-AE313)^2/AE313</f>
        <v>2.48135126353215</v>
      </c>
      <c r="AG313" s="37" t="n">
        <f aca="false">IF(AF313&lt;5,0,(AD313-AC313)/AC313*100)</f>
        <v>0</v>
      </c>
      <c r="AH313" s="14" t="n">
        <f aca="false">AD313/($C313/100000)</f>
        <v>332.466904430877</v>
      </c>
      <c r="AI313" s="13" t="n">
        <f aca="false">AJ312</f>
        <v>155</v>
      </c>
      <c r="AJ313" s="12" t="n">
        <v>83</v>
      </c>
      <c r="AK313" s="21" t="n">
        <f aca="false">FORECAST($B313,AJ304:AJ312,$B304:$B312)</f>
        <v>68.2064382767902</v>
      </c>
      <c r="AL313" s="37" t="n">
        <f aca="false">(AJ313-AK313)^2/AK313</f>
        <v>3.20863358339133</v>
      </c>
      <c r="AM313" s="37" t="n">
        <f aca="false">IF(AL313&lt;5,0,(AJ313-AI313)/AI313*100)</f>
        <v>0</v>
      </c>
      <c r="AN313" s="14" t="n">
        <f aca="false">AJ313/($C313/100000)</f>
        <v>501.722783050233</v>
      </c>
      <c r="AO313" s="13" t="n">
        <f aca="false">AP312</f>
        <v>176</v>
      </c>
      <c r="AP313" s="12" t="n">
        <v>183</v>
      </c>
      <c r="AQ313" s="21" t="n">
        <f aca="false">FORECAST($B313,AP304:AP312,$B304:$B312)</f>
        <v>109.997758454855</v>
      </c>
      <c r="AR313" s="37" t="n">
        <f aca="false">(AP313-AQ313)^2/AQ313</f>
        <v>48.4494170197382</v>
      </c>
      <c r="AS313" s="37" t="n">
        <f aca="false">IF(AR313&lt;5,0,(AP313-AO313)/AO313*100)</f>
        <v>3.97727272727273</v>
      </c>
      <c r="AT313" s="14" t="n">
        <f aca="false">AP313/($C313/100000)</f>
        <v>1106.20806383365</v>
      </c>
      <c r="AU313" s="13" t="n">
        <f aca="false">AV312</f>
        <v>20</v>
      </c>
      <c r="AV313" s="12" t="n">
        <v>10</v>
      </c>
      <c r="AW313" s="21" t="n">
        <f aca="false">FORECAST($B313,AV304:AV312,$B304:$B312)</f>
        <v>11.4970308088689</v>
      </c>
      <c r="AX313" s="37" t="n">
        <f aca="false">(AV313-AW313)^2/AW313</f>
        <v>0.194928697675054</v>
      </c>
      <c r="AY313" s="37" t="n">
        <f aca="false">IF(AX313&lt;5,0,(AV313-AU313)/AU313*100)</f>
        <v>0</v>
      </c>
      <c r="AZ313" s="14" t="n">
        <f aca="false">AV313/($C313/100000)</f>
        <v>60.4485280783413</v>
      </c>
      <c r="BA313" s="12" t="n">
        <v>2031.1</v>
      </c>
      <c r="BB313" s="4" t="n">
        <v>-25</v>
      </c>
      <c r="BC313" s="13" t="n">
        <f aca="false">(BA313-BA312)/BA312*100</f>
        <v>-24.9713715784419</v>
      </c>
      <c r="BD313" s="12" t="n">
        <v>30.4</v>
      </c>
    </row>
    <row r="314" customFormat="false" ht="13.8" hidden="false" customHeight="false" outlineLevel="0" collapsed="false">
      <c r="A314" s="19" t="s">
        <v>45</v>
      </c>
      <c r="B314" s="15" t="n">
        <v>2015</v>
      </c>
      <c r="C314" s="12" t="n">
        <v>16346</v>
      </c>
      <c r="D314" s="12" t="n">
        <f aca="false">E313</f>
        <v>336</v>
      </c>
      <c r="E314" s="12" t="n">
        <v>320</v>
      </c>
      <c r="F314" s="21" t="n">
        <f aca="false">FORECAST($B314,E305:E313,$B305:$B313)</f>
        <v>269.550251468531</v>
      </c>
      <c r="G314" s="37" t="n">
        <f aca="false">(E314-F314)^2/F314</f>
        <v>9.44231034110397</v>
      </c>
      <c r="H314" s="37" t="n">
        <f aca="false">IF(G314&lt;5,0,(E314-D314)/D314*100)</f>
        <v>-4.76190476190476</v>
      </c>
      <c r="I314" s="12" t="n">
        <v>-4.8</v>
      </c>
      <c r="J314" s="13" t="n">
        <f aca="false">(E314-E313)/E313*100</f>
        <v>-4.76190476190476</v>
      </c>
      <c r="K314" s="13" t="n">
        <f aca="false">L313</f>
        <v>1</v>
      </c>
      <c r="L314" s="12" t="n">
        <v>1</v>
      </c>
      <c r="M314" s="21" t="n">
        <f aca="false">FORECAST($B314,L305:L313,$B305:$B313)</f>
        <v>0.480770493014544</v>
      </c>
      <c r="N314" s="37" t="n">
        <f aca="false">(L314-M314)^2/M314</f>
        <v>0.560765032050758</v>
      </c>
      <c r="O314" s="37" t="n">
        <f aca="false">IF(N314&lt;5,0,(L314-K314)/K314*100)</f>
        <v>0</v>
      </c>
      <c r="P314" s="14" t="n">
        <f aca="false">L314/($C314/100000)</f>
        <v>6.11770463722012</v>
      </c>
      <c r="Q314" s="13" t="n">
        <f aca="false">R313</f>
        <v>3</v>
      </c>
      <c r="R314" s="12" t="n">
        <v>5</v>
      </c>
      <c r="S314" s="21" t="n">
        <f aca="false">FORECAST($B314,R305:R313,$B305:$B313)</f>
        <v>2.57342067055464</v>
      </c>
      <c r="T314" s="37" t="n">
        <f aca="false">(R314-S314)^2/S314</f>
        <v>2.28811686696464</v>
      </c>
      <c r="U314" s="37" t="n">
        <f aca="false">IF(T314&lt;5,0,(R314-Q314)/Q314*100)</f>
        <v>0</v>
      </c>
      <c r="V314" s="14" t="n">
        <f aca="false">R314/($C314/100000)</f>
        <v>30.5885231861006</v>
      </c>
      <c r="W314" s="13" t="n">
        <f aca="false">X313</f>
        <v>1</v>
      </c>
      <c r="X314" s="12" t="n">
        <v>3</v>
      </c>
      <c r="Y314" s="21" t="n">
        <f aca="false">FORECAST($B314,X305:X313,$B305:$B313)</f>
        <v>1.40170213939157</v>
      </c>
      <c r="Z314" s="37" t="n">
        <f aca="false">(X314-Y314)^2/Y314</f>
        <v>1.82246711297332</v>
      </c>
      <c r="AA314" s="37" t="n">
        <f aca="false">IF(Z314&lt;5,0,(X314-W314)/W314*100)</f>
        <v>0</v>
      </c>
      <c r="AB314" s="14" t="n">
        <f aca="false">X314/($C314/100000)</f>
        <v>18.3531139116603</v>
      </c>
      <c r="AC314" s="13" t="n">
        <f aca="false">AD313</f>
        <v>55</v>
      </c>
      <c r="AD314" s="12" t="n">
        <v>63</v>
      </c>
      <c r="AE314" s="21" t="n">
        <f aca="false">FORECAST($B314,AD305:AD313,$B305:$B313)</f>
        <v>50.039767727012</v>
      </c>
      <c r="AF314" s="37" t="n">
        <f aca="false">(AD314-AE314)^2/AE314</f>
        <v>3.35668265860335</v>
      </c>
      <c r="AG314" s="37" t="n">
        <f aca="false">IF(AF314&lt;5,0,(AD314-AC314)/AC314*100)</f>
        <v>0</v>
      </c>
      <c r="AH314" s="14" t="n">
        <f aca="false">AD314/($C314/100000)</f>
        <v>385.415392144867</v>
      </c>
      <c r="AI314" s="13" t="n">
        <f aca="false">AJ313</f>
        <v>83</v>
      </c>
      <c r="AJ314" s="12" t="n">
        <v>95</v>
      </c>
      <c r="AK314" s="21" t="n">
        <f aca="false">FORECAST($B314,AJ305:AJ313,$B305:$B313)</f>
        <v>78.7829803501336</v>
      </c>
      <c r="AL314" s="37" t="n">
        <f aca="false">(AJ314-AK314)^2/AK314</f>
        <v>3.33817945392957</v>
      </c>
      <c r="AM314" s="37" t="n">
        <f aca="false">IF(AL314&lt;5,0,(AJ314-AI314)/AI314*100)</f>
        <v>0</v>
      </c>
      <c r="AN314" s="14" t="n">
        <f aca="false">AJ314/($C314/100000)</f>
        <v>581.181940535911</v>
      </c>
      <c r="AO314" s="13" t="n">
        <f aca="false">AP313</f>
        <v>183</v>
      </c>
      <c r="AP314" s="12" t="n">
        <v>145</v>
      </c>
      <c r="AQ314" s="21" t="n">
        <f aca="false">FORECAST($B314,AP305:AP313,$B305:$B313)</f>
        <v>125.097437054259</v>
      </c>
      <c r="AR314" s="37" t="n">
        <f aca="false">(AP314-AQ314)^2/AQ314</f>
        <v>3.16642787523595</v>
      </c>
      <c r="AS314" s="37" t="n">
        <f aca="false">IF(AR314&lt;5,0,(AP314-AO314)/AO314*100)</f>
        <v>0</v>
      </c>
      <c r="AT314" s="14" t="n">
        <f aca="false">AP314/($C314/100000)</f>
        <v>887.067172396917</v>
      </c>
      <c r="AU314" s="13" t="n">
        <f aca="false">AV313</f>
        <v>10</v>
      </c>
      <c r="AV314" s="12" t="n">
        <v>8</v>
      </c>
      <c r="AW314" s="21" t="n">
        <f aca="false">FORECAST($B314,AV305:AV313,$B305:$B313)</f>
        <v>11.1741730341654</v>
      </c>
      <c r="AX314" s="37" t="n">
        <f aca="false">(AV314-AW314)^2/AW314</f>
        <v>0.901666228007834</v>
      </c>
      <c r="AY314" s="37" t="n">
        <f aca="false">IF(AX314&lt;5,0,(AV314-AU314)/AU314*100)</f>
        <v>0</v>
      </c>
      <c r="AZ314" s="14" t="n">
        <f aca="false">AV314/($C314/100000)</f>
        <v>48.9416370977609</v>
      </c>
      <c r="BA314" s="12" t="n">
        <v>1957.7</v>
      </c>
      <c r="BB314" s="14" t="n">
        <v>-3.6</v>
      </c>
      <c r="BC314" s="13" t="n">
        <f aca="false">(BA314-BA313)/BA313*100</f>
        <v>-3.61380532716261</v>
      </c>
      <c r="BD314" s="12" t="n">
        <v>31.9</v>
      </c>
    </row>
    <row r="315" customFormat="false" ht="13.8" hidden="false" customHeight="false" outlineLevel="0" collapsed="false">
      <c r="A315" s="19" t="s">
        <v>45</v>
      </c>
      <c r="B315" s="15" t="n">
        <v>2016</v>
      </c>
      <c r="C315" s="12" t="n">
        <v>16628</v>
      </c>
      <c r="D315" s="12" t="n">
        <f aca="false">E314</f>
        <v>320</v>
      </c>
      <c r="E315" s="12" t="n">
        <v>269</v>
      </c>
      <c r="F315" s="21" t="n">
        <f aca="false">FORECAST($B315,E306:E314,$B306:$B314)</f>
        <v>301.897219476655</v>
      </c>
      <c r="G315" s="37" t="n">
        <f aca="false">(E315-F315)^2/F315</f>
        <v>3.58475328514544</v>
      </c>
      <c r="H315" s="37" t="n">
        <f aca="false">IF(G315&lt;5,0,(E315-D315)/D315*100)</f>
        <v>0</v>
      </c>
      <c r="I315" s="12" t="n">
        <v>-15.9</v>
      </c>
      <c r="J315" s="13" t="n">
        <f aca="false">(E315-E314)/E314*100</f>
        <v>-15.9375</v>
      </c>
      <c r="K315" s="13" t="n">
        <f aca="false">L314</f>
        <v>1</v>
      </c>
      <c r="L315" s="12" t="n">
        <v>0</v>
      </c>
      <c r="M315" s="21" t="n">
        <f aca="false">FORECAST($B315,L306:L314,$B306:$B314)</f>
        <v>0.648294514177724</v>
      </c>
      <c r="N315" s="37" t="n">
        <f aca="false">(L315-M315)^2/M315</f>
        <v>0.648294514177724</v>
      </c>
      <c r="O315" s="37" t="n">
        <f aca="false">IF(N315&lt;5,0,(L315-K315)/K315*100)</f>
        <v>0</v>
      </c>
      <c r="P315" s="14" t="n">
        <f aca="false">L315/($C315/100000)</f>
        <v>0</v>
      </c>
      <c r="Q315" s="13" t="n">
        <f aca="false">R314</f>
        <v>5</v>
      </c>
      <c r="R315" s="12" t="n">
        <v>3</v>
      </c>
      <c r="S315" s="21" t="n">
        <f aca="false">FORECAST($B315,R306:R314,$B306:$B314)</f>
        <v>3.07667165135067</v>
      </c>
      <c r="T315" s="37" t="n">
        <f aca="false">(R315-S315)^2/S315</f>
        <v>0.00191068231745096</v>
      </c>
      <c r="U315" s="37" t="n">
        <f aca="false">IF(T315&lt;5,0,(R315-Q315)/Q315*100)</f>
        <v>0</v>
      </c>
      <c r="V315" s="14" t="n">
        <f aca="false">R315/($C315/100000)</f>
        <v>18.0418571084917</v>
      </c>
      <c r="W315" s="13" t="n">
        <f aca="false">X314</f>
        <v>3</v>
      </c>
      <c r="X315" s="12" t="n">
        <v>3</v>
      </c>
      <c r="Y315" s="21" t="n">
        <f aca="false">FORECAST($B315,X306:X314,$B306:$B314)</f>
        <v>1.5696151994603</v>
      </c>
      <c r="Z315" s="37" t="n">
        <f aca="false">(X315-Y315)^2/Y315</f>
        <v>1.30350462859846</v>
      </c>
      <c r="AA315" s="37" t="n">
        <f aca="false">IF(Z315&lt;5,0,(X315-W315)/W315*100)</f>
        <v>0</v>
      </c>
      <c r="AB315" s="14" t="n">
        <f aca="false">X315/($C315/100000)</f>
        <v>18.0418571084917</v>
      </c>
      <c r="AC315" s="13" t="n">
        <f aca="false">AD314</f>
        <v>63</v>
      </c>
      <c r="AD315" s="12" t="n">
        <v>54</v>
      </c>
      <c r="AE315" s="21" t="n">
        <f aca="false">FORECAST($B315,AD306:AD314,$B306:$B314)</f>
        <v>55.7682990612224</v>
      </c>
      <c r="AF315" s="37" t="n">
        <f aca="false">(AD315-AE315)^2/AE315</f>
        <v>0.0560691579724793</v>
      </c>
      <c r="AG315" s="37" t="n">
        <f aca="false">IF(AF315&lt;5,0,(AD315-AC315)/AC315*100)</f>
        <v>0</v>
      </c>
      <c r="AH315" s="14" t="n">
        <f aca="false">AD315/($C315/100000)</f>
        <v>324.753427952851</v>
      </c>
      <c r="AI315" s="13" t="n">
        <f aca="false">AJ314</f>
        <v>95</v>
      </c>
      <c r="AJ315" s="12" t="n">
        <v>81</v>
      </c>
      <c r="AK315" s="21" t="n">
        <f aca="false">FORECAST($B315,AJ306:AJ314,$B306:$B314)</f>
        <v>91.8976109298624</v>
      </c>
      <c r="AL315" s="37" t="n">
        <f aca="false">(AJ315-AK315)^2/AK315</f>
        <v>1.29228521587241</v>
      </c>
      <c r="AM315" s="37" t="n">
        <f aca="false">IF(AL315&lt;5,0,(AJ315-AI315)/AI315*100)</f>
        <v>0</v>
      </c>
      <c r="AN315" s="14" t="n">
        <f aca="false">AJ315/($C315/100000)</f>
        <v>487.130141929276</v>
      </c>
      <c r="AO315" s="13" t="n">
        <f aca="false">AP314</f>
        <v>145</v>
      </c>
      <c r="AP315" s="12" t="n">
        <v>123</v>
      </c>
      <c r="AQ315" s="21" t="n">
        <f aca="false">FORECAST($B315,AP306:AP314,$B306:$B314)</f>
        <v>138.754836836237</v>
      </c>
      <c r="AR315" s="37" t="n">
        <f aca="false">(AP315-AQ315)^2/AQ315</f>
        <v>1.78887373871798</v>
      </c>
      <c r="AS315" s="37" t="n">
        <f aca="false">IF(AR315&lt;5,0,(AP315-AO315)/AO315*100)</f>
        <v>0</v>
      </c>
      <c r="AT315" s="14" t="n">
        <f aca="false">AP315/($C315/100000)</f>
        <v>739.71614144816</v>
      </c>
      <c r="AU315" s="13" t="n">
        <f aca="false">AV314</f>
        <v>8</v>
      </c>
      <c r="AV315" s="12" t="n">
        <v>5</v>
      </c>
      <c r="AW315" s="21" t="n">
        <f aca="false">FORECAST($B315,AV306:AV314,$B306:$B314)</f>
        <v>10.1818912843447</v>
      </c>
      <c r="AX315" s="37" t="n">
        <f aca="false">(AV315-AW315)^2/AW315</f>
        <v>2.63723079857023</v>
      </c>
      <c r="AY315" s="37" t="n">
        <f aca="false">IF(AX315&lt;5,0,(AV315-AU315)/AU315*100)</f>
        <v>0</v>
      </c>
      <c r="AZ315" s="14" t="n">
        <f aca="false">AV315/($C315/100000)</f>
        <v>30.0697618474862</v>
      </c>
      <c r="BA315" s="12" t="n">
        <v>1617.8</v>
      </c>
      <c r="BB315" s="14" t="n">
        <v>-17.4</v>
      </c>
      <c r="BC315" s="13" t="n">
        <f aca="false">(BA315-BA314)/BA314*100</f>
        <v>-17.3622107575216</v>
      </c>
      <c r="BD315" s="12" t="n">
        <v>32.7</v>
      </c>
    </row>
    <row r="316" customFormat="false" ht="13.8" hidden="false" customHeight="false" outlineLevel="0" collapsed="false">
      <c r="A316" s="19" t="s">
        <v>45</v>
      </c>
      <c r="B316" s="15" t="n">
        <v>2017</v>
      </c>
      <c r="C316" s="12" t="n">
        <v>16297</v>
      </c>
      <c r="D316" s="12" t="n">
        <f aca="false">E315</f>
        <v>269</v>
      </c>
      <c r="E316" s="12" t="n">
        <v>277</v>
      </c>
      <c r="F316" s="21" t="n">
        <f aca="false">FORECAST($B316,E307:E315,$B307:$B315)</f>
        <v>325.729912459456</v>
      </c>
      <c r="G316" s="37" t="n">
        <f aca="false">(E316-F316)^2/F316</f>
        <v>7.29010225182133</v>
      </c>
      <c r="H316" s="37" t="n">
        <f aca="false">IF(G316&lt;5,0,(E316-D316)/D316*100)</f>
        <v>2.97397769516729</v>
      </c>
      <c r="I316" s="12" t="n">
        <v>3</v>
      </c>
      <c r="J316" s="13" t="n">
        <f aca="false">(E316-E315)/E315*100</f>
        <v>2.97397769516729</v>
      </c>
      <c r="K316" s="13" t="n">
        <f aca="false">L315</f>
        <v>0</v>
      </c>
      <c r="L316" s="12" t="n">
        <v>0</v>
      </c>
      <c r="M316" s="21" t="n">
        <f aca="false">FORECAST($B316,L307:L315,$B307:$B315)</f>
        <v>0.66765992319793</v>
      </c>
      <c r="N316" s="37" t="n">
        <f aca="false">(L316-M316)^2/M316</f>
        <v>0.66765992319793</v>
      </c>
      <c r="O316" s="37" t="n">
        <f aca="false">IF(N316&lt;5,0,(L316-K316)/K316*100)</f>
        <v>0</v>
      </c>
      <c r="P316" s="14" t="n">
        <f aca="false">L316/($C316/100000)</f>
        <v>0</v>
      </c>
      <c r="Q316" s="13" t="n">
        <f aca="false">R315</f>
        <v>3</v>
      </c>
      <c r="R316" s="12" t="n">
        <v>2</v>
      </c>
      <c r="S316" s="21" t="n">
        <f aca="false">FORECAST($B316,R307:R315,$B307:$B315)</f>
        <v>3.33981148011969</v>
      </c>
      <c r="T316" s="37" t="n">
        <f aca="false">(R316-S316)^2/S316</f>
        <v>0.537483870854947</v>
      </c>
      <c r="U316" s="37" t="n">
        <f aca="false">IF(T316&lt;5,0,(R316-Q316)/Q316*100)</f>
        <v>0</v>
      </c>
      <c r="V316" s="14" t="n">
        <f aca="false">R316/($C316/100000)</f>
        <v>12.2721973369332</v>
      </c>
      <c r="W316" s="13" t="n">
        <f aca="false">X315</f>
        <v>3</v>
      </c>
      <c r="X316" s="12" t="n">
        <v>3</v>
      </c>
      <c r="Y316" s="21" t="n">
        <f aca="false">FORECAST($B316,X307:X315,$B307:$B315)</f>
        <v>2.17065068245829</v>
      </c>
      <c r="Z316" s="37" t="n">
        <f aca="false">(X316-Y316)^2/Y316</f>
        <v>0.316872860320356</v>
      </c>
      <c r="AA316" s="37" t="n">
        <f aca="false">IF(Z316&lt;5,0,(X316-W316)/W316*100)</f>
        <v>0</v>
      </c>
      <c r="AB316" s="14" t="n">
        <f aca="false">X316/($C316/100000)</f>
        <v>18.4082960053998</v>
      </c>
      <c r="AC316" s="13" t="n">
        <f aca="false">AD315</f>
        <v>54</v>
      </c>
      <c r="AD316" s="12" t="n">
        <v>39</v>
      </c>
      <c r="AE316" s="21" t="n">
        <f aca="false">FORECAST($B316,AD307:AD315,$B307:$B315)</f>
        <v>61.1054136667494</v>
      </c>
      <c r="AF316" s="37" t="n">
        <f aca="false">(AD316-AE316)^2/AE316</f>
        <v>7.99682522473469</v>
      </c>
      <c r="AG316" s="37" t="n">
        <f aca="false">IF(AF316&lt;5,0,(AD316-AC316)/AC316*100)</f>
        <v>-27.7777777777778</v>
      </c>
      <c r="AH316" s="14" t="n">
        <f aca="false">AD316/($C316/100000)</f>
        <v>239.307848070197</v>
      </c>
      <c r="AI316" s="13" t="n">
        <f aca="false">AJ315</f>
        <v>81</v>
      </c>
      <c r="AJ316" s="12" t="n">
        <v>101</v>
      </c>
      <c r="AK316" s="21" t="n">
        <f aca="false">FORECAST($B316,AJ307:AJ315,$B307:$B315)</f>
        <v>102.339293395838</v>
      </c>
      <c r="AL316" s="37" t="n">
        <f aca="false">(AJ316-AK316)^2/AK316</f>
        <v>0.017527058675287</v>
      </c>
      <c r="AM316" s="37" t="n">
        <f aca="false">IF(AL316&lt;5,0,(AJ316-AI316)/AI316*100)</f>
        <v>0</v>
      </c>
      <c r="AN316" s="14" t="n">
        <f aca="false">AJ316/($C316/100000)</f>
        <v>619.745965515125</v>
      </c>
      <c r="AO316" s="13" t="n">
        <f aca="false">AP315</f>
        <v>123</v>
      </c>
      <c r="AP316" s="12" t="n">
        <v>122</v>
      </c>
      <c r="AQ316" s="21" t="n">
        <f aca="false">FORECAST($B316,AP307:AP315,$B307:$B315)</f>
        <v>146.924659555829</v>
      </c>
      <c r="AR316" s="37" t="n">
        <f aca="false">(AP316-AQ316)^2/AQ316</f>
        <v>4.22828037071558</v>
      </c>
      <c r="AS316" s="37" t="n">
        <f aca="false">IF(AR316&lt;5,0,(AP316-AO316)/AO316*100)</f>
        <v>0</v>
      </c>
      <c r="AT316" s="14" t="n">
        <f aca="false">AP316/($C316/100000)</f>
        <v>748.604037552924</v>
      </c>
      <c r="AU316" s="13" t="n">
        <f aca="false">AV315</f>
        <v>5</v>
      </c>
      <c r="AV316" s="12" t="n">
        <v>10</v>
      </c>
      <c r="AW316" s="21" t="n">
        <f aca="false">FORECAST($B316,AV307:AV315,$B307:$B315)</f>
        <v>9.18242375526327</v>
      </c>
      <c r="AX316" s="37" t="n">
        <f aca="false">(AV316-AW316)^2/AW316</f>
        <v>0.0727946056262851</v>
      </c>
      <c r="AY316" s="37" t="n">
        <f aca="false">IF(AX316&lt;5,0,(AV316-AU316)/AU316*100)</f>
        <v>0</v>
      </c>
      <c r="AZ316" s="14" t="n">
        <f aca="false">AV316/($C316/100000)</f>
        <v>61.3609866846659</v>
      </c>
      <c r="BA316" s="12" t="n">
        <v>1699.7</v>
      </c>
      <c r="BB316" s="14" t="n">
        <v>5.1</v>
      </c>
      <c r="BC316" s="13" t="n">
        <f aca="false">(BA316-BA315)/BA315*100</f>
        <v>5.06243046112005</v>
      </c>
      <c r="BD316" s="12" t="n">
        <v>24.9</v>
      </c>
    </row>
    <row r="317" customFormat="false" ht="13.8" hidden="false" customHeight="false" outlineLevel="0" collapsed="false">
      <c r="A317" s="24" t="s">
        <v>45</v>
      </c>
      <c r="B317" s="15" t="n">
        <v>2018</v>
      </c>
      <c r="C317" s="12" t="n">
        <v>16499</v>
      </c>
      <c r="D317" s="12" t="n">
        <f aca="false">E316</f>
        <v>277</v>
      </c>
      <c r="E317" s="12" t="n">
        <v>188</v>
      </c>
      <c r="F317" s="21" t="n">
        <f aca="false">FORECAST($B317,E308:E316,$B308:$B316)</f>
        <v>318.905965715033</v>
      </c>
      <c r="G317" s="37" t="n">
        <f aca="false">(E317-F317)^2/F317</f>
        <v>53.7348739192233</v>
      </c>
      <c r="H317" s="37" t="n">
        <f aca="false">IF(G317&lt;5,0,(E317-D317)/D317*100)</f>
        <v>-32.129963898917</v>
      </c>
      <c r="I317" s="12" t="n">
        <v>-32.1</v>
      </c>
      <c r="J317" s="13" t="n">
        <f aca="false">(E317-E316)/E316*100</f>
        <v>-32.129963898917</v>
      </c>
      <c r="K317" s="13" t="n">
        <f aca="false">L316</f>
        <v>0</v>
      </c>
      <c r="L317" s="12" t="n">
        <v>0</v>
      </c>
      <c r="M317" s="21" t="n">
        <f aca="false">FORECAST($B317,L308:L316,$B308:$B316)</f>
        <v>0.572276770815315</v>
      </c>
      <c r="N317" s="37" t="n">
        <f aca="false">(L317-M317)^2/M317</f>
        <v>0.572276770815315</v>
      </c>
      <c r="O317" s="37" t="n">
        <f aca="false">IF(N317&lt;5,0,(L317-K317)/K317*100)</f>
        <v>0</v>
      </c>
      <c r="P317" s="14" t="n">
        <f aca="false">L317/($C317/100000)</f>
        <v>0</v>
      </c>
      <c r="Q317" s="13" t="n">
        <f aca="false">R316</f>
        <v>2</v>
      </c>
      <c r="R317" s="12" t="n">
        <v>2</v>
      </c>
      <c r="S317" s="21" t="n">
        <f aca="false">FORECAST($B317,R308:R316,$B308:$B316)</f>
        <v>3.14940049639698</v>
      </c>
      <c r="T317" s="37" t="n">
        <f aca="false">(R317-S317)^2/S317</f>
        <v>0.419483486660088</v>
      </c>
      <c r="U317" s="37" t="n">
        <f aca="false">IF(T317&lt;5,0,(R317-Q317)/Q317*100)</f>
        <v>0</v>
      </c>
      <c r="V317" s="14" t="n">
        <f aca="false">R317/($C317/100000)</f>
        <v>12.1219467846536</v>
      </c>
      <c r="W317" s="13" t="n">
        <f aca="false">X316</f>
        <v>3</v>
      </c>
      <c r="X317" s="12" t="n">
        <v>0</v>
      </c>
      <c r="Y317" s="21" t="n">
        <f aca="false">FORECAST($B317,X308:X316,$B308:$B316)</f>
        <v>2.29062413692155</v>
      </c>
      <c r="Z317" s="37" t="n">
        <f aca="false">(X317-Y317)^2/Y317</f>
        <v>2.29062413692155</v>
      </c>
      <c r="AA317" s="37" t="n">
        <f aca="false">IF(Z317&lt;5,0,(X317-W317)/W317*100)</f>
        <v>0</v>
      </c>
      <c r="AB317" s="14" t="n">
        <f aca="false">X317/($C317/100000)</f>
        <v>0</v>
      </c>
      <c r="AC317" s="13" t="n">
        <f aca="false">AD316</f>
        <v>39</v>
      </c>
      <c r="AD317" s="12" t="n">
        <v>43</v>
      </c>
      <c r="AE317" s="21" t="n">
        <f aca="false">FORECAST($B317,AD308:AD316,$B308:$B316)</f>
        <v>57.9667902190619</v>
      </c>
      <c r="AF317" s="37" t="n">
        <f aca="false">(AD317-AE317)^2/AE317</f>
        <v>3.86436455451254</v>
      </c>
      <c r="AG317" s="37" t="n">
        <f aca="false">IF(AF317&lt;5,0,(AD317-AC317)/AC317*100)</f>
        <v>0</v>
      </c>
      <c r="AH317" s="14" t="n">
        <f aca="false">AD317/($C317/100000)</f>
        <v>260.621855870053</v>
      </c>
      <c r="AI317" s="13" t="n">
        <f aca="false">AJ316</f>
        <v>101</v>
      </c>
      <c r="AJ317" s="12" t="n">
        <v>50</v>
      </c>
      <c r="AK317" s="21" t="n">
        <f aca="false">FORECAST($B317,AJ308:AJ316,$B308:$B316)</f>
        <v>102.198143291401</v>
      </c>
      <c r="AL317" s="37" t="n">
        <f aca="false">(AJ317-AK317)^2/AK317</f>
        <v>26.6604272379073</v>
      </c>
      <c r="AM317" s="37" t="n">
        <f aca="false">IF(AL317&lt;5,0,(AJ317-AI317)/AI317*100)</f>
        <v>-50.4950495049505</v>
      </c>
      <c r="AN317" s="14" t="n">
        <f aca="false">AJ317/($C317/100000)</f>
        <v>303.04866961634</v>
      </c>
      <c r="AO317" s="13" t="n">
        <f aca="false">AP316</f>
        <v>122</v>
      </c>
      <c r="AP317" s="12" t="n">
        <v>85</v>
      </c>
      <c r="AQ317" s="21" t="n">
        <f aca="false">FORECAST($B317,AP308:AP316,$B308:$B316)</f>
        <v>143.424537632406</v>
      </c>
      <c r="AR317" s="37" t="n">
        <f aca="false">(AP317-AQ317)^2/AQ317</f>
        <v>23.7994603566996</v>
      </c>
      <c r="AS317" s="37" t="n">
        <f aca="false">IF(AR317&lt;5,0,(AP317-AO317)/AO317*100)</f>
        <v>-30.327868852459</v>
      </c>
      <c r="AT317" s="14" t="n">
        <f aca="false">AP317/($C317/100000)</f>
        <v>515.182738347779</v>
      </c>
      <c r="AU317" s="13" t="n">
        <f aca="false">AV316</f>
        <v>10</v>
      </c>
      <c r="AV317" s="12" t="n">
        <v>8</v>
      </c>
      <c r="AW317" s="21" t="n">
        <f aca="false">FORECAST($B317,AV308:AV316,$B308:$B316)</f>
        <v>9.30419316803073</v>
      </c>
      <c r="AX317" s="37" t="n">
        <f aca="false">(AV317-AW317)^2/AW317</f>
        <v>0.1828121782104</v>
      </c>
      <c r="AY317" s="37" t="n">
        <f aca="false">IF(AX317&lt;5,0,(AV317-AU317)/AU317*100)</f>
        <v>0</v>
      </c>
      <c r="AZ317" s="14" t="n">
        <f aca="false">AV317/($C317/100000)</f>
        <v>48.4877871386145</v>
      </c>
      <c r="BA317" s="12" t="n">
        <v>1139.5</v>
      </c>
      <c r="BB317" s="14" t="n">
        <v>-33</v>
      </c>
      <c r="BC317" s="13" t="n">
        <f aca="false">(BA317-BA316)/BA316*100</f>
        <v>-32.9587574277814</v>
      </c>
      <c r="BD317" s="12" t="n">
        <v>47.3</v>
      </c>
    </row>
    <row r="318" customFormat="false" ht="13.8" hidden="false" customHeight="false" outlineLevel="0" collapsed="false">
      <c r="A318" s="25" t="s">
        <v>45</v>
      </c>
      <c r="B318" s="15" t="n">
        <v>2019</v>
      </c>
      <c r="C318" s="17" t="n">
        <v>13082</v>
      </c>
      <c r="D318" s="12" t="n">
        <f aca="false">E317</f>
        <v>188</v>
      </c>
      <c r="E318" s="17" t="n">
        <v>232</v>
      </c>
      <c r="F318" s="21" t="n">
        <f aca="false">FORECAST($B318,E309:E317,$B309:$B317)</f>
        <v>233.642857142857</v>
      </c>
      <c r="G318" s="37" t="n">
        <f aca="false">(E318-F318)^2/F318</f>
        <v>0.011551731667904</v>
      </c>
      <c r="H318" s="37" t="n">
        <f aca="false">IF(G318&lt;5,0,(E318-D318)/D318*100)</f>
        <v>0</v>
      </c>
      <c r="I318" s="12" t="n">
        <v>23.4</v>
      </c>
      <c r="J318" s="13" t="n">
        <f aca="false">(E318-E317)/E317*100</f>
        <v>23.4042553191489</v>
      </c>
      <c r="K318" s="13" t="n">
        <f aca="false">L317</f>
        <v>0</v>
      </c>
      <c r="L318" s="12" t="n">
        <v>1</v>
      </c>
      <c r="M318" s="21" t="n">
        <f aca="false">FORECAST($B318,L309:L317,$B309:$B317)</f>
        <v>-0.142857142857143</v>
      </c>
      <c r="N318" s="37" t="n">
        <f aca="false">(L318-M318)^2/M318</f>
        <v>-9.14285714285715</v>
      </c>
      <c r="O318" s="37" t="n">
        <f aca="false">IF(N318&lt;5,0,(L318-K318)/K318*100)</f>
        <v>0</v>
      </c>
      <c r="P318" s="14" t="n">
        <f aca="false">L318/($C318/100000)</f>
        <v>7.64409111756612</v>
      </c>
      <c r="Q318" s="13" t="n">
        <f aca="false">R317</f>
        <v>2</v>
      </c>
      <c r="R318" s="12" t="n">
        <v>1</v>
      </c>
      <c r="S318" s="21" t="n">
        <f aca="false">FORECAST($B318,R309:R317,$B309:$B317)</f>
        <v>3</v>
      </c>
      <c r="T318" s="37" t="n">
        <f aca="false">(R318-S318)^2/S318</f>
        <v>1.33333333333333</v>
      </c>
      <c r="U318" s="37" t="n">
        <f aca="false">IF(T318&lt;5,0,(R318-Q318)/Q318*100)</f>
        <v>0</v>
      </c>
      <c r="V318" s="14" t="n">
        <f aca="false">R318/($C318/100000)</f>
        <v>7.64409111756612</v>
      </c>
      <c r="W318" s="13" t="n">
        <f aca="false">X317</f>
        <v>0</v>
      </c>
      <c r="X318" s="12" t="n">
        <v>1</v>
      </c>
      <c r="Y318" s="21" t="n">
        <f aca="false">FORECAST($B318,X309:X317,$B309:$B317)</f>
        <v>1.67857142857143</v>
      </c>
      <c r="Z318" s="37" t="n">
        <f aca="false">(X318-Y318)^2/Y318</f>
        <v>0.274316109422492</v>
      </c>
      <c r="AA318" s="37" t="n">
        <f aca="false">IF(Z318&lt;5,0,(X318-W318)/W318*100)</f>
        <v>0</v>
      </c>
      <c r="AB318" s="14" t="n">
        <f aca="false">X318/($C318/100000)</f>
        <v>7.64409111756612</v>
      </c>
      <c r="AC318" s="13" t="n">
        <f aca="false">AD317</f>
        <v>43</v>
      </c>
      <c r="AD318" s="12" t="n">
        <v>33</v>
      </c>
      <c r="AE318" s="21" t="n">
        <f aca="false">FORECAST($B318,AD309:AD317,$B309:$B317)</f>
        <v>42.2857142857143</v>
      </c>
      <c r="AF318" s="37" t="n">
        <f aca="false">(AD318-AE318)^2/AE318</f>
        <v>2.03909266409266</v>
      </c>
      <c r="AG318" s="37" t="n">
        <f aca="false">IF(AF318&lt;5,0,(AD318-AC318)/AC318*100)</f>
        <v>0</v>
      </c>
      <c r="AH318" s="14" t="n">
        <f aca="false">AD318/($C318/100000)</f>
        <v>252.255006879682</v>
      </c>
      <c r="AI318" s="13" t="n">
        <f aca="false">AJ317</f>
        <v>50</v>
      </c>
      <c r="AJ318" s="12" t="n">
        <v>58</v>
      </c>
      <c r="AK318" s="21" t="n">
        <f aca="false">FORECAST($B318,AJ309:AJ317,$B309:$B317)</f>
        <v>68.8214285714286</v>
      </c>
      <c r="AL318" s="37" t="n">
        <f aca="false">(AJ318-AK318)^2/AK318</f>
        <v>1.70155311735488</v>
      </c>
      <c r="AM318" s="37" t="n">
        <f aca="false">IF(AL318&lt;5,0,(AJ318-AI318)/AI318*100)</f>
        <v>0</v>
      </c>
      <c r="AN318" s="14" t="n">
        <f aca="false">AJ318/($C318/100000)</f>
        <v>443.357284818835</v>
      </c>
      <c r="AO318" s="13" t="n">
        <f aca="false">AP317</f>
        <v>85</v>
      </c>
      <c r="AP318" s="12" t="n">
        <v>125</v>
      </c>
      <c r="AQ318" s="21" t="n">
        <f aca="false">FORECAST($B318,AP309:AP317,$B309:$B317)</f>
        <v>109.357142857143</v>
      </c>
      <c r="AR318" s="37" t="n">
        <f aca="false">(AP318-AQ318)^2/AQ318</f>
        <v>2.23761313800504</v>
      </c>
      <c r="AS318" s="37" t="n">
        <f aca="false">IF(AR318&lt;5,0,(AP318-AO318)/AO318*100)</f>
        <v>0</v>
      </c>
      <c r="AT318" s="14" t="n">
        <f aca="false">AP318/($C318/100000)</f>
        <v>955.511389695765</v>
      </c>
      <c r="AU318" s="13" t="n">
        <f aca="false">AV317</f>
        <v>8</v>
      </c>
      <c r="AV318" s="12" t="n">
        <v>13</v>
      </c>
      <c r="AW318" s="21" t="n">
        <f aca="false">FORECAST($B318,AV309:AV317,$B309:$B317)</f>
        <v>8.64285714285714</v>
      </c>
      <c r="AX318" s="37" t="n">
        <f aca="false">(AV318-AW318)^2/AW318</f>
        <v>2.19657615112161</v>
      </c>
      <c r="AY318" s="37" t="n">
        <f aca="false">IF(AX318&lt;5,0,(AV318-AU318)/AU318*100)</f>
        <v>0</v>
      </c>
      <c r="AZ318" s="14" t="n">
        <f aca="false">AV318/($C318/100000)</f>
        <v>99.3731845283596</v>
      </c>
      <c r="BA318" s="12" t="n">
        <v>1773.4</v>
      </c>
      <c r="BB318" s="14" t="n">
        <v>55.6</v>
      </c>
      <c r="BC318" s="13" t="n">
        <f aca="false">(BA318-BA317)/BA317*100</f>
        <v>55.6296621325143</v>
      </c>
      <c r="BD318" s="12" t="n">
        <v>32.8</v>
      </c>
    </row>
    <row r="319" customFormat="false" ht="13.8" hidden="false" customHeight="false" outlineLevel="0" collapsed="false">
      <c r="A319" s="25" t="s">
        <v>45</v>
      </c>
      <c r="B319" s="20" t="n">
        <v>2020</v>
      </c>
      <c r="C319" s="21" t="n">
        <v>14724</v>
      </c>
      <c r="D319" s="12" t="n">
        <f aca="false">E318</f>
        <v>232</v>
      </c>
      <c r="E319" s="21" t="n">
        <v>248</v>
      </c>
      <c r="F319" s="21" t="n">
        <f aca="false">FORECAST($B319,E310:E318,$B310:$B318)</f>
        <v>217.722222222222</v>
      </c>
      <c r="G319" s="37" t="n">
        <f aca="false">(E319-F319)^2/F319</f>
        <v>4.2106121176037</v>
      </c>
      <c r="H319" s="37" t="n">
        <f aca="false">IF(G319&lt;5,0,(E319-D319)/D319*100)</f>
        <v>0</v>
      </c>
      <c r="I319" s="22" t="n">
        <v>6.9</v>
      </c>
      <c r="J319" s="13" t="n">
        <f aca="false">(E319-E318)/E318*100</f>
        <v>6.89655172413793</v>
      </c>
      <c r="K319" s="13" t="n">
        <f aca="false">L318</f>
        <v>1</v>
      </c>
      <c r="L319" s="21" t="n">
        <v>0</v>
      </c>
      <c r="M319" s="21" t="n">
        <f aca="false">FORECAST($B319,L310:L318,$B310:$B318)</f>
        <v>0.222222222222222</v>
      </c>
      <c r="N319" s="37" t="n">
        <f aca="false">(L319-M319)^2/M319</f>
        <v>0.222222222222222</v>
      </c>
      <c r="O319" s="37" t="n">
        <f aca="false">IF(N319&lt;5,0,(L319-K319)/K319*100)</f>
        <v>0</v>
      </c>
      <c r="P319" s="14" t="n">
        <f aca="false">L319/($C319/100000)</f>
        <v>0</v>
      </c>
      <c r="Q319" s="13" t="n">
        <f aca="false">R318</f>
        <v>1</v>
      </c>
      <c r="R319" s="21" t="n">
        <v>8</v>
      </c>
      <c r="S319" s="21" t="n">
        <f aca="false">FORECAST($B319,R310:R318,$B310:$B318)</f>
        <v>2.11111111111111</v>
      </c>
      <c r="T319" s="37" t="n">
        <f aca="false">(R319-S319)^2/S319</f>
        <v>16.4269005847953</v>
      </c>
      <c r="U319" s="37" t="n">
        <f aca="false">IF(T319&lt;5,0,(R319-Q319)/Q319*100)</f>
        <v>700</v>
      </c>
      <c r="V319" s="14" t="n">
        <f aca="false">R319/($C319/100000)</f>
        <v>54.333061668025</v>
      </c>
      <c r="W319" s="13" t="n">
        <f aca="false">X318</f>
        <v>1</v>
      </c>
      <c r="X319" s="21" t="n">
        <v>0</v>
      </c>
      <c r="Y319" s="21" t="n">
        <f aca="false">FORECAST($B319,X310:X318,$B310:$B318)</f>
        <v>1.30555555555556</v>
      </c>
      <c r="Z319" s="37" t="n">
        <f aca="false">(X319-Y319)^2/Y319</f>
        <v>1.30555555555556</v>
      </c>
      <c r="AA319" s="37" t="n">
        <f aca="false">IF(Z319&lt;5,0,(X319-W319)/W319*100)</f>
        <v>0</v>
      </c>
      <c r="AB319" s="14" t="n">
        <f aca="false">X319/($C319/100000)</f>
        <v>0</v>
      </c>
      <c r="AC319" s="13" t="n">
        <f aca="false">AD318</f>
        <v>33</v>
      </c>
      <c r="AD319" s="21" t="n">
        <v>63</v>
      </c>
      <c r="AE319" s="21" t="n">
        <f aca="false">FORECAST($B319,AD310:AD318,$B310:$B318)</f>
        <v>35.1111111111111</v>
      </c>
      <c r="AF319" s="37" t="n">
        <f aca="false">(AD319-AE319)^2/AE319</f>
        <v>22.1522503516174</v>
      </c>
      <c r="AG319" s="37" t="n">
        <f aca="false">IF(AF319&lt;5,0,(AD319-AC319)/AC319*100)</f>
        <v>90.9090909090909</v>
      </c>
      <c r="AH319" s="14" t="n">
        <f aca="false">AD319/($C319/100000)</f>
        <v>427.872860635697</v>
      </c>
      <c r="AI319" s="13" t="n">
        <f aca="false">AJ318</f>
        <v>58</v>
      </c>
      <c r="AJ319" s="21" t="n">
        <v>55</v>
      </c>
      <c r="AK319" s="21" t="n">
        <f aca="false">FORECAST($B319,AJ310:AJ318,$B310:$B318)</f>
        <v>58.0833333333333</v>
      </c>
      <c r="AL319" s="37" t="n">
        <f aca="false">(AJ319-AK319)^2/AK319</f>
        <v>0.163677666188426</v>
      </c>
      <c r="AM319" s="37" t="n">
        <f aca="false">IF(AL319&lt;5,0,(AJ319-AI319)/AI319*100)</f>
        <v>0</v>
      </c>
      <c r="AN319" s="14" t="n">
        <f aca="false">AJ319/($C319/100000)</f>
        <v>373.539798967672</v>
      </c>
      <c r="AO319" s="13" t="n">
        <f aca="false">AP318</f>
        <v>125</v>
      </c>
      <c r="AP319" s="21" t="n">
        <v>111</v>
      </c>
      <c r="AQ319" s="21" t="n">
        <f aca="false">FORECAST($B319,AP310:AP318,$B310:$B318)</f>
        <v>110.416666666667</v>
      </c>
      <c r="AR319" s="37" t="n">
        <f aca="false">(AP319-AQ319)^2/AQ319</f>
        <v>0.00308176100628941</v>
      </c>
      <c r="AS319" s="37" t="n">
        <f aca="false">IF(AR319&lt;5,0,(AP319-AO319)/AO319*100)</f>
        <v>0</v>
      </c>
      <c r="AT319" s="14" t="n">
        <f aca="false">AP319/($C319/100000)</f>
        <v>753.871230643847</v>
      </c>
      <c r="AU319" s="13" t="n">
        <f aca="false">AV318</f>
        <v>13</v>
      </c>
      <c r="AV319" s="21" t="n">
        <v>11</v>
      </c>
      <c r="AW319" s="21" t="n">
        <f aca="false">FORECAST($B319,AV310:AV318,$B310:$B318)</f>
        <v>10.4722222222222</v>
      </c>
      <c r="AX319" s="37" t="n">
        <f aca="false">(AV319-AW319)^2/AW319</f>
        <v>0.026598880047156</v>
      </c>
      <c r="AY319" s="37" t="n">
        <f aca="false">IF(AX319&lt;5,0,(AV319-AU319)/AU319*100)</f>
        <v>0</v>
      </c>
      <c r="AZ319" s="14" t="n">
        <f aca="false">AV319/($C319/100000)</f>
        <v>74.7079597935344</v>
      </c>
      <c r="BA319" s="23" t="n">
        <v>1684.3</v>
      </c>
      <c r="BB319" s="22" t="n">
        <v>-5</v>
      </c>
      <c r="BC319" s="13" t="n">
        <f aca="false">(BA319-BA318)/BA318*100</f>
        <v>-5.02424720875156</v>
      </c>
      <c r="BD319" s="23" t="n">
        <v>52.4</v>
      </c>
    </row>
    <row r="320" customFormat="false" ht="13.8" hidden="false" customHeight="false" outlineLevel="0" collapsed="false">
      <c r="A320" s="19" t="s">
        <v>265</v>
      </c>
      <c r="B320" s="15" t="n">
        <v>2020</v>
      </c>
      <c r="C320" s="38" t="n">
        <f aca="false">FORECAST($B320,C310:C318,$B310:$B318)</f>
        <v>15192.8611111111</v>
      </c>
      <c r="D320" s="12" t="n">
        <f aca="false">E319</f>
        <v>248</v>
      </c>
      <c r="E320" s="38" t="n">
        <f aca="false">FORECAST($B320,E310:E318,$B310:$B318)</f>
        <v>217.722222222222</v>
      </c>
      <c r="F320" s="21" t="n">
        <f aca="false">FORECAST($B320,E311:E319,$B311:$B319)</f>
        <v>206.844444444444</v>
      </c>
      <c r="G320" s="37" t="n">
        <f aca="false">(E320-F320)^2/F320</f>
        <v>0.572053311368953</v>
      </c>
      <c r="H320" s="37" t="n">
        <f aca="false">IF(G320&lt;5,0,(E320-D320)/D320*100)</f>
        <v>0</v>
      </c>
      <c r="I320" s="12"/>
      <c r="J320" s="13" t="n">
        <f aca="false">(E320-E318)/E318*100</f>
        <v>-6.15421455938697</v>
      </c>
      <c r="K320" s="13" t="n">
        <f aca="false">L319</f>
        <v>0</v>
      </c>
      <c r="L320" s="38" t="n">
        <f aca="false">FORECAST($B320,L310:L318,$B310:$B318)</f>
        <v>0.222222222222222</v>
      </c>
      <c r="M320" s="21" t="n">
        <f aca="false">FORECAST($B320,L311:L319,$B311:$B319)</f>
        <v>0.177777777777778</v>
      </c>
      <c r="N320" s="37" t="n">
        <f aca="false">(L320-M320)^2/M320</f>
        <v>0.0111111111111111</v>
      </c>
      <c r="O320" s="37" t="n">
        <f aca="false">IF(N320&lt;5,0,(L320-K320)/K320*100)</f>
        <v>0</v>
      </c>
      <c r="P320" s="38" t="n">
        <f aca="false">FORECAST($B320,P310:P318,$B310:$B318)</f>
        <v>1.96543800753298</v>
      </c>
      <c r="Q320" s="13" t="n">
        <f aca="false">R319</f>
        <v>8</v>
      </c>
      <c r="R320" s="38" t="n">
        <f aca="false">FORECAST($B320,R310:R318,$B310:$B318)</f>
        <v>2.11111111111111</v>
      </c>
      <c r="S320" s="21" t="n">
        <f aca="false">FORECAST($B320,R311:R319,$B311:$B319)</f>
        <v>3.6</v>
      </c>
      <c r="T320" s="37" t="n">
        <f aca="false">(R320-S320)^2/S320</f>
        <v>0.615775034293553</v>
      </c>
      <c r="U320" s="37" t="n">
        <f aca="false">IF(T320&lt;5,0,(R320-Q320)/Q320*100)</f>
        <v>0</v>
      </c>
      <c r="V320" s="38" t="n">
        <f aca="false">FORECAST($B320,V310:V318,$B310:$B318)</f>
        <v>13.3810286319655</v>
      </c>
      <c r="W320" s="13" t="n">
        <f aca="false">X319</f>
        <v>0</v>
      </c>
      <c r="X320" s="38" t="n">
        <f aca="false">FORECAST($B320,X310:X318,$B310:$B318)</f>
        <v>1.30555555555556</v>
      </c>
      <c r="Y320" s="21" t="n">
        <f aca="false">FORECAST($B320,X311:X319,$B311:$B319)</f>
        <v>0.511111111111111</v>
      </c>
      <c r="Z320" s="37" t="n">
        <f aca="false">(X320-Y320)^2/Y320</f>
        <v>1.23484299516908</v>
      </c>
      <c r="AA320" s="37" t="n">
        <f aca="false">IF(Z320&lt;5,0,(X320-W320)/W320*100)</f>
        <v>0</v>
      </c>
      <c r="AB320" s="38" t="n">
        <f aca="false">FORECAST($B320,AB310:AB318,$B310:$B318)</f>
        <v>8.45790744903109</v>
      </c>
      <c r="AC320" s="13" t="n">
        <f aca="false">AD319</f>
        <v>63</v>
      </c>
      <c r="AD320" s="38" t="n">
        <f aca="false">FORECAST($B320,AD310:AD318,$B310:$B318)</f>
        <v>35.1111111111111</v>
      </c>
      <c r="AE320" s="21" t="n">
        <f aca="false">FORECAST($B320,AD311:AD319,$B311:$B319)</f>
        <v>42.9555555555556</v>
      </c>
      <c r="AF320" s="37" t="n">
        <f aca="false">(AD320-AE320)^2/AE320</f>
        <v>1.43253434500201</v>
      </c>
      <c r="AG320" s="37" t="n">
        <f aca="false">IF(AF320&lt;5,0,(AD320-AC320)/AC320*100)</f>
        <v>0</v>
      </c>
      <c r="AH320" s="38" t="n">
        <f aca="false">FORECAST($B320,AH310:AH318,$B310:$B318)</f>
        <v>230.910333926865</v>
      </c>
      <c r="AI320" s="13" t="n">
        <f aca="false">AJ319</f>
        <v>55</v>
      </c>
      <c r="AJ320" s="38" t="n">
        <f aca="false">FORECAST($B320,AJ310:AJ318,$B310:$B318)</f>
        <v>58.0833333333333</v>
      </c>
      <c r="AK320" s="21" t="n">
        <f aca="false">FORECAST($B320,AJ311:AJ319,$B311:$B319)</f>
        <v>47.1555555555556</v>
      </c>
      <c r="AL320" s="37" t="n">
        <f aca="false">(AJ320-AK320)^2/AK320</f>
        <v>2.53239148078332</v>
      </c>
      <c r="AM320" s="37" t="n">
        <f aca="false">IF(AL320&lt;5,0,(AJ320-AI320)/AI320*100)</f>
        <v>0</v>
      </c>
      <c r="AN320" s="38" t="n">
        <f aca="false">FORECAST($B320,AN310:AN318,$B310:$B318)</f>
        <v>385.231369904165</v>
      </c>
      <c r="AO320" s="13" t="n">
        <f aca="false">AP319</f>
        <v>111</v>
      </c>
      <c r="AP320" s="38" t="n">
        <f aca="false">FORECAST($B320,AP310:AP318,$B310:$B318)</f>
        <v>110.416666666667</v>
      </c>
      <c r="AQ320" s="21" t="n">
        <f aca="false">FORECAST($B320,AP311:AP319,$B311:$B319)</f>
        <v>102.844444444444</v>
      </c>
      <c r="AR320" s="37" t="n">
        <f aca="false">(AP320-AQ320)^2/AQ320</f>
        <v>0.557526949486219</v>
      </c>
      <c r="AS320" s="37" t="n">
        <f aca="false">IF(AR320&lt;5,0,(AP320-AO320)/AO320*100)</f>
        <v>0</v>
      </c>
      <c r="AT320" s="38" t="n">
        <f aca="false">FORECAST($B320,AT310:AT318,$B310:$B318)</f>
        <v>746.717540556204</v>
      </c>
      <c r="AU320" s="13" t="n">
        <f aca="false">AV319</f>
        <v>11</v>
      </c>
      <c r="AV320" s="38" t="n">
        <f aca="false">FORECAST($B320,AV310:AV318,$B310:$B318)</f>
        <v>10.4722222222222</v>
      </c>
      <c r="AW320" s="21" t="n">
        <f aca="false">FORECAST($B320,AV311:AV319,$B311:$B319)</f>
        <v>9.6</v>
      </c>
      <c r="AX320" s="37" t="n">
        <f aca="false">(AV320-AW320)^2/AW320</f>
        <v>0.0792470421810699</v>
      </c>
      <c r="AY320" s="37" t="n">
        <f aca="false">IF(AX320&lt;5,0,(AV320-AU320)/AU320*100)</f>
        <v>0</v>
      </c>
      <c r="AZ320" s="38" t="n">
        <f aca="false">FORECAST($B320,AZ310:AZ318,$B310:$B318)</f>
        <v>72.1783519494375</v>
      </c>
      <c r="BA320" s="38" t="n">
        <f aca="false">FORECAST($B320,BA310:BA318,$B310:$B318)</f>
        <v>1458.86666666667</v>
      </c>
      <c r="BB320" s="14"/>
      <c r="BC320" s="12"/>
      <c r="BD320" s="12"/>
    </row>
    <row r="321" customFormat="false" ht="13.8" hidden="false" customHeight="false" outlineLevel="0" collapsed="false">
      <c r="A321" s="19" t="s">
        <v>199</v>
      </c>
      <c r="B321" s="20"/>
      <c r="C321" s="21"/>
      <c r="D321" s="12" t="n">
        <f aca="false">E320</f>
        <v>217.722222222222</v>
      </c>
      <c r="E321" s="39" t="n">
        <f aca="false">(E320-E319)^2/E320</f>
        <v>4.2106121176037</v>
      </c>
      <c r="F321" s="21" t="n">
        <f aca="false">FORECAST($B321,E312:E320,$B312:$B320)</f>
        <v>51053.3786181139</v>
      </c>
      <c r="G321" s="37" t="n">
        <f aca="false">(E321-F321)^2/F321</f>
        <v>51044.9577411477</v>
      </c>
      <c r="H321" s="37" t="n">
        <f aca="false">IF(G321&lt;5,0,(E321-D321)/D321*100)</f>
        <v>-98.0660623088322</v>
      </c>
      <c r="I321" s="22"/>
      <c r="J321" s="12"/>
      <c r="K321" s="13" t="n">
        <f aca="false">L320</f>
        <v>0.222222222222222</v>
      </c>
      <c r="L321" s="39" t="n">
        <f aca="false">(L320-L319)^2/L320</f>
        <v>0.222222222222222</v>
      </c>
      <c r="M321" s="21" t="n">
        <f aca="false">FORECAST($B321,L312:L320,$B312:$B320)</f>
        <v>75.6853408029879</v>
      </c>
      <c r="N321" s="37" t="n">
        <f aca="false">(L321-M321)^2/M321</f>
        <v>75.2415488325301</v>
      </c>
      <c r="O321" s="37" t="n">
        <f aca="false">IF(N321&lt;5,0,(L321-K321)/K321*100)</f>
        <v>0</v>
      </c>
      <c r="P321" s="39" t="n">
        <f aca="false">(P320-P319)^2/P320</f>
        <v>1.96543800753298</v>
      </c>
      <c r="Q321" s="13" t="n">
        <f aca="false">R320</f>
        <v>2.11111111111111</v>
      </c>
      <c r="R321" s="39" t="n">
        <f aca="false">(R320-R319)^2/R320</f>
        <v>16.4269005847953</v>
      </c>
      <c r="S321" s="21" t="n">
        <f aca="false">FORECAST($B321,R312:R320,$B312:$B320)</f>
        <v>163.998132586368</v>
      </c>
      <c r="T321" s="37" t="n">
        <f aca="false">(R321-S321)^2/S321</f>
        <v>132.789734681846</v>
      </c>
      <c r="U321" s="37" t="n">
        <f aca="false">IF(T321&lt;5,0,(R321-Q321)/Q321*100)</f>
        <v>678.116343490305</v>
      </c>
      <c r="V321" s="39" t="n">
        <f aca="false">(V320-V319)^2/V320</f>
        <v>125.33184524994</v>
      </c>
      <c r="W321" s="13" t="n">
        <f aca="false">X320</f>
        <v>1.30555555555556</v>
      </c>
      <c r="X321" s="39" t="n">
        <f aca="false">(X320-X319)^2/X320</f>
        <v>1.30555555555556</v>
      </c>
      <c r="Y321" s="21" t="n">
        <f aca="false">FORECAST($B321,X312:X320,$B312:$B320)</f>
        <v>181.211251167134</v>
      </c>
      <c r="Z321" s="37" t="n">
        <f aca="false">(X321-Y321)^2/Y321</f>
        <v>178.609546068605</v>
      </c>
      <c r="AA321" s="37" t="n">
        <f aca="false">IF(Z321&lt;5,0,(X321-W321)/W321*100)</f>
        <v>0</v>
      </c>
      <c r="AB321" s="39" t="n">
        <f aca="false">(AB320-AB319)^2/AB320</f>
        <v>8.45790744903109</v>
      </c>
      <c r="AC321" s="13" t="n">
        <f aca="false">AD320</f>
        <v>35.1111111111111</v>
      </c>
      <c r="AD321" s="39" t="n">
        <f aca="false">(AD320-AD319)^2/AD320</f>
        <v>22.1522503516174</v>
      </c>
      <c r="AE321" s="21" t="n">
        <f aca="false">FORECAST($B321,AD312:AD320,$B312:$B320)</f>
        <v>8059.44351073763</v>
      </c>
      <c r="AF321" s="37" t="n">
        <f aca="false">(AD321-AE321)^2/AE321</f>
        <v>8015.1998978854</v>
      </c>
      <c r="AG321" s="37" t="n">
        <f aca="false">IF(AF321&lt;5,0,(AD321-AC321)/AC321*100)</f>
        <v>-36.9081477327352</v>
      </c>
      <c r="AH321" s="39" t="n">
        <f aca="false">(AH320-AH319)^2/AH320</f>
        <v>168.005633475955</v>
      </c>
      <c r="AI321" s="13" t="n">
        <f aca="false">AJ320</f>
        <v>58.0833333333333</v>
      </c>
      <c r="AJ321" s="39" t="n">
        <f aca="false">(AJ320-AJ319)^2/AJ320</f>
        <v>0.163677666188426</v>
      </c>
      <c r="AK321" s="21" t="n">
        <f aca="false">FORECAST($B321,AJ312:AJ320,$B312:$B320)</f>
        <v>21168.7275910364</v>
      </c>
      <c r="AL321" s="37" t="n">
        <f aca="false">(AJ321-AK321)^2/AK321</f>
        <v>21168.4002369696</v>
      </c>
      <c r="AM321" s="37" t="n">
        <f aca="false">IF(AL321&lt;5,0,(AJ321-AI321)/AI321*100)</f>
        <v>-99.7182020094317</v>
      </c>
      <c r="AN321" s="39" t="n">
        <f aca="false">(AN320-AN319)^2/AN320</f>
        <v>0.354833073425625</v>
      </c>
      <c r="AO321" s="13" t="n">
        <f aca="false">AP320</f>
        <v>110.416666666667</v>
      </c>
      <c r="AP321" s="39" t="n">
        <f aca="false">(AP320-AP319)^2/AP320</f>
        <v>0.00308176100628941</v>
      </c>
      <c r="AQ321" s="21" t="n">
        <f aca="false">FORECAST($B321,AP312:AP320,$B312:$B320)</f>
        <v>20555.6883753501</v>
      </c>
      <c r="AR321" s="37" t="n">
        <f aca="false">(AP321-AQ321)^2/AQ321</f>
        <v>20555.6822118286</v>
      </c>
      <c r="AS321" s="37" t="n">
        <f aca="false">IF(AR321&lt;5,0,(AP321-AO321)/AO321*100)</f>
        <v>-99.9972089711641</v>
      </c>
      <c r="AT321" s="39" t="n">
        <f aca="false">(AT320-AT319)^2/AT320</f>
        <v>0.0685336544149183</v>
      </c>
      <c r="AU321" s="13" t="n">
        <f aca="false">AV320</f>
        <v>10.4722222222222</v>
      </c>
      <c r="AV321" s="39" t="n">
        <f aca="false">(AV320-AV319)^2/AV320</f>
        <v>0.026598880047156</v>
      </c>
      <c r="AW321" s="21" t="n">
        <f aca="false">FORECAST($B321,AV312:AV320,$B312:$B320)</f>
        <v>848.62441643324</v>
      </c>
      <c r="AX321" s="37" t="n">
        <f aca="false">(AV321-AW321)^2/AW321</f>
        <v>848.571219506849</v>
      </c>
      <c r="AY321" s="37" t="n">
        <f aca="false">IF(AX321&lt;5,0,(AV321-AU321)/AU321*100)</f>
        <v>-99.7460053894701</v>
      </c>
      <c r="AZ321" s="39" t="n">
        <f aca="false">(AZ320-AZ319)^2/AZ320</f>
        <v>0.0886542248761652</v>
      </c>
      <c r="BA321" s="39" t="n">
        <f aca="false">(BA320-BA319)^2/BA320</f>
        <v>34.8353889625127</v>
      </c>
      <c r="BB321" s="22"/>
      <c r="BC321" s="12"/>
      <c r="BD321" s="23"/>
    </row>
    <row r="322" customFormat="false" ht="13.8" hidden="false" customHeight="false" outlineLevel="0" collapsed="false">
      <c r="A322" s="19" t="s">
        <v>266</v>
      </c>
      <c r="B322" s="20" t="n">
        <v>5</v>
      </c>
      <c r="C322" s="21"/>
      <c r="D322" s="12" t="n">
        <f aca="false">E321</f>
        <v>4.2106121176037</v>
      </c>
      <c r="E322" s="39" t="n">
        <f aca="false">IF(E321&lt;$B322,0,(E319-E318)/E318*100)</f>
        <v>0</v>
      </c>
      <c r="F322" s="21" t="n">
        <f aca="false">FORECAST($B322,E313:E321,$B313:$B321)</f>
        <v>36763.0170344561</v>
      </c>
      <c r="G322" s="37" t="n">
        <f aca="false">(E322-F322)^2/F322</f>
        <v>36763.0170344561</v>
      </c>
      <c r="H322" s="37" t="n">
        <f aca="false">IF(G322&lt;5,0,(E322-D322)/D322*100)</f>
        <v>-100</v>
      </c>
      <c r="I322" s="22"/>
      <c r="J322" s="12"/>
      <c r="K322" s="13" t="n">
        <f aca="false">L321</f>
        <v>0.222222222222222</v>
      </c>
      <c r="L322" s="39" t="n">
        <f aca="false">IF(L321&lt;$B322,0,(L319-L318)/L318*100)</f>
        <v>0</v>
      </c>
      <c r="M322" s="21" t="n">
        <f aca="false">FORECAST($B322,L313:L321,$B313:$B321)</f>
        <v>199.069299264421</v>
      </c>
      <c r="N322" s="37" t="n">
        <f aca="false">(L322-M322)^2/M322</f>
        <v>199.069299264421</v>
      </c>
      <c r="O322" s="37" t="n">
        <f aca="false">IF(N322&lt;5,0,(L322-K322)/K322*100)</f>
        <v>-100</v>
      </c>
      <c r="P322" s="39" t="n">
        <f aca="false">IF(P321&lt;$B322,0,(P319-P318)/P318*100)</f>
        <v>0</v>
      </c>
      <c r="Q322" s="13" t="n">
        <f aca="false">R321</f>
        <v>16.4269005847953</v>
      </c>
      <c r="R322" s="39" t="n">
        <f aca="false">IF(R321&lt;$B322,0,(R319-R318)/R318*100)</f>
        <v>700</v>
      </c>
      <c r="S322" s="21" t="n">
        <f aca="false">FORECAST($B322,R313:R321,$B313:$B321)</f>
        <v>-139.308555942702</v>
      </c>
      <c r="T322" s="37" t="n">
        <f aca="false">(R322-S322)^2/S322</f>
        <v>-5056.68045520736</v>
      </c>
      <c r="U322" s="37" t="n">
        <f aca="false">IF(T322&lt;5,0,(R322-Q322)/Q322*100)</f>
        <v>0</v>
      </c>
      <c r="V322" s="39" t="n">
        <f aca="false">IF(V321&lt;$B322,0,(V319-V318)/V318*100)</f>
        <v>610.785112741103</v>
      </c>
      <c r="W322" s="13" t="n">
        <f aca="false">X321</f>
        <v>1.30555555555556</v>
      </c>
      <c r="X322" s="39" t="n">
        <f aca="false">IF(X321&lt;$B322,0,(X319-X318)/X318*100)</f>
        <v>0</v>
      </c>
      <c r="Y322" s="21" t="n">
        <f aca="false">FORECAST($B322,X313:X321,$B313:$B321)</f>
        <v>601.627951993806</v>
      </c>
      <c r="Z322" s="37" t="n">
        <f aca="false">(X322-Y322)^2/Y322</f>
        <v>601.627951993806</v>
      </c>
      <c r="AA322" s="37" t="n">
        <f aca="false">IF(Z322&lt;5,0,(X322-W322)/W322*100)</f>
        <v>-100</v>
      </c>
      <c r="AB322" s="39" t="n">
        <f aca="false">IF(AB321&lt;$B322,0,(AB319-AB318)/AB318*100)</f>
        <v>-100</v>
      </c>
      <c r="AC322" s="13" t="n">
        <f aca="false">AD321</f>
        <v>22.1522503516174</v>
      </c>
      <c r="AD322" s="39" t="n">
        <f aca="false">IF(AD321&lt;$B322,0,(AD319-AD318)/AD318*100)</f>
        <v>90.9090909090909</v>
      </c>
      <c r="AE322" s="21" t="n">
        <f aca="false">FORECAST($B322,AD313:AD321,$B313:$B321)</f>
        <v>4876.90398761131</v>
      </c>
      <c r="AF322" s="37" t="n">
        <f aca="false">(AD322-AE322)^2/AE322</f>
        <v>4696.78041836514</v>
      </c>
      <c r="AG322" s="37" t="n">
        <f aca="false">IF(AF322&lt;5,0,(AD322-AC322)/AC322*100)</f>
        <v>310.383096372208</v>
      </c>
      <c r="AH322" s="39" t="n">
        <f aca="false">IF(AH321&lt;$B322,0,(AH319-AH318)/AH318*100)</f>
        <v>69.6191746313995</v>
      </c>
      <c r="AI322" s="13" t="n">
        <f aca="false">AJ321</f>
        <v>0.163677666188426</v>
      </c>
      <c r="AJ322" s="39" t="n">
        <f aca="false">IF(AJ321&lt;$B322,0,(AJ319-AJ318)/AJ318*100)</f>
        <v>0</v>
      </c>
      <c r="AK322" s="21" t="n">
        <f aca="false">FORECAST($B322,AJ313:AJ321,$B313:$B321)</f>
        <v>13123.2729384437</v>
      </c>
      <c r="AL322" s="37" t="n">
        <f aca="false">(AJ322-AK322)^2/AK322</f>
        <v>13123.2729384437</v>
      </c>
      <c r="AM322" s="37" t="n">
        <f aca="false">IF(AL322&lt;5,0,(AJ322-AI322)/AI322*100)</f>
        <v>-100</v>
      </c>
      <c r="AN322" s="39" t="n">
        <f aca="false">IF(AN321&lt;$B322,0,(AN319-AN318)/AN318*100)</f>
        <v>0</v>
      </c>
      <c r="AO322" s="13" t="n">
        <f aca="false">AP321</f>
        <v>0.00308176100628941</v>
      </c>
      <c r="AP322" s="39" t="n">
        <f aca="false">IF(AP321&lt;$B322,0,(AP319-AP318)/AP318*100)</f>
        <v>0</v>
      </c>
      <c r="AQ322" s="21" t="n">
        <f aca="false">FORECAST($B322,AP313:AP321,$B313:$B321)</f>
        <v>19164.2322880372</v>
      </c>
      <c r="AR322" s="37" t="n">
        <f aca="false">(AP322-AQ322)^2/AQ322</f>
        <v>19164.2322880372</v>
      </c>
      <c r="AS322" s="37" t="n">
        <f aca="false">IF(AR322&lt;5,0,(AP322-AO322)/AO322*100)</f>
        <v>-100</v>
      </c>
      <c r="AT322" s="39" t="n">
        <f aca="false">IF(AT321&lt;$B322,0,(AT319-AT318)/AT318*100)</f>
        <v>0</v>
      </c>
      <c r="AU322" s="13" t="n">
        <f aca="false">AV321</f>
        <v>0.026598880047156</v>
      </c>
      <c r="AV322" s="39" t="n">
        <f aca="false">IF(AV321&lt;$B322,0,(AV319-AV318)/AV318*100)</f>
        <v>0</v>
      </c>
      <c r="AW322" s="21" t="n">
        <f aca="false">FORECAST($B322,AV313:AV321,$B313:$B321)</f>
        <v>-1062.78087495161</v>
      </c>
      <c r="AX322" s="37" t="n">
        <f aca="false">(AV322-AW322)^2/AW322</f>
        <v>-1062.78087495161</v>
      </c>
      <c r="AY322" s="37" t="n">
        <f aca="false">IF(AX322&lt;5,0,(AV322-AU322)/AU322*100)</f>
        <v>0</v>
      </c>
      <c r="AZ322" s="39" t="n">
        <f aca="false">IF(AZ321&lt;$B322,0,(AZ319-AZ318)/AZ318*100)</f>
        <v>0</v>
      </c>
      <c r="BA322" s="39" t="n">
        <f aca="false">IF(BA321&lt;$B322,0,(BA319-BA318)/BA318*100)</f>
        <v>-5.02424720875156</v>
      </c>
      <c r="BB322" s="22"/>
      <c r="BC322" s="12"/>
      <c r="BD322" s="23"/>
    </row>
    <row r="323" customFormat="false" ht="13.8" hidden="false" customHeight="false" outlineLevel="0" collapsed="false">
      <c r="A323" s="25"/>
      <c r="B323" s="20"/>
      <c r="C323" s="21"/>
      <c r="D323" s="12" t="n">
        <f aca="false">E322</f>
        <v>0</v>
      </c>
      <c r="E323" s="21"/>
      <c r="F323" s="21" t="n">
        <f aca="false">FORECAST($B323,E314:E322,$B314:$B322)</f>
        <v>-0.440193940060681</v>
      </c>
      <c r="G323" s="37" t="n">
        <f aca="false">(E323-F323)^2/F323</f>
        <v>-0.440193940060681</v>
      </c>
      <c r="H323" s="37" t="n">
        <f aca="false">IF(G323&lt;5,0,(E323-D323)/D323*100)</f>
        <v>0</v>
      </c>
      <c r="I323" s="22"/>
      <c r="J323" s="13"/>
      <c r="K323" s="13" t="n">
        <f aca="false">L322</f>
        <v>0</v>
      </c>
      <c r="L323" s="21"/>
      <c r="M323" s="21" t="n">
        <f aca="false">FORECAST($B323,L314:L322,$B314:$B322)</f>
        <v>-0.0001699496568216</v>
      </c>
      <c r="N323" s="37" t="n">
        <f aca="false">(L323-M323)^2/M323</f>
        <v>-0.0001699496568216</v>
      </c>
      <c r="O323" s="37" t="n">
        <f aca="false">IF(N323&lt;5,0,(L323-K323)/K323*100)</f>
        <v>0</v>
      </c>
      <c r="P323" s="14"/>
      <c r="Q323" s="13" t="n">
        <f aca="false">R322</f>
        <v>700</v>
      </c>
      <c r="R323" s="21"/>
      <c r="S323" s="21" t="n">
        <f aca="false">FORECAST($B323,R314:R322,$B314:$B322)</f>
        <v>701.725919861332</v>
      </c>
      <c r="T323" s="37" t="n">
        <f aca="false">(R323-S323)^2/S323</f>
        <v>701.725919861332</v>
      </c>
      <c r="U323" s="37" t="n">
        <f aca="false">IF(T323&lt;5,0,(R323-Q323)/Q323*100)</f>
        <v>-100</v>
      </c>
      <c r="V323" s="14"/>
      <c r="W323" s="13" t="n">
        <f aca="false">X322</f>
        <v>0</v>
      </c>
      <c r="X323" s="21"/>
      <c r="Y323" s="21" t="n">
        <f aca="false">FORECAST($B323,X314:X322,$B314:$B322)</f>
        <v>0.00236131297040276</v>
      </c>
      <c r="Z323" s="37" t="n">
        <f aca="false">(X323-Y323)^2/Y323</f>
        <v>0.00236131297040276</v>
      </c>
      <c r="AA323" s="37" t="n">
        <f aca="false">IF(Z323&lt;5,0,(X323-W323)/W323*100)</f>
        <v>0</v>
      </c>
      <c r="AB323" s="14"/>
      <c r="AC323" s="13" t="n">
        <f aca="false">AD322</f>
        <v>90.9090909090909</v>
      </c>
      <c r="AD323" s="21"/>
      <c r="AE323" s="21" t="n">
        <f aca="false">FORECAST($B323,AD314:AD322,$B314:$B322)</f>
        <v>91.047223663044</v>
      </c>
      <c r="AF323" s="37" t="n">
        <f aca="false">(AD323-AE323)^2/AE323</f>
        <v>91.047223663044</v>
      </c>
      <c r="AG323" s="37" t="n">
        <f aca="false">IF(AF323&lt;5,0,(AD323-AC323)/AC323*100)</f>
        <v>-100</v>
      </c>
      <c r="AH323" s="14"/>
      <c r="AI323" s="13" t="n">
        <f aca="false">AJ322</f>
        <v>0</v>
      </c>
      <c r="AJ323" s="21"/>
      <c r="AK323" s="21" t="n">
        <f aca="false">FORECAST($B323,AJ314:AJ322,$B314:$B322)</f>
        <v>-0.0803530439676052</v>
      </c>
      <c r="AL323" s="37" t="n">
        <f aca="false">(AJ323-AK323)^2/AK323</f>
        <v>-0.0803530439676052</v>
      </c>
      <c r="AM323" s="37" t="n">
        <f aca="false">IF(AL323&lt;5,0,(AJ323-AI323)/AI323*100)</f>
        <v>0</v>
      </c>
      <c r="AN323" s="14"/>
      <c r="AO323" s="13" t="n">
        <f aca="false">AP322</f>
        <v>0</v>
      </c>
      <c r="AP323" s="21"/>
      <c r="AQ323" s="21" t="n">
        <f aca="false">FORECAST($B323,AP314:AP322,$B314:$B322)</f>
        <v>-0.232125139362239</v>
      </c>
      <c r="AR323" s="37" t="n">
        <f aca="false">(AP323-AQ323)^2/AQ323</f>
        <v>-0.232125139362239</v>
      </c>
      <c r="AS323" s="37" t="n">
        <f aca="false">IF(AR323&lt;5,0,(AP323-AO323)/AO323*100)</f>
        <v>0</v>
      </c>
      <c r="AT323" s="14"/>
      <c r="AU323" s="13" t="n">
        <f aca="false">AV322</f>
        <v>0</v>
      </c>
      <c r="AV323" s="21"/>
      <c r="AW323" s="21" t="n">
        <f aca="false">FORECAST($B323,AV314:AV322,$B314:$B322)</f>
        <v>-0.033791421702924</v>
      </c>
      <c r="AX323" s="37" t="n">
        <f aca="false">(AV323-AW323)^2/AW323</f>
        <v>-0.033791421702924</v>
      </c>
      <c r="AY323" s="37" t="n">
        <f aca="false">IF(AX323&lt;5,0,(AV323-AU323)/AU323*100)</f>
        <v>0</v>
      </c>
      <c r="AZ323" s="14"/>
      <c r="BA323" s="23"/>
      <c r="BB323" s="22"/>
      <c r="BC323" s="13"/>
      <c r="BD323" s="23"/>
    </row>
    <row r="324" customFormat="false" ht="13.8" hidden="false" customHeight="false" outlineLevel="0" collapsed="false">
      <c r="A324" s="19" t="s">
        <v>46</v>
      </c>
      <c r="B324" s="12" t="n">
        <v>2011</v>
      </c>
      <c r="C324" s="12" t="n">
        <v>14744</v>
      </c>
      <c r="D324" s="12" t="n">
        <f aca="false">E323</f>
        <v>0</v>
      </c>
      <c r="E324" s="12" t="n">
        <v>391</v>
      </c>
      <c r="F324" s="21" t="n">
        <f aca="false">FORECAST($B324,E315:E323,$B315:$B323)</f>
        <v>237.740705784136</v>
      </c>
      <c r="G324" s="37" t="n">
        <f aca="false">(E324-F324)^2/F324</f>
        <v>98.7984417143606</v>
      </c>
      <c r="H324" s="37" t="e">
        <f aca="false">IF(G324&lt;5,0,(E324-D324)/D324*100)</f>
        <v>#DIV/0!</v>
      </c>
      <c r="I324" s="12" t="n">
        <v>0.3</v>
      </c>
      <c r="J324" s="13" t="n">
        <f aca="false">(E324-E319)/E319*100</f>
        <v>57.6612903225807</v>
      </c>
      <c r="K324" s="13" t="n">
        <f aca="false">L323</f>
        <v>0</v>
      </c>
      <c r="L324" s="12" t="n">
        <v>0</v>
      </c>
      <c r="M324" s="21" t="n">
        <f aca="false">FORECAST($B324,L315:L323,$B315:$B323)</f>
        <v>0.20304528603442</v>
      </c>
      <c r="N324" s="37" t="n">
        <f aca="false">(L324-M324)^2/M324</f>
        <v>0.20304528603442</v>
      </c>
      <c r="O324" s="37" t="n">
        <f aca="false">IF(N324&lt;5,0,(L324-K324)/K324*100)</f>
        <v>0</v>
      </c>
      <c r="P324" s="14" t="n">
        <f aca="false">L324/($C324/100000)</f>
        <v>0</v>
      </c>
      <c r="Q324" s="13" t="n">
        <f aca="false">R323</f>
        <v>0</v>
      </c>
      <c r="R324" s="12" t="n">
        <v>1</v>
      </c>
      <c r="S324" s="21" t="n">
        <f aca="false">FORECAST($B324,R315:R323,$B315:$B323)</f>
        <v>5.55814477781671</v>
      </c>
      <c r="T324" s="37" t="n">
        <f aca="false">(R324-S324)^2/S324</f>
        <v>3.73806092609538</v>
      </c>
      <c r="U324" s="37" t="n">
        <f aca="false">IF(T324&lt;5,0,(R324-Q324)/Q324*100)</f>
        <v>0</v>
      </c>
      <c r="V324" s="14" t="n">
        <f aca="false">R324/($C324/100000)</f>
        <v>6.78241996744439</v>
      </c>
      <c r="W324" s="13" t="n">
        <f aca="false">X323</f>
        <v>0</v>
      </c>
      <c r="X324" s="12" t="n">
        <v>9</v>
      </c>
      <c r="Y324" s="21" t="n">
        <f aca="false">FORECAST($B324,X315:X323,$B315:$B323)</f>
        <v>1.37855845371776</v>
      </c>
      <c r="Z324" s="37" t="n">
        <f aca="false">(X324-Y324)^2/Y324</f>
        <v>42.1355881477112</v>
      </c>
      <c r="AA324" s="37" t="e">
        <f aca="false">IF(Z324&lt;5,0,(X324-W324)/W324*100)</f>
        <v>#DIV/0!</v>
      </c>
      <c r="AB324" s="14" t="n">
        <f aca="false">X324/($C324/100000)</f>
        <v>61.0417797069995</v>
      </c>
      <c r="AC324" s="13" t="n">
        <f aca="false">AD323</f>
        <v>0</v>
      </c>
      <c r="AD324" s="12" t="n">
        <v>43</v>
      </c>
      <c r="AE324" s="21" t="n">
        <f aca="false">FORECAST($B324,AD315:AD323,$B315:$B323)</f>
        <v>44.686965831358</v>
      </c>
      <c r="AF324" s="37" t="n">
        <f aca="false">(AD324-AE324)^2/AE324</f>
        <v>0.0636842010466555</v>
      </c>
      <c r="AG324" s="37" t="n">
        <f aca="false">IF(AF324&lt;5,0,(AD324-AC324)/AC324*100)</f>
        <v>0</v>
      </c>
      <c r="AH324" s="14" t="n">
        <f aca="false">AD324/($C324/100000)</f>
        <v>291.644058600109</v>
      </c>
      <c r="AI324" s="13" t="n">
        <f aca="false">AJ323</f>
        <v>0</v>
      </c>
      <c r="AJ324" s="12" t="n">
        <v>145</v>
      </c>
      <c r="AK324" s="21" t="n">
        <f aca="false">FORECAST($B324,AJ315:AJ323,$B315:$B323)</f>
        <v>66.926690825328</v>
      </c>
      <c r="AL324" s="37" t="n">
        <f aca="false">(AJ324-AK324)^2/AK324</f>
        <v>91.0763931447385</v>
      </c>
      <c r="AM324" s="37" t="e">
        <f aca="false">IF(AL324&lt;5,0,(AJ324-AI324)/AI324*100)</f>
        <v>#DIV/0!</v>
      </c>
      <c r="AN324" s="14" t="n">
        <f aca="false">AJ324/($C324/100000)</f>
        <v>983.450895279436</v>
      </c>
      <c r="AO324" s="13" t="n">
        <f aca="false">AP323</f>
        <v>0</v>
      </c>
      <c r="AP324" s="12" t="n">
        <v>169</v>
      </c>
      <c r="AQ324" s="21" t="n">
        <f aca="false">FORECAST($B324,AP315:AP323,$B315:$B323)</f>
        <v>112.323354361661</v>
      </c>
      <c r="AR324" s="37" t="n">
        <f aca="false">(AP324-AQ324)^2/AQ324</f>
        <v>28.5981680218607</v>
      </c>
      <c r="AS324" s="37" t="e">
        <f aca="false">IF(AR324&lt;5,0,(AP324-AO324)/AO324*100)</f>
        <v>#DIV/0!</v>
      </c>
      <c r="AT324" s="14" t="n">
        <f aca="false">AP324/($C324/100000)</f>
        <v>1146.2289744981</v>
      </c>
      <c r="AU324" s="13" t="n">
        <f aca="false">AV323</f>
        <v>0</v>
      </c>
      <c r="AV324" s="12" t="n">
        <v>24</v>
      </c>
      <c r="AW324" s="21" t="n">
        <f aca="false">FORECAST($B324,AV315:AV323,$B315:$B323)</f>
        <v>9.54516348681103</v>
      </c>
      <c r="AX324" s="37" t="n">
        <f aca="false">(AV324-AW324)^2/AW324</f>
        <v>21.8898606515987</v>
      </c>
      <c r="AY324" s="37" t="e">
        <f aca="false">IF(AX324&lt;5,0,(AV324-AU324)/AU324*100)</f>
        <v>#DIV/0!</v>
      </c>
      <c r="AZ324" s="14" t="n">
        <f aca="false">AV324/($C324/100000)</f>
        <v>162.778079218665</v>
      </c>
      <c r="BA324" s="12" t="n">
        <v>2651.9</v>
      </c>
      <c r="BB324" s="14" t="n">
        <v>-0.1</v>
      </c>
      <c r="BC324" s="13" t="n">
        <f aca="false">(BA324-BA319)/BA319*100</f>
        <v>57.4481980644778</v>
      </c>
      <c r="BD324" s="12" t="n">
        <v>24.6</v>
      </c>
    </row>
    <row r="325" customFormat="false" ht="13.8" hidden="false" customHeight="false" outlineLevel="0" collapsed="false">
      <c r="A325" s="19" t="s">
        <v>46</v>
      </c>
      <c r="B325" s="12" t="n">
        <v>2012</v>
      </c>
      <c r="C325" s="12" t="n">
        <v>14836</v>
      </c>
      <c r="D325" s="12" t="n">
        <f aca="false">E324</f>
        <v>391</v>
      </c>
      <c r="E325" s="12" t="n">
        <v>379</v>
      </c>
      <c r="F325" s="21" t="n">
        <f aca="false">FORECAST($B325,E316:E324,$B316:$B324)</f>
        <v>258.158186850785</v>
      </c>
      <c r="G325" s="37" t="n">
        <f aca="false">(E325-F325)^2/F325</f>
        <v>56.5651005816457</v>
      </c>
      <c r="H325" s="37" t="n">
        <f aca="false">IF(G325&lt;5,0,(E325-D325)/D325*100)</f>
        <v>-3.0690537084399</v>
      </c>
      <c r="I325" s="12" t="n">
        <v>-3.1</v>
      </c>
      <c r="J325" s="13" t="n">
        <f aca="false">(E325-E324)/E324*100</f>
        <v>-3.0690537084399</v>
      </c>
      <c r="K325" s="13" t="n">
        <f aca="false">L324</f>
        <v>0</v>
      </c>
      <c r="L325" s="12" t="n">
        <v>0</v>
      </c>
      <c r="M325" s="21" t="n">
        <f aca="false">FORECAST($B325,L316:L324,$B316:$B324)</f>
        <v>0.203313498121686</v>
      </c>
      <c r="N325" s="37" t="n">
        <f aca="false">(L325-M325)^2/M325</f>
        <v>0.203313498121686</v>
      </c>
      <c r="O325" s="37" t="n">
        <f aca="false">IF(N325&lt;5,0,(L325-K325)/K325*100)</f>
        <v>0</v>
      </c>
      <c r="P325" s="14" t="n">
        <f aca="false">L325/($C325/100000)</f>
        <v>0</v>
      </c>
      <c r="Q325" s="13" t="n">
        <f aca="false">R324</f>
        <v>1</v>
      </c>
      <c r="R325" s="12" t="n">
        <v>0</v>
      </c>
      <c r="S325" s="21" t="n">
        <f aca="false">FORECAST($B325,R316:R324,$B316:$B324)</f>
        <v>4.59415580466848</v>
      </c>
      <c r="T325" s="37" t="n">
        <f aca="false">(R325-S325)^2/S325</f>
        <v>4.59415580466848</v>
      </c>
      <c r="U325" s="37" t="n">
        <f aca="false">IF(T325&lt;5,0,(R325-Q325)/Q325*100)</f>
        <v>0</v>
      </c>
      <c r="V325" s="14" t="n">
        <f aca="false">R325/($C325/100000)</f>
        <v>0</v>
      </c>
      <c r="W325" s="13" t="n">
        <f aca="false">X324</f>
        <v>9</v>
      </c>
      <c r="X325" s="12" t="n">
        <v>5</v>
      </c>
      <c r="Y325" s="21" t="n">
        <f aca="false">FORECAST($B325,X316:X324,$B316:$B324)</f>
        <v>2.37325090349384</v>
      </c>
      <c r="Z325" s="37" t="n">
        <f aca="false">(X325-Y325)^2/Y325</f>
        <v>2.90732463467649</v>
      </c>
      <c r="AA325" s="37" t="n">
        <f aca="false">IF(Z325&lt;5,0,(X325-W325)/W325*100)</f>
        <v>0</v>
      </c>
      <c r="AB325" s="14" t="n">
        <f aca="false">X325/($C325/100000)</f>
        <v>33.7018064168239</v>
      </c>
      <c r="AC325" s="13" t="n">
        <f aca="false">AD324</f>
        <v>43</v>
      </c>
      <c r="AD325" s="12" t="n">
        <v>37</v>
      </c>
      <c r="AE325" s="21" t="n">
        <f aca="false">FORECAST($B325,AD316:AD324,$B316:$B324)</f>
        <v>42.8184926220097</v>
      </c>
      <c r="AF325" s="37" t="n">
        <f aca="false">(AD325-AE325)^2/AE325</f>
        <v>0.790659696763339</v>
      </c>
      <c r="AG325" s="37" t="n">
        <f aca="false">IF(AF325&lt;5,0,(AD325-AC325)/AC325*100)</f>
        <v>0</v>
      </c>
      <c r="AH325" s="14" t="n">
        <f aca="false">AD325/($C325/100000)</f>
        <v>249.393367484497</v>
      </c>
      <c r="AI325" s="13" t="n">
        <f aca="false">AJ324</f>
        <v>145</v>
      </c>
      <c r="AJ325" s="12" t="n">
        <v>148</v>
      </c>
      <c r="AK325" s="21" t="n">
        <f aca="false">FORECAST($B325,AJ316:AJ324,$B316:$B324)</f>
        <v>77.5856920921507</v>
      </c>
      <c r="AL325" s="37" t="n">
        <f aca="false">(AJ325-AK325)^2/AK325</f>
        <v>63.9057875806848</v>
      </c>
      <c r="AM325" s="37" t="n">
        <f aca="false">IF(AL325&lt;5,0,(AJ325-AI325)/AI325*100)</f>
        <v>2.06896551724138</v>
      </c>
      <c r="AN325" s="14" t="n">
        <f aca="false">AJ325/($C325/100000)</f>
        <v>997.573469937989</v>
      </c>
      <c r="AO325" s="13" t="n">
        <f aca="false">AP324</f>
        <v>169</v>
      </c>
      <c r="AP325" s="12" t="n">
        <v>178</v>
      </c>
      <c r="AQ325" s="21" t="n">
        <f aca="false">FORECAST($B325,AP316:AP324,$B316:$B324)</f>
        <v>120.042908141417</v>
      </c>
      <c r="AR325" s="37" t="n">
        <f aca="false">(AP325-AQ325)^2/AQ325</f>
        <v>27.9818653905583</v>
      </c>
      <c r="AS325" s="37" t="n">
        <f aca="false">IF(AR325&lt;5,0,(AP325-AO325)/AO325*100)</f>
        <v>5.32544378698225</v>
      </c>
      <c r="AT325" s="14" t="n">
        <f aca="false">AP325/($C325/100000)</f>
        <v>1199.78430843893</v>
      </c>
      <c r="AU325" s="13" t="n">
        <f aca="false">AV324</f>
        <v>24</v>
      </c>
      <c r="AV325" s="12" t="n">
        <v>11</v>
      </c>
      <c r="AW325" s="21" t="n">
        <f aca="false">FORECAST($B325,AV316:AV324,$B316:$B324)</f>
        <v>12.7037000611672</v>
      </c>
      <c r="AX325" s="37" t="n">
        <f aca="false">(AV325-AW325)^2/AW325</f>
        <v>0.228484133319059</v>
      </c>
      <c r="AY325" s="37" t="n">
        <f aca="false">IF(AX325&lt;5,0,(AV325-AU325)/AU325*100)</f>
        <v>0</v>
      </c>
      <c r="AZ325" s="14" t="n">
        <f aca="false">AV325/($C325/100000)</f>
        <v>74.1439741170127</v>
      </c>
      <c r="BA325" s="12" t="n">
        <v>2554.6</v>
      </c>
      <c r="BB325" s="14" t="n">
        <v>-3.7</v>
      </c>
      <c r="BC325" s="13" t="n">
        <f aca="false">(BA325-BA324)/BA324*100</f>
        <v>-3.66906746106566</v>
      </c>
      <c r="BD325" s="12" t="n">
        <v>23</v>
      </c>
    </row>
    <row r="326" customFormat="false" ht="13.8" hidden="false" customHeight="false" outlineLevel="0" collapsed="false">
      <c r="A326" s="19" t="s">
        <v>46</v>
      </c>
      <c r="B326" s="12" t="n">
        <v>2013</v>
      </c>
      <c r="C326" s="12" t="n">
        <v>14507</v>
      </c>
      <c r="D326" s="12" t="n">
        <f aca="false">E325</f>
        <v>379</v>
      </c>
      <c r="E326" s="12" t="n">
        <v>406</v>
      </c>
      <c r="F326" s="21" t="n">
        <f aca="false">FORECAST($B326,E317:E325,$B317:$B325)</f>
        <v>275.315656469561</v>
      </c>
      <c r="G326" s="37" t="n">
        <f aca="false">(E326-F326)^2/F326</f>
        <v>62.0320611729176</v>
      </c>
      <c r="H326" s="37" t="n">
        <f aca="false">IF(G326&lt;5,0,(E326-D326)/D326*100)</f>
        <v>7.12401055408971</v>
      </c>
      <c r="I326" s="12" t="n">
        <v>7.1</v>
      </c>
      <c r="J326" s="13" t="n">
        <f aca="false">(E326-E325)/E325*100</f>
        <v>7.12401055408971</v>
      </c>
      <c r="K326" s="13" t="n">
        <f aca="false">L325</f>
        <v>0</v>
      </c>
      <c r="L326" s="12" t="n">
        <v>1</v>
      </c>
      <c r="M326" s="21" t="n">
        <f aca="false">FORECAST($B326,L317:L325,$B317:$B325)</f>
        <v>0.203583154183861</v>
      </c>
      <c r="N326" s="37" t="n">
        <f aca="false">(L326-M326)^2/M326</f>
        <v>3.11558092732415</v>
      </c>
      <c r="O326" s="37" t="n">
        <f aca="false">IF(N326&lt;5,0,(L326-K326)/K326*100)</f>
        <v>0</v>
      </c>
      <c r="P326" s="14" t="n">
        <f aca="false">L326/($C326/100000)</f>
        <v>6.89322396084649</v>
      </c>
      <c r="Q326" s="13" t="n">
        <f aca="false">R325</f>
        <v>0</v>
      </c>
      <c r="R326" s="12" t="n">
        <v>6</v>
      </c>
      <c r="S326" s="21" t="n">
        <f aca="false">FORECAST($B326,R317:R325,$B317:$B325)</f>
        <v>3.62852166679018</v>
      </c>
      <c r="T326" s="37" t="n">
        <f aca="false">(R326-S326)^2/S326</f>
        <v>1.5499175701102</v>
      </c>
      <c r="U326" s="37" t="n">
        <f aca="false">IF(T326&lt;5,0,(R326-Q326)/Q326*100)</f>
        <v>0</v>
      </c>
      <c r="V326" s="14" t="n">
        <f aca="false">R326/($C326/100000)</f>
        <v>41.3593437650789</v>
      </c>
      <c r="W326" s="13" t="n">
        <f aca="false">X325</f>
        <v>5</v>
      </c>
      <c r="X326" s="12" t="n">
        <v>8</v>
      </c>
      <c r="Y326" s="21" t="n">
        <f aca="false">FORECAST($B326,X317:X325,$B317:$B325)</f>
        <v>2.70709701664649</v>
      </c>
      <c r="Z326" s="37" t="n">
        <f aca="false">(X326-Y326)^2/Y326</f>
        <v>10.3486582929698</v>
      </c>
      <c r="AA326" s="37" t="n">
        <f aca="false">IF(Z326&lt;5,0,(X326-W326)/W326*100)</f>
        <v>60</v>
      </c>
      <c r="AB326" s="14" t="n">
        <f aca="false">X326/($C326/100000)</f>
        <v>55.1457916867719</v>
      </c>
      <c r="AC326" s="13" t="n">
        <f aca="false">AD325</f>
        <v>37</v>
      </c>
      <c r="AD326" s="12" t="n">
        <v>45</v>
      </c>
      <c r="AE326" s="21" t="n">
        <f aca="false">FORECAST($B326,AD317:AD325,$B317:$B325)</f>
        <v>42.4442053213945</v>
      </c>
      <c r="AF326" s="37" t="n">
        <f aca="false">(AD326-AE326)^2/AE326</f>
        <v>0.153898191513448</v>
      </c>
      <c r="AG326" s="37" t="n">
        <f aca="false">IF(AF326&lt;5,0,(AD326-AC326)/AC326*100)</f>
        <v>0</v>
      </c>
      <c r="AH326" s="14" t="n">
        <f aca="false">AD326/($C326/100000)</f>
        <v>310.195078238092</v>
      </c>
      <c r="AI326" s="13" t="n">
        <f aca="false">AJ325</f>
        <v>148</v>
      </c>
      <c r="AJ326" s="12" t="n">
        <v>162</v>
      </c>
      <c r="AK326" s="21" t="n">
        <f aca="false">FORECAST($B326,AJ317:AJ325,$B317:$B325)</f>
        <v>85.4477524154291</v>
      </c>
      <c r="AL326" s="37" t="n">
        <f aca="false">(AJ326-AK326)^2/AK326</f>
        <v>68.5828058034593</v>
      </c>
      <c r="AM326" s="37" t="n">
        <f aca="false">IF(AL326&lt;5,0,(AJ326-AI326)/AI326*100)</f>
        <v>9.45945945945946</v>
      </c>
      <c r="AN326" s="14" t="n">
        <f aca="false">AJ326/($C326/100000)</f>
        <v>1116.70228165713</v>
      </c>
      <c r="AO326" s="13" t="n">
        <f aca="false">AP325</f>
        <v>178</v>
      </c>
      <c r="AP326" s="12" t="n">
        <v>155</v>
      </c>
      <c r="AQ326" s="21" t="n">
        <f aca="false">FORECAST($B326,AP317:AP325,$B317:$B325)</f>
        <v>129.446423496998</v>
      </c>
      <c r="AR326" s="37" t="n">
        <f aca="false">(AP326-AQ326)^2/AQ326</f>
        <v>5.04444429173384</v>
      </c>
      <c r="AS326" s="37" t="n">
        <f aca="false">IF(AR326&lt;5,0,(AP326-AO326)/AO326*100)</f>
        <v>-12.9213483146067</v>
      </c>
      <c r="AT326" s="14" t="n">
        <f aca="false">AP326/($C326/100000)</f>
        <v>1068.44971393121</v>
      </c>
      <c r="AU326" s="13" t="n">
        <f aca="false">AV325</f>
        <v>11</v>
      </c>
      <c r="AV326" s="12" t="n">
        <v>29</v>
      </c>
      <c r="AW326" s="21" t="n">
        <f aca="false">FORECAST($B326,AV317:AV325,$B317:$B325)</f>
        <v>12.8823438722644</v>
      </c>
      <c r="AX326" s="37" t="n">
        <f aca="false">(AV326-AW326)^2/AW326</f>
        <v>20.165494853094</v>
      </c>
      <c r="AY326" s="37" t="n">
        <f aca="false">IF(AX326&lt;5,0,(AV326-AU326)/AU326*100)</f>
        <v>163.636363636364</v>
      </c>
      <c r="AZ326" s="14" t="n">
        <f aca="false">AV326/($C326/100000)</f>
        <v>199.903494864548</v>
      </c>
      <c r="BA326" s="12" t="n">
        <v>2798.6</v>
      </c>
      <c r="BB326" s="14" t="n">
        <v>9.6</v>
      </c>
      <c r="BC326" s="13" t="n">
        <f aca="false">(BA326-BA325)/BA325*100</f>
        <v>9.55139747905739</v>
      </c>
      <c r="BD326" s="12" t="n">
        <v>31</v>
      </c>
    </row>
    <row r="327" customFormat="false" ht="13.8" hidden="false" customHeight="false" outlineLevel="0" collapsed="false">
      <c r="A327" s="19" t="s">
        <v>46</v>
      </c>
      <c r="B327" s="15" t="n">
        <v>2014</v>
      </c>
      <c r="C327" s="12" t="n">
        <v>14351</v>
      </c>
      <c r="D327" s="12" t="n">
        <f aca="false">E326</f>
        <v>406</v>
      </c>
      <c r="E327" s="12" t="n">
        <v>458</v>
      </c>
      <c r="F327" s="21" t="n">
        <f aca="false">FORECAST($B327,E318:E326,$B318:$B326)</f>
        <v>311.851450725951</v>
      </c>
      <c r="G327" s="37" t="n">
        <f aca="false">(E327-F327)^2/F327</f>
        <v>68.4922209121906</v>
      </c>
      <c r="H327" s="37" t="n">
        <f aca="false">IF(G327&lt;5,0,(E327-D327)/D327*100)</f>
        <v>12.807881773399</v>
      </c>
      <c r="I327" s="16" t="n">
        <v>12.8</v>
      </c>
      <c r="J327" s="13" t="n">
        <f aca="false">(E327-E326)/E326*100</f>
        <v>12.807881773399</v>
      </c>
      <c r="K327" s="13" t="n">
        <f aca="false">L326</f>
        <v>1</v>
      </c>
      <c r="L327" s="12" t="n">
        <v>1</v>
      </c>
      <c r="M327" s="21" t="n">
        <f aca="false">FORECAST($B327,L318:L326,$B318:$B326)</f>
        <v>0.370135019564276</v>
      </c>
      <c r="N327" s="37" t="n">
        <f aca="false">(L327-M327)^2/M327</f>
        <v>1.07185181787534</v>
      </c>
      <c r="O327" s="37" t="n">
        <f aca="false">IF(N327&lt;5,0,(L327-K327)/K327*100)</f>
        <v>0</v>
      </c>
      <c r="P327" s="14" t="n">
        <f aca="false">L327/($C327/100000)</f>
        <v>6.96815552923141</v>
      </c>
      <c r="Q327" s="13" t="n">
        <f aca="false">R326</f>
        <v>6</v>
      </c>
      <c r="R327" s="12" t="n">
        <v>9</v>
      </c>
      <c r="S327" s="21" t="n">
        <f aca="false">FORECAST($B327,R318:R326,$B318:$B326)</f>
        <v>3.6585012113007</v>
      </c>
      <c r="T327" s="37" t="n">
        <f aca="false">(R327-S327)^2/S327</f>
        <v>7.79871528306321</v>
      </c>
      <c r="U327" s="37" t="n">
        <f aca="false">IF(T327&lt;5,0,(R327-Q327)/Q327*100)</f>
        <v>50</v>
      </c>
      <c r="V327" s="14" t="n">
        <f aca="false">R327/($C327/100000)</f>
        <v>62.7133997630827</v>
      </c>
      <c r="W327" s="13" t="n">
        <f aca="false">X326</f>
        <v>8</v>
      </c>
      <c r="X327" s="12" t="n">
        <v>6</v>
      </c>
      <c r="Y327" s="21" t="n">
        <f aca="false">FORECAST($B327,X318:X326,$B318:$B326)</f>
        <v>4.04089880809918</v>
      </c>
      <c r="Z327" s="37" t="n">
        <f aca="false">(X327-Y327)^2/Y327</f>
        <v>0.949807867599793</v>
      </c>
      <c r="AA327" s="37" t="n">
        <f aca="false">IF(Z327&lt;5,0,(X327-W327)/W327*100)</f>
        <v>0</v>
      </c>
      <c r="AB327" s="14" t="n">
        <f aca="false">X327/($C327/100000)</f>
        <v>41.8089331753885</v>
      </c>
      <c r="AC327" s="13" t="n">
        <f aca="false">AD326</f>
        <v>45</v>
      </c>
      <c r="AD327" s="12" t="n">
        <v>35</v>
      </c>
      <c r="AE327" s="21" t="n">
        <f aca="false">FORECAST($B327,AD318:AD326,$B318:$B326)</f>
        <v>42.7323070649383</v>
      </c>
      <c r="AF327" s="37" t="n">
        <f aca="false">(AD327-AE327)^2/AE327</f>
        <v>1.39914216322643</v>
      </c>
      <c r="AG327" s="37" t="n">
        <f aca="false">IF(AF327&lt;5,0,(AD327-AC327)/AC327*100)</f>
        <v>0</v>
      </c>
      <c r="AH327" s="14" t="n">
        <f aca="false">AD327/($C327/100000)</f>
        <v>243.885443523099</v>
      </c>
      <c r="AI327" s="13" t="n">
        <f aca="false">AJ326</f>
        <v>162</v>
      </c>
      <c r="AJ327" s="12" t="n">
        <v>183</v>
      </c>
      <c r="AK327" s="21" t="n">
        <f aca="false">FORECAST($B327,AJ318:AJ326,$B318:$B326)</f>
        <v>104.163388763083</v>
      </c>
      <c r="AL327" s="37" t="n">
        <f aca="false">(AJ327-AK327)^2/AK327</f>
        <v>59.6679058268463</v>
      </c>
      <c r="AM327" s="37" t="n">
        <f aca="false">IF(AL327&lt;5,0,(AJ327-AI327)/AI327*100)</f>
        <v>12.962962962963</v>
      </c>
      <c r="AN327" s="14" t="n">
        <f aca="false">AJ327/($C327/100000)</f>
        <v>1275.17246184935</v>
      </c>
      <c r="AO327" s="13" t="n">
        <f aca="false">AP326</f>
        <v>155</v>
      </c>
      <c r="AP327" s="12" t="n">
        <v>209</v>
      </c>
      <c r="AQ327" s="21" t="n">
        <f aca="false">FORECAST($B327,AP318:AP326,$B318:$B326)</f>
        <v>141.22227756862</v>
      </c>
      <c r="AR327" s="37" t="n">
        <f aca="false">(AP327-AQ327)^2/AQ327</f>
        <v>32.5290013521629</v>
      </c>
      <c r="AS327" s="37" t="n">
        <f aca="false">IF(AR327&lt;5,0,(AP327-AO327)/AO327*100)</f>
        <v>34.8387096774193</v>
      </c>
      <c r="AT327" s="14" t="n">
        <f aca="false">AP327/($C327/100000)</f>
        <v>1456.34450560937</v>
      </c>
      <c r="AU327" s="13" t="n">
        <f aca="false">AV326</f>
        <v>29</v>
      </c>
      <c r="AV327" s="12" t="n">
        <v>15</v>
      </c>
      <c r="AW327" s="21" t="n">
        <f aca="false">FORECAST($B327,AV318:AV326,$B318:$B326)</f>
        <v>16.3879785929201</v>
      </c>
      <c r="AX327" s="37" t="n">
        <f aca="false">(AV327-AW327)^2/AW327</f>
        <v>0.117554740719315</v>
      </c>
      <c r="AY327" s="37" t="n">
        <f aca="false">IF(AX327&lt;5,0,(AV327-AU327)/AU327*100)</f>
        <v>0</v>
      </c>
      <c r="AZ327" s="14" t="n">
        <f aca="false">AV327/($C327/100000)</f>
        <v>104.522332938471</v>
      </c>
      <c r="BA327" s="12" t="n">
        <v>3191.4</v>
      </c>
      <c r="BB327" s="4" t="n">
        <v>14</v>
      </c>
      <c r="BC327" s="13" t="n">
        <f aca="false">(BA327-BA326)/BA326*100</f>
        <v>14.035589223183</v>
      </c>
      <c r="BD327" s="12" t="n">
        <v>34.5</v>
      </c>
    </row>
    <row r="328" customFormat="false" ht="13.8" hidden="false" customHeight="false" outlineLevel="0" collapsed="false">
      <c r="A328" s="19" t="s">
        <v>46</v>
      </c>
      <c r="B328" s="15" t="n">
        <v>2015</v>
      </c>
      <c r="C328" s="12" t="n">
        <v>14630</v>
      </c>
      <c r="D328" s="12" t="n">
        <f aca="false">E327</f>
        <v>458</v>
      </c>
      <c r="E328" s="12" t="n">
        <v>418</v>
      </c>
      <c r="F328" s="21" t="n">
        <f aca="false">FORECAST($B328,E319:E327,$B319:$B327)</f>
        <v>349.816367125629</v>
      </c>
      <c r="G328" s="37" t="n">
        <f aca="false">(E328-F328)^2/F328</f>
        <v>13.2898521305535</v>
      </c>
      <c r="H328" s="37" t="n">
        <f aca="false">IF(G328&lt;5,0,(E328-D328)/D328*100)</f>
        <v>-8.73362445414847</v>
      </c>
      <c r="I328" s="12" t="n">
        <v>-8.7</v>
      </c>
      <c r="J328" s="13" t="n">
        <f aca="false">(E328-E327)/E327*100</f>
        <v>-8.73362445414847</v>
      </c>
      <c r="K328" s="13" t="n">
        <f aca="false">L327</f>
        <v>1</v>
      </c>
      <c r="L328" s="12" t="n">
        <v>5</v>
      </c>
      <c r="M328" s="21" t="n">
        <f aca="false">FORECAST($B328,L319:L327,$B319:$B327)</f>
        <v>0.370212527416638</v>
      </c>
      <c r="N328" s="37" t="n">
        <f aca="false">(L328-M328)^2/M328</f>
        <v>57.8989916707138</v>
      </c>
      <c r="O328" s="37" t="n">
        <f aca="false">IF(N328&lt;5,0,(L328-K328)/K328*100)</f>
        <v>400</v>
      </c>
      <c r="P328" s="14" t="n">
        <f aca="false">L328/($C328/100000)</f>
        <v>34.1763499658236</v>
      </c>
      <c r="Q328" s="13" t="n">
        <f aca="false">R327</f>
        <v>9</v>
      </c>
      <c r="R328" s="12" t="n">
        <v>4</v>
      </c>
      <c r="S328" s="21" t="n">
        <f aca="false">FORECAST($B328,R319:R327,$B319:$B327)</f>
        <v>4.35626659596964</v>
      </c>
      <c r="T328" s="37" t="n">
        <f aca="false">(R328-S328)^2/S328</f>
        <v>0.0291363911293278</v>
      </c>
      <c r="U328" s="37" t="n">
        <f aca="false">IF(T328&lt;5,0,(R328-Q328)/Q328*100)</f>
        <v>0</v>
      </c>
      <c r="V328" s="14" t="n">
        <f aca="false">R328/($C328/100000)</f>
        <v>27.3410799726589</v>
      </c>
      <c r="W328" s="13" t="n">
        <f aca="false">X327</f>
        <v>6</v>
      </c>
      <c r="X328" s="12" t="n">
        <v>10</v>
      </c>
      <c r="Y328" s="21" t="n">
        <f aca="false">FORECAST($B328,X319:X327,$B319:$B327)</f>
        <v>4.87873147480475</v>
      </c>
      <c r="Z328" s="37" t="n">
        <f aca="false">(X328-Y328)^2/Y328</f>
        <v>5.37586285340807</v>
      </c>
      <c r="AA328" s="37" t="n">
        <f aca="false">IF(Z328&lt;5,0,(X328-W328)/W328*100)</f>
        <v>66.6666666666667</v>
      </c>
      <c r="AB328" s="14" t="n">
        <f aca="false">X328/($C328/100000)</f>
        <v>68.3526999316473</v>
      </c>
      <c r="AC328" s="13" t="n">
        <f aca="false">AD327</f>
        <v>35</v>
      </c>
      <c r="AD328" s="12" t="n">
        <v>42</v>
      </c>
      <c r="AE328" s="21" t="n">
        <f aca="false">FORECAST($B328,AD319:AD327,$B319:$B327)</f>
        <v>43.0255218101291</v>
      </c>
      <c r="AF328" s="37" t="n">
        <f aca="false">(AD328-AE328)^2/AE328</f>
        <v>0.0244435148908014</v>
      </c>
      <c r="AG328" s="37" t="n">
        <f aca="false">IF(AF328&lt;5,0,(AD328-AC328)/AC328*100)</f>
        <v>0</v>
      </c>
      <c r="AH328" s="14" t="n">
        <f aca="false">AD328/($C328/100000)</f>
        <v>287.081339712919</v>
      </c>
      <c r="AI328" s="13" t="n">
        <f aca="false">AJ327</f>
        <v>183</v>
      </c>
      <c r="AJ328" s="12" t="n">
        <v>125</v>
      </c>
      <c r="AK328" s="21" t="n">
        <f aca="false">FORECAST($B328,AJ319:AJ327,$B319:$B327)</f>
        <v>125.100079334762</v>
      </c>
      <c r="AL328" s="37" t="n">
        <f aca="false">(AJ328-AK328)^2/AK328</f>
        <v>8.00628848496749E-005</v>
      </c>
      <c r="AM328" s="37" t="n">
        <f aca="false">IF(AL328&lt;5,0,(AJ328-AI328)/AI328*100)</f>
        <v>0</v>
      </c>
      <c r="AN328" s="14" t="n">
        <f aca="false">AJ328/($C328/100000)</f>
        <v>854.408749145591</v>
      </c>
      <c r="AO328" s="13" t="n">
        <f aca="false">AP327</f>
        <v>209</v>
      </c>
      <c r="AP328" s="12" t="n">
        <v>217</v>
      </c>
      <c r="AQ328" s="21" t="n">
        <f aca="false">FORECAST($B328,AP319:AP327,$B319:$B327)</f>
        <v>155.350697567003</v>
      </c>
      <c r="AR328" s="37" t="n">
        <f aca="false">(AP328-AQ328)^2/AQ328</f>
        <v>24.4648820378544</v>
      </c>
      <c r="AS328" s="37" t="n">
        <f aca="false">IF(AR328&lt;5,0,(AP328-AO328)/AO328*100)</f>
        <v>3.82775119617225</v>
      </c>
      <c r="AT328" s="14" t="n">
        <f aca="false">AP328/($C328/100000)</f>
        <v>1483.25358851675</v>
      </c>
      <c r="AU328" s="13" t="n">
        <f aca="false">AV327</f>
        <v>15</v>
      </c>
      <c r="AV328" s="12" t="n">
        <v>15</v>
      </c>
      <c r="AW328" s="21" t="n">
        <f aca="false">FORECAST($B328,AV319:AV327,$B319:$B327)</f>
        <v>16.737467951662</v>
      </c>
      <c r="AX328" s="37" t="n">
        <f aca="false">(AV328-AW328)^2/AW328</f>
        <v>0.180361503410844</v>
      </c>
      <c r="AY328" s="37" t="n">
        <f aca="false">IF(AX328&lt;5,0,(AV328-AU328)/AU328*100)</f>
        <v>0</v>
      </c>
      <c r="AZ328" s="14" t="n">
        <f aca="false">AV328/($C328/100000)</f>
        <v>102.529049897471</v>
      </c>
      <c r="BA328" s="12" t="n">
        <v>2857.1</v>
      </c>
      <c r="BB328" s="14" t="n">
        <v>-10.5</v>
      </c>
      <c r="BC328" s="13" t="n">
        <f aca="false">(BA328-BA327)/BA327*100</f>
        <v>-10.4750266340791</v>
      </c>
      <c r="BD328" s="12" t="n">
        <v>33.5</v>
      </c>
    </row>
    <row r="329" customFormat="false" ht="13.8" hidden="false" customHeight="false" outlineLevel="0" collapsed="false">
      <c r="A329" s="19" t="s">
        <v>46</v>
      </c>
      <c r="B329" s="15" t="n">
        <v>2016</v>
      </c>
      <c r="C329" s="12" t="n">
        <v>14665</v>
      </c>
      <c r="D329" s="12" t="n">
        <f aca="false">E328</f>
        <v>418</v>
      </c>
      <c r="E329" s="12" t="n">
        <v>311</v>
      </c>
      <c r="F329" s="21" t="n">
        <f aca="false">FORECAST($B329,E320:E328,$B320:$B328)</f>
        <v>378.548692518212</v>
      </c>
      <c r="G329" s="37" t="n">
        <f aca="false">(E329-F329)^2/F329</f>
        <v>12.0534714584979</v>
      </c>
      <c r="H329" s="37" t="n">
        <f aca="false">IF(G329&lt;5,0,(E329-D329)/D329*100)</f>
        <v>-25.5980861244019</v>
      </c>
      <c r="I329" s="12" t="n">
        <v>-25.6</v>
      </c>
      <c r="J329" s="13" t="n">
        <f aca="false">(E329-E328)/E328*100</f>
        <v>-25.5980861244019</v>
      </c>
      <c r="K329" s="13" t="n">
        <f aca="false">L328</f>
        <v>5</v>
      </c>
      <c r="L329" s="12" t="n">
        <v>0</v>
      </c>
      <c r="M329" s="21" t="n">
        <f aca="false">FORECAST($B329,L320:L328,$B320:$B328)</f>
        <v>1.20514427095762</v>
      </c>
      <c r="N329" s="37" t="n">
        <f aca="false">(L329-M329)^2/M329</f>
        <v>1.20514427095762</v>
      </c>
      <c r="O329" s="37" t="n">
        <f aca="false">IF(N329&lt;5,0,(L329-K329)/K329*100)</f>
        <v>0</v>
      </c>
      <c r="P329" s="14" t="n">
        <f aca="false">L329/($C329/100000)</f>
        <v>0</v>
      </c>
      <c r="Q329" s="13" t="n">
        <f aca="false">R328</f>
        <v>4</v>
      </c>
      <c r="R329" s="12" t="n">
        <v>3</v>
      </c>
      <c r="S329" s="21" t="n">
        <f aca="false">FORECAST($B329,R320:R328,$B320:$B328)</f>
        <v>3.05161184752866</v>
      </c>
      <c r="T329" s="37" t="n">
        <f aca="false">(R329-S329)^2/S329</f>
        <v>0.000872910100764973</v>
      </c>
      <c r="U329" s="37" t="n">
        <f aca="false">IF(T329&lt;5,0,(R329-Q329)/Q329*100)</f>
        <v>0</v>
      </c>
      <c r="V329" s="14" t="n">
        <f aca="false">R329/($C329/100000)</f>
        <v>20.4568700988749</v>
      </c>
      <c r="W329" s="13" t="n">
        <f aca="false">X328</f>
        <v>10</v>
      </c>
      <c r="X329" s="12" t="n">
        <v>1</v>
      </c>
      <c r="Y329" s="21" t="n">
        <f aca="false">FORECAST($B329,X320:X328,$B320:$B328)</f>
        <v>6.55407490347852</v>
      </c>
      <c r="Z329" s="37" t="n">
        <f aca="false">(X329-Y329)^2/Y329</f>
        <v>4.70665173769646</v>
      </c>
      <c r="AA329" s="37" t="n">
        <f aca="false">IF(Z329&lt;5,0,(X329-W329)/W329*100)</f>
        <v>0</v>
      </c>
      <c r="AB329" s="14" t="n">
        <f aca="false">X329/($C329/100000)</f>
        <v>6.81895669962496</v>
      </c>
      <c r="AC329" s="13" t="n">
        <f aca="false">AD328</f>
        <v>42</v>
      </c>
      <c r="AD329" s="12" t="n">
        <v>32</v>
      </c>
      <c r="AE329" s="21" t="n">
        <f aca="false">FORECAST($B329,AD320:AD328,$B320:$B328)</f>
        <v>39.4688244710876</v>
      </c>
      <c r="AF329" s="37" t="n">
        <f aca="false">(AD329-AE329)^2/AE329</f>
        <v>1.41335192338401</v>
      </c>
      <c r="AG329" s="37" t="n">
        <f aca="false">IF(AF329&lt;5,0,(AD329-AC329)/AC329*100)</f>
        <v>0</v>
      </c>
      <c r="AH329" s="14" t="n">
        <f aca="false">AD329/($C329/100000)</f>
        <v>218.206614387999</v>
      </c>
      <c r="AI329" s="13" t="n">
        <f aca="false">AJ328</f>
        <v>125</v>
      </c>
      <c r="AJ329" s="12" t="n">
        <v>101</v>
      </c>
      <c r="AK329" s="21" t="n">
        <f aca="false">FORECAST($B329,AJ320:AJ328,$B320:$B328)</f>
        <v>136.925359297729</v>
      </c>
      <c r="AL329" s="37" t="n">
        <f aca="false">(AJ329-AK329)^2/AK329</f>
        <v>9.42580284098147</v>
      </c>
      <c r="AM329" s="37" t="n">
        <f aca="false">IF(AL329&lt;5,0,(AJ329-AI329)/AI329*100)</f>
        <v>-19.2</v>
      </c>
      <c r="AN329" s="14" t="n">
        <f aca="false">AJ329/($C329/100000)</f>
        <v>688.714626662121</v>
      </c>
      <c r="AO329" s="13" t="n">
        <f aca="false">AP328</f>
        <v>217</v>
      </c>
      <c r="AP329" s="12" t="n">
        <v>155</v>
      </c>
      <c r="AQ329" s="21" t="n">
        <f aca="false">FORECAST($B329,AP320:AP328,$B320:$B328)</f>
        <v>173.200991707148</v>
      </c>
      <c r="AR329" s="37" t="n">
        <f aca="false">(AP329-AQ329)^2/AQ329</f>
        <v>1.91266860459904</v>
      </c>
      <c r="AS329" s="37" t="n">
        <f aca="false">IF(AR329&lt;5,0,(AP329-AO329)/AO329*100)</f>
        <v>0</v>
      </c>
      <c r="AT329" s="14" t="n">
        <f aca="false">AP329/($C329/100000)</f>
        <v>1056.93828844187</v>
      </c>
      <c r="AU329" s="13" t="n">
        <f aca="false">AV328</f>
        <v>15</v>
      </c>
      <c r="AV329" s="12" t="n">
        <v>19</v>
      </c>
      <c r="AW329" s="21" t="n">
        <f aca="false">FORECAST($B329,AV320:AV328,$B320:$B328)</f>
        <v>17.4226642929552</v>
      </c>
      <c r="AX329" s="37" t="n">
        <f aca="false">(AV329-AW329)^2/AW329</f>
        <v>0.14280180636463</v>
      </c>
      <c r="AY329" s="37" t="n">
        <f aca="false">IF(AX329&lt;5,0,(AV329-AU329)/AU329*100)</f>
        <v>0</v>
      </c>
      <c r="AZ329" s="14" t="n">
        <f aca="false">AV329/($C329/100000)</f>
        <v>129.560177292874</v>
      </c>
      <c r="BA329" s="12" t="n">
        <v>2120.7</v>
      </c>
      <c r="BB329" s="14" t="n">
        <v>-25.8</v>
      </c>
      <c r="BC329" s="13" t="n">
        <f aca="false">(BA329-BA328)/BA328*100</f>
        <v>-25.7743866157992</v>
      </c>
      <c r="BD329" s="12" t="n">
        <v>36</v>
      </c>
    </row>
    <row r="330" customFormat="false" ht="13.8" hidden="false" customHeight="false" outlineLevel="0" collapsed="false">
      <c r="A330" s="19" t="s">
        <v>46</v>
      </c>
      <c r="B330" s="15" t="n">
        <v>2017</v>
      </c>
      <c r="C330" s="12" t="n">
        <v>14663</v>
      </c>
      <c r="D330" s="12" t="n">
        <f aca="false">E329</f>
        <v>311</v>
      </c>
      <c r="E330" s="12" t="n">
        <v>407</v>
      </c>
      <c r="F330" s="21" t="n">
        <f aca="false">FORECAST($B330,E321:E329,$B321:$B329)</f>
        <v>394.509635582656</v>
      </c>
      <c r="G330" s="37" t="n">
        <f aca="false">(E330-F330)^2/F330</f>
        <v>0.395450932516846</v>
      </c>
      <c r="H330" s="37" t="n">
        <f aca="false">IF(G330&lt;5,0,(E330-D330)/D330*100)</f>
        <v>0</v>
      </c>
      <c r="I330" s="12" t="n">
        <v>30.9</v>
      </c>
      <c r="J330" s="13" t="n">
        <f aca="false">(E330-E329)/E329*100</f>
        <v>30.8681672025723</v>
      </c>
      <c r="K330" s="13" t="n">
        <f aca="false">L329</f>
        <v>0</v>
      </c>
      <c r="L330" s="12" t="n">
        <v>2</v>
      </c>
      <c r="M330" s="21" t="n">
        <f aca="false">FORECAST($B330,L321:L329,$B321:$B329)</f>
        <v>1.16932878256474</v>
      </c>
      <c r="N330" s="37" t="n">
        <f aca="false">(L330-M330)^2/M330</f>
        <v>0.590094660940394</v>
      </c>
      <c r="O330" s="37" t="n">
        <f aca="false">IF(N330&lt;5,0,(L330-K330)/K330*100)</f>
        <v>0</v>
      </c>
      <c r="P330" s="14" t="n">
        <f aca="false">L330/($C330/100000)</f>
        <v>13.6397735797586</v>
      </c>
      <c r="Q330" s="13" t="n">
        <f aca="false">R329</f>
        <v>3</v>
      </c>
      <c r="R330" s="12" t="n">
        <v>8</v>
      </c>
      <c r="S330" s="21" t="n">
        <f aca="false">FORECAST($B330,R321:R329,$B321:$B329)</f>
        <v>2.62175687089659</v>
      </c>
      <c r="T330" s="37" t="n">
        <f aca="false">(R330-S330)^2/S330</f>
        <v>11.0328686373791</v>
      </c>
      <c r="U330" s="37" t="n">
        <f aca="false">IF(T330&lt;5,0,(R330-Q330)/Q330*100)</f>
        <v>166.666666666667</v>
      </c>
      <c r="V330" s="14" t="n">
        <f aca="false">R330/($C330/100000)</f>
        <v>54.5590943190343</v>
      </c>
      <c r="W330" s="13" t="n">
        <f aca="false">X329</f>
        <v>1</v>
      </c>
      <c r="X330" s="12" t="n">
        <v>11</v>
      </c>
      <c r="Y330" s="21" t="n">
        <f aca="false">FORECAST($B330,X321:X329,$B321:$B329)</f>
        <v>6.51018820588983</v>
      </c>
      <c r="Z330" s="37" t="n">
        <f aca="false">(X330-Y330)^2/Y330</f>
        <v>3.09644042675959</v>
      </c>
      <c r="AA330" s="37" t="n">
        <f aca="false">IF(Z330&lt;5,0,(X330-W330)/W330*100)</f>
        <v>0</v>
      </c>
      <c r="AB330" s="14" t="n">
        <f aca="false">X330/($C330/100000)</f>
        <v>75.0187546886722</v>
      </c>
      <c r="AC330" s="13" t="n">
        <f aca="false">AD329</f>
        <v>32</v>
      </c>
      <c r="AD330" s="12" t="n">
        <v>57</v>
      </c>
      <c r="AE330" s="21" t="n">
        <f aca="false">FORECAST($B330,AD321:AD329,$B321:$B329)</f>
        <v>38.9074817079141</v>
      </c>
      <c r="AF330" s="37" t="n">
        <f aca="false">(AD330-AE330)^2/AE330</f>
        <v>8.41327178682142</v>
      </c>
      <c r="AG330" s="37" t="n">
        <f aca="false">IF(AF330&lt;5,0,(AD330-AC330)/AC330*100)</f>
        <v>78.125</v>
      </c>
      <c r="AH330" s="14" t="n">
        <f aca="false">AD330/($C330/100000)</f>
        <v>388.733547023119</v>
      </c>
      <c r="AI330" s="13" t="n">
        <f aca="false">AJ329</f>
        <v>101</v>
      </c>
      <c r="AJ330" s="12" t="n">
        <v>100</v>
      </c>
      <c r="AK330" s="21" t="n">
        <f aca="false">FORECAST($B330,AJ321:AJ329,$B321:$B329)</f>
        <v>144.23957316135</v>
      </c>
      <c r="AL330" s="37" t="n">
        <f aca="false">(AJ330-AK330)^2/AK330</f>
        <v>13.5686746057488</v>
      </c>
      <c r="AM330" s="37" t="n">
        <f aca="false">IF(AL330&lt;5,0,(AJ330-AI330)/AI330*100)</f>
        <v>-0.99009900990099</v>
      </c>
      <c r="AN330" s="14" t="n">
        <f aca="false">AJ330/($C330/100000)</f>
        <v>681.988678987929</v>
      </c>
      <c r="AO330" s="13" t="n">
        <f aca="false">AP329</f>
        <v>155</v>
      </c>
      <c r="AP330" s="12" t="n">
        <v>200</v>
      </c>
      <c r="AQ330" s="21" t="n">
        <f aca="false">FORECAST($B330,AP321:AP329,$B321:$B329)</f>
        <v>180.818647737228</v>
      </c>
      <c r="AR330" s="37" t="n">
        <f aca="false">(AP330-AQ330)^2/AQ330</f>
        <v>2.03476952865638</v>
      </c>
      <c r="AS330" s="37" t="n">
        <f aca="false">IF(AR330&lt;5,0,(AP330-AO330)/AO330*100)</f>
        <v>0</v>
      </c>
      <c r="AT330" s="14" t="n">
        <f aca="false">AP330/($C330/100000)</f>
        <v>1363.97735797586</v>
      </c>
      <c r="AU330" s="13" t="n">
        <f aca="false">AV329</f>
        <v>19</v>
      </c>
      <c r="AV330" s="12" t="n">
        <v>29</v>
      </c>
      <c r="AW330" s="21" t="n">
        <f aca="false">FORECAST($B330,AV321:AV329,$B321:$B329)</f>
        <v>18.8650045057633</v>
      </c>
      <c r="AX330" s="37" t="n">
        <f aca="false">(AV330-AW330)^2/AW330</f>
        <v>5.44490374422215</v>
      </c>
      <c r="AY330" s="37" t="n">
        <f aca="false">IF(AX330&lt;5,0,(AV330-AU330)/AU330*100)</f>
        <v>52.6315789473684</v>
      </c>
      <c r="AZ330" s="14" t="n">
        <f aca="false">AV330/($C330/100000)</f>
        <v>197.776716906499</v>
      </c>
      <c r="BA330" s="12" t="n">
        <v>2775.7</v>
      </c>
      <c r="BB330" s="14" t="n">
        <v>30.9</v>
      </c>
      <c r="BC330" s="13" t="n">
        <f aca="false">(BA330-BA329)/BA329*100</f>
        <v>30.8860281982364</v>
      </c>
      <c r="BD330" s="12" t="n">
        <v>29.5</v>
      </c>
    </row>
    <row r="331" customFormat="false" ht="13.8" hidden="false" customHeight="false" outlineLevel="0" collapsed="false">
      <c r="A331" s="24" t="s">
        <v>46</v>
      </c>
      <c r="B331" s="15" t="n">
        <v>2018</v>
      </c>
      <c r="C331" s="12" t="n">
        <v>14621</v>
      </c>
      <c r="D331" s="12" t="n">
        <f aca="false">E330</f>
        <v>407</v>
      </c>
      <c r="E331" s="12" t="n">
        <v>347</v>
      </c>
      <c r="F331" s="21" t="n">
        <f aca="false">FORECAST($B331,E322:E330,$B322:$B330)</f>
        <v>396.496280102026</v>
      </c>
      <c r="G331" s="37" t="n">
        <f aca="false">(E331-F331)^2/F331</f>
        <v>6.17882655370138</v>
      </c>
      <c r="H331" s="37" t="n">
        <f aca="false">IF(G331&lt;5,0,(E331-D331)/D331*100)</f>
        <v>-14.7420147420147</v>
      </c>
      <c r="I331" s="12" t="n">
        <v>-14.7</v>
      </c>
      <c r="J331" s="13" t="n">
        <f aca="false">(E331-E330)/E330*100</f>
        <v>-14.7420147420147</v>
      </c>
      <c r="K331" s="13" t="n">
        <f aca="false">L330</f>
        <v>2</v>
      </c>
      <c r="L331" s="12" t="n">
        <v>1</v>
      </c>
      <c r="M331" s="21" t="n">
        <f aca="false">FORECAST($B331,L322:L330,$B322:$B330)</f>
        <v>1.28899530669377</v>
      </c>
      <c r="N331" s="37" t="n">
        <f aca="false">(L331-M331)^2/M331</f>
        <v>0.0647933214786081</v>
      </c>
      <c r="O331" s="37" t="n">
        <f aca="false">IF(N331&lt;5,0,(L331-K331)/K331*100)</f>
        <v>0</v>
      </c>
      <c r="P331" s="14" t="n">
        <f aca="false">L331/($C331/100000)</f>
        <v>6.83947746392176</v>
      </c>
      <c r="Q331" s="13" t="n">
        <f aca="false">R330</f>
        <v>8</v>
      </c>
      <c r="R331" s="12" t="n">
        <v>3</v>
      </c>
      <c r="S331" s="21" t="n">
        <f aca="false">FORECAST($B331,R322:R330,$B322:$B330)</f>
        <v>3.04616701408366</v>
      </c>
      <c r="T331" s="37" t="n">
        <f aca="false">(R331-S331)^2/S331</f>
        <v>0.000699696759746588</v>
      </c>
      <c r="U331" s="37" t="n">
        <f aca="false">IF(T331&lt;5,0,(R331-Q331)/Q331*100)</f>
        <v>0</v>
      </c>
      <c r="V331" s="14" t="n">
        <f aca="false">R331/($C331/100000)</f>
        <v>20.5184323917653</v>
      </c>
      <c r="W331" s="13" t="n">
        <f aca="false">X330</f>
        <v>11</v>
      </c>
      <c r="X331" s="12" t="n">
        <v>7</v>
      </c>
      <c r="Y331" s="21" t="n">
        <f aca="false">FORECAST($B331,X322:X330,$B322:$B330)</f>
        <v>7.15707166771594</v>
      </c>
      <c r="Z331" s="37" t="n">
        <f aca="false">(X331-Y331)^2/Y331</f>
        <v>0.0034471512854001</v>
      </c>
      <c r="AA331" s="37" t="n">
        <f aca="false">IF(Z331&lt;5,0,(X331-W331)/W331*100)</f>
        <v>0</v>
      </c>
      <c r="AB331" s="14" t="n">
        <f aca="false">X331/($C331/100000)</f>
        <v>47.8763422474523</v>
      </c>
      <c r="AC331" s="13" t="n">
        <f aca="false">AD330</f>
        <v>57</v>
      </c>
      <c r="AD331" s="12" t="n">
        <v>39</v>
      </c>
      <c r="AE331" s="21" t="n">
        <f aca="false">FORECAST($B331,AD322:AD330,$B322:$B330)</f>
        <v>41.4753399504045</v>
      </c>
      <c r="AF331" s="37" t="n">
        <f aca="false">(AD331-AE331)^2/AE331</f>
        <v>0.14773375884068</v>
      </c>
      <c r="AG331" s="37" t="n">
        <f aca="false">IF(AF331&lt;5,0,(AD331-AC331)/AC331*100)</f>
        <v>0</v>
      </c>
      <c r="AH331" s="14" t="n">
        <f aca="false">AD331/($C331/100000)</f>
        <v>266.739621092948</v>
      </c>
      <c r="AI331" s="13" t="n">
        <f aca="false">AJ330</f>
        <v>100</v>
      </c>
      <c r="AJ331" s="12" t="n">
        <v>75</v>
      </c>
      <c r="AK331" s="21" t="n">
        <f aca="false">FORECAST($B331,AJ322:AJ330,$B322:$B330)</f>
        <v>137.969125740533</v>
      </c>
      <c r="AL331" s="37" t="n">
        <f aca="false">(AJ331-AK331)^2/AK331</f>
        <v>28.7391166338468</v>
      </c>
      <c r="AM331" s="37" t="n">
        <f aca="false">IF(AL331&lt;5,0,(AJ331-AI331)/AI331*100)</f>
        <v>-25</v>
      </c>
      <c r="AN331" s="14" t="n">
        <f aca="false">AJ331/($C331/100000)</f>
        <v>512.960809794132</v>
      </c>
      <c r="AO331" s="13" t="n">
        <f aca="false">AP330</f>
        <v>200</v>
      </c>
      <c r="AP331" s="12" t="n">
        <v>202</v>
      </c>
      <c r="AQ331" s="21" t="n">
        <f aca="false">FORECAST($B331,AP322:AP330,$B322:$B330)</f>
        <v>183.658333224495</v>
      </c>
      <c r="AR331" s="37" t="n">
        <f aca="false">(AP331-AQ331)^2/AQ331</f>
        <v>1.83175320279349</v>
      </c>
      <c r="AS331" s="37" t="n">
        <f aca="false">IF(AR331&lt;5,0,(AP331-AO331)/AO331*100)</f>
        <v>0</v>
      </c>
      <c r="AT331" s="14" t="n">
        <f aca="false">AP331/($C331/100000)</f>
        <v>1381.57444771219</v>
      </c>
      <c r="AU331" s="13" t="n">
        <f aca="false">AV330</f>
        <v>29</v>
      </c>
      <c r="AV331" s="12" t="n">
        <v>20</v>
      </c>
      <c r="AW331" s="21" t="n">
        <f aca="false">FORECAST($B331,AV322:AV330,$B322:$B330)</f>
        <v>20.3273116273716</v>
      </c>
      <c r="AX331" s="37" t="n">
        <f aca="false">(AV331-AW331)^2/AW331</f>
        <v>0.00527039204084385</v>
      </c>
      <c r="AY331" s="37" t="n">
        <f aca="false">IF(AX331&lt;5,0,(AV331-AU331)/AU331*100)</f>
        <v>0</v>
      </c>
      <c r="AZ331" s="14" t="n">
        <f aca="false">AV331/($C331/100000)</f>
        <v>136.789549278435</v>
      </c>
      <c r="BA331" s="12" t="n">
        <v>2373.3</v>
      </c>
      <c r="BB331" s="14" t="n">
        <v>-14.5</v>
      </c>
      <c r="BC331" s="13" t="n">
        <f aca="false">(BA331-BA330)/BA330*100</f>
        <v>-14.497243938466</v>
      </c>
      <c r="BD331" s="12" t="n">
        <v>36.3</v>
      </c>
    </row>
    <row r="332" customFormat="false" ht="13.8" hidden="false" customHeight="false" outlineLevel="0" collapsed="false">
      <c r="A332" s="25" t="s">
        <v>46</v>
      </c>
      <c r="B332" s="15" t="n">
        <v>2019</v>
      </c>
      <c r="C332" s="17" t="n">
        <v>14600</v>
      </c>
      <c r="D332" s="12" t="n">
        <f aca="false">E331</f>
        <v>347</v>
      </c>
      <c r="E332" s="17" t="n">
        <v>312</v>
      </c>
      <c r="F332" s="21" t="n">
        <f aca="false">FORECAST($B332,E323:E331,$B323:$B331)</f>
        <v>363.214285714286</v>
      </c>
      <c r="G332" s="37" t="n">
        <f aca="false">(E332-F332)^2/F332</f>
        <v>7.22136536030342</v>
      </c>
      <c r="H332" s="37" t="n">
        <f aca="false">IF(G332&lt;5,0,(E332-D332)/D332*100)</f>
        <v>-10.0864553314121</v>
      </c>
      <c r="I332" s="12" t="n">
        <v>-10.1</v>
      </c>
      <c r="J332" s="13" t="n">
        <f aca="false">(E332-E331)/E331*100</f>
        <v>-10.0864553314121</v>
      </c>
      <c r="K332" s="13" t="n">
        <f aca="false">L331</f>
        <v>1</v>
      </c>
      <c r="L332" s="12" t="n">
        <v>1</v>
      </c>
      <c r="M332" s="21" t="n">
        <f aca="false">FORECAST($B332,L323:L331,$B323:$B331)</f>
        <v>2.21428571428571</v>
      </c>
      <c r="N332" s="37" t="n">
        <f aca="false">(L332-M332)^2/M332</f>
        <v>0.665898617511521</v>
      </c>
      <c r="O332" s="37" t="n">
        <f aca="false">IF(N332&lt;5,0,(L332-K332)/K332*100)</f>
        <v>0</v>
      </c>
      <c r="P332" s="14" t="n">
        <f aca="false">L332/($C332/100000)</f>
        <v>6.84931506849315</v>
      </c>
      <c r="Q332" s="13" t="n">
        <f aca="false">R331</f>
        <v>3</v>
      </c>
      <c r="R332" s="12" t="n">
        <v>4</v>
      </c>
      <c r="S332" s="21" t="n">
        <f aca="false">FORECAST($B332,R323:R331,$B323:$B331)</f>
        <v>6.39285714285714</v>
      </c>
      <c r="T332" s="37" t="n">
        <f aca="false">(R332-S332)^2/S332</f>
        <v>0.895650438946528</v>
      </c>
      <c r="U332" s="37" t="n">
        <f aca="false">IF(T332&lt;5,0,(R332-Q332)/Q332*100)</f>
        <v>0</v>
      </c>
      <c r="V332" s="14" t="n">
        <f aca="false">R332/($C332/100000)</f>
        <v>27.3972602739726</v>
      </c>
      <c r="W332" s="13" t="n">
        <f aca="false">X331</f>
        <v>7</v>
      </c>
      <c r="X332" s="12" t="n">
        <v>4</v>
      </c>
      <c r="Y332" s="21" t="n">
        <f aca="false">FORECAST($B332,X323:X331,$B323:$B331)</f>
        <v>7.07142857142857</v>
      </c>
      <c r="Z332" s="37" t="n">
        <f aca="false">(X332-Y332)^2/Y332</f>
        <v>1.33405483405483</v>
      </c>
      <c r="AA332" s="37" t="n">
        <f aca="false">IF(Z332&lt;5,0,(X332-W332)/W332*100)</f>
        <v>0</v>
      </c>
      <c r="AB332" s="14" t="n">
        <f aca="false">X332/($C332/100000)</f>
        <v>27.3972602739726</v>
      </c>
      <c r="AC332" s="13" t="n">
        <f aca="false">AD331</f>
        <v>39</v>
      </c>
      <c r="AD332" s="12" t="n">
        <v>46</v>
      </c>
      <c r="AE332" s="21" t="n">
        <f aca="false">FORECAST($B332,AD323:AD331,$B323:$B331)</f>
        <v>43.3928571428571</v>
      </c>
      <c r="AF332" s="37" t="n">
        <f aca="false">(AD332-AE332)^2/AE332</f>
        <v>0.156643151087595</v>
      </c>
      <c r="AG332" s="37" t="n">
        <f aca="false">IF(AF332&lt;5,0,(AD332-AC332)/AC332*100)</f>
        <v>0</v>
      </c>
      <c r="AH332" s="14" t="n">
        <f aca="false">AD332/($C332/100000)</f>
        <v>315.068493150685</v>
      </c>
      <c r="AI332" s="13" t="n">
        <f aca="false">AJ331</f>
        <v>75</v>
      </c>
      <c r="AJ332" s="12" t="n">
        <v>69</v>
      </c>
      <c r="AK332" s="21" t="n">
        <f aca="false">FORECAST($B332,AJ323:AJ331,$B323:$B331)</f>
        <v>77.8571428571429</v>
      </c>
      <c r="AL332" s="37" t="n">
        <f aca="false">(AJ332-AK332)^2/AK332</f>
        <v>1.00760157273919</v>
      </c>
      <c r="AM332" s="37" t="n">
        <f aca="false">IF(AL332&lt;5,0,(AJ332-AI332)/AI332*100)</f>
        <v>0</v>
      </c>
      <c r="AN332" s="14" t="n">
        <f aca="false">AJ332/($C332/100000)</f>
        <v>472.602739726027</v>
      </c>
      <c r="AO332" s="13" t="n">
        <f aca="false">AP331</f>
        <v>202</v>
      </c>
      <c r="AP332" s="12" t="n">
        <v>170</v>
      </c>
      <c r="AQ332" s="21" t="n">
        <f aca="false">FORECAST($B332,AP323:AP331,$B323:$B331)</f>
        <v>204.321428571429</v>
      </c>
      <c r="AR332" s="37" t="n">
        <f aca="false">(AP332-AQ332)^2/AQ332</f>
        <v>5.76523210227983</v>
      </c>
      <c r="AS332" s="37" t="n">
        <f aca="false">IF(AR332&lt;5,0,(AP332-AO332)/AO332*100)</f>
        <v>-15.8415841584158</v>
      </c>
      <c r="AT332" s="14" t="n">
        <f aca="false">AP332/($C332/100000)</f>
        <v>1164.38356164384</v>
      </c>
      <c r="AU332" s="13" t="n">
        <f aca="false">AV331</f>
        <v>20</v>
      </c>
      <c r="AV332" s="12" t="n">
        <v>18</v>
      </c>
      <c r="AW332" s="21" t="n">
        <f aca="false">FORECAST($B332,AV323:AV331,$B323:$B331)</f>
        <v>21.9642857142857</v>
      </c>
      <c r="AX332" s="37" t="n">
        <f aca="false">(AV332-AW332)^2/AW332</f>
        <v>0.715505226480837</v>
      </c>
      <c r="AY332" s="37" t="n">
        <f aca="false">IF(AX332&lt;5,0,(AV332-AU332)/AU332*100)</f>
        <v>0</v>
      </c>
      <c r="AZ332" s="14" t="n">
        <f aca="false">AV332/($C332/100000)</f>
        <v>123.287671232877</v>
      </c>
      <c r="BA332" s="12" t="n">
        <v>2137</v>
      </c>
      <c r="BB332" s="14" t="n">
        <v>-10</v>
      </c>
      <c r="BC332" s="13" t="n">
        <f aca="false">(BA332-BA331)/BA331*100</f>
        <v>-9.95660051405217</v>
      </c>
      <c r="BD332" s="12" t="n">
        <v>29.2</v>
      </c>
    </row>
    <row r="333" customFormat="false" ht="13.8" hidden="false" customHeight="false" outlineLevel="0" collapsed="false">
      <c r="A333" s="25" t="s">
        <v>46</v>
      </c>
      <c r="B333" s="20" t="n">
        <v>2020</v>
      </c>
      <c r="C333" s="21" t="n">
        <v>14570</v>
      </c>
      <c r="D333" s="12" t="n">
        <f aca="false">E332</f>
        <v>312</v>
      </c>
      <c r="E333" s="21" t="n">
        <v>324</v>
      </c>
      <c r="F333" s="21" t="n">
        <f aca="false">FORECAST($B333,E324:E332,$B324:$B332)</f>
        <v>334.583333333333</v>
      </c>
      <c r="G333" s="37" t="n">
        <f aca="false">(E333-F333)^2/F333</f>
        <v>0.334765462847653</v>
      </c>
      <c r="H333" s="37" t="n">
        <f aca="false">IF(G333&lt;5,0,(E333-D333)/D333*100)</f>
        <v>0</v>
      </c>
      <c r="I333" s="22" t="n">
        <v>3.8</v>
      </c>
      <c r="J333" s="13" t="n">
        <f aca="false">(E333-E332)/E332*100</f>
        <v>3.84615384615385</v>
      </c>
      <c r="K333" s="13" t="n">
        <f aca="false">L332</f>
        <v>1</v>
      </c>
      <c r="L333" s="21" t="n">
        <v>2</v>
      </c>
      <c r="M333" s="21" t="n">
        <f aca="false">FORECAST($B333,L324:L332,$B324:$B332)</f>
        <v>1.88888888888889</v>
      </c>
      <c r="N333" s="37" t="n">
        <f aca="false">(L333-M333)^2/M333</f>
        <v>0.00653594771241825</v>
      </c>
      <c r="O333" s="37" t="n">
        <f aca="false">IF(N333&lt;5,0,(L333-K333)/K333*100)</f>
        <v>0</v>
      </c>
      <c r="P333" s="14" t="n">
        <f aca="false">L333/($C333/100000)</f>
        <v>13.7268359643102</v>
      </c>
      <c r="Q333" s="13" t="n">
        <f aca="false">R332</f>
        <v>4</v>
      </c>
      <c r="R333" s="21" t="n">
        <v>3</v>
      </c>
      <c r="S333" s="21" t="n">
        <f aca="false">FORECAST($B333,R324:R332,$B324:$B332)</f>
        <v>5.80555555555556</v>
      </c>
      <c r="T333" s="37" t="n">
        <f aca="false">(R333-S333)^2/S333</f>
        <v>1.35579479000532</v>
      </c>
      <c r="U333" s="37" t="n">
        <f aca="false">IF(T333&lt;5,0,(R333-Q333)/Q333*100)</f>
        <v>0</v>
      </c>
      <c r="V333" s="14" t="n">
        <f aca="false">R333/($C333/100000)</f>
        <v>20.5902539464653</v>
      </c>
      <c r="W333" s="13" t="n">
        <f aca="false">X332</f>
        <v>4</v>
      </c>
      <c r="X333" s="21" t="n">
        <v>6</v>
      </c>
      <c r="Y333" s="21" t="n">
        <f aca="false">FORECAST($B333,X324:X332,$B324:$B332)</f>
        <v>5.69444444444444</v>
      </c>
      <c r="Z333" s="37" t="n">
        <f aca="false">(X333-Y333)^2/Y333</f>
        <v>0.0163956639566395</v>
      </c>
      <c r="AA333" s="37" t="n">
        <f aca="false">IF(Z333&lt;5,0,(X333-W333)/W333*100)</f>
        <v>0</v>
      </c>
      <c r="AB333" s="14" t="n">
        <f aca="false">X333/($C333/100000)</f>
        <v>41.1805078929307</v>
      </c>
      <c r="AC333" s="13" t="n">
        <f aca="false">AD332</f>
        <v>46</v>
      </c>
      <c r="AD333" s="21" t="n">
        <v>53</v>
      </c>
      <c r="AE333" s="21" t="n">
        <f aca="false">FORECAST($B333,AD324:AD332,$B324:$B332)</f>
        <v>45.0277777777778</v>
      </c>
      <c r="AF333" s="37" t="n">
        <f aca="false">(AD333-AE333)^2/AE333</f>
        <v>1.41149153471794</v>
      </c>
      <c r="AG333" s="37" t="n">
        <f aca="false">IF(AF333&lt;5,0,(AD333-AC333)/AC333*100)</f>
        <v>0</v>
      </c>
      <c r="AH333" s="14" t="n">
        <f aca="false">AD333/($C333/100000)</f>
        <v>363.761153054221</v>
      </c>
      <c r="AI333" s="13" t="n">
        <f aca="false">AJ332</f>
        <v>69</v>
      </c>
      <c r="AJ333" s="21" t="n">
        <v>81</v>
      </c>
      <c r="AK333" s="21" t="n">
        <f aca="false">FORECAST($B333,AJ324:AJ332,$B324:$B332)</f>
        <v>62.3611111111111</v>
      </c>
      <c r="AL333" s="37" t="n">
        <f aca="false">(AJ333-AK333)^2/AK333</f>
        <v>5.57091066567681</v>
      </c>
      <c r="AM333" s="37" t="n">
        <f aca="false">IF(AL333&lt;5,0,(AJ333-AI333)/AI333*100)</f>
        <v>17.3913043478261</v>
      </c>
      <c r="AN333" s="14" t="n">
        <f aca="false">AJ333/($C333/100000)</f>
        <v>555.936856554564</v>
      </c>
      <c r="AO333" s="13" t="n">
        <f aca="false">AP332</f>
        <v>170</v>
      </c>
      <c r="AP333" s="21" t="n">
        <v>160</v>
      </c>
      <c r="AQ333" s="21" t="n">
        <f aca="false">FORECAST($B333,AP324:AP332,$B324:$B332)</f>
        <v>193.222222222222</v>
      </c>
      <c r="AR333" s="37" t="n">
        <f aca="false">(AP333-AQ333)^2/AQ333</f>
        <v>5.71215896747812</v>
      </c>
      <c r="AS333" s="37" t="n">
        <f aca="false">IF(AR333&lt;5,0,(AP333-AO333)/AO333*100)</f>
        <v>-5.88235294117647</v>
      </c>
      <c r="AT333" s="14" t="n">
        <f aca="false">AP333/($C333/100000)</f>
        <v>1098.14687714482</v>
      </c>
      <c r="AU333" s="13" t="n">
        <f aca="false">AV332</f>
        <v>18</v>
      </c>
      <c r="AV333" s="21" t="n">
        <v>19</v>
      </c>
      <c r="AW333" s="21" t="n">
        <f aca="false">FORECAST($B333,AV324:AV332,$B324:$B332)</f>
        <v>20.5833333333333</v>
      </c>
      <c r="AX333" s="37" t="n">
        <f aca="false">(AV333-AW333)^2/AW333</f>
        <v>0.121794871794872</v>
      </c>
      <c r="AY333" s="37" t="n">
        <f aca="false">IF(AX333&lt;5,0,(AV333-AU333)/AU333*100)</f>
        <v>0</v>
      </c>
      <c r="AZ333" s="14" t="n">
        <f aca="false">AV333/($C333/100000)</f>
        <v>130.404941660947</v>
      </c>
      <c r="BA333" s="23" t="n">
        <v>2223.7</v>
      </c>
      <c r="BB333" s="22" t="n">
        <v>4.1</v>
      </c>
      <c r="BC333" s="13" t="n">
        <f aca="false">(BA333-BA332)/BA332*100</f>
        <v>4.05708937763219</v>
      </c>
      <c r="BD333" s="23" t="n">
        <v>25.9</v>
      </c>
    </row>
    <row r="334" customFormat="false" ht="13.8" hidden="false" customHeight="false" outlineLevel="0" collapsed="false">
      <c r="A334" s="19" t="s">
        <v>267</v>
      </c>
      <c r="B334" s="15" t="n">
        <v>2020</v>
      </c>
      <c r="C334" s="38" t="n">
        <f aca="false">FORECAST($B334,C324:C332,$B324:$B332)</f>
        <v>14574.5277777778</v>
      </c>
      <c r="D334" s="12" t="n">
        <f aca="false">E333</f>
        <v>324</v>
      </c>
      <c r="E334" s="38" t="n">
        <f aca="false">FORECAST($B334,E324:E332,$B324:$B332)</f>
        <v>334.583333333333</v>
      </c>
      <c r="F334" s="21" t="n">
        <f aca="false">FORECAST($B334,E325:E333,$B325:$B333)</f>
        <v>324.555555555556</v>
      </c>
      <c r="G334" s="37" t="n">
        <f aca="false">(E334-F334)^2/F334</f>
        <v>0.309827779679714</v>
      </c>
      <c r="H334" s="37" t="n">
        <f aca="false">IF(G334&lt;5,0,(E334-D334)/D334*100)</f>
        <v>0</v>
      </c>
      <c r="I334" s="12"/>
      <c r="J334" s="13" t="n">
        <f aca="false">(E334-E332)/E332*100</f>
        <v>7.23824786324786</v>
      </c>
      <c r="K334" s="13" t="n">
        <f aca="false">L333</f>
        <v>2</v>
      </c>
      <c r="L334" s="38" t="n">
        <f aca="false">FORECAST($B334,L324:L332,$B324:$B332)</f>
        <v>1.88888888888889</v>
      </c>
      <c r="M334" s="21" t="n">
        <f aca="false">FORECAST($B334,L325:L333,$B325:$B333)</f>
        <v>1.77777777777778</v>
      </c>
      <c r="N334" s="37" t="n">
        <f aca="false">(L334-M334)^2/M334</f>
        <v>0.00694444444444451</v>
      </c>
      <c r="O334" s="37" t="n">
        <f aca="false">IF(N334&lt;5,0,(L334-K334)/K334*100)</f>
        <v>0</v>
      </c>
      <c r="P334" s="38" t="n">
        <f aca="false">FORECAST($B334,P324:P332,$B324:$B332)</f>
        <v>12.9107525387581</v>
      </c>
      <c r="Q334" s="13" t="n">
        <f aca="false">R333</f>
        <v>3</v>
      </c>
      <c r="R334" s="38" t="n">
        <f aca="false">FORECAST($B334,R324:R332,$B324:$B332)</f>
        <v>5.80555555555556</v>
      </c>
      <c r="S334" s="21" t="n">
        <f aca="false">FORECAST($B334,R325:R333,$B325:$B333)</f>
        <v>4.31111111111111</v>
      </c>
      <c r="T334" s="37" t="n">
        <f aca="false">(R334-S334)^2/S334</f>
        <v>0.518048396334479</v>
      </c>
      <c r="U334" s="37" t="n">
        <f aca="false">IF(T334&lt;5,0,(R334-Q334)/Q334*100)</f>
        <v>0</v>
      </c>
      <c r="V334" s="38" t="n">
        <f aca="false">FORECAST($B334,V324:V332,$B324:$B332)</f>
        <v>39.6940136595273</v>
      </c>
      <c r="W334" s="13" t="n">
        <f aca="false">X333</f>
        <v>6</v>
      </c>
      <c r="X334" s="38" t="n">
        <f aca="false">FORECAST($B334,X324:X332,$B324:$B332)</f>
        <v>5.69444444444444</v>
      </c>
      <c r="Y334" s="21" t="n">
        <f aca="false">FORECAST($B334,X325:X333,$B325:$B333)</f>
        <v>6.11111111111111</v>
      </c>
      <c r="Z334" s="37" t="n">
        <f aca="false">(X334-Y334)^2/Y334</f>
        <v>0.0284090909090909</v>
      </c>
      <c r="AA334" s="37" t="n">
        <f aca="false">IF(Z334&lt;5,0,(X334-W334)/W334*100)</f>
        <v>0</v>
      </c>
      <c r="AB334" s="38" t="n">
        <f aca="false">FORECAST($B334,AB324:AB332,$B324:$B332)</f>
        <v>39.076492699246</v>
      </c>
      <c r="AC334" s="13" t="n">
        <f aca="false">AD333</f>
        <v>53</v>
      </c>
      <c r="AD334" s="38" t="n">
        <f aca="false">FORECAST($B334,AD324:AD332,$B324:$B332)</f>
        <v>45.0277777777778</v>
      </c>
      <c r="AE334" s="21" t="n">
        <f aca="false">FORECAST($B334,AD325:AD333,$B325:$B333)</f>
        <v>48.8888888888889</v>
      </c>
      <c r="AF334" s="37" t="n">
        <f aca="false">(AD334-AE334)^2/AE334</f>
        <v>0.304940025252525</v>
      </c>
      <c r="AG334" s="37" t="n">
        <f aca="false">IF(AF334&lt;5,0,(AD334-AC334)/AC334*100)</f>
        <v>0</v>
      </c>
      <c r="AH334" s="38" t="n">
        <f aca="false">FORECAST($B334,AH324:AH332,$B324:$B332)</f>
        <v>308.755390978936</v>
      </c>
      <c r="AI334" s="13" t="n">
        <f aca="false">AJ333</f>
        <v>81</v>
      </c>
      <c r="AJ334" s="38" t="n">
        <f aca="false">FORECAST($B334,AJ324:AJ332,$B324:$B332)</f>
        <v>62.3611111111111</v>
      </c>
      <c r="AK334" s="21" t="n">
        <f aca="false">FORECAST($B334,AJ325:AJ333,$B325:$B333)</f>
        <v>63.4666666666667</v>
      </c>
      <c r="AL334" s="37" t="n">
        <f aca="false">(AJ334-AK334)^2/AK334</f>
        <v>0.0192581893868658</v>
      </c>
      <c r="AM334" s="37" t="n">
        <f aca="false">IF(AL334&lt;5,0,(AJ334-AI334)/AI334*100)</f>
        <v>0</v>
      </c>
      <c r="AN334" s="38" t="n">
        <f aca="false">FORECAST($B334,AN324:AN332,$B324:$B332)</f>
        <v>429.859775629064</v>
      </c>
      <c r="AO334" s="13" t="n">
        <f aca="false">AP333</f>
        <v>160</v>
      </c>
      <c r="AP334" s="38" t="n">
        <f aca="false">FORECAST($B334,AP324:AP332,$B324:$B332)</f>
        <v>193.222222222222</v>
      </c>
      <c r="AQ334" s="21" t="n">
        <f aca="false">FORECAST($B334,AP325:AP333,$B325:$B333)</f>
        <v>179.022222222222</v>
      </c>
      <c r="AR334" s="37" t="n">
        <f aca="false">(AP334-AQ334)^2/AQ334</f>
        <v>1.12634061569017</v>
      </c>
      <c r="AS334" s="37" t="n">
        <f aca="false">IF(AR334&lt;5,0,(AP334-AO334)/AO334*100)</f>
        <v>0</v>
      </c>
      <c r="AT334" s="38" t="n">
        <f aca="false">FORECAST($B334,AT324:AT332,$B324:$B332)</f>
        <v>1325.35145830683</v>
      </c>
      <c r="AU334" s="13" t="n">
        <f aca="false">AV333</f>
        <v>19</v>
      </c>
      <c r="AV334" s="38" t="n">
        <f aca="false">FORECAST($B334,AV324:AV332,$B324:$B332)</f>
        <v>20.5833333333333</v>
      </c>
      <c r="AW334" s="21" t="n">
        <f aca="false">FORECAST($B334,AV325:AV333,$B325:$B333)</f>
        <v>20.9777777777778</v>
      </c>
      <c r="AX334" s="37" t="n">
        <f aca="false">(AV334-AW334)^2/AW334</f>
        <v>0.00741672551789082</v>
      </c>
      <c r="AY334" s="37" t="n">
        <f aca="false">IF(AX334&lt;5,0,(AV334-AU334)/AU334*100)</f>
        <v>0</v>
      </c>
      <c r="AZ334" s="38" t="n">
        <f aca="false">FORECAST($B334,AZ324:AZ332,$B324:$B332)</f>
        <v>141.04006469238</v>
      </c>
      <c r="BA334" s="38" t="n">
        <f aca="false">FORECAST($B334,BA324:BA332,$B324:$B332)</f>
        <v>2296.7</v>
      </c>
      <c r="BB334" s="14"/>
      <c r="BC334" s="12"/>
      <c r="BD334" s="12"/>
    </row>
    <row r="335" customFormat="false" ht="13.8" hidden="false" customHeight="false" outlineLevel="0" collapsed="false">
      <c r="A335" s="19" t="s">
        <v>199</v>
      </c>
      <c r="B335" s="20"/>
      <c r="C335" s="21"/>
      <c r="D335" s="12" t="n">
        <f aca="false">E334</f>
        <v>334.583333333333</v>
      </c>
      <c r="E335" s="39" t="n">
        <f aca="false">(E334-E333)^2/E334</f>
        <v>0.334765462847653</v>
      </c>
      <c r="F335" s="21" t="n">
        <f aca="false">FORECAST($B335,E326:E334,$B326:$B334)</f>
        <v>32006.0931372549</v>
      </c>
      <c r="G335" s="37" t="n">
        <f aca="false">(E335-F335)^2/F335</f>
        <v>32005.4236098307</v>
      </c>
      <c r="H335" s="37" t="n">
        <f aca="false">IF(G335&lt;5,0,(E335-D335)/D335*100)</f>
        <v>-99.8999455652759</v>
      </c>
      <c r="I335" s="22"/>
      <c r="J335" s="12"/>
      <c r="K335" s="13" t="n">
        <f aca="false">L334</f>
        <v>1.88888888888889</v>
      </c>
      <c r="L335" s="39" t="n">
        <f aca="false">(L334-L333)^2/L334</f>
        <v>0.00653594771241825</v>
      </c>
      <c r="M335" s="21" t="n">
        <f aca="false">FORECAST($B335,L326:L334,$B326:$B334)</f>
        <v>27.548085901027</v>
      </c>
      <c r="N335" s="37" t="n">
        <f aca="false">(L335-M335)^2/M335</f>
        <v>27.5350155562948</v>
      </c>
      <c r="O335" s="37" t="n">
        <f aca="false">IF(N335&lt;5,0,(L335-K335)/K335*100)</f>
        <v>-99.6539792387543</v>
      </c>
      <c r="P335" s="39" t="n">
        <f aca="false">(P334-P333)^2/P334</f>
        <v>0.0515843019577339</v>
      </c>
      <c r="Q335" s="13" t="n">
        <f aca="false">R334</f>
        <v>5.80555555555556</v>
      </c>
      <c r="R335" s="39" t="n">
        <f aca="false">(R334-R333)^2/R334</f>
        <v>1.35579479000532</v>
      </c>
      <c r="S335" s="21" t="n">
        <f aca="false">FORECAST($B335,R326:R334,$B326:$B334)</f>
        <v>748.475957049487</v>
      </c>
      <c r="T335" s="37" t="n">
        <f aca="false">(R335-S335)^2/S335</f>
        <v>745.766823366015</v>
      </c>
      <c r="U335" s="37" t="n">
        <f aca="false">IF(T335&lt;5,0,(R335-Q335)/Q335*100)</f>
        <v>-76.6465969185687</v>
      </c>
      <c r="V335" s="39" t="n">
        <f aca="false">(V334-V333)^2/V334</f>
        <v>9.19417316436614</v>
      </c>
      <c r="W335" s="13" t="n">
        <f aca="false">X334</f>
        <v>5.69444444444444</v>
      </c>
      <c r="X335" s="39" t="n">
        <f aca="false">(X334-X333)^2/X334</f>
        <v>0.0163956639566395</v>
      </c>
      <c r="Y335" s="21" t="n">
        <f aca="false">FORECAST($B335,X326:X334,$B326:$B334)</f>
        <v>555.469421101774</v>
      </c>
      <c r="Z335" s="37" t="n">
        <f aca="false">(X335-Y335)^2/Y335</f>
        <v>555.436630257808</v>
      </c>
      <c r="AA335" s="37" t="n">
        <f aca="false">IF(Z335&lt;5,0,(X335-W335)/W335*100)</f>
        <v>-99.7120761451517</v>
      </c>
      <c r="AB335" s="39" t="n">
        <f aca="false">(AB334-AB333)^2/AB334</f>
        <v>0.113287545259695</v>
      </c>
      <c r="AC335" s="13" t="n">
        <f aca="false">AD334</f>
        <v>45.0277777777778</v>
      </c>
      <c r="AD335" s="39" t="n">
        <f aca="false">(AD334-AD333)^2/AD334</f>
        <v>1.41149153471794</v>
      </c>
      <c r="AE335" s="21" t="n">
        <f aca="false">FORECAST($B335,AD326:AD334,$B326:$B334)</f>
        <v>-2544.18323996265</v>
      </c>
      <c r="AF335" s="37" t="n">
        <f aca="false">(AD335-AE335)^2/AE335</f>
        <v>-2547.00700611576</v>
      </c>
      <c r="AG335" s="37" t="n">
        <f aca="false">IF(AF335&lt;5,0,(AD335-AC335)/AC335*100)</f>
        <v>0</v>
      </c>
      <c r="AH335" s="39" t="n">
        <f aca="false">(AH334-AH333)^2/AH334</f>
        <v>9.79945273794175</v>
      </c>
      <c r="AI335" s="13" t="n">
        <f aca="false">AJ334</f>
        <v>62.3611111111111</v>
      </c>
      <c r="AJ335" s="39" t="n">
        <f aca="false">(AJ334-AJ333)^2/AJ334</f>
        <v>5.57091066567681</v>
      </c>
      <c r="AK335" s="21" t="n">
        <f aca="false">FORECAST($B335,AJ326:AJ334,$B326:$B334)</f>
        <v>30554.2565359477</v>
      </c>
      <c r="AL335" s="37" t="n">
        <f aca="false">(AJ335-AK335)^2/AK335</f>
        <v>30543.1157303519</v>
      </c>
      <c r="AM335" s="37" t="n">
        <f aca="false">IF(AL335&lt;5,0,(AJ335-AI335)/AI335*100)</f>
        <v>-91.0666911374448</v>
      </c>
      <c r="AN335" s="39" t="n">
        <f aca="false">(AN334-AN333)^2/AN334</f>
        <v>36.9781757584399</v>
      </c>
      <c r="AO335" s="13" t="n">
        <f aca="false">AP334</f>
        <v>193.222222222222</v>
      </c>
      <c r="AP335" s="39" t="n">
        <f aca="false">(AP334-AP333)^2/AP334</f>
        <v>5.71215896747812</v>
      </c>
      <c r="AQ335" s="21" t="n">
        <f aca="false">FORECAST($B335,AP326:AP334,$B326:$B334)</f>
        <v>2081.88702147526</v>
      </c>
      <c r="AR335" s="37" t="n">
        <f aca="false">(AP335-AQ335)^2/AQ335</f>
        <v>2070.47837622558</v>
      </c>
      <c r="AS335" s="37" t="n">
        <f aca="false">IF(AR335&lt;5,0,(AP335-AO335)/AO335*100)</f>
        <v>-97.0437360145312</v>
      </c>
      <c r="AT335" s="39" t="n">
        <f aca="false">(AT334-AT333)^2/AT334</f>
        <v>38.9496094620481</v>
      </c>
      <c r="AU335" s="13" t="n">
        <f aca="false">AV334</f>
        <v>20.5833333333333</v>
      </c>
      <c r="AV335" s="39" t="n">
        <f aca="false">(AV334-AV333)^2/AV334</f>
        <v>0.121794871794872</v>
      </c>
      <c r="AW335" s="21" t="n">
        <f aca="false">FORECAST($B335,AV326:AV334,$B326:$B334)</f>
        <v>582.639355742297</v>
      </c>
      <c r="AX335" s="37" t="n">
        <f aca="false">(AV335-AW335)^2/AW335</f>
        <v>582.395791458695</v>
      </c>
      <c r="AY335" s="37" t="n">
        <f aca="false">IF(AX335&lt;5,0,(AV335-AU335)/AU335*100)</f>
        <v>-99.4082840236687</v>
      </c>
      <c r="AZ335" s="39" t="n">
        <f aca="false">(AZ334-AZ333)^2/AZ334</f>
        <v>0.801941222449105</v>
      </c>
      <c r="BA335" s="39" t="n">
        <f aca="false">(BA334-BA333)^2/BA334</f>
        <v>2.32028562720425</v>
      </c>
      <c r="BB335" s="22"/>
      <c r="BC335" s="12"/>
      <c r="BD335" s="23"/>
    </row>
    <row r="336" customFormat="false" ht="13.8" hidden="false" customHeight="false" outlineLevel="0" collapsed="false">
      <c r="A336" s="19" t="s">
        <v>268</v>
      </c>
      <c r="B336" s="20" t="n">
        <v>5</v>
      </c>
      <c r="C336" s="21"/>
      <c r="D336" s="12" t="n">
        <f aca="false">E335</f>
        <v>0.334765462847653</v>
      </c>
      <c r="E336" s="39" t="n">
        <f aca="false">IF(E335&lt;$B336,0,(E333-E332)/E332*100)</f>
        <v>0</v>
      </c>
      <c r="F336" s="21" t="n">
        <f aca="false">FORECAST($B336,E327:E335,$B327:$B335)</f>
        <v>37727.8617886179</v>
      </c>
      <c r="G336" s="37" t="n">
        <f aca="false">(E336-F336)^2/F336</f>
        <v>37727.8617886179</v>
      </c>
      <c r="H336" s="37" t="n">
        <f aca="false">IF(G336&lt;5,0,(E336-D336)/D336*100)</f>
        <v>-100</v>
      </c>
      <c r="I336" s="22"/>
      <c r="J336" s="12"/>
      <c r="K336" s="13" t="n">
        <f aca="false">L335</f>
        <v>0.00653594771241825</v>
      </c>
      <c r="L336" s="39" t="n">
        <f aca="false">IF(L335&lt;$B336,0,(L333-L332)/L332*100)</f>
        <v>0</v>
      </c>
      <c r="M336" s="21" t="n">
        <f aca="false">FORECAST($B336,L327:L335,$B327:$B335)</f>
        <v>200.402632597755</v>
      </c>
      <c r="N336" s="37" t="n">
        <f aca="false">(L336-M336)^2/M336</f>
        <v>200.402632597755</v>
      </c>
      <c r="O336" s="37" t="n">
        <f aca="false">IF(N336&lt;5,0,(L336-K336)/K336*100)</f>
        <v>-100</v>
      </c>
      <c r="P336" s="39" t="n">
        <f aca="false">IF(P335&lt;$B336,0,(P333-P332)/P332*100)</f>
        <v>0</v>
      </c>
      <c r="Q336" s="13" t="n">
        <f aca="false">R335</f>
        <v>1.35579479000532</v>
      </c>
      <c r="R336" s="39" t="n">
        <f aca="false">IF(R335&lt;$B336,0,(R333-R332)/R332*100)</f>
        <v>0</v>
      </c>
      <c r="S336" s="21" t="n">
        <f aca="false">FORECAST($B336,R327:R335,$B327:$B335)</f>
        <v>875.018195896245</v>
      </c>
      <c r="T336" s="37" t="n">
        <f aca="false">(R336-S336)^2/S336</f>
        <v>875.018195896245</v>
      </c>
      <c r="U336" s="37" t="n">
        <f aca="false">IF(T336&lt;5,0,(R336-Q336)/Q336*100)</f>
        <v>-100</v>
      </c>
      <c r="V336" s="39" t="n">
        <f aca="false">IF(V335&lt;$B336,0,(V333-V332)/V332*100)</f>
        <v>-24.8455730954015</v>
      </c>
      <c r="W336" s="13" t="n">
        <f aca="false">X335</f>
        <v>0.0163956639566395</v>
      </c>
      <c r="X336" s="39" t="n">
        <f aca="false">IF(X335&lt;$B336,0,(X333-X332)/X332*100)</f>
        <v>0</v>
      </c>
      <c r="Y336" s="21" t="n">
        <f aca="false">FORECAST($B336,X327:X335,$B327:$B335)</f>
        <v>450.999225706543</v>
      </c>
      <c r="Z336" s="37" t="n">
        <f aca="false">(X336-Y336)^2/Y336</f>
        <v>450.999225706543</v>
      </c>
      <c r="AA336" s="37" t="n">
        <f aca="false">IF(Z336&lt;5,0,(X336-W336)/W336*100)</f>
        <v>-100</v>
      </c>
      <c r="AB336" s="39" t="n">
        <f aca="false">IF(AB335&lt;$B336,0,(AB333-AB332)/AB332*100)</f>
        <v>0</v>
      </c>
      <c r="AC336" s="13" t="n">
        <f aca="false">AD335</f>
        <v>1.41149153471794</v>
      </c>
      <c r="AD336" s="39" t="n">
        <f aca="false">IF(AD335&lt;$B336,0,(AD333-AD332)/AD332*100)</f>
        <v>0</v>
      </c>
      <c r="AE336" s="21" t="n">
        <f aca="false">FORECAST($B336,AD327:AD335,$B327:$B335)</f>
        <v>-4062.34107626791</v>
      </c>
      <c r="AF336" s="37" t="n">
        <f aca="false">(AD336-AE336)^2/AE336</f>
        <v>-4062.34107626791</v>
      </c>
      <c r="AG336" s="37" t="n">
        <f aca="false">IF(AF336&lt;5,0,(AD336-AC336)/AC336*100)</f>
        <v>0</v>
      </c>
      <c r="AH336" s="39" t="n">
        <f aca="false">IF(AH335&lt;$B336,0,(AH333-AH332)/AH332*100)</f>
        <v>15.4546268389484</v>
      </c>
      <c r="AI336" s="13" t="n">
        <f aca="false">AJ335</f>
        <v>5.57091066567681</v>
      </c>
      <c r="AJ336" s="39" t="n">
        <f aca="false">IF(AJ335&lt;$B336,0,(AJ333-AJ332)/AJ332*100)</f>
        <v>17.3913043478261</v>
      </c>
      <c r="AK336" s="21" t="n">
        <f aca="false">FORECAST($B336,AJ327:AJ335,$B327:$B335)</f>
        <v>31262.7262872629</v>
      </c>
      <c r="AL336" s="37" t="n">
        <f aca="false">(AJ336-AK336)^2/AK336</f>
        <v>31227.9533532662</v>
      </c>
      <c r="AM336" s="37" t="n">
        <f aca="false">IF(AL336&lt;5,0,(AJ336-AI336)/AI336*100)</f>
        <v>212.180636013003</v>
      </c>
      <c r="AN336" s="39" t="n">
        <f aca="false">IF(AN335&lt;$B336,0,(AN333-AN332)/AN332*100)</f>
        <v>17.6330160245889</v>
      </c>
      <c r="AO336" s="13" t="n">
        <f aca="false">AP335</f>
        <v>5.71215896747812</v>
      </c>
      <c r="AP336" s="39" t="n">
        <f aca="false">IF(AP335&lt;$B336,0,(AP333-AP332)/AP332*100)</f>
        <v>-5.88235294117647</v>
      </c>
      <c r="AQ336" s="21" t="n">
        <f aca="false">FORECAST($B336,AP327:AP335,$B327:$B335)</f>
        <v>10238.466511808</v>
      </c>
      <c r="AR336" s="37" t="n">
        <f aca="false">(AP336-AQ336)^2/AQ336</f>
        <v>10250.2345973054</v>
      </c>
      <c r="AS336" s="37" t="n">
        <f aca="false">IF(AR336&lt;5,0,(AP336-AO336)/AO336*100)</f>
        <v>-202.979503453376</v>
      </c>
      <c r="AT336" s="39" t="n">
        <f aca="false">IF(AT335&lt;$B336,0,(AT333-AT332)/AT332*100)</f>
        <v>-5.68856231579799</v>
      </c>
      <c r="AU336" s="13" t="n">
        <f aca="false">AV335</f>
        <v>0.121794871794872</v>
      </c>
      <c r="AV336" s="39" t="n">
        <f aca="false">IF(AV335&lt;$B336,0,(AV333-AV332)/AV332*100)</f>
        <v>0</v>
      </c>
      <c r="AW336" s="21" t="n">
        <f aca="false">FORECAST($B336,AV327:AV335,$B327:$B335)</f>
        <v>-1237.4099883856</v>
      </c>
      <c r="AX336" s="37" t="n">
        <f aca="false">(AV336-AW336)^2/AW336</f>
        <v>-1237.4099883856</v>
      </c>
      <c r="AY336" s="37" t="n">
        <f aca="false">IF(AX336&lt;5,0,(AV336-AU336)/AU336*100)</f>
        <v>0</v>
      </c>
      <c r="AZ336" s="39" t="n">
        <f aca="false">IF(AZ335&lt;$B336,0,(AZ333-AZ332)/AZ332*100)</f>
        <v>0</v>
      </c>
      <c r="BA336" s="39" t="n">
        <f aca="false">IF(BA335&lt;$B336,0,(BA333-BA332)/BA332*100)</f>
        <v>0</v>
      </c>
      <c r="BB336" s="22"/>
      <c r="BC336" s="12"/>
      <c r="BD336" s="23"/>
    </row>
    <row r="337" customFormat="false" ht="13.8" hidden="false" customHeight="false" outlineLevel="0" collapsed="false">
      <c r="A337" s="25"/>
      <c r="B337" s="20"/>
      <c r="C337" s="21"/>
      <c r="D337" s="12" t="n">
        <f aca="false">E336</f>
        <v>0</v>
      </c>
      <c r="E337" s="21"/>
      <c r="F337" s="21" t="n">
        <f aca="false">FORECAST($B337,E328:E336,$B328:$B336)</f>
        <v>-0.717580692590673</v>
      </c>
      <c r="G337" s="37" t="n">
        <f aca="false">(E337-F337)^2/F337</f>
        <v>-0.717580692590673</v>
      </c>
      <c r="H337" s="37" t="n">
        <f aca="false">IF(G337&lt;5,0,(E337-D337)/D337*100)</f>
        <v>0</v>
      </c>
      <c r="I337" s="22"/>
      <c r="J337" s="13"/>
      <c r="K337" s="13" t="n">
        <f aca="false">L336</f>
        <v>0</v>
      </c>
      <c r="L337" s="21"/>
      <c r="M337" s="21" t="n">
        <f aca="false">FORECAST($B337,L328:L336,$B328:$B336)</f>
        <v>-0.00138427874000313</v>
      </c>
      <c r="N337" s="37" t="n">
        <f aca="false">(L337-M337)^2/M337</f>
        <v>-0.00138427874000313</v>
      </c>
      <c r="O337" s="37" t="n">
        <f aca="false">IF(N337&lt;5,0,(L337-K337)/K337*100)</f>
        <v>0</v>
      </c>
      <c r="P337" s="14"/>
      <c r="Q337" s="13" t="n">
        <f aca="false">R336</f>
        <v>0</v>
      </c>
      <c r="R337" s="21"/>
      <c r="S337" s="21" t="n">
        <f aca="false">FORECAST($B337,R328:R336,$B328:$B336)</f>
        <v>-0.0109127424867799</v>
      </c>
      <c r="T337" s="37" t="n">
        <f aca="false">(R337-S337)^2/S337</f>
        <v>-0.0109127424867799</v>
      </c>
      <c r="U337" s="37" t="n">
        <f aca="false">IF(T337&lt;5,0,(R337-Q337)/Q337*100)</f>
        <v>0</v>
      </c>
      <c r="V337" s="14"/>
      <c r="W337" s="13" t="n">
        <f aca="false">X336</f>
        <v>0</v>
      </c>
      <c r="X337" s="21"/>
      <c r="Y337" s="21" t="n">
        <f aca="false">FORECAST($B337,X328:X336,$B328:$B336)</f>
        <v>-0.0112276077223443</v>
      </c>
      <c r="Z337" s="37" t="n">
        <f aca="false">(X337-Y337)^2/Y337</f>
        <v>-0.0112276077223443</v>
      </c>
      <c r="AA337" s="37" t="n">
        <f aca="false">IF(Z337&lt;5,0,(X337-W337)/W337*100)</f>
        <v>0</v>
      </c>
      <c r="AB337" s="14"/>
      <c r="AC337" s="13" t="n">
        <f aca="false">AD336</f>
        <v>0</v>
      </c>
      <c r="AD337" s="21"/>
      <c r="AE337" s="21" t="n">
        <f aca="false">FORECAST($B337,AD328:AD336,$B328:$B336)</f>
        <v>-0.131069618008176</v>
      </c>
      <c r="AF337" s="37" t="n">
        <f aca="false">(AD337-AE337)^2/AE337</f>
        <v>-0.131069618008176</v>
      </c>
      <c r="AG337" s="37" t="n">
        <f aca="false">IF(AF337&lt;5,0,(AD337-AC337)/AC337*100)</f>
        <v>0</v>
      </c>
      <c r="AH337" s="14"/>
      <c r="AI337" s="13" t="n">
        <f aca="false">AJ336</f>
        <v>17.3913043478261</v>
      </c>
      <c r="AJ337" s="21"/>
      <c r="AK337" s="21" t="n">
        <f aca="false">FORECAST($B337,AJ328:AJ336,$B328:$B336)</f>
        <v>17.3336538553814</v>
      </c>
      <c r="AL337" s="37" t="n">
        <f aca="false">(AJ337-AK337)^2/AK337</f>
        <v>17.3336538553814</v>
      </c>
      <c r="AM337" s="37" t="n">
        <f aca="false">IF(AL337&lt;5,0,(AJ337-AI337)/AI337*100)</f>
        <v>-100</v>
      </c>
      <c r="AN337" s="14"/>
      <c r="AO337" s="13" t="n">
        <f aca="false">AP336</f>
        <v>-5.88235294117647</v>
      </c>
      <c r="AP337" s="21"/>
      <c r="AQ337" s="21" t="n">
        <f aca="false">FORECAST($B337,AP328:AP336,$B328:$B336)</f>
        <v>-6.30677578538047</v>
      </c>
      <c r="AR337" s="37" t="n">
        <f aca="false">(AP337-AQ337)^2/AQ337</f>
        <v>-6.30677578538047</v>
      </c>
      <c r="AS337" s="37" t="n">
        <f aca="false">IF(AR337&lt;5,0,(AP337-AO337)/AO337*100)</f>
        <v>0</v>
      </c>
      <c r="AT337" s="14"/>
      <c r="AU337" s="13" t="n">
        <f aca="false">AV336</f>
        <v>0</v>
      </c>
      <c r="AV337" s="21"/>
      <c r="AW337" s="21" t="n">
        <f aca="false">FORECAST($B337,AV328:AV336,$B328:$B336)</f>
        <v>-0.0523896261601138</v>
      </c>
      <c r="AX337" s="37" t="n">
        <f aca="false">(AV337-AW337)^2/AW337</f>
        <v>-0.0523896261601138</v>
      </c>
      <c r="AY337" s="37" t="n">
        <f aca="false">IF(AX337&lt;5,0,(AV337-AU337)/AU337*100)</f>
        <v>0</v>
      </c>
      <c r="AZ337" s="14"/>
      <c r="BA337" s="23"/>
      <c r="BB337" s="22"/>
      <c r="BC337" s="13"/>
      <c r="BD337" s="23"/>
    </row>
    <row r="338" customFormat="false" ht="13.8" hidden="false" customHeight="false" outlineLevel="0" collapsed="false">
      <c r="A338" s="19" t="s">
        <v>47</v>
      </c>
      <c r="B338" s="12" t="n">
        <v>2011</v>
      </c>
      <c r="C338" s="12" t="n">
        <v>27653</v>
      </c>
      <c r="D338" s="12" t="n">
        <f aca="false">E337</f>
        <v>0</v>
      </c>
      <c r="E338" s="12" t="n">
        <v>875</v>
      </c>
      <c r="F338" s="21" t="n">
        <f aca="false">FORECAST($B338,E329:E337,$B329:$B337)</f>
        <v>338.021656813792</v>
      </c>
      <c r="G338" s="37" t="n">
        <f aca="false">(E338-F338)^2/F338</f>
        <v>853.039251298171</v>
      </c>
      <c r="H338" s="37" t="e">
        <f aca="false">IF(G338&lt;5,0,(E338-D338)/D338*100)</f>
        <v>#DIV/0!</v>
      </c>
      <c r="I338" s="12" t="n">
        <v>-4.5</v>
      </c>
      <c r="J338" s="13" t="n">
        <f aca="false">(E338-E333)/E333*100</f>
        <v>170.061728395062</v>
      </c>
      <c r="K338" s="13" t="n">
        <f aca="false">L337</f>
        <v>0</v>
      </c>
      <c r="L338" s="12" t="n">
        <v>4</v>
      </c>
      <c r="M338" s="21" t="n">
        <f aca="false">FORECAST($B338,L329:L337,$B329:$B337)</f>
        <v>1.31035968496386</v>
      </c>
      <c r="N338" s="37" t="n">
        <f aca="false">(L338-M338)^2/M338</f>
        <v>5.52074755296464</v>
      </c>
      <c r="O338" s="37" t="e">
        <f aca="false">IF(N338&lt;5,0,(L338-K338)/K338*100)</f>
        <v>#DIV/0!</v>
      </c>
      <c r="P338" s="14" t="n">
        <f aca="false">L338/($C338/100000)</f>
        <v>14.4649766752251</v>
      </c>
      <c r="Q338" s="13" t="n">
        <f aca="false">R337</f>
        <v>0</v>
      </c>
      <c r="R338" s="12" t="n">
        <v>12</v>
      </c>
      <c r="S338" s="21" t="n">
        <f aca="false">FORECAST($B338,R329:R337,$B329:$B337)</f>
        <v>4.45121070385715</v>
      </c>
      <c r="T338" s="37" t="n">
        <f aca="false">(R338-S338)^2/S338</f>
        <v>12.8019596529506</v>
      </c>
      <c r="U338" s="37" t="e">
        <f aca="false">IF(T338&lt;5,0,(R338-Q338)/Q338*100)</f>
        <v>#DIV/0!</v>
      </c>
      <c r="V338" s="14" t="n">
        <f aca="false">R338/($C338/100000)</f>
        <v>43.3949300256753</v>
      </c>
      <c r="W338" s="13" t="n">
        <f aca="false">X337</f>
        <v>0</v>
      </c>
      <c r="X338" s="12" t="n">
        <v>13</v>
      </c>
      <c r="Y338" s="21" t="n">
        <f aca="false">FORECAST($B338,X329:X337,$B329:$B337)</f>
        <v>5.761570388821</v>
      </c>
      <c r="Z338" s="37" t="n">
        <f aca="false">(X338-Y338)^2/Y338</f>
        <v>9.0938511031043</v>
      </c>
      <c r="AA338" s="37" t="e">
        <f aca="false">IF(Z338&lt;5,0,(X338-W338)/W338*100)</f>
        <v>#DIV/0!</v>
      </c>
      <c r="AB338" s="14" t="n">
        <f aca="false">X338/($C338/100000)</f>
        <v>47.0111741944816</v>
      </c>
      <c r="AC338" s="13" t="n">
        <f aca="false">AD337</f>
        <v>0</v>
      </c>
      <c r="AD338" s="12" t="n">
        <v>50</v>
      </c>
      <c r="AE338" s="21" t="n">
        <f aca="false">FORECAST($B338,AD329:AD337,$B329:$B337)</f>
        <v>45.1752512055803</v>
      </c>
      <c r="AF338" s="37" t="n">
        <f aca="false">(AD338-AE338)^2/AE338</f>
        <v>0.515286585199533</v>
      </c>
      <c r="AG338" s="37" t="n">
        <f aca="false">IF(AF338&lt;5,0,(AD338-AC338)/AC338*100)</f>
        <v>0</v>
      </c>
      <c r="AH338" s="14" t="n">
        <f aca="false">AD338/($C338/100000)</f>
        <v>180.812208440314</v>
      </c>
      <c r="AI338" s="13" t="n">
        <f aca="false">AJ337</f>
        <v>0</v>
      </c>
      <c r="AJ338" s="12" t="n">
        <v>297</v>
      </c>
      <c r="AK338" s="21" t="n">
        <f aca="false">FORECAST($B338,AJ329:AJ337,$B329:$B337)</f>
        <v>81.1515653657006</v>
      </c>
      <c r="AL338" s="37" t="n">
        <f aca="false">(AJ338-AK338)^2/AK338</f>
        <v>574.117659026321</v>
      </c>
      <c r="AM338" s="37" t="e">
        <f aca="false">IF(AL338&lt;5,0,(AJ338-AI338)/AI338*100)</f>
        <v>#DIV/0!</v>
      </c>
      <c r="AN338" s="14" t="n">
        <f aca="false">AJ338/($C338/100000)</f>
        <v>1074.02451813546</v>
      </c>
      <c r="AO338" s="13" t="n">
        <f aca="false">AP337</f>
        <v>0</v>
      </c>
      <c r="AP338" s="12" t="n">
        <v>467</v>
      </c>
      <c r="AQ338" s="21" t="n">
        <f aca="false">FORECAST($B338,AP329:AP337,$B329:$B337)</f>
        <v>179.360261781029</v>
      </c>
      <c r="AR338" s="37" t="n">
        <f aca="false">(AP338-AQ338)^2/AQ338</f>
        <v>461.287345263168</v>
      </c>
      <c r="AS338" s="37" t="e">
        <f aca="false">IF(AR338&lt;5,0,(AP338-AO338)/AO338*100)</f>
        <v>#DIV/0!</v>
      </c>
      <c r="AT338" s="14" t="n">
        <f aca="false">AP338/($C338/100000)</f>
        <v>1688.78602683253</v>
      </c>
      <c r="AU338" s="13" t="n">
        <f aca="false">AV337</f>
        <v>0</v>
      </c>
      <c r="AV338" s="12" t="n">
        <v>32</v>
      </c>
      <c r="AW338" s="21" t="n">
        <f aca="false">FORECAST($B338,AV329:AV337,$B329:$B337)</f>
        <v>20.8533638540815</v>
      </c>
      <c r="AX338" s="37" t="n">
        <f aca="false">(AV338-AW338)^2/AW338</f>
        <v>5.95815131980149</v>
      </c>
      <c r="AY338" s="37" t="e">
        <f aca="false">IF(AX338&lt;5,0,(AV338-AU338)/AU338*100)</f>
        <v>#DIV/0!</v>
      </c>
      <c r="AZ338" s="14" t="n">
        <f aca="false">AV338/($C338/100000)</f>
        <v>115.719813401801</v>
      </c>
      <c r="BA338" s="12" t="n">
        <v>3164.2</v>
      </c>
      <c r="BB338" s="14" t="n">
        <v>-2</v>
      </c>
      <c r="BC338" s="13" t="n">
        <f aca="false">(BA338-BA333)/BA333*100</f>
        <v>42.2943742411297</v>
      </c>
      <c r="BD338" s="12" t="n">
        <v>38.3</v>
      </c>
    </row>
    <row r="339" customFormat="false" ht="13.8" hidden="false" customHeight="false" outlineLevel="0" collapsed="false">
      <c r="A339" s="19" t="s">
        <v>47</v>
      </c>
      <c r="B339" s="12" t="n">
        <v>2012</v>
      </c>
      <c r="C339" s="12" t="n">
        <v>27762</v>
      </c>
      <c r="D339" s="12" t="n">
        <f aca="false">E338</f>
        <v>875</v>
      </c>
      <c r="E339" s="12" t="n">
        <v>808</v>
      </c>
      <c r="F339" s="21" t="n">
        <f aca="false">FORECAST($B339,E330:E338,$B330:$B338)</f>
        <v>431.786132726289</v>
      </c>
      <c r="G339" s="37" t="n">
        <f aca="false">(E339-F339)^2/F339</f>
        <v>327.793931304326</v>
      </c>
      <c r="H339" s="37" t="n">
        <f aca="false">IF(G339&lt;5,0,(E339-D339)/D339*100)</f>
        <v>-7.65714285714286</v>
      </c>
      <c r="I339" s="12" t="n">
        <v>-7.7</v>
      </c>
      <c r="J339" s="13" t="n">
        <f aca="false">(E339-E338)/E338*100</f>
        <v>-7.65714285714286</v>
      </c>
      <c r="K339" s="13" t="n">
        <f aca="false">L338</f>
        <v>4</v>
      </c>
      <c r="L339" s="12" t="n">
        <v>1</v>
      </c>
      <c r="M339" s="21" t="n">
        <f aca="false">FORECAST($B339,L330:L338,$B330:$B338)</f>
        <v>1.97482063860585</v>
      </c>
      <c r="N339" s="37" t="n">
        <f aca="false">(L339-M339)^2/M339</f>
        <v>0.481195739438276</v>
      </c>
      <c r="O339" s="37" t="n">
        <f aca="false">IF(N339&lt;5,0,(L339-K339)/K339*100)</f>
        <v>0</v>
      </c>
      <c r="P339" s="14" t="n">
        <f aca="false">L339/($C339/100000)</f>
        <v>3.60204596210648</v>
      </c>
      <c r="Q339" s="13" t="n">
        <f aca="false">R338</f>
        <v>12</v>
      </c>
      <c r="R339" s="12" t="n">
        <v>9</v>
      </c>
      <c r="S339" s="21" t="n">
        <f aca="false">FORECAST($B339,R330:R338,$B330:$B338)</f>
        <v>5.94700634249433</v>
      </c>
      <c r="T339" s="37" t="n">
        <f aca="false">(R339-S339)^2/S339</f>
        <v>1.56730457914065</v>
      </c>
      <c r="U339" s="37" t="n">
        <f aca="false">IF(T339&lt;5,0,(R339-Q339)/Q339*100)</f>
        <v>0</v>
      </c>
      <c r="V339" s="14" t="n">
        <f aca="false">R339/($C339/100000)</f>
        <v>32.4184136589583</v>
      </c>
      <c r="W339" s="13" t="n">
        <f aca="false">X338</f>
        <v>13</v>
      </c>
      <c r="X339" s="12" t="n">
        <v>12</v>
      </c>
      <c r="Y339" s="21" t="n">
        <f aca="false">FORECAST($B339,X330:X338,$B330:$B338)</f>
        <v>7.75695648424691</v>
      </c>
      <c r="Z339" s="37" t="n">
        <f aca="false">(X339-Y339)^2/Y339</f>
        <v>2.32093841355643</v>
      </c>
      <c r="AA339" s="37" t="n">
        <f aca="false">IF(Z339&lt;5,0,(X339-W339)/W339*100)</f>
        <v>0</v>
      </c>
      <c r="AB339" s="14" t="n">
        <f aca="false">X339/($C339/100000)</f>
        <v>43.2245515452777</v>
      </c>
      <c r="AC339" s="13" t="n">
        <f aca="false">AD338</f>
        <v>50</v>
      </c>
      <c r="AD339" s="12" t="n">
        <v>50</v>
      </c>
      <c r="AE339" s="21" t="n">
        <f aca="false">FORECAST($B339,AD330:AD338,$B330:$B338)</f>
        <v>48.2041280668291</v>
      </c>
      <c r="AF339" s="37" t="n">
        <f aca="false">(AD339-AE339)^2/AE339</f>
        <v>0.0669062200623121</v>
      </c>
      <c r="AG339" s="37" t="n">
        <f aca="false">IF(AF339&lt;5,0,(AD339-AC339)/AC339*100)</f>
        <v>0</v>
      </c>
      <c r="AH339" s="14" t="n">
        <f aca="false">AD339/($C339/100000)</f>
        <v>180.102298105324</v>
      </c>
      <c r="AI339" s="13" t="n">
        <f aca="false">AJ338</f>
        <v>297</v>
      </c>
      <c r="AJ339" s="12" t="n">
        <v>229</v>
      </c>
      <c r="AK339" s="21" t="n">
        <f aca="false">FORECAST($B339,AJ330:AJ338,$B330:$B338)</f>
        <v>113.675462926004</v>
      </c>
      <c r="AL339" s="37" t="n">
        <f aca="false">(AJ339-AK339)^2/AK339</f>
        <v>116.99753411155</v>
      </c>
      <c r="AM339" s="37" t="n">
        <f aca="false">IF(AL339&lt;5,0,(AJ339-AI339)/AI339*100)</f>
        <v>-22.8956228956229</v>
      </c>
      <c r="AN339" s="14" t="n">
        <f aca="false">AJ339/($C339/100000)</f>
        <v>824.868525322383</v>
      </c>
      <c r="AO339" s="13" t="n">
        <f aca="false">AP338</f>
        <v>467</v>
      </c>
      <c r="AP339" s="12" t="n">
        <v>471</v>
      </c>
      <c r="AQ339" s="21" t="n">
        <f aca="false">FORECAST($B339,AP330:AP338,$B330:$B338)</f>
        <v>231.232222027446</v>
      </c>
      <c r="AR339" s="37" t="n">
        <f aca="false">(AP339-AQ339)^2/AQ339</f>
        <v>248.618409881788</v>
      </c>
      <c r="AS339" s="37" t="n">
        <f aca="false">IF(AR339&lt;5,0,(AP339-AO339)/AO339*100)</f>
        <v>0.856531049250535</v>
      </c>
      <c r="AT339" s="14" t="n">
        <f aca="false">AP339/($C339/100000)</f>
        <v>1696.56364815215</v>
      </c>
      <c r="AU339" s="13" t="n">
        <f aca="false">AV338</f>
        <v>32</v>
      </c>
      <c r="AV339" s="12" t="n">
        <v>36</v>
      </c>
      <c r="AW339" s="21" t="n">
        <f aca="false">FORECAST($B339,AV330:AV338,$B330:$B338)</f>
        <v>23.0270159862241</v>
      </c>
      <c r="AX339" s="37" t="n">
        <f aca="false">(AV339-AW339)^2/AW339</f>
        <v>7.3087331125479</v>
      </c>
      <c r="AY339" s="37" t="n">
        <f aca="false">IF(AX339&lt;5,0,(AV339-AU339)/AU339*100)</f>
        <v>12.5</v>
      </c>
      <c r="AZ339" s="14" t="n">
        <f aca="false">AV339/($C339/100000)</f>
        <v>129.673654635833</v>
      </c>
      <c r="BA339" s="12" t="n">
        <v>2910.5</v>
      </c>
      <c r="BB339" s="14" t="n">
        <v>-8</v>
      </c>
      <c r="BC339" s="13" t="n">
        <f aca="false">(BA339-BA338)/BA338*100</f>
        <v>-8.01782441059351</v>
      </c>
      <c r="BD339" s="12" t="n">
        <v>35</v>
      </c>
    </row>
    <row r="340" customFormat="false" ht="13.8" hidden="false" customHeight="false" outlineLevel="0" collapsed="false">
      <c r="A340" s="19" t="s">
        <v>47</v>
      </c>
      <c r="B340" s="12" t="n">
        <v>2013</v>
      </c>
      <c r="C340" s="12" t="n">
        <v>27682</v>
      </c>
      <c r="D340" s="12" t="n">
        <f aca="false">E339</f>
        <v>808</v>
      </c>
      <c r="E340" s="12" t="n">
        <v>759</v>
      </c>
      <c r="F340" s="21" t="n">
        <f aca="false">FORECAST($B340,E331:E339,$B331:$B339)</f>
        <v>498.746986273444</v>
      </c>
      <c r="G340" s="37" t="n">
        <f aca="false">(E340-F340)^2/F340</f>
        <v>135.80358983186</v>
      </c>
      <c r="H340" s="37" t="n">
        <f aca="false">IF(G340&lt;5,0,(E340-D340)/D340*100)</f>
        <v>-6.06435643564356</v>
      </c>
      <c r="I340" s="12" t="n">
        <v>-6.1</v>
      </c>
      <c r="J340" s="13" t="n">
        <f aca="false">(E340-E339)/E339*100</f>
        <v>-6.06435643564356</v>
      </c>
      <c r="K340" s="13" t="n">
        <f aca="false">L339</f>
        <v>1</v>
      </c>
      <c r="L340" s="12" t="n">
        <v>1</v>
      </c>
      <c r="M340" s="21" t="n">
        <f aca="false">FORECAST($B340,L331:L339,$B331:$B339)</f>
        <v>1.81062533461827</v>
      </c>
      <c r="N340" s="37" t="n">
        <f aca="false">(L340-M340)^2/M340</f>
        <v>0.362920710630351</v>
      </c>
      <c r="O340" s="37" t="n">
        <f aca="false">IF(N340&lt;5,0,(L340-K340)/K340*100)</f>
        <v>0</v>
      </c>
      <c r="P340" s="14" t="n">
        <f aca="false">L340/($C340/100000)</f>
        <v>3.61245574741709</v>
      </c>
      <c r="Q340" s="13" t="n">
        <f aca="false">R339</f>
        <v>9</v>
      </c>
      <c r="R340" s="12" t="n">
        <v>10</v>
      </c>
      <c r="S340" s="21" t="n">
        <f aca="false">FORECAST($B340,R331:R339,$B331:$B339)</f>
        <v>6.11755180920375</v>
      </c>
      <c r="T340" s="37" t="n">
        <f aca="false">(R340-S340)^2/S340</f>
        <v>2.4639601632044</v>
      </c>
      <c r="U340" s="37" t="n">
        <f aca="false">IF(T340&lt;5,0,(R340-Q340)/Q340*100)</f>
        <v>0</v>
      </c>
      <c r="V340" s="14" t="n">
        <f aca="false">R340/($C340/100000)</f>
        <v>36.1245574741709</v>
      </c>
      <c r="W340" s="13" t="n">
        <f aca="false">X339</f>
        <v>12</v>
      </c>
      <c r="X340" s="12" t="n">
        <v>6</v>
      </c>
      <c r="Y340" s="21" t="n">
        <f aca="false">FORECAST($B340,X331:X339,$B331:$B339)</f>
        <v>7.92866788982513</v>
      </c>
      <c r="Z340" s="37" t="n">
        <f aca="false">(X340-Y340)^2/Y340</f>
        <v>0.46915318953088</v>
      </c>
      <c r="AA340" s="37" t="n">
        <f aca="false">IF(Z340&lt;5,0,(X340-W340)/W340*100)</f>
        <v>0</v>
      </c>
      <c r="AB340" s="14" t="n">
        <f aca="false">X340/($C340/100000)</f>
        <v>21.6747344845026</v>
      </c>
      <c r="AC340" s="13" t="n">
        <f aca="false">AD339</f>
        <v>50</v>
      </c>
      <c r="AD340" s="12" t="n">
        <v>55</v>
      </c>
      <c r="AE340" s="21" t="n">
        <f aca="false">FORECAST($B340,AD331:AD339,$B331:$B339)</f>
        <v>47.0826566219411</v>
      </c>
      <c r="AF340" s="37" t="n">
        <f aca="false">(AD340-AE340)^2/AE340</f>
        <v>1.3313676555983</v>
      </c>
      <c r="AG340" s="37" t="n">
        <f aca="false">IF(AF340&lt;5,0,(AD340-AC340)/AC340*100)</f>
        <v>0</v>
      </c>
      <c r="AH340" s="14" t="n">
        <f aca="false">AD340/($C340/100000)</f>
        <v>198.68506610794</v>
      </c>
      <c r="AI340" s="13" t="n">
        <f aca="false">AJ339</f>
        <v>229</v>
      </c>
      <c r="AJ340" s="12" t="n">
        <v>209</v>
      </c>
      <c r="AK340" s="21" t="n">
        <f aca="false">FORECAST($B340,AJ331:AJ339,$B331:$B339)</f>
        <v>135.179769656395</v>
      </c>
      <c r="AL340" s="37" t="n">
        <f aca="false">(AJ340-AK340)^2/AK340</f>
        <v>40.3124404031351</v>
      </c>
      <c r="AM340" s="37" t="n">
        <f aca="false">IF(AL340&lt;5,0,(AJ340-AI340)/AI340*100)</f>
        <v>-8.73362445414847</v>
      </c>
      <c r="AN340" s="14" t="n">
        <f aca="false">AJ340/($C340/100000)</f>
        <v>755.003251210173</v>
      </c>
      <c r="AO340" s="13" t="n">
        <f aca="false">AP339</f>
        <v>471</v>
      </c>
      <c r="AP340" s="12" t="n">
        <v>444</v>
      </c>
      <c r="AQ340" s="21" t="n">
        <f aca="false">FORECAST($B340,AP331:AP339,$B331:$B339)</f>
        <v>276.441314605854</v>
      </c>
      <c r="AR340" s="37" t="n">
        <f aca="false">(AP340-AQ340)^2/AQ340</f>
        <v>101.56192858164</v>
      </c>
      <c r="AS340" s="37" t="n">
        <f aca="false">IF(AR340&lt;5,0,(AP340-AO340)/AO340*100)</f>
        <v>-5.73248407643312</v>
      </c>
      <c r="AT340" s="14" t="n">
        <f aca="false">AP340/($C340/100000)</f>
        <v>1603.93035185319</v>
      </c>
      <c r="AU340" s="13" t="n">
        <f aca="false">AV339</f>
        <v>36</v>
      </c>
      <c r="AV340" s="12" t="n">
        <v>34</v>
      </c>
      <c r="AW340" s="21" t="n">
        <f aca="false">FORECAST($B340,AV331:AV339,$B331:$B339)</f>
        <v>24.2074167263832</v>
      </c>
      <c r="AX340" s="37" t="n">
        <f aca="false">(AV340-AW340)^2/AW340</f>
        <v>3.96137631101326</v>
      </c>
      <c r="AY340" s="37" t="n">
        <f aca="false">IF(AX340&lt;5,0,(AV340-AU340)/AU340*100)</f>
        <v>0</v>
      </c>
      <c r="AZ340" s="14" t="n">
        <f aca="false">AV340/($C340/100000)</f>
        <v>122.823495412181</v>
      </c>
      <c r="BA340" s="12" t="n">
        <v>2741.9</v>
      </c>
      <c r="BB340" s="14" t="n">
        <v>-5.8</v>
      </c>
      <c r="BC340" s="13" t="n">
        <f aca="false">(BA340-BA339)/BA339*100</f>
        <v>-5.79281910324686</v>
      </c>
      <c r="BD340" s="12" t="n">
        <v>33.7</v>
      </c>
    </row>
    <row r="341" customFormat="false" ht="13.8" hidden="false" customHeight="false" outlineLevel="0" collapsed="false">
      <c r="A341" s="19" t="s">
        <v>47</v>
      </c>
      <c r="B341" s="15" t="n">
        <v>2014</v>
      </c>
      <c r="C341" s="12" t="n">
        <v>27712</v>
      </c>
      <c r="D341" s="12" t="n">
        <f aca="false">E340</f>
        <v>759</v>
      </c>
      <c r="E341" s="12" t="n">
        <v>727</v>
      </c>
      <c r="F341" s="21" t="n">
        <f aca="false">FORECAST($B341,E332:E340,$B332:$B340)</f>
        <v>567.770103643629</v>
      </c>
      <c r="G341" s="37" t="n">
        <f aca="false">(E341-F341)^2/F341</f>
        <v>44.6556797037248</v>
      </c>
      <c r="H341" s="37" t="n">
        <f aca="false">IF(G341&lt;5,0,(E341-D341)/D341*100)</f>
        <v>-4.21607378129117</v>
      </c>
      <c r="I341" s="16" t="n">
        <v>-4.2</v>
      </c>
      <c r="J341" s="13" t="n">
        <f aca="false">(E341-E340)/E340*100</f>
        <v>-4.21607378129117</v>
      </c>
      <c r="K341" s="13" t="n">
        <f aca="false">L340</f>
        <v>1</v>
      </c>
      <c r="L341" s="12" t="n">
        <v>0</v>
      </c>
      <c r="M341" s="21" t="n">
        <f aca="false">FORECAST($B341,L332:L340,$B332:$B340)</f>
        <v>1.8126074743696</v>
      </c>
      <c r="N341" s="37" t="n">
        <f aca="false">(L341-M341)^2/M341</f>
        <v>1.8126074743696</v>
      </c>
      <c r="O341" s="37" t="n">
        <f aca="false">IF(N341&lt;5,0,(L341-K341)/K341*100)</f>
        <v>0</v>
      </c>
      <c r="P341" s="14" t="n">
        <f aca="false">L341/($C341/100000)</f>
        <v>0</v>
      </c>
      <c r="Q341" s="13" t="n">
        <f aca="false">R340</f>
        <v>10</v>
      </c>
      <c r="R341" s="12" t="n">
        <v>11</v>
      </c>
      <c r="S341" s="21" t="n">
        <f aca="false">FORECAST($B341,R332:R340,$B332:$B340)</f>
        <v>7.28835595597312</v>
      </c>
      <c r="T341" s="37" t="n">
        <f aca="false">(R341-S341)^2/S341</f>
        <v>1.89017956762525</v>
      </c>
      <c r="U341" s="37" t="n">
        <f aca="false">IF(T341&lt;5,0,(R341-Q341)/Q341*100)</f>
        <v>0</v>
      </c>
      <c r="V341" s="14" t="n">
        <f aca="false">R341/($C341/100000)</f>
        <v>39.6939953810624</v>
      </c>
      <c r="W341" s="13" t="n">
        <f aca="false">X340</f>
        <v>6</v>
      </c>
      <c r="X341" s="12" t="n">
        <v>7</v>
      </c>
      <c r="Y341" s="21" t="n">
        <f aca="false">FORECAST($B341,X332:X340,$B332:$B340)</f>
        <v>7.76997618891253</v>
      </c>
      <c r="Z341" s="37" t="n">
        <f aca="false">(X341-Y341)^2/Y341</f>
        <v>0.07630182089081</v>
      </c>
      <c r="AA341" s="37" t="n">
        <f aca="false">IF(Z341&lt;5,0,(X341-W341)/W341*100)</f>
        <v>0</v>
      </c>
      <c r="AB341" s="14" t="n">
        <f aca="false">X341/($C341/100000)</f>
        <v>25.2598152424942</v>
      </c>
      <c r="AC341" s="13" t="n">
        <f aca="false">AD340</f>
        <v>55</v>
      </c>
      <c r="AD341" s="12" t="n">
        <v>47</v>
      </c>
      <c r="AE341" s="21" t="n">
        <f aca="false">FORECAST($B341,AD332:AD340,$B332:$B340)</f>
        <v>49.7894523321649</v>
      </c>
      <c r="AF341" s="37" t="n">
        <f aca="false">(AD341-AE341)^2/AE341</f>
        <v>0.156278969720525</v>
      </c>
      <c r="AG341" s="37" t="n">
        <f aca="false">IF(AF341&lt;5,0,(AD341-AC341)/AC341*100)</f>
        <v>0</v>
      </c>
      <c r="AH341" s="14" t="n">
        <f aca="false">AD341/($C341/100000)</f>
        <v>169.601616628176</v>
      </c>
      <c r="AI341" s="13" t="n">
        <f aca="false">AJ340</f>
        <v>209</v>
      </c>
      <c r="AJ341" s="12" t="n">
        <v>178</v>
      </c>
      <c r="AK341" s="21" t="n">
        <f aca="false">FORECAST($B341,AJ332:AJ340,$B332:$B340)</f>
        <v>157.592805576582</v>
      </c>
      <c r="AL341" s="37" t="n">
        <f aca="false">(AJ341-AK341)^2/AK341</f>
        <v>2.64259261526266</v>
      </c>
      <c r="AM341" s="37" t="n">
        <f aca="false">IF(AL341&lt;5,0,(AJ341-AI341)/AI341*100)</f>
        <v>0</v>
      </c>
      <c r="AN341" s="14" t="n">
        <f aca="false">AJ341/($C341/100000)</f>
        <v>642.321016166282</v>
      </c>
      <c r="AO341" s="13" t="n">
        <f aca="false">AP340</f>
        <v>444</v>
      </c>
      <c r="AP341" s="12" t="n">
        <v>457</v>
      </c>
      <c r="AQ341" s="21" t="n">
        <f aca="false">FORECAST($B341,AP332:AP340,$B332:$B340)</f>
        <v>316.968326831771</v>
      </c>
      <c r="AR341" s="37" t="n">
        <f aca="false">(AP341-AQ341)^2/AQ341</f>
        <v>61.8638136065274</v>
      </c>
      <c r="AS341" s="37" t="n">
        <f aca="false">IF(AR341&lt;5,0,(AP341-AO341)/AO341*100)</f>
        <v>2.92792792792793</v>
      </c>
      <c r="AT341" s="14" t="n">
        <f aca="false">AP341/($C341/100000)</f>
        <v>1649.10508083141</v>
      </c>
      <c r="AU341" s="13" t="n">
        <f aca="false">AV340</f>
        <v>34</v>
      </c>
      <c r="AV341" s="12" t="n">
        <v>27</v>
      </c>
      <c r="AW341" s="21" t="n">
        <f aca="false">FORECAST($B341,AV332:AV340,$B332:$B340)</f>
        <v>26.5591151326898</v>
      </c>
      <c r="AX341" s="37" t="n">
        <f aca="false">(AV341-AW341)^2/AW341</f>
        <v>0.00731874782920957</v>
      </c>
      <c r="AY341" s="37" t="n">
        <f aca="false">IF(AX341&lt;5,0,(AV341-AU341)/AU341*100)</f>
        <v>0</v>
      </c>
      <c r="AZ341" s="14" t="n">
        <f aca="false">AV341/($C341/100000)</f>
        <v>97.4307159353349</v>
      </c>
      <c r="BA341" s="12" t="n">
        <v>2623.4</v>
      </c>
      <c r="BB341" s="4" t="n">
        <v>-4.3</v>
      </c>
      <c r="BC341" s="13" t="n">
        <f aca="false">(BA341-BA340)/BA340*100</f>
        <v>-4.32182063532587</v>
      </c>
      <c r="BD341" s="12" t="n">
        <v>35.1</v>
      </c>
    </row>
    <row r="342" customFormat="false" ht="13.8" hidden="false" customHeight="false" outlineLevel="0" collapsed="false">
      <c r="A342" s="19" t="s">
        <v>47</v>
      </c>
      <c r="B342" s="15" t="n">
        <v>2015</v>
      </c>
      <c r="C342" s="12" t="n">
        <v>27645</v>
      </c>
      <c r="D342" s="12" t="n">
        <f aca="false">E341</f>
        <v>727</v>
      </c>
      <c r="E342" s="12" t="n">
        <v>529</v>
      </c>
      <c r="F342" s="21" t="n">
        <f aca="false">FORECAST($B342,E333:E341,$B333:$B341)</f>
        <v>637.524140930825</v>
      </c>
      <c r="G342" s="37" t="n">
        <f aca="false">(E342-F342)^2/F342</f>
        <v>18.4737932395432</v>
      </c>
      <c r="H342" s="37" t="n">
        <f aca="false">IF(G342&lt;5,0,(E342-D342)/D342*100)</f>
        <v>-27.2352132049519</v>
      </c>
      <c r="I342" s="12" t="n">
        <v>-27.2</v>
      </c>
      <c r="J342" s="13" t="n">
        <f aca="false">(E342-E341)/E341*100</f>
        <v>-27.2352132049519</v>
      </c>
      <c r="K342" s="13" t="n">
        <f aca="false">L341</f>
        <v>0</v>
      </c>
      <c r="L342" s="12" t="n">
        <v>0</v>
      </c>
      <c r="M342" s="21" t="n">
        <f aca="false">FORECAST($B342,L333:L341,$B333:$B341)</f>
        <v>1.64801372724921</v>
      </c>
      <c r="N342" s="37" t="n">
        <f aca="false">(L342-M342)^2/M342</f>
        <v>1.64801372724921</v>
      </c>
      <c r="O342" s="37" t="n">
        <f aca="false">IF(N342&lt;5,0,(L342-K342)/K342*100)</f>
        <v>0</v>
      </c>
      <c r="P342" s="14" t="n">
        <f aca="false">L342/($C342/100000)</f>
        <v>0</v>
      </c>
      <c r="Q342" s="13" t="n">
        <f aca="false">R341</f>
        <v>11</v>
      </c>
      <c r="R342" s="12" t="n">
        <v>12</v>
      </c>
      <c r="S342" s="21" t="n">
        <f aca="false">FORECAST($B342,R333:R341,$B333:$B341)</f>
        <v>8.46242610822988</v>
      </c>
      <c r="T342" s="37" t="n">
        <f aca="false">(R342-S342)^2/S342</f>
        <v>1.4788228434353</v>
      </c>
      <c r="U342" s="37" t="n">
        <f aca="false">IF(T342&lt;5,0,(R342-Q342)/Q342*100)</f>
        <v>0</v>
      </c>
      <c r="V342" s="14" t="n">
        <f aca="false">R342/($C342/100000)</f>
        <v>43.4074877916441</v>
      </c>
      <c r="W342" s="13" t="n">
        <f aca="false">X341</f>
        <v>7</v>
      </c>
      <c r="X342" s="12" t="n">
        <v>4</v>
      </c>
      <c r="Y342" s="21" t="n">
        <f aca="false">FORECAST($B342,X333:X341,$B333:$B341)</f>
        <v>8.27835630482296</v>
      </c>
      <c r="Z342" s="37" t="n">
        <f aca="false">(X342-Y342)^2/Y342</f>
        <v>2.2111071325058</v>
      </c>
      <c r="AA342" s="37" t="n">
        <f aca="false">IF(Z342&lt;5,0,(X342-W342)/W342*100)</f>
        <v>0</v>
      </c>
      <c r="AB342" s="14" t="n">
        <f aca="false">X342/($C342/100000)</f>
        <v>14.4691625972147</v>
      </c>
      <c r="AC342" s="13" t="n">
        <f aca="false">AD341</f>
        <v>47</v>
      </c>
      <c r="AD342" s="12" t="n">
        <v>54</v>
      </c>
      <c r="AE342" s="21" t="n">
        <f aca="false">FORECAST($B342,AD333:AD341,$B333:$B341)</f>
        <v>50.0030665359615</v>
      </c>
      <c r="AF342" s="37" t="n">
        <f aca="false">(AD342-AE342)^2/AE342</f>
        <v>0.319489947770731</v>
      </c>
      <c r="AG342" s="37" t="n">
        <f aca="false">IF(AF342&lt;5,0,(AD342-AC342)/AC342*100)</f>
        <v>0</v>
      </c>
      <c r="AH342" s="14" t="n">
        <f aca="false">AD342/($C342/100000)</f>
        <v>195.333695062398</v>
      </c>
      <c r="AI342" s="13" t="n">
        <f aca="false">AJ341</f>
        <v>178</v>
      </c>
      <c r="AJ342" s="12" t="n">
        <v>154</v>
      </c>
      <c r="AK342" s="21" t="n">
        <f aca="false">FORECAST($B342,AJ333:AJ341,$B333:$B341)</f>
        <v>175.914209318362</v>
      </c>
      <c r="AL342" s="37" t="n">
        <f aca="false">(AJ342-AK342)^2/AK342</f>
        <v>2.72992484182945</v>
      </c>
      <c r="AM342" s="37" t="n">
        <f aca="false">IF(AL342&lt;5,0,(AJ342-AI342)/AI342*100)</f>
        <v>0</v>
      </c>
      <c r="AN342" s="14" t="n">
        <f aca="false">AJ342/($C342/100000)</f>
        <v>557.062759992765</v>
      </c>
      <c r="AO342" s="13" t="n">
        <f aca="false">AP341</f>
        <v>457</v>
      </c>
      <c r="AP342" s="12" t="n">
        <v>273</v>
      </c>
      <c r="AQ342" s="21" t="n">
        <f aca="false">FORECAST($B342,AP333:AP341,$B333:$B341)</f>
        <v>365.132012268508</v>
      </c>
      <c r="AR342" s="37" t="n">
        <f aca="false">(AP342-AQ342)^2/AQ342</f>
        <v>23.2472294935414</v>
      </c>
      <c r="AS342" s="37" t="n">
        <f aca="false">IF(AR342&lt;5,0,(AP342-AO342)/AO342*100)</f>
        <v>-40.2625820568928</v>
      </c>
      <c r="AT342" s="14" t="n">
        <f aca="false">AP342/($C342/100000)</f>
        <v>987.520347259902</v>
      </c>
      <c r="AU342" s="13" t="n">
        <f aca="false">AV341</f>
        <v>27</v>
      </c>
      <c r="AV342" s="12" t="n">
        <v>32</v>
      </c>
      <c r="AW342" s="21" t="n">
        <f aca="false">FORECAST($B342,AV333:AV341,$B333:$B341)</f>
        <v>28.086094649211</v>
      </c>
      <c r="AX342" s="37" t="n">
        <f aca="false">(AV342-AW342)^2/AW342</f>
        <v>0.545417769407306</v>
      </c>
      <c r="AY342" s="37" t="n">
        <f aca="false">IF(AX342&lt;5,0,(AV342-AU342)/AU342*100)</f>
        <v>0</v>
      </c>
      <c r="AZ342" s="14" t="n">
        <f aca="false">AV342/($C342/100000)</f>
        <v>115.753300777718</v>
      </c>
      <c r="BA342" s="12" t="n">
        <v>1913.5</v>
      </c>
      <c r="BB342" s="14" t="n">
        <v>-27.1</v>
      </c>
      <c r="BC342" s="13" t="n">
        <f aca="false">(BA342-BA341)/BA341*100</f>
        <v>-27.0603034230388</v>
      </c>
      <c r="BD342" s="12" t="n">
        <v>41.4</v>
      </c>
    </row>
    <row r="343" customFormat="false" ht="13.8" hidden="false" customHeight="false" outlineLevel="0" collapsed="false">
      <c r="A343" s="19" t="s">
        <v>47</v>
      </c>
      <c r="B343" s="15" t="n">
        <v>2016</v>
      </c>
      <c r="C343" s="12" t="n">
        <v>27637</v>
      </c>
      <c r="D343" s="12" t="n">
        <f aca="false">E342</f>
        <v>529</v>
      </c>
      <c r="E343" s="12" t="n">
        <v>602</v>
      </c>
      <c r="F343" s="21" t="n">
        <f aca="false">FORECAST($B343,E334:E342,$B334:$B342)</f>
        <v>672.447315743537</v>
      </c>
      <c r="G343" s="37" t="n">
        <f aca="false">(E343-F343)^2/F343</f>
        <v>7.38024255473765</v>
      </c>
      <c r="H343" s="37" t="n">
        <f aca="false">IF(G343&lt;5,0,(E343-D343)/D343*100)</f>
        <v>13.7996219281664</v>
      </c>
      <c r="I343" s="12" t="n">
        <v>13.8</v>
      </c>
      <c r="J343" s="13" t="n">
        <f aca="false">(E343-E342)/E342*100</f>
        <v>13.7996219281664</v>
      </c>
      <c r="K343" s="13" t="n">
        <f aca="false">L342</f>
        <v>0</v>
      </c>
      <c r="L343" s="12" t="n">
        <v>0</v>
      </c>
      <c r="M343" s="21" t="n">
        <f aca="false">FORECAST($B343,L334:L342,$B334:$B342)</f>
        <v>1.31559592296337</v>
      </c>
      <c r="N343" s="37" t="n">
        <f aca="false">(L343-M343)^2/M343</f>
        <v>1.31559592296337</v>
      </c>
      <c r="O343" s="37" t="n">
        <f aca="false">IF(N343&lt;5,0,(L343-K343)/K343*100)</f>
        <v>0</v>
      </c>
      <c r="P343" s="14" t="n">
        <f aca="false">L343/($C343/100000)</f>
        <v>0</v>
      </c>
      <c r="Q343" s="13" t="n">
        <f aca="false">R342</f>
        <v>12</v>
      </c>
      <c r="R343" s="12" t="n">
        <v>11</v>
      </c>
      <c r="S343" s="21" t="n">
        <f aca="false">FORECAST($B343,R334:R342,$B334:$B342)</f>
        <v>9.97440159708065</v>
      </c>
      <c r="T343" s="37" t="n">
        <f aca="false">(R343-S343)^2/S343</f>
        <v>0.105455156766356</v>
      </c>
      <c r="U343" s="37" t="n">
        <f aca="false">IF(T343&lt;5,0,(R343-Q343)/Q343*100)</f>
        <v>0</v>
      </c>
      <c r="V343" s="14" t="n">
        <f aca="false">R343/($C343/100000)</f>
        <v>39.8017150920867</v>
      </c>
      <c r="W343" s="13" t="n">
        <f aca="false">X342</f>
        <v>4</v>
      </c>
      <c r="X343" s="12" t="n">
        <v>11</v>
      </c>
      <c r="Y343" s="21" t="n">
        <f aca="false">FORECAST($B343,X334:X342,$B334:$B342)</f>
        <v>7.95307306732021</v>
      </c>
      <c r="Z343" s="37" t="n">
        <f aca="false">(X343-Y343)^2/Y343</f>
        <v>1.16731779709622</v>
      </c>
      <c r="AA343" s="37" t="n">
        <f aca="false">IF(Z343&lt;5,0,(X343-W343)/W343*100)</f>
        <v>0</v>
      </c>
      <c r="AB343" s="14" t="n">
        <f aca="false">X343/($C343/100000)</f>
        <v>39.8017150920867</v>
      </c>
      <c r="AC343" s="13" t="n">
        <f aca="false">AD342</f>
        <v>54</v>
      </c>
      <c r="AD343" s="12" t="n">
        <v>59</v>
      </c>
      <c r="AE343" s="21" t="n">
        <f aca="false">FORECAST($B343,AD334:AD342,$B334:$B342)</f>
        <v>50.2143825336232</v>
      </c>
      <c r="AF343" s="37" t="n">
        <f aca="false">(AD343-AE343)^2/AE343</f>
        <v>1.53715071999184</v>
      </c>
      <c r="AG343" s="37" t="n">
        <f aca="false">IF(AF343&lt;5,0,(AD343-AC343)/AC343*100)</f>
        <v>0</v>
      </c>
      <c r="AH343" s="14" t="n">
        <f aca="false">AD343/($C343/100000)</f>
        <v>213.48192640301</v>
      </c>
      <c r="AI343" s="13" t="n">
        <f aca="false">AJ342</f>
        <v>154</v>
      </c>
      <c r="AJ343" s="12" t="n">
        <v>158</v>
      </c>
      <c r="AK343" s="21" t="n">
        <f aca="false">FORECAST($B343,AJ334:AJ342,$B334:$B342)</f>
        <v>188.280689995007</v>
      </c>
      <c r="AL343" s="37" t="n">
        <f aca="false">(AJ343-AK343)^2/AK343</f>
        <v>4.86996402338462</v>
      </c>
      <c r="AM343" s="37" t="n">
        <f aca="false">IF(AL343&lt;5,0,(AJ343-AI343)/AI343*100)</f>
        <v>0</v>
      </c>
      <c r="AN343" s="14" t="n">
        <f aca="false">AJ343/($C343/100000)</f>
        <v>571.697362231791</v>
      </c>
      <c r="AO343" s="13" t="n">
        <f aca="false">AP342</f>
        <v>273</v>
      </c>
      <c r="AP343" s="12" t="n">
        <v>336</v>
      </c>
      <c r="AQ343" s="21" t="n">
        <f aca="false">FORECAST($B343,AP334:AP342,$B334:$B342)</f>
        <v>384.413663286482</v>
      </c>
      <c r="AR343" s="37" t="n">
        <f aca="false">(AP343-AQ343)^2/AQ343</f>
        <v>6.0972931419196</v>
      </c>
      <c r="AS343" s="37" t="n">
        <f aca="false">IF(AR343&lt;5,0,(AP343-AO343)/AO343*100)</f>
        <v>23.0769230769231</v>
      </c>
      <c r="AT343" s="14" t="n">
        <f aca="false">AP343/($C343/100000)</f>
        <v>1215.76147917647</v>
      </c>
      <c r="AU343" s="13" t="n">
        <f aca="false">AV342</f>
        <v>32</v>
      </c>
      <c r="AV343" s="12" t="n">
        <v>27</v>
      </c>
      <c r="AW343" s="21" t="n">
        <f aca="false">FORECAST($B343,AV334:AV342,$B334:$B342)</f>
        <v>30.2850319105102</v>
      </c>
      <c r="AX343" s="37" t="n">
        <f aca="false">(AV343-AW343)^2/AW343</f>
        <v>0.356328984065728</v>
      </c>
      <c r="AY343" s="37" t="n">
        <f aca="false">IF(AX343&lt;5,0,(AV343-AU343)/AU343*100)</f>
        <v>0</v>
      </c>
      <c r="AZ343" s="14" t="n">
        <f aca="false">AV343/($C343/100000)</f>
        <v>97.6951188623946</v>
      </c>
      <c r="BA343" s="12" t="n">
        <v>2178.2</v>
      </c>
      <c r="BB343" s="14" t="n">
        <v>13.8</v>
      </c>
      <c r="BC343" s="13" t="n">
        <f aca="false">(BA343-BA342)/BA342*100</f>
        <v>13.8332897831199</v>
      </c>
      <c r="BD343" s="12" t="n">
        <v>40.5</v>
      </c>
    </row>
    <row r="344" customFormat="false" ht="13.8" hidden="false" customHeight="false" outlineLevel="0" collapsed="false">
      <c r="A344" s="19" t="s">
        <v>47</v>
      </c>
      <c r="B344" s="15" t="n">
        <v>2017</v>
      </c>
      <c r="C344" s="12" t="n">
        <v>27426</v>
      </c>
      <c r="D344" s="12" t="n">
        <f aca="false">E343</f>
        <v>602</v>
      </c>
      <c r="E344" s="12" t="n">
        <v>543</v>
      </c>
      <c r="F344" s="21" t="n">
        <f aca="false">FORECAST($B344,E335:E343,$B335:$B343)</f>
        <v>717.821181640349</v>
      </c>
      <c r="G344" s="37" t="n">
        <f aca="false">(E344-F344)^2/F344</f>
        <v>42.5766839037645</v>
      </c>
      <c r="H344" s="37" t="n">
        <f aca="false">IF(G344&lt;5,0,(E344-D344)/D344*100)</f>
        <v>-9.80066445182724</v>
      </c>
      <c r="I344" s="12" t="n">
        <v>-9.8</v>
      </c>
      <c r="J344" s="13" t="n">
        <f aca="false">(E344-E343)/E343*100</f>
        <v>-9.80066445182724</v>
      </c>
      <c r="K344" s="13" t="n">
        <f aca="false">L343</f>
        <v>0</v>
      </c>
      <c r="L344" s="12" t="n">
        <v>0</v>
      </c>
      <c r="M344" s="21" t="n">
        <f aca="false">FORECAST($B344,L335:L343,$B335:$B343)</f>
        <v>1.00073395273187</v>
      </c>
      <c r="N344" s="37" t="n">
        <f aca="false">(L344-M344)^2/M344</f>
        <v>1.00073395273187</v>
      </c>
      <c r="O344" s="37" t="n">
        <f aca="false">IF(N344&lt;5,0,(L344-K344)/K344*100)</f>
        <v>0</v>
      </c>
      <c r="P344" s="14" t="n">
        <f aca="false">L344/($C344/100000)</f>
        <v>0</v>
      </c>
      <c r="Q344" s="13" t="n">
        <f aca="false">R343</f>
        <v>11</v>
      </c>
      <c r="R344" s="12" t="n">
        <v>7</v>
      </c>
      <c r="S344" s="21" t="n">
        <f aca="false">FORECAST($B344,R335:R343,$B335:$B343)</f>
        <v>10.8524134877748</v>
      </c>
      <c r="T344" s="37" t="n">
        <f aca="false">(R344-S344)^2/S344</f>
        <v>1.36753816996629</v>
      </c>
      <c r="U344" s="37" t="n">
        <f aca="false">IF(T344&lt;5,0,(R344-Q344)/Q344*100)</f>
        <v>0</v>
      </c>
      <c r="V344" s="14" t="n">
        <f aca="false">R344/($C344/100000)</f>
        <v>25.5232261357836</v>
      </c>
      <c r="W344" s="13" t="n">
        <f aca="false">X343</f>
        <v>11</v>
      </c>
      <c r="X344" s="12" t="n">
        <v>5</v>
      </c>
      <c r="Y344" s="21" t="n">
        <f aca="false">FORECAST($B344,X335:X343,$B335:$B343)</f>
        <v>8.84733390688927</v>
      </c>
      <c r="Z344" s="37" t="n">
        <f aca="false">(X344-Y344)^2/Y344</f>
        <v>1.6730439188662</v>
      </c>
      <c r="AA344" s="37" t="n">
        <f aca="false">IF(Z344&lt;5,0,(X344-W344)/W344*100)</f>
        <v>0</v>
      </c>
      <c r="AB344" s="14" t="n">
        <f aca="false">X344/($C344/100000)</f>
        <v>18.230875811274</v>
      </c>
      <c r="AC344" s="13" t="n">
        <f aca="false">AD343</f>
        <v>59</v>
      </c>
      <c r="AD344" s="12" t="n">
        <v>60</v>
      </c>
      <c r="AE344" s="21" t="n">
        <f aca="false">FORECAST($B344,AD335:AD343,$B335:$B343)</f>
        <v>52.5935055780408</v>
      </c>
      <c r="AF344" s="37" t="n">
        <f aca="false">(AD344-AE344)^2/AE344</f>
        <v>1.04302154837569</v>
      </c>
      <c r="AG344" s="37" t="n">
        <f aca="false">IF(AF344&lt;5,0,(AD344-AC344)/AC344*100)</f>
        <v>0</v>
      </c>
      <c r="AH344" s="14" t="n">
        <f aca="false">AD344/($C344/100000)</f>
        <v>218.770509735288</v>
      </c>
      <c r="AI344" s="13" t="n">
        <f aca="false">AJ343</f>
        <v>158</v>
      </c>
      <c r="AJ344" s="12" t="n">
        <v>154</v>
      </c>
      <c r="AK344" s="21" t="n">
        <f aca="false">FORECAST($B344,AJ335:AJ343,$B335:$B343)</f>
        <v>204.452065190429</v>
      </c>
      <c r="AL344" s="37" t="n">
        <f aca="false">(AJ344-AK344)^2/AK344</f>
        <v>12.4499152386085</v>
      </c>
      <c r="AM344" s="37" t="n">
        <f aca="false">IF(AL344&lt;5,0,(AJ344-AI344)/AI344*100)</f>
        <v>-2.53164556962025</v>
      </c>
      <c r="AN344" s="14" t="n">
        <f aca="false">AJ344/($C344/100000)</f>
        <v>561.510974987238</v>
      </c>
      <c r="AO344" s="13" t="n">
        <f aca="false">AP343</f>
        <v>336</v>
      </c>
      <c r="AP344" s="12" t="n">
        <v>285</v>
      </c>
      <c r="AQ344" s="21" t="n">
        <f aca="false">FORECAST($B344,AP335:AP343,$B335:$B343)</f>
        <v>408.669018670797</v>
      </c>
      <c r="AR344" s="37" t="n">
        <f aca="false">(AP344-AQ344)^2/AQ344</f>
        <v>37.4239922290709</v>
      </c>
      <c r="AS344" s="37" t="n">
        <f aca="false">IF(AR344&lt;5,0,(AP344-AO344)/AO344*100)</f>
        <v>-15.1785714285714</v>
      </c>
      <c r="AT344" s="14" t="n">
        <f aca="false">AP344/($C344/100000)</f>
        <v>1039.15992124262</v>
      </c>
      <c r="AU344" s="13" t="n">
        <f aca="false">AV343</f>
        <v>27</v>
      </c>
      <c r="AV344" s="12" t="n">
        <v>32</v>
      </c>
      <c r="AW344" s="21" t="n">
        <f aca="false">FORECAST($B344,AV335:AV343,$B335:$B343)</f>
        <v>31.3860638468229</v>
      </c>
      <c r="AX344" s="37" t="n">
        <f aca="false">(AV344-AW344)^2/AW344</f>
        <v>0.012009075174811</v>
      </c>
      <c r="AY344" s="37" t="n">
        <f aca="false">IF(AX344&lt;5,0,(AV344-AU344)/AU344*100)</f>
        <v>0</v>
      </c>
      <c r="AZ344" s="14" t="n">
        <f aca="false">AV344/($C344/100000)</f>
        <v>116.677605192153</v>
      </c>
      <c r="BA344" s="12" t="n">
        <v>1979.9</v>
      </c>
      <c r="BB344" s="14" t="n">
        <v>-9.1</v>
      </c>
      <c r="BC344" s="13" t="n">
        <f aca="false">(BA344-BA343)/BA343*100</f>
        <v>-9.10384721329537</v>
      </c>
      <c r="BD344" s="12" t="n">
        <v>43.8</v>
      </c>
    </row>
    <row r="345" customFormat="false" ht="13.8" hidden="false" customHeight="false" outlineLevel="0" collapsed="false">
      <c r="A345" s="24" t="s">
        <v>47</v>
      </c>
      <c r="B345" s="15" t="n">
        <v>2018</v>
      </c>
      <c r="C345" s="12" t="n">
        <v>27296</v>
      </c>
      <c r="D345" s="12" t="n">
        <f aca="false">E344</f>
        <v>543</v>
      </c>
      <c r="E345" s="12" t="n">
        <v>596</v>
      </c>
      <c r="F345" s="21" t="n">
        <f aca="false">FORECAST($B345,E336:E344,$B336:$B344)</f>
        <v>693.115631549464</v>
      </c>
      <c r="G345" s="37" t="n">
        <f aca="false">(E345-F345)^2/F345</f>
        <v>13.607319561048</v>
      </c>
      <c r="H345" s="37" t="n">
        <f aca="false">IF(G345&lt;5,0,(E345-D345)/D345*100)</f>
        <v>9.76058931860037</v>
      </c>
      <c r="I345" s="12" t="n">
        <v>9.8</v>
      </c>
      <c r="J345" s="13" t="n">
        <f aca="false">(E345-E344)/E344*100</f>
        <v>9.76058931860037</v>
      </c>
      <c r="K345" s="13" t="n">
        <f aca="false">L344</f>
        <v>0</v>
      </c>
      <c r="L345" s="12" t="n">
        <v>1</v>
      </c>
      <c r="M345" s="21" t="n">
        <f aca="false">FORECAST($B345,L336:L344,$B336:$B344)</f>
        <v>0.857764990368562</v>
      </c>
      <c r="N345" s="37" t="n">
        <f aca="false">(L345-M345)^2/M345</f>
        <v>0.0235854787640173</v>
      </c>
      <c r="O345" s="37" t="n">
        <f aca="false">IF(N345&lt;5,0,(L345-K345)/K345*100)</f>
        <v>0</v>
      </c>
      <c r="P345" s="14" t="n">
        <f aca="false">L345/($C345/100000)</f>
        <v>3.66354044548652</v>
      </c>
      <c r="Q345" s="13" t="n">
        <f aca="false">R344</f>
        <v>7</v>
      </c>
      <c r="R345" s="12" t="n">
        <v>8</v>
      </c>
      <c r="S345" s="21" t="n">
        <f aca="false">FORECAST($B345,R336:R344,$B336:$B344)</f>
        <v>10.3055330356565</v>
      </c>
      <c r="T345" s="37" t="n">
        <f aca="false">(R345-S345)^2/S345</f>
        <v>0.515789194029308</v>
      </c>
      <c r="U345" s="37" t="n">
        <f aca="false">IF(T345&lt;5,0,(R345-Q345)/Q345*100)</f>
        <v>0</v>
      </c>
      <c r="V345" s="14" t="n">
        <f aca="false">R345/($C345/100000)</f>
        <v>29.3083235638921</v>
      </c>
      <c r="W345" s="13" t="n">
        <f aca="false">X344</f>
        <v>5</v>
      </c>
      <c r="X345" s="12" t="n">
        <v>7</v>
      </c>
      <c r="Y345" s="21" t="n">
        <f aca="false">FORECAST($B345,X336:X344,$B336:$B344)</f>
        <v>8.30018039633677</v>
      </c>
      <c r="Z345" s="37" t="n">
        <f aca="false">(X345-Y345)^2/Y345</f>
        <v>0.203666544857811</v>
      </c>
      <c r="AA345" s="37" t="n">
        <f aca="false">IF(Z345&lt;5,0,(X345-W345)/W345*100)</f>
        <v>0</v>
      </c>
      <c r="AB345" s="14" t="n">
        <f aca="false">X345/($C345/100000)</f>
        <v>25.6447831184056</v>
      </c>
      <c r="AC345" s="13" t="n">
        <f aca="false">AD344</f>
        <v>60</v>
      </c>
      <c r="AD345" s="12" t="n">
        <v>51</v>
      </c>
      <c r="AE345" s="21" t="n">
        <f aca="false">FORECAST($B345,AD336:AD344,$B336:$B344)</f>
        <v>53.6814328184426</v>
      </c>
      <c r="AF345" s="37" t="n">
        <f aca="false">(AD345-AE345)^2/AE345</f>
        <v>0.133939829514962</v>
      </c>
      <c r="AG345" s="37" t="n">
        <f aca="false">IF(AF345&lt;5,0,(AD345-AC345)/AC345*100)</f>
        <v>0</v>
      </c>
      <c r="AH345" s="14" t="n">
        <f aca="false">AD345/($C345/100000)</f>
        <v>186.840562719812</v>
      </c>
      <c r="AI345" s="13" t="n">
        <f aca="false">AJ344</f>
        <v>154</v>
      </c>
      <c r="AJ345" s="12" t="n">
        <v>168</v>
      </c>
      <c r="AK345" s="21" t="n">
        <f aca="false">FORECAST($B345,AJ336:AJ344,$B336:$B344)</f>
        <v>197.312204670482</v>
      </c>
      <c r="AL345" s="37" t="n">
        <f aca="false">(AJ345-AK345)^2/AK345</f>
        <v>4.35454737368689</v>
      </c>
      <c r="AM345" s="37" t="n">
        <f aca="false">IF(AL345&lt;5,0,(AJ345-AI345)/AI345*100)</f>
        <v>0</v>
      </c>
      <c r="AN345" s="14" t="n">
        <f aca="false">AJ345/($C345/100000)</f>
        <v>615.474794841735</v>
      </c>
      <c r="AO345" s="13" t="n">
        <f aca="false">AP344</f>
        <v>285</v>
      </c>
      <c r="AP345" s="12" t="n">
        <v>313</v>
      </c>
      <c r="AQ345" s="21" t="n">
        <f aca="false">FORECAST($B345,AP336:AP344,$B336:$B344)</f>
        <v>391.145941914615</v>
      </c>
      <c r="AR345" s="37" t="n">
        <f aca="false">(AP345-AQ345)^2/AQ345</f>
        <v>15.6125568063684</v>
      </c>
      <c r="AS345" s="37" t="n">
        <f aca="false">IF(AR345&lt;5,0,(AP345-AO345)/AO345*100)</f>
        <v>9.82456140350877</v>
      </c>
      <c r="AT345" s="14" t="n">
        <f aca="false">AP345/($C345/100000)</f>
        <v>1146.68815943728</v>
      </c>
      <c r="AU345" s="13" t="n">
        <f aca="false">AV344</f>
        <v>32</v>
      </c>
      <c r="AV345" s="12" t="n">
        <v>48</v>
      </c>
      <c r="AW345" s="21" t="n">
        <f aca="false">FORECAST($B345,AV336:AV344,$B336:$B344)</f>
        <v>31.4896705249404</v>
      </c>
      <c r="AX345" s="37" t="n">
        <f aca="false">(AV345-AW345)^2/AW345</f>
        <v>8.65652052977585</v>
      </c>
      <c r="AY345" s="37" t="n">
        <f aca="false">IF(AX345&lt;5,0,(AV345-AU345)/AU345*100)</f>
        <v>50</v>
      </c>
      <c r="AZ345" s="14" t="n">
        <f aca="false">AV345/($C345/100000)</f>
        <v>175.849941383353</v>
      </c>
      <c r="BA345" s="12" t="n">
        <v>2183.5</v>
      </c>
      <c r="BB345" s="14" t="n">
        <v>10.3</v>
      </c>
      <c r="BC345" s="13" t="n">
        <f aca="false">(BA345-BA344)/BA344*100</f>
        <v>10.2833476438204</v>
      </c>
      <c r="BD345" s="12" t="n">
        <v>39.4</v>
      </c>
    </row>
    <row r="346" customFormat="false" ht="13.8" hidden="false" customHeight="false" outlineLevel="0" collapsed="false">
      <c r="A346" s="25" t="s">
        <v>47</v>
      </c>
      <c r="B346" s="15" t="n">
        <v>2019</v>
      </c>
      <c r="C346" s="17" t="n">
        <v>27385</v>
      </c>
      <c r="D346" s="12" t="n">
        <f aca="false">E345</f>
        <v>596</v>
      </c>
      <c r="E346" s="17" t="n">
        <v>560</v>
      </c>
      <c r="F346" s="21" t="n">
        <f aca="false">FORECAST($B346,E337:E345,$B337:$B345)</f>
        <v>468.428571428571</v>
      </c>
      <c r="G346" s="37" t="n">
        <f aca="false">(E346-F346)^2/F346</f>
        <v>17.9009715505598</v>
      </c>
      <c r="H346" s="37" t="n">
        <f aca="false">IF(G346&lt;5,0,(E346-D346)/D346*100)</f>
        <v>-6.04026845637584</v>
      </c>
      <c r="I346" s="12" t="n">
        <v>-6</v>
      </c>
      <c r="J346" s="13" t="n">
        <f aca="false">(E346-E345)/E345*100</f>
        <v>-6.04026845637584</v>
      </c>
      <c r="K346" s="13" t="n">
        <f aca="false">L345</f>
        <v>1</v>
      </c>
      <c r="L346" s="12" t="n">
        <v>1</v>
      </c>
      <c r="M346" s="21" t="n">
        <f aca="false">FORECAST($B346,L337:L345,$B337:$B345)</f>
        <v>-0.678571428571429</v>
      </c>
      <c r="N346" s="37" t="n">
        <f aca="false">(L346-M346)^2/M346</f>
        <v>-4.15225563909775</v>
      </c>
      <c r="O346" s="37" t="n">
        <f aca="false">IF(N346&lt;5,0,(L346-K346)/K346*100)</f>
        <v>0</v>
      </c>
      <c r="P346" s="14" t="n">
        <f aca="false">L346/($C346/100000)</f>
        <v>3.65163410626255</v>
      </c>
      <c r="Q346" s="13" t="n">
        <f aca="false">R345</f>
        <v>8</v>
      </c>
      <c r="R346" s="12" t="n">
        <v>6</v>
      </c>
      <c r="S346" s="21" t="n">
        <f aca="false">FORECAST($B346,R337:R345,$B337:$B345)</f>
        <v>8.17857142857143</v>
      </c>
      <c r="T346" s="37" t="n">
        <f aca="false">(R346-S346)^2/S346</f>
        <v>0.580318153462258</v>
      </c>
      <c r="U346" s="37" t="n">
        <f aca="false">IF(T346&lt;5,0,(R346-Q346)/Q346*100)</f>
        <v>0</v>
      </c>
      <c r="V346" s="14" t="n">
        <f aca="false">R346/($C346/100000)</f>
        <v>21.9098046375753</v>
      </c>
      <c r="W346" s="13" t="n">
        <f aca="false">X345</f>
        <v>7</v>
      </c>
      <c r="X346" s="12" t="n">
        <v>7</v>
      </c>
      <c r="Y346" s="21" t="n">
        <f aca="false">FORECAST($B346,X337:X345,$B337:$B345)</f>
        <v>4.64285714285714</v>
      </c>
      <c r="Z346" s="37" t="n">
        <f aca="false">(X346-Y346)^2/Y346</f>
        <v>1.1967032967033</v>
      </c>
      <c r="AA346" s="37" t="n">
        <f aca="false">IF(Z346&lt;5,0,(X346-W346)/W346*100)</f>
        <v>0</v>
      </c>
      <c r="AB346" s="14" t="n">
        <f aca="false">X346/($C346/100000)</f>
        <v>25.5614387438379</v>
      </c>
      <c r="AC346" s="13" t="n">
        <f aca="false">AD345</f>
        <v>51</v>
      </c>
      <c r="AD346" s="12" t="n">
        <v>58</v>
      </c>
      <c r="AE346" s="21" t="n">
        <f aca="false">FORECAST($B346,AD337:AD345,$B337:$B345)</f>
        <v>57.3214285714286</v>
      </c>
      <c r="AF346" s="37" t="n">
        <f aca="false">(AD346-AE346)^2/AE346</f>
        <v>0.00803293279928799</v>
      </c>
      <c r="AG346" s="37" t="n">
        <f aca="false">IF(AF346&lt;5,0,(AD346-AC346)/AC346*100)</f>
        <v>0</v>
      </c>
      <c r="AH346" s="14" t="n">
        <f aca="false">AD346/($C346/100000)</f>
        <v>211.794778163228</v>
      </c>
      <c r="AI346" s="13" t="n">
        <f aca="false">AJ345</f>
        <v>168</v>
      </c>
      <c r="AJ346" s="12" t="n">
        <v>153</v>
      </c>
      <c r="AK346" s="21" t="n">
        <f aca="false">FORECAST($B346,AJ337:AJ345,$B337:$B345)</f>
        <v>115.428571428571</v>
      </c>
      <c r="AL346" s="37" t="n">
        <f aca="false">(AJ346-AK346)^2/AK346</f>
        <v>12.2293140028289</v>
      </c>
      <c r="AM346" s="37" t="n">
        <f aca="false">IF(AL346&lt;5,0,(AJ346-AI346)/AI346*100)</f>
        <v>-8.92857142857143</v>
      </c>
      <c r="AN346" s="14" t="n">
        <f aca="false">AJ346/($C346/100000)</f>
        <v>558.700018258171</v>
      </c>
      <c r="AO346" s="13" t="n">
        <f aca="false">AP345</f>
        <v>313</v>
      </c>
      <c r="AP346" s="12" t="n">
        <v>300</v>
      </c>
      <c r="AQ346" s="21" t="n">
        <f aca="false">FORECAST($B346,AP337:AP345,$B337:$B345)</f>
        <v>245.964285714286</v>
      </c>
      <c r="AR346" s="37" t="n">
        <f aca="false">(AP346-AQ346)^2/AQ346</f>
        <v>11.8710666058205</v>
      </c>
      <c r="AS346" s="37" t="n">
        <f aca="false">IF(AR346&lt;5,0,(AP346-AO346)/AO346*100)</f>
        <v>-4.15335463258786</v>
      </c>
      <c r="AT346" s="14" t="n">
        <f aca="false">AP346/($C346/100000)</f>
        <v>1095.49023187877</v>
      </c>
      <c r="AU346" s="13" t="n">
        <f aca="false">AV345</f>
        <v>48</v>
      </c>
      <c r="AV346" s="12" t="n">
        <v>35</v>
      </c>
      <c r="AW346" s="21" t="n">
        <f aca="false">FORECAST($B346,AV337:AV345,$B337:$B345)</f>
        <v>37.5714285714286</v>
      </c>
      <c r="AX346" s="37" t="n">
        <f aca="false">(AV346-AW346)^2/AW346</f>
        <v>0.175991309071157</v>
      </c>
      <c r="AY346" s="37" t="n">
        <f aca="false">IF(AX346&lt;5,0,(AV346-AU346)/AU346*100)</f>
        <v>0</v>
      </c>
      <c r="AZ346" s="14" t="n">
        <f aca="false">AV346/($C346/100000)</f>
        <v>127.807193719189</v>
      </c>
      <c r="BA346" s="12" t="n">
        <v>2044.9</v>
      </c>
      <c r="BB346" s="14" t="n">
        <v>-6.3</v>
      </c>
      <c r="BC346" s="13" t="n">
        <f aca="false">(BA346-BA345)/BA345*100</f>
        <v>-6.34760705289672</v>
      </c>
      <c r="BD346" s="12" t="n">
        <v>39.6</v>
      </c>
    </row>
    <row r="347" customFormat="false" ht="13.8" hidden="false" customHeight="false" outlineLevel="0" collapsed="false">
      <c r="A347" s="25" t="s">
        <v>47</v>
      </c>
      <c r="B347" s="20" t="n">
        <v>2020</v>
      </c>
      <c r="C347" s="21" t="n">
        <v>27443</v>
      </c>
      <c r="D347" s="12" t="n">
        <f aca="false">E346</f>
        <v>560</v>
      </c>
      <c r="E347" s="21" t="n">
        <v>574</v>
      </c>
      <c r="F347" s="21" t="n">
        <f aca="false">FORECAST($B347,E338:E346,$B338:$B346)</f>
        <v>462.138888888889</v>
      </c>
      <c r="G347" s="37" t="n">
        <f aca="false">(E347-F347)^2/F347</f>
        <v>27.076077083876</v>
      </c>
      <c r="H347" s="37" t="n">
        <f aca="false">IF(G347&lt;5,0,(E347-D347)/D347*100)</f>
        <v>2.5</v>
      </c>
      <c r="I347" s="22" t="n">
        <v>2.5</v>
      </c>
      <c r="J347" s="13" t="n">
        <f aca="false">(E347-E346)/E346*100</f>
        <v>2.5</v>
      </c>
      <c r="K347" s="13" t="n">
        <f aca="false">L346</f>
        <v>1</v>
      </c>
      <c r="L347" s="21" t="n">
        <v>1</v>
      </c>
      <c r="M347" s="21" t="n">
        <f aca="false">FORECAST($B347,L338:L346,$B338:$B346)</f>
        <v>-0.277777777777778</v>
      </c>
      <c r="N347" s="37" t="n">
        <f aca="false">(L347-M347)^2/M347</f>
        <v>-5.87777777777778</v>
      </c>
      <c r="O347" s="37" t="n">
        <f aca="false">IF(N347&lt;5,0,(L347-K347)/K347*100)</f>
        <v>0</v>
      </c>
      <c r="P347" s="14" t="n">
        <f aca="false">L347/($C347/100000)</f>
        <v>3.64391648143425</v>
      </c>
      <c r="Q347" s="13" t="n">
        <f aca="false">R346</f>
        <v>6</v>
      </c>
      <c r="R347" s="21" t="n">
        <v>6</v>
      </c>
      <c r="S347" s="21" t="n">
        <f aca="false">FORECAST($B347,R338:R346,$B338:$B346)</f>
        <v>6.80555555555556</v>
      </c>
      <c r="T347" s="37" t="n">
        <f aca="false">(R347-S347)^2/S347</f>
        <v>0.0953514739229025</v>
      </c>
      <c r="U347" s="37" t="n">
        <f aca="false">IF(T347&lt;5,0,(R347-Q347)/Q347*100)</f>
        <v>0</v>
      </c>
      <c r="V347" s="14" t="n">
        <f aca="false">R347/($C347/100000)</f>
        <v>21.8634988886055</v>
      </c>
      <c r="W347" s="13" t="n">
        <f aca="false">X346</f>
        <v>7</v>
      </c>
      <c r="X347" s="21" t="n">
        <v>8</v>
      </c>
      <c r="Y347" s="21" t="n">
        <f aca="false">FORECAST($B347,X338:X346,$B338:$B346)</f>
        <v>4.91666666666667</v>
      </c>
      <c r="Z347" s="37" t="n">
        <f aca="false">(X347-Y347)^2/Y347</f>
        <v>1.93361581920904</v>
      </c>
      <c r="AA347" s="37" t="n">
        <f aca="false">IF(Z347&lt;5,0,(X347-W347)/W347*100)</f>
        <v>0</v>
      </c>
      <c r="AB347" s="14" t="n">
        <f aca="false">X347/($C347/100000)</f>
        <v>29.151331851474</v>
      </c>
      <c r="AC347" s="13" t="n">
        <f aca="false">AD346</f>
        <v>58</v>
      </c>
      <c r="AD347" s="21" t="n">
        <v>79</v>
      </c>
      <c r="AE347" s="21" t="n">
        <f aca="false">FORECAST($B347,AD338:AD346,$B338:$B346)</f>
        <v>58.5277777777778</v>
      </c>
      <c r="AF347" s="37" t="n">
        <f aca="false">(AD347-AE347)^2/AE347</f>
        <v>7.1609054474503</v>
      </c>
      <c r="AG347" s="37" t="n">
        <f aca="false">IF(AF347&lt;5,0,(AD347-AC347)/AC347*100)</f>
        <v>36.2068965517241</v>
      </c>
      <c r="AH347" s="14" t="n">
        <f aca="false">AD347/($C347/100000)</f>
        <v>287.869402033305</v>
      </c>
      <c r="AI347" s="13" t="n">
        <f aca="false">AJ346</f>
        <v>153</v>
      </c>
      <c r="AJ347" s="21" t="n">
        <v>152</v>
      </c>
      <c r="AK347" s="21" t="n">
        <f aca="false">FORECAST($B347,AJ338:AJ346,$B338:$B346)</f>
        <v>114.805555555556</v>
      </c>
      <c r="AL347" s="37" t="n">
        <f aca="false">(AJ347-AK347)^2/AK347</f>
        <v>12.0501720568863</v>
      </c>
      <c r="AM347" s="37" t="n">
        <f aca="false">IF(AL347&lt;5,0,(AJ347-AI347)/AI347*100)</f>
        <v>-0.65359477124183</v>
      </c>
      <c r="AN347" s="14" t="n">
        <f aca="false">AJ347/($C347/100000)</f>
        <v>553.875305178005</v>
      </c>
      <c r="AO347" s="13" t="n">
        <f aca="false">AP346</f>
        <v>300</v>
      </c>
      <c r="AP347" s="21" t="n">
        <v>273</v>
      </c>
      <c r="AQ347" s="21" t="n">
        <f aca="false">FORECAST($B347,AP338:AP346,$B338:$B346)</f>
        <v>240.027777777778</v>
      </c>
      <c r="AR347" s="37" t="n">
        <f aca="false">(AP347-AQ347)^2/AQ347</f>
        <v>4.5293400969538</v>
      </c>
      <c r="AS347" s="37" t="n">
        <f aca="false">IF(AR347&lt;5,0,(AP347-AO347)/AO347*100)</f>
        <v>0</v>
      </c>
      <c r="AT347" s="14" t="n">
        <f aca="false">AP347/($C347/100000)</f>
        <v>994.789199431549</v>
      </c>
      <c r="AU347" s="13" t="n">
        <f aca="false">AV346</f>
        <v>35</v>
      </c>
      <c r="AV347" s="21" t="n">
        <v>55</v>
      </c>
      <c r="AW347" s="21" t="n">
        <f aca="false">FORECAST($B347,AV338:AV346,$B338:$B346)</f>
        <v>37.3333333333333</v>
      </c>
      <c r="AX347" s="37" t="n">
        <f aca="false">(AV347-AW347)^2/AW347</f>
        <v>8.36011904761905</v>
      </c>
      <c r="AY347" s="37" t="n">
        <f aca="false">IF(AX347&lt;5,0,(AV347-AU347)/AU347*100)</f>
        <v>57.1428571428571</v>
      </c>
      <c r="AZ347" s="14" t="n">
        <f aca="false">AV347/($C347/100000)</f>
        <v>200.415406478883</v>
      </c>
      <c r="BA347" s="23" t="n">
        <v>2091.6</v>
      </c>
      <c r="BB347" s="22" t="n">
        <v>2.3</v>
      </c>
      <c r="BC347" s="13" t="n">
        <f aca="false">(BA347-BA346)/BA346*100</f>
        <v>2.28373025575822</v>
      </c>
      <c r="BD347" s="23" t="n">
        <v>54.4</v>
      </c>
    </row>
    <row r="348" customFormat="false" ht="13.8" hidden="false" customHeight="false" outlineLevel="0" collapsed="false">
      <c r="A348" s="19" t="s">
        <v>269</v>
      </c>
      <c r="B348" s="15" t="n">
        <v>2020</v>
      </c>
      <c r="C348" s="38" t="n">
        <f aca="false">FORECAST($B348,C338:C346,$B338:$B346)</f>
        <v>27322.8055555556</v>
      </c>
      <c r="D348" s="12" t="n">
        <f aca="false">E347</f>
        <v>574</v>
      </c>
      <c r="E348" s="38" t="n">
        <f aca="false">FORECAST($B348,E338:E346,$B338:$B346)</f>
        <v>462.138888888889</v>
      </c>
      <c r="F348" s="21" t="n">
        <f aca="false">FORECAST($B348,E339:E347,$B339:$B347)</f>
        <v>514.377777777778</v>
      </c>
      <c r="G348" s="37" t="n">
        <f aca="false">(E348-F348)^2/F348</f>
        <v>5.30524768028494</v>
      </c>
      <c r="H348" s="37" t="n">
        <f aca="false">IF(G348&lt;5,0,(E348-D348)/D348*100)</f>
        <v>-19.4879984514131</v>
      </c>
      <c r="I348" s="12"/>
      <c r="J348" s="13" t="n">
        <f aca="false">(E348-E346)/E346*100</f>
        <v>-17.4751984126984</v>
      </c>
      <c r="K348" s="13" t="n">
        <f aca="false">L347</f>
        <v>1</v>
      </c>
      <c r="L348" s="38" t="n">
        <f aca="false">FORECAST($B348,L338:L346,$B338:$B346)</f>
        <v>-0.277777777777778</v>
      </c>
      <c r="M348" s="21" t="n">
        <f aca="false">FORECAST($B348,L339:L347,$B339:$B347)</f>
        <v>0.688888888888889</v>
      </c>
      <c r="N348" s="37" t="n">
        <f aca="false">(L348-M348)^2/M348</f>
        <v>1.35645161290323</v>
      </c>
      <c r="O348" s="37" t="n">
        <f aca="false">IF(N348&lt;5,0,(L348-K348)/K348*100)</f>
        <v>0</v>
      </c>
      <c r="P348" s="38" t="n">
        <f aca="false">FORECAST($B348,P338:P346,$B338:$B346)</f>
        <v>-0.969521755990053</v>
      </c>
      <c r="Q348" s="13" t="n">
        <f aca="false">R347</f>
        <v>6</v>
      </c>
      <c r="R348" s="38" t="n">
        <f aca="false">FORECAST($B348,R338:R346,$B338:$B346)</f>
        <v>6.80555555555556</v>
      </c>
      <c r="S348" s="21" t="n">
        <f aca="false">FORECAST($B348,R339:R347,$B339:$B347)</f>
        <v>6.55555555555556</v>
      </c>
      <c r="T348" s="37" t="n">
        <f aca="false">(R348-S348)^2/S348</f>
        <v>0.00953389830508475</v>
      </c>
      <c r="U348" s="37" t="n">
        <f aca="false">IF(T348&lt;5,0,(R348-Q348)/Q348*100)</f>
        <v>0</v>
      </c>
      <c r="V348" s="38" t="n">
        <f aca="false">FORECAST($B348,V338:V346,$B338:$B346)</f>
        <v>24.9231297398152</v>
      </c>
      <c r="W348" s="13" t="n">
        <f aca="false">X347</f>
        <v>8</v>
      </c>
      <c r="X348" s="38" t="n">
        <f aca="false">FORECAST($B348,X338:X346,$B338:$B346)</f>
        <v>4.91666666666667</v>
      </c>
      <c r="Y348" s="21" t="n">
        <f aca="false">FORECAST($B348,X339:X347,$B339:$B347)</f>
        <v>6.64444444444445</v>
      </c>
      <c r="Z348" s="37" t="n">
        <f aca="false">(X348-Y348)^2/Y348</f>
        <v>0.449280007432182</v>
      </c>
      <c r="AA348" s="37" t="n">
        <f aca="false">IF(Z348&lt;5,0,(X348-W348)/W348*100)</f>
        <v>0</v>
      </c>
      <c r="AB348" s="38" t="n">
        <f aca="false">FORECAST($B348,AB338:AB346,$B338:$B346)</f>
        <v>18.0794669327259</v>
      </c>
      <c r="AC348" s="13" t="n">
        <f aca="false">AD347</f>
        <v>79</v>
      </c>
      <c r="AD348" s="38" t="n">
        <f aca="false">FORECAST($B348,AD338:AD346,$B338:$B346)</f>
        <v>58.5277777777778</v>
      </c>
      <c r="AE348" s="21" t="n">
        <f aca="false">FORECAST($B348,AD339:AD347,$B339:$B347)</f>
        <v>66.2666666666667</v>
      </c>
      <c r="AF348" s="37" t="n">
        <f aca="false">(AD348-AE348)^2/AE348</f>
        <v>0.903778690662493</v>
      </c>
      <c r="AG348" s="37" t="n">
        <f aca="false">IF(AF348&lt;5,0,(AD348-AC348)/AC348*100)</f>
        <v>0</v>
      </c>
      <c r="AH348" s="38" t="n">
        <f aca="false">FORECAST($B348,AH338:AH346,$B338:$B346)</f>
        <v>214.063318187664</v>
      </c>
      <c r="AI348" s="13" t="n">
        <f aca="false">AJ347</f>
        <v>152</v>
      </c>
      <c r="AJ348" s="38" t="n">
        <f aca="false">FORECAST($B348,AJ338:AJ346,$B338:$B346)</f>
        <v>114.805555555556</v>
      </c>
      <c r="AK348" s="21" t="n">
        <f aca="false">FORECAST($B348,AJ339:AJ347,$B339:$B347)</f>
        <v>139.711111111111</v>
      </c>
      <c r="AL348" s="37" t="n">
        <f aca="false">(AJ348-AK348)^2/AK348</f>
        <v>4.4397807203577</v>
      </c>
      <c r="AM348" s="37" t="n">
        <f aca="false">IF(AL348&lt;5,0,(AJ348-AI348)/AI348*100)</f>
        <v>0</v>
      </c>
      <c r="AN348" s="38" t="n">
        <f aca="false">FORECAST($B348,AN338:AN346,$B338:$B346)</f>
        <v>422.260852571933</v>
      </c>
      <c r="AO348" s="13" t="n">
        <f aca="false">AP347</f>
        <v>273</v>
      </c>
      <c r="AP348" s="38" t="n">
        <f aca="false">FORECAST($B348,AP338:AP346,$B338:$B346)</f>
        <v>240.027777777778</v>
      </c>
      <c r="AQ348" s="21" t="n">
        <f aca="false">FORECAST($B348,AP339:AP347,$B339:$B347)</f>
        <v>250.222222222222</v>
      </c>
      <c r="AR348" s="37" t="n">
        <f aca="false">(AP348-AQ348)^2/AQ348</f>
        <v>0.415337601144663</v>
      </c>
      <c r="AS348" s="37" t="n">
        <f aca="false">IF(AR348&lt;5,0,(AP348-AO348)/AO348*100)</f>
        <v>0</v>
      </c>
      <c r="AT348" s="38" t="n">
        <f aca="false">FORECAST($B348,AT338:AT346,$B338:$B346)</f>
        <v>881.526073893055</v>
      </c>
      <c r="AU348" s="13" t="n">
        <f aca="false">AV347</f>
        <v>55</v>
      </c>
      <c r="AV348" s="38" t="n">
        <f aca="false">FORECAST($B348,AV338:AV346,$B338:$B346)</f>
        <v>37.3333333333333</v>
      </c>
      <c r="AW348" s="21" t="n">
        <f aca="false">FORECAST($B348,AV339:AV347,$B339:$B347)</f>
        <v>44.2888888888889</v>
      </c>
      <c r="AX348" s="37" t="n">
        <f aca="false">(AV348-AW348)^2/AW348</f>
        <v>1.09236773150471</v>
      </c>
      <c r="AY348" s="37" t="n">
        <f aca="false">IF(AX348&lt;5,0,(AV348-AU348)/AU348*100)</f>
        <v>0</v>
      </c>
      <c r="AZ348" s="38" t="n">
        <f aca="false">FORECAST($B348,AZ338:AZ346,$B338:$B346)</f>
        <v>136.729899146588</v>
      </c>
      <c r="BA348" s="38" t="n">
        <f aca="false">FORECAST($B348,BA338:BA346,$B338:$B346)</f>
        <v>1696.60555555556</v>
      </c>
      <c r="BB348" s="14"/>
      <c r="BC348" s="12"/>
      <c r="BD348" s="12"/>
    </row>
    <row r="349" customFormat="false" ht="13.8" hidden="false" customHeight="false" outlineLevel="0" collapsed="false">
      <c r="A349" s="19" t="s">
        <v>199</v>
      </c>
      <c r="B349" s="20"/>
      <c r="C349" s="21"/>
      <c r="D349" s="12" t="n">
        <f aca="false">E348</f>
        <v>462.138888888889</v>
      </c>
      <c r="E349" s="39" t="n">
        <f aca="false">(E348-E347)^2/E348</f>
        <v>27.076077083876</v>
      </c>
      <c r="F349" s="21" t="n">
        <f aca="false">FORECAST($B349,E340:E348,$B340:$B348)</f>
        <v>56190.9493464052</v>
      </c>
      <c r="G349" s="37" t="n">
        <f aca="false">(E349-F349)^2/F349</f>
        <v>56136.8102390708</v>
      </c>
      <c r="H349" s="37" t="n">
        <f aca="false">IF(G349&lt;5,0,(E349-D349)/D349*100)</f>
        <v>-94.141138576549</v>
      </c>
      <c r="I349" s="22"/>
      <c r="J349" s="12"/>
      <c r="K349" s="13" t="n">
        <f aca="false">L348</f>
        <v>-0.277777777777778</v>
      </c>
      <c r="L349" s="39" t="n">
        <f aca="false">(L348-L347)^2/L348</f>
        <v>-5.87777777777778</v>
      </c>
      <c r="M349" s="21" t="n">
        <f aca="false">FORECAST($B349,L340:L348,$B340:$B348)</f>
        <v>-59.8482726423903</v>
      </c>
      <c r="N349" s="37" t="n">
        <f aca="false">(L349-M349)^2/M349</f>
        <v>-48.6699813933816</v>
      </c>
      <c r="O349" s="37" t="n">
        <f aca="false">IF(N349&lt;5,0,(L349-K349)/K349*100)</f>
        <v>0</v>
      </c>
      <c r="P349" s="39" t="n">
        <f aca="false">(P348-P347)^2/P348</f>
        <v>-21.9528981572921</v>
      </c>
      <c r="Q349" s="13" t="n">
        <f aca="false">R348</f>
        <v>6.80555555555556</v>
      </c>
      <c r="R349" s="39" t="n">
        <f aca="false">(R348-R347)^2/R348</f>
        <v>0.0953514739229025</v>
      </c>
      <c r="S349" s="21" t="n">
        <f aca="false">FORECAST($B349,R340:R348,$B340:$B348)</f>
        <v>1569.80368814192</v>
      </c>
      <c r="T349" s="37" t="n">
        <f aca="false">(R349-S349)^2/S349</f>
        <v>1569.61299098582</v>
      </c>
      <c r="U349" s="37" t="n">
        <f aca="false">IF(T349&lt;5,0,(R349-Q349)/Q349*100)</f>
        <v>-98.5989171178676</v>
      </c>
      <c r="V349" s="39" t="n">
        <f aca="false">(V348-V347)^2/V348</f>
        <v>0.375608562945428</v>
      </c>
      <c r="W349" s="13" t="n">
        <f aca="false">X348</f>
        <v>4.91666666666667</v>
      </c>
      <c r="X349" s="39" t="n">
        <f aca="false">(X348-X347)^2/X348</f>
        <v>1.93361581920904</v>
      </c>
      <c r="Y349" s="21" t="n">
        <f aca="false">FORECAST($B349,X340:X348,$B340:$B348)</f>
        <v>-85.1477591036414</v>
      </c>
      <c r="Z349" s="37" t="n">
        <f aca="false">(X349-Y349)^2/Y349</f>
        <v>-89.0589011182767</v>
      </c>
      <c r="AA349" s="37" t="n">
        <f aca="false">IF(Z349&lt;5,0,(X349-W349)/W349*100)</f>
        <v>0</v>
      </c>
      <c r="AB349" s="39" t="n">
        <f aca="false">(AB348-AB347)^2/AB348</f>
        <v>6.7804096899068</v>
      </c>
      <c r="AC349" s="13" t="n">
        <f aca="false">AD348</f>
        <v>58.5277777777778</v>
      </c>
      <c r="AD349" s="39" t="n">
        <f aca="false">(AD348-AD347)^2/AD348</f>
        <v>7.1609054474503</v>
      </c>
      <c r="AE349" s="21" t="n">
        <f aca="false">FORECAST($B349,AD340:AD348,$B340:$B348)</f>
        <v>-4118.95214752568</v>
      </c>
      <c r="AF349" s="37" t="n">
        <f aca="false">(AD349-AE349)^2/AE349</f>
        <v>-4133.28640784096</v>
      </c>
      <c r="AG349" s="37" t="n">
        <f aca="false">IF(AF349&lt;5,0,(AD349-AC349)/AC349*100)</f>
        <v>0</v>
      </c>
      <c r="AH349" s="39" t="n">
        <f aca="false">(AH348-AH347)^2/AH348</f>
        <v>25.4473211886505</v>
      </c>
      <c r="AI349" s="13" t="n">
        <f aca="false">AJ348</f>
        <v>114.805555555556</v>
      </c>
      <c r="AJ349" s="39" t="n">
        <f aca="false">(AJ348-AJ347)^2/AJ348</f>
        <v>12.0501720568863</v>
      </c>
      <c r="AK349" s="21" t="n">
        <f aca="false">FORECAST($B349,AJ340:AJ348,$B340:$B348)</f>
        <v>15470.8373015873</v>
      </c>
      <c r="AL349" s="37" t="n">
        <f aca="false">(AJ349-AK349)^2/AK349</f>
        <v>15446.7463433034</v>
      </c>
      <c r="AM349" s="37" t="n">
        <f aca="false">IF(AL349&lt;5,0,(AJ349-AI349)/AI349*100)</f>
        <v>-89.5038423893562</v>
      </c>
      <c r="AN349" s="39" t="n">
        <f aca="false">(AN348-AN347)^2/AN348</f>
        <v>41.0228985928675</v>
      </c>
      <c r="AO349" s="13" t="n">
        <f aca="false">AP348</f>
        <v>240.027777777778</v>
      </c>
      <c r="AP349" s="39" t="n">
        <f aca="false">(AP348-AP347)^2/AP348</f>
        <v>4.5293400969538</v>
      </c>
      <c r="AQ349" s="21" t="n">
        <f aca="false">FORECAST($B349,AP340:AP348,$B340:$B348)</f>
        <v>48082.5478524743</v>
      </c>
      <c r="AR349" s="37" t="n">
        <f aca="false">(AP349-AQ349)^2/AQ349</f>
        <v>48073.4895989409</v>
      </c>
      <c r="AS349" s="37" t="n">
        <f aca="false">IF(AR349&lt;5,0,(AP349-AO349)/AO349*100)</f>
        <v>-98.1129933631485</v>
      </c>
      <c r="AT349" s="39" t="n">
        <f aca="false">(AT348-AT347)^2/AT348</f>
        <v>14.5526445407275</v>
      </c>
      <c r="AU349" s="13" t="n">
        <f aca="false">AV348</f>
        <v>37.3333333333333</v>
      </c>
      <c r="AV349" s="39" t="n">
        <f aca="false">(AV348-AV347)^2/AV348</f>
        <v>8.36011904761905</v>
      </c>
      <c r="AW349" s="21" t="n">
        <f aca="false">FORECAST($B349,AV340:AV348,$B340:$B348)</f>
        <v>-4668.29131652661</v>
      </c>
      <c r="AX349" s="37" t="n">
        <f aca="false">(AV349-AW349)^2/AW349</f>
        <v>-4685.02652617905</v>
      </c>
      <c r="AY349" s="37" t="n">
        <f aca="false">IF(AX349&lt;5,0,(AV349-AU349)/AU349*100)</f>
        <v>0</v>
      </c>
      <c r="AZ349" s="39" t="n">
        <f aca="false">(AZ348-AZ347)^2/AZ348</f>
        <v>29.6631817143633</v>
      </c>
      <c r="BA349" s="39" t="n">
        <f aca="false">(BA348-BA347)^2/BA348</f>
        <v>91.9604504600867</v>
      </c>
      <c r="BB349" s="22"/>
      <c r="BC349" s="12"/>
      <c r="BD349" s="23"/>
    </row>
    <row r="350" customFormat="false" ht="13.8" hidden="false" customHeight="false" outlineLevel="0" collapsed="false">
      <c r="A350" s="19" t="s">
        <v>270</v>
      </c>
      <c r="B350" s="20" t="n">
        <v>5</v>
      </c>
      <c r="C350" s="21"/>
      <c r="D350" s="12" t="n">
        <f aca="false">E349</f>
        <v>27.076077083876</v>
      </c>
      <c r="E350" s="39" t="n">
        <f aca="false">IF(E349&lt;$B350,0,(E347-E346)/E346*100)</f>
        <v>2.5</v>
      </c>
      <c r="F350" s="21" t="n">
        <f aca="false">FORECAST($B350,E341:E349,$B341:$B349)</f>
        <v>42028.2493224932</v>
      </c>
      <c r="G350" s="37" t="n">
        <f aca="false">(E350-F350)^2/F350</f>
        <v>42023.2494712027</v>
      </c>
      <c r="H350" s="37" t="n">
        <f aca="false">IF(G350&lt;5,0,(E350-D350)/D350*100)</f>
        <v>-90.7667569705333</v>
      </c>
      <c r="I350" s="22"/>
      <c r="J350" s="12"/>
      <c r="K350" s="13" t="n">
        <f aca="false">L349</f>
        <v>-5.87777777777778</v>
      </c>
      <c r="L350" s="39" t="n">
        <f aca="false">IF(L349&lt;$B350,0,(L347-L346)/L346*100)</f>
        <v>0</v>
      </c>
      <c r="M350" s="21" t="n">
        <f aca="false">FORECAST($B350,L341:L349,$B341:$B349)</f>
        <v>-232.216415021293</v>
      </c>
      <c r="N350" s="37" t="n">
        <f aca="false">(L350-M350)^2/M350</f>
        <v>-232.216415021293</v>
      </c>
      <c r="O350" s="37" t="n">
        <f aca="false">IF(N350&lt;5,0,(L350-K350)/K350*100)</f>
        <v>0</v>
      </c>
      <c r="P350" s="39" t="n">
        <f aca="false">IF(P349&lt;$B350,0,(P347-P346)/P346*100)</f>
        <v>0</v>
      </c>
      <c r="Q350" s="13" t="n">
        <f aca="false">R349</f>
        <v>0.0953514739229025</v>
      </c>
      <c r="R350" s="39" t="n">
        <f aca="false">IF(R349&lt;$B350,0,(R347-R346)/R346*100)</f>
        <v>0</v>
      </c>
      <c r="S350" s="21" t="n">
        <f aca="false">FORECAST($B350,R341:R349,$B341:$B349)</f>
        <v>1972.35269066976</v>
      </c>
      <c r="T350" s="37" t="n">
        <f aca="false">(R350-S350)^2/S350</f>
        <v>1972.35269066976</v>
      </c>
      <c r="U350" s="37" t="n">
        <f aca="false">IF(T350&lt;5,0,(R350-Q350)/Q350*100)</f>
        <v>-100</v>
      </c>
      <c r="V350" s="39" t="n">
        <f aca="false">IF(V349&lt;$B350,0,(V347-V346)/V346*100)</f>
        <v>0</v>
      </c>
      <c r="W350" s="13" t="n">
        <f aca="false">X349</f>
        <v>1.93361581920904</v>
      </c>
      <c r="X350" s="39" t="n">
        <f aca="false">IF(X349&lt;$B350,0,(X347-X346)/X346*100)</f>
        <v>0</v>
      </c>
      <c r="Y350" s="21" t="n">
        <f aca="false">FORECAST($B350,X341:X349,$B341:$B349)</f>
        <v>33.0336817653891</v>
      </c>
      <c r="Z350" s="37" t="n">
        <f aca="false">(X350-Y350)^2/Y350</f>
        <v>33.0336817653891</v>
      </c>
      <c r="AA350" s="37" t="n">
        <f aca="false">IF(Z350&lt;5,0,(X350-W350)/W350*100)</f>
        <v>-100</v>
      </c>
      <c r="AB350" s="39" t="n">
        <f aca="false">IF(AB349&lt;$B350,0,(AB347-AB346)/AB346*100)</f>
        <v>14.0441746789449</v>
      </c>
      <c r="AC350" s="13" t="n">
        <f aca="false">AD349</f>
        <v>7.1609054474503</v>
      </c>
      <c r="AD350" s="39" t="n">
        <f aca="false">IF(AD349&lt;$B350,0,(AD347-AD346)/AD346*100)</f>
        <v>36.2068965517241</v>
      </c>
      <c r="AE350" s="21" t="n">
        <f aca="false">FORECAST($B350,AD341:AD349,$B341:$B349)</f>
        <v>-5362.35849787069</v>
      </c>
      <c r="AF350" s="37" t="n">
        <f aca="false">(AD350-AE350)^2/AE350</f>
        <v>-5435.016761641</v>
      </c>
      <c r="AG350" s="37" t="n">
        <f aca="false">IF(AF350&lt;5,0,(AD350-AC350)/AC350*100)</f>
        <v>0</v>
      </c>
      <c r="AH350" s="39" t="n">
        <f aca="false">IF(AH349&lt;$B350,0,(AH347-AH346)/AH346*100)</f>
        <v>35.9190271496908</v>
      </c>
      <c r="AI350" s="13" t="n">
        <f aca="false">AJ349</f>
        <v>12.0501720568863</v>
      </c>
      <c r="AJ350" s="39" t="n">
        <f aca="false">IF(AJ349&lt;$B350,0,(AJ347-AJ346)/AJ346*100)</f>
        <v>-0.65359477124183</v>
      </c>
      <c r="AK350" s="21" t="n">
        <f aca="false">FORECAST($B350,AJ341:AJ349,$B341:$B349)</f>
        <v>10672.1993805652</v>
      </c>
      <c r="AL350" s="37" t="n">
        <f aca="false">(AJ350-AK350)^2/AK350</f>
        <v>10673.5066101357</v>
      </c>
      <c r="AM350" s="37" t="n">
        <f aca="false">IF(AL350&lt;5,0,(AJ350-AI350)/AI350*100)</f>
        <v>-105.423945551618</v>
      </c>
      <c r="AN350" s="39" t="n">
        <f aca="false">IF(AN349&lt;$B350,0,(AN347-AN346)/AN346*100)</f>
        <v>-0.863560573204736</v>
      </c>
      <c r="AO350" s="13" t="n">
        <f aca="false">AP349</f>
        <v>4.5293400969538</v>
      </c>
      <c r="AP350" s="39" t="n">
        <f aca="false">IF(AP349&lt;$B350,0,(AP347-AP346)/AP346*100)</f>
        <v>0</v>
      </c>
      <c r="AQ350" s="21" t="n">
        <f aca="false">FORECAST($B350,AP341:AP349,$B341:$B349)</f>
        <v>41247.2024777391</v>
      </c>
      <c r="AR350" s="37" t="n">
        <f aca="false">(AP350-AQ350)^2/AQ350</f>
        <v>41247.2024777391</v>
      </c>
      <c r="AS350" s="37" t="n">
        <f aca="false">IF(AR350&lt;5,0,(AP350-AO350)/AO350*100)</f>
        <v>-100</v>
      </c>
      <c r="AT350" s="39" t="n">
        <f aca="false">IF(AT349&lt;$B350,0,(AT347-AT346)/AT346*100)</f>
        <v>-9.19232591189011</v>
      </c>
      <c r="AU350" s="13" t="n">
        <f aca="false">AV349</f>
        <v>8.36011904761905</v>
      </c>
      <c r="AV350" s="39" t="n">
        <f aca="false">IF(AV349&lt;$B350,0,(AV347-AV346)/AV346*100)</f>
        <v>57.1428571428571</v>
      </c>
      <c r="AW350" s="21" t="n">
        <f aca="false">FORECAST($B350,AV341:AV349,$B341:$B349)</f>
        <v>-6301.96399535424</v>
      </c>
      <c r="AX350" s="37" t="n">
        <f aca="false">(AV350-AW350)^2/AW350</f>
        <v>-6416.76785067104</v>
      </c>
      <c r="AY350" s="37" t="n">
        <f aca="false">IF(AX350&lt;5,0,(AV350-AU350)/AU350*100)</f>
        <v>0</v>
      </c>
      <c r="AZ350" s="39" t="n">
        <f aca="false">IF(AZ349&lt;$B350,0,(AZ347-AZ346)/AZ346*100)</f>
        <v>56.8107401835493</v>
      </c>
      <c r="BA350" s="39" t="n">
        <f aca="false">IF(BA349&lt;$B350,0,(BA347-BA346)/BA346*100)</f>
        <v>2.28373025575822</v>
      </c>
      <c r="BB350" s="22"/>
      <c r="BC350" s="12"/>
      <c r="BD350" s="23"/>
    </row>
    <row r="351" customFormat="false" ht="13.8" hidden="false" customHeight="false" outlineLevel="0" collapsed="false">
      <c r="A351" s="25"/>
      <c r="B351" s="20"/>
      <c r="C351" s="21"/>
      <c r="D351" s="12" t="n">
        <f aca="false">E350</f>
        <v>2.5</v>
      </c>
      <c r="E351" s="21"/>
      <c r="F351" s="21" t="n">
        <f aca="false">FORECAST($B351,E342:E350,$B342:$B350)</f>
        <v>1.21181774203899</v>
      </c>
      <c r="G351" s="37" t="n">
        <f aca="false">(E351-F351)^2/F351</f>
        <v>1.21181774203899</v>
      </c>
      <c r="H351" s="37" t="n">
        <f aca="false">IF(G351&lt;5,0,(E351-D351)/D351*100)</f>
        <v>0</v>
      </c>
      <c r="I351" s="22"/>
      <c r="J351" s="13"/>
      <c r="K351" s="13" t="n">
        <f aca="false">L350</f>
        <v>0</v>
      </c>
      <c r="L351" s="21"/>
      <c r="M351" s="21" t="n">
        <f aca="false">FORECAST($B351,L342:L350,$B342:$B350)</f>
        <v>-0.00237541667636287</v>
      </c>
      <c r="N351" s="37" t="n">
        <f aca="false">(L351-M351)^2/M351</f>
        <v>-0.00237541667636287</v>
      </c>
      <c r="O351" s="37" t="n">
        <f aca="false">IF(N351&lt;5,0,(L351-K351)/K351*100)</f>
        <v>0</v>
      </c>
      <c r="P351" s="14"/>
      <c r="Q351" s="13" t="n">
        <f aca="false">R350</f>
        <v>0</v>
      </c>
      <c r="R351" s="21"/>
      <c r="S351" s="21" t="n">
        <f aca="false">FORECAST($B351,R342:R350,$B342:$B350)</f>
        <v>-0.00752044861067791</v>
      </c>
      <c r="T351" s="37" t="n">
        <f aca="false">(R351-S351)^2/S351</f>
        <v>-0.00752044861067791</v>
      </c>
      <c r="U351" s="37" t="n">
        <f aca="false">IF(T351&lt;5,0,(R351-Q351)/Q351*100)</f>
        <v>0</v>
      </c>
      <c r="V351" s="14"/>
      <c r="W351" s="13" t="n">
        <f aca="false">X350</f>
        <v>0</v>
      </c>
      <c r="X351" s="21"/>
      <c r="Y351" s="21" t="n">
        <f aca="false">FORECAST($B351,X342:X350,$B342:$B350)</f>
        <v>-0.016877904922687</v>
      </c>
      <c r="Z351" s="37" t="n">
        <f aca="false">(X351-Y351)^2/Y351</f>
        <v>-0.016877904922687</v>
      </c>
      <c r="AA351" s="37" t="n">
        <f aca="false">IF(Z351&lt;5,0,(X351-W351)/W351*100)</f>
        <v>0</v>
      </c>
      <c r="AB351" s="14"/>
      <c r="AC351" s="13" t="n">
        <f aca="false">AD350</f>
        <v>36.2068965517241</v>
      </c>
      <c r="AD351" s="21"/>
      <c r="AE351" s="21" t="n">
        <f aca="false">FORECAST($B351,AD342:AD350,$B342:$B350)</f>
        <v>36.1216961612849</v>
      </c>
      <c r="AF351" s="37" t="n">
        <f aca="false">(AD351-AE351)^2/AE351</f>
        <v>36.1216961612849</v>
      </c>
      <c r="AG351" s="37" t="n">
        <f aca="false">IF(AF351&lt;5,0,(AD351-AC351)/AC351*100)</f>
        <v>-100</v>
      </c>
      <c r="AH351" s="14"/>
      <c r="AI351" s="13" t="n">
        <f aca="false">AJ350</f>
        <v>-0.65359477124183</v>
      </c>
      <c r="AJ351" s="21"/>
      <c r="AK351" s="21" t="n">
        <f aca="false">FORECAST($B351,AJ342:AJ350,$B342:$B350)</f>
        <v>-0.981064882896305</v>
      </c>
      <c r="AL351" s="37" t="n">
        <f aca="false">(AJ351-AK351)^2/AK351</f>
        <v>-0.981064882896305</v>
      </c>
      <c r="AM351" s="37" t="n">
        <f aca="false">IF(AL351&lt;5,0,(AJ351-AI351)/AI351*100)</f>
        <v>0</v>
      </c>
      <c r="AN351" s="14"/>
      <c r="AO351" s="13" t="n">
        <f aca="false">AP350</f>
        <v>0</v>
      </c>
      <c r="AP351" s="21"/>
      <c r="AQ351" s="21" t="n">
        <f aca="false">FORECAST($B351,AP342:AP350,$B342:$B350)</f>
        <v>-0.63480145860521</v>
      </c>
      <c r="AR351" s="37" t="n">
        <f aca="false">(AP351-AQ351)^2/AQ351</f>
        <v>-0.63480145860521</v>
      </c>
      <c r="AS351" s="37" t="n">
        <f aca="false">IF(AR351&lt;5,0,(AP351-AO351)/AO351*100)</f>
        <v>0</v>
      </c>
      <c r="AT351" s="14"/>
      <c r="AU351" s="13" t="n">
        <f aca="false">AV350</f>
        <v>57.1428571428571</v>
      </c>
      <c r="AV351" s="21"/>
      <c r="AW351" s="21" t="n">
        <f aca="false">FORECAST($B351,AV342:AV350,$B342:$B350)</f>
        <v>57.1524604066159</v>
      </c>
      <c r="AX351" s="37" t="n">
        <f aca="false">(AV351-AW351)^2/AW351</f>
        <v>57.1524604066159</v>
      </c>
      <c r="AY351" s="37" t="n">
        <f aca="false">IF(AX351&lt;5,0,(AV351-AU351)/AU351*100)</f>
        <v>-100</v>
      </c>
      <c r="AZ351" s="14"/>
      <c r="BA351" s="23"/>
      <c r="BB351" s="22"/>
      <c r="BC351" s="13"/>
      <c r="BD351" s="23"/>
    </row>
    <row r="352" customFormat="false" ht="13.8" hidden="false" customHeight="false" outlineLevel="0" collapsed="false">
      <c r="A352" s="19" t="s">
        <v>48</v>
      </c>
      <c r="B352" s="12" t="n">
        <v>2011</v>
      </c>
      <c r="C352" s="12" t="n">
        <v>38908</v>
      </c>
      <c r="D352" s="12" t="n">
        <f aca="false">E351</f>
        <v>0</v>
      </c>
      <c r="E352" s="12" t="n">
        <v>1556</v>
      </c>
      <c r="F352" s="21" t="n">
        <f aca="false">FORECAST($B352,E343:E351,$B343:$B351)</f>
        <v>554.154447610869</v>
      </c>
      <c r="G352" s="37" t="n">
        <f aca="false">(E352-F352)^2/F352</f>
        <v>1811.21800099074</v>
      </c>
      <c r="H352" s="37" t="e">
        <f aca="false">IF(G352&lt;5,0,(E352-D352)/D352*100)</f>
        <v>#DIV/0!</v>
      </c>
      <c r="I352" s="12" t="n">
        <v>-4.2</v>
      </c>
      <c r="J352" s="13" t="n">
        <f aca="false">(E352-E347)/E347*100</f>
        <v>171.080139372822</v>
      </c>
      <c r="K352" s="13" t="n">
        <f aca="false">L351</f>
        <v>0</v>
      </c>
      <c r="L352" s="12" t="n">
        <v>7</v>
      </c>
      <c r="M352" s="21" t="n">
        <f aca="false">FORECAST($B352,L343:L351,$B343:$B351)</f>
        <v>0.452174891694676</v>
      </c>
      <c r="N352" s="37" t="n">
        <f aca="false">(L352-M352)^2/M352</f>
        <v>94.8173249697014</v>
      </c>
      <c r="O352" s="37" t="e">
        <f aca="false">IF(N352&lt;5,0,(L352-K352)/K352*100)</f>
        <v>#DIV/0!</v>
      </c>
      <c r="P352" s="14" t="n">
        <f aca="false">L352/($C352/100000)</f>
        <v>17.9911586306158</v>
      </c>
      <c r="Q352" s="13" t="n">
        <f aca="false">R351</f>
        <v>0</v>
      </c>
      <c r="R352" s="12" t="n">
        <v>13</v>
      </c>
      <c r="S352" s="21" t="n">
        <f aca="false">FORECAST($B352,R343:R351,$B343:$B351)</f>
        <v>7.43939457337653</v>
      </c>
      <c r="T352" s="37" t="n">
        <f aca="false">(R352-S352)^2/S352</f>
        <v>4.15629691443569</v>
      </c>
      <c r="U352" s="37" t="n">
        <f aca="false">IF(T352&lt;5,0,(R352-Q352)/Q352*100)</f>
        <v>0</v>
      </c>
      <c r="V352" s="14" t="n">
        <f aca="false">R352/($C352/100000)</f>
        <v>33.4121517425722</v>
      </c>
      <c r="W352" s="13" t="n">
        <f aca="false">X351</f>
        <v>0</v>
      </c>
      <c r="X352" s="12" t="n">
        <v>28</v>
      </c>
      <c r="Y352" s="21" t="n">
        <f aca="false">FORECAST($B352,X343:X351,$B343:$B351)</f>
        <v>7.1260373340197</v>
      </c>
      <c r="Z352" s="37" t="n">
        <f aca="false">(X352-Y352)^2/Y352</f>
        <v>61.1451072955513</v>
      </c>
      <c r="AA352" s="37" t="e">
        <f aca="false">IF(Z352&lt;5,0,(X352-W352)/W352*100)</f>
        <v>#DIV/0!</v>
      </c>
      <c r="AB352" s="14" t="n">
        <f aca="false">X352/($C352/100000)</f>
        <v>71.9646345224633</v>
      </c>
      <c r="AC352" s="13" t="n">
        <f aca="false">AD351</f>
        <v>0</v>
      </c>
      <c r="AD352" s="12" t="n">
        <v>191</v>
      </c>
      <c r="AE352" s="21" t="n">
        <f aca="false">FORECAST($B352,AD343:AD351,$B343:$B351)</f>
        <v>60.8339430621563</v>
      </c>
      <c r="AF352" s="37" t="n">
        <f aca="false">(AD352-AE352)^2/AE352</f>
        <v>278.515603721995</v>
      </c>
      <c r="AG352" s="37" t="e">
        <f aca="false">IF(AF352&lt;5,0,(AD352-AC352)/AC352*100)</f>
        <v>#DIV/0!</v>
      </c>
      <c r="AH352" s="14" t="n">
        <f aca="false">AD352/($C352/100000)</f>
        <v>490.901614063946</v>
      </c>
      <c r="AI352" s="13" t="n">
        <f aca="false">AJ351</f>
        <v>0</v>
      </c>
      <c r="AJ352" s="12" t="n">
        <v>539</v>
      </c>
      <c r="AK352" s="21" t="n">
        <f aca="false">FORECAST($B352,AJ343:AJ351,$B343:$B351)</f>
        <v>149.412170111355</v>
      </c>
      <c r="AL352" s="37" t="n">
        <f aca="false">(AJ352-AK352)^2/AK352</f>
        <v>1015.8387839774</v>
      </c>
      <c r="AM352" s="37" t="e">
        <f aca="false">IF(AL352&lt;5,0,(AJ352-AI352)/AI352*100)</f>
        <v>#DIV/0!</v>
      </c>
      <c r="AN352" s="14" t="n">
        <f aca="false">AJ352/($C352/100000)</f>
        <v>1385.31921455742</v>
      </c>
      <c r="AO352" s="13" t="n">
        <f aca="false">AP351</f>
        <v>0</v>
      </c>
      <c r="AP352" s="12" t="n">
        <v>727</v>
      </c>
      <c r="AQ352" s="21" t="n">
        <f aca="false">FORECAST($B352,AP343:AP351,$B343:$B351)</f>
        <v>290.093377067998</v>
      </c>
      <c r="AR352" s="37" t="n">
        <f aca="false">(AP352-AQ352)^2/AQ352</f>
        <v>658.020528049154</v>
      </c>
      <c r="AS352" s="37" t="e">
        <f aca="false">IF(AR352&lt;5,0,(AP352-AO352)/AO352*100)</f>
        <v>#DIV/0!</v>
      </c>
      <c r="AT352" s="14" t="n">
        <f aca="false">AP352/($C352/100000)</f>
        <v>1868.51033206539</v>
      </c>
      <c r="AU352" s="13" t="n">
        <f aca="false">AV351</f>
        <v>0</v>
      </c>
      <c r="AV352" s="12" t="n">
        <v>51</v>
      </c>
      <c r="AW352" s="21" t="n">
        <f aca="false">FORECAST($B352,AV343:AV351,$B343:$B351)</f>
        <v>39.125927812497</v>
      </c>
      <c r="AX352" s="37" t="n">
        <f aca="false">(AV352-AW352)^2/AW352</f>
        <v>3.60358458436344</v>
      </c>
      <c r="AY352" s="37" t="n">
        <f aca="false">IF(AX352&lt;5,0,(AV352-AU352)/AU352*100)</f>
        <v>0</v>
      </c>
      <c r="AZ352" s="14" t="n">
        <f aca="false">AV352/($C352/100000)</f>
        <v>131.078441451629</v>
      </c>
      <c r="BA352" s="12" t="n">
        <v>3999.2</v>
      </c>
      <c r="BB352" s="14" t="n">
        <v>0.6</v>
      </c>
      <c r="BC352" s="13" t="n">
        <f aca="false">(BA352-BA347)/BA347*100</f>
        <v>91.2029068655575</v>
      </c>
      <c r="BD352" s="12" t="n">
        <v>25.4</v>
      </c>
    </row>
    <row r="353" customFormat="false" ht="13.8" hidden="false" customHeight="false" outlineLevel="0" collapsed="false">
      <c r="A353" s="19" t="s">
        <v>48</v>
      </c>
      <c r="B353" s="12" t="n">
        <v>2012</v>
      </c>
      <c r="C353" s="12" t="n">
        <v>38132</v>
      </c>
      <c r="D353" s="12" t="n">
        <f aca="false">E352</f>
        <v>1556</v>
      </c>
      <c r="E353" s="12" t="n">
        <v>1510</v>
      </c>
      <c r="F353" s="21" t="n">
        <f aca="false">FORECAST($B353,E344:E352,$B344:$B352)</f>
        <v>712.699675934651</v>
      </c>
      <c r="G353" s="37" t="n">
        <f aca="false">(E353-F353)^2/F353</f>
        <v>891.943448579592</v>
      </c>
      <c r="H353" s="37" t="n">
        <f aca="false">IF(G353&lt;5,0,(E353-D353)/D353*100)</f>
        <v>-2.95629820051414</v>
      </c>
      <c r="I353" s="12" t="n">
        <v>-3</v>
      </c>
      <c r="J353" s="13" t="n">
        <f aca="false">(E353-E352)/E352*100</f>
        <v>-2.95629820051414</v>
      </c>
      <c r="K353" s="13" t="n">
        <f aca="false">L352</f>
        <v>7</v>
      </c>
      <c r="L353" s="12" t="n">
        <v>0</v>
      </c>
      <c r="M353" s="21" t="n">
        <f aca="false">FORECAST($B353,L344:L352,$B344:$B352)</f>
        <v>1.61255142491914</v>
      </c>
      <c r="N353" s="37" t="n">
        <f aca="false">(L353-M353)^2/M353</f>
        <v>1.61255142491914</v>
      </c>
      <c r="O353" s="37" t="n">
        <f aca="false">IF(N353&lt;5,0,(L353-K353)/K353*100)</f>
        <v>0</v>
      </c>
      <c r="P353" s="14" t="n">
        <f aca="false">L353/($C353/100000)</f>
        <v>0</v>
      </c>
      <c r="Q353" s="13" t="n">
        <f aca="false">R352</f>
        <v>13</v>
      </c>
      <c r="R353" s="12" t="n">
        <v>15</v>
      </c>
      <c r="S353" s="21" t="n">
        <f aca="false">FORECAST($B353,R344:R352,$B344:$B352)</f>
        <v>7.77609675479258</v>
      </c>
      <c r="T353" s="37" t="n">
        <f aca="false">(R353-S353)^2/S353</f>
        <v>6.71092191129896</v>
      </c>
      <c r="U353" s="37" t="n">
        <f aca="false">IF(T353&lt;5,0,(R353-Q353)/Q353*100)</f>
        <v>15.3846153846154</v>
      </c>
      <c r="V353" s="14" t="n">
        <f aca="false">R353/($C353/100000)</f>
        <v>39.3370397566348</v>
      </c>
      <c r="W353" s="13" t="n">
        <f aca="false">X352</f>
        <v>28</v>
      </c>
      <c r="X353" s="12" t="n">
        <v>37</v>
      </c>
      <c r="Y353" s="21" t="n">
        <f aca="false">FORECAST($B353,X344:X352,$B344:$B352)</f>
        <v>9.94757002425929</v>
      </c>
      <c r="Z353" s="37" t="n">
        <f aca="false">(X353-Y353)^2/Y353</f>
        <v>73.569119474165</v>
      </c>
      <c r="AA353" s="37" t="n">
        <f aca="false">IF(Z353&lt;5,0,(X353-W353)/W353*100)</f>
        <v>32.1428571428571</v>
      </c>
      <c r="AB353" s="14" t="n">
        <f aca="false">X353/($C353/100000)</f>
        <v>97.0313647330326</v>
      </c>
      <c r="AC353" s="13" t="n">
        <f aca="false">AD352</f>
        <v>191</v>
      </c>
      <c r="AD353" s="12" t="n">
        <v>165</v>
      </c>
      <c r="AE353" s="21" t="n">
        <f aca="false">FORECAST($B353,AD344:AD352,$B344:$B352)</f>
        <v>82.7273040074888</v>
      </c>
      <c r="AF353" s="37" t="n">
        <f aca="false">(AD353-AE353)^2/AE353</f>
        <v>81.820586166611</v>
      </c>
      <c r="AG353" s="37" t="n">
        <f aca="false">IF(AF353&lt;5,0,(AD353-AC353)/AC353*100)</f>
        <v>-13.6125654450262</v>
      </c>
      <c r="AH353" s="14" t="n">
        <f aca="false">AD353/($C353/100000)</f>
        <v>432.707437322983</v>
      </c>
      <c r="AI353" s="13" t="n">
        <f aca="false">AJ352</f>
        <v>539</v>
      </c>
      <c r="AJ353" s="12" t="n">
        <v>595</v>
      </c>
      <c r="AK353" s="21" t="n">
        <f aca="false">FORECAST($B353,AJ344:AJ352,$B344:$B352)</f>
        <v>212.670722629561</v>
      </c>
      <c r="AL353" s="37" t="n">
        <f aca="false">(AJ353-AK353)^2/AK353</f>
        <v>687.333331674508</v>
      </c>
      <c r="AM353" s="37" t="n">
        <f aca="false">IF(AL353&lt;5,0,(AJ353-AI353)/AI353*100)</f>
        <v>10.3896103896104</v>
      </c>
      <c r="AN353" s="14" t="n">
        <f aca="false">AJ353/($C353/100000)</f>
        <v>1560.36924367985</v>
      </c>
      <c r="AO353" s="13" t="n">
        <f aca="false">AP352</f>
        <v>727</v>
      </c>
      <c r="AP353" s="12" t="n">
        <v>646</v>
      </c>
      <c r="AQ353" s="21" t="n">
        <f aca="false">FORECAST($B353,AP344:AP352,$B344:$B352)</f>
        <v>355.121314279606</v>
      </c>
      <c r="AR353" s="37" t="n">
        <f aca="false">(AP353-AQ353)^2/AQ353</f>
        <v>238.257762641094</v>
      </c>
      <c r="AS353" s="37" t="n">
        <f aca="false">IF(AR353&lt;5,0,(AP353-AO353)/AO353*100)</f>
        <v>-11.1416781292985</v>
      </c>
      <c r="AT353" s="14" t="n">
        <f aca="false">AP353/($C353/100000)</f>
        <v>1694.11517885241</v>
      </c>
      <c r="AU353" s="13" t="n">
        <f aca="false">AV352</f>
        <v>51</v>
      </c>
      <c r="AV353" s="12" t="n">
        <v>52</v>
      </c>
      <c r="AW353" s="21" t="n">
        <f aca="false">FORECAST($B353,AV344:AV352,$B344:$B352)</f>
        <v>43.0908249660699</v>
      </c>
      <c r="AX353" s="37" t="n">
        <f aca="false">(AV353-AW353)^2/AW353</f>
        <v>1.8420023252677</v>
      </c>
      <c r="AY353" s="37" t="n">
        <f aca="false">IF(AX353&lt;5,0,(AV353-AU353)/AU353*100)</f>
        <v>0</v>
      </c>
      <c r="AZ353" s="14" t="n">
        <f aca="false">AV353/($C353/100000)</f>
        <v>136.368404489668</v>
      </c>
      <c r="BA353" s="12" t="n">
        <v>3959.9</v>
      </c>
      <c r="BB353" s="14" t="n">
        <v>-1</v>
      </c>
      <c r="BC353" s="13" t="n">
        <f aca="false">(BA353-BA352)/BA352*100</f>
        <v>-0.982696539307855</v>
      </c>
      <c r="BD353" s="12" t="n">
        <v>21.7</v>
      </c>
    </row>
    <row r="354" customFormat="false" ht="13.8" hidden="false" customHeight="false" outlineLevel="0" collapsed="false">
      <c r="A354" s="19" t="s">
        <v>48</v>
      </c>
      <c r="B354" s="12" t="n">
        <v>2013</v>
      </c>
      <c r="C354" s="12" t="n">
        <v>37808</v>
      </c>
      <c r="D354" s="12" t="n">
        <f aca="false">E353</f>
        <v>1510</v>
      </c>
      <c r="E354" s="12" t="n">
        <v>1447</v>
      </c>
      <c r="F354" s="21" t="n">
        <f aca="false">FORECAST($B354,E345:E353,$B345:$B353)</f>
        <v>873.917568859292</v>
      </c>
      <c r="G354" s="37" t="n">
        <f aca="false">(E354-F354)^2/F354</f>
        <v>375.806008009234</v>
      </c>
      <c r="H354" s="37" t="n">
        <f aca="false">IF(G354&lt;5,0,(E354-D354)/D354*100)</f>
        <v>-4.17218543046358</v>
      </c>
      <c r="I354" s="12" t="n">
        <v>-4.2</v>
      </c>
      <c r="J354" s="13" t="n">
        <f aca="false">(E354-E353)/E353*100</f>
        <v>-4.17218543046358</v>
      </c>
      <c r="K354" s="13" t="n">
        <f aca="false">L353</f>
        <v>0</v>
      </c>
      <c r="L354" s="12" t="n">
        <v>2</v>
      </c>
      <c r="M354" s="21" t="n">
        <f aca="false">FORECAST($B354,L345:L353,$B345:$B353)</f>
        <v>1.61466385793241</v>
      </c>
      <c r="N354" s="37" t="n">
        <f aca="false">(L354-M354)^2/M354</f>
        <v>0.0919596618541208</v>
      </c>
      <c r="O354" s="37" t="n">
        <f aca="false">IF(N354&lt;5,0,(L354-K354)/K354*100)</f>
        <v>0</v>
      </c>
      <c r="P354" s="14" t="n">
        <f aca="false">L354/($C354/100000)</f>
        <v>5.28988573846805</v>
      </c>
      <c r="Q354" s="13" t="n">
        <f aca="false">R353</f>
        <v>15</v>
      </c>
      <c r="R354" s="12" t="n">
        <v>16</v>
      </c>
      <c r="S354" s="21" t="n">
        <f aca="false">FORECAST($B354,R345:R353,$B345:$B353)</f>
        <v>9.11133742288336</v>
      </c>
      <c r="T354" s="37" t="n">
        <f aca="false">(R354-S354)^2/S354</f>
        <v>5.20820049778709</v>
      </c>
      <c r="U354" s="37" t="n">
        <f aca="false">IF(T354&lt;5,0,(R354-Q354)/Q354*100)</f>
        <v>6.66666666666667</v>
      </c>
      <c r="V354" s="14" t="n">
        <f aca="false">R354/($C354/100000)</f>
        <v>42.3190859077444</v>
      </c>
      <c r="W354" s="13" t="n">
        <f aca="false">X353</f>
        <v>37</v>
      </c>
      <c r="X354" s="12" t="n">
        <v>24</v>
      </c>
      <c r="Y354" s="21" t="n">
        <f aca="false">FORECAST($B354,X345:X353,$B345:$B353)</f>
        <v>15.2699905483209</v>
      </c>
      <c r="Z354" s="37" t="n">
        <f aca="false">(X354-Y354)^2/Y354</f>
        <v>4.9910355075358</v>
      </c>
      <c r="AA354" s="37" t="n">
        <f aca="false">IF(Z354&lt;5,0,(X354-W354)/W354*100)</f>
        <v>0</v>
      </c>
      <c r="AB354" s="14" t="n">
        <f aca="false">X354/($C354/100000)</f>
        <v>63.4786288616166</v>
      </c>
      <c r="AC354" s="13" t="n">
        <f aca="false">AD353</f>
        <v>165</v>
      </c>
      <c r="AD354" s="12" t="n">
        <v>209</v>
      </c>
      <c r="AE354" s="21" t="n">
        <f aca="false">FORECAST($B354,AD345:AD353,$B345:$B353)</f>
        <v>100.206656835813</v>
      </c>
      <c r="AF354" s="37" t="n">
        <f aca="false">(AD354-AE354)^2/AE354</f>
        <v>118.115820750649</v>
      </c>
      <c r="AG354" s="37" t="n">
        <f aca="false">IF(AF354&lt;5,0,(AD354-AC354)/AC354*100)</f>
        <v>26.6666666666667</v>
      </c>
      <c r="AH354" s="14" t="n">
        <f aca="false">AD354/($C354/100000)</f>
        <v>552.793059669911</v>
      </c>
      <c r="AI354" s="13" t="n">
        <f aca="false">AJ353</f>
        <v>595</v>
      </c>
      <c r="AJ354" s="12" t="n">
        <v>502</v>
      </c>
      <c r="AK354" s="21" t="n">
        <f aca="false">FORECAST($B354,AJ345:AJ353,$B345:$B353)</f>
        <v>286.085708900963</v>
      </c>
      <c r="AL354" s="37" t="n">
        <f aca="false">(AJ354-AK354)^2/AK354</f>
        <v>162.95459594921</v>
      </c>
      <c r="AM354" s="37" t="n">
        <f aca="false">IF(AL354&lt;5,0,(AJ354-AI354)/AI354*100)</f>
        <v>-15.6302521008403</v>
      </c>
      <c r="AN354" s="14" t="n">
        <f aca="false">AJ354/($C354/100000)</f>
        <v>1327.76132035548</v>
      </c>
      <c r="AO354" s="13" t="n">
        <f aca="false">AP353</f>
        <v>646</v>
      </c>
      <c r="AP354" s="12" t="n">
        <v>632</v>
      </c>
      <c r="AQ354" s="21" t="n">
        <f aca="false">FORECAST($B354,AP345:AP353,$B345:$B353)</f>
        <v>415.391788797186</v>
      </c>
      <c r="AR354" s="37" t="n">
        <f aca="false">(AP354-AQ354)^2/AQ354</f>
        <v>112.951479605175</v>
      </c>
      <c r="AS354" s="37" t="n">
        <f aca="false">IF(AR354&lt;5,0,(AP354-AO354)/AO354*100)</f>
        <v>-2.1671826625387</v>
      </c>
      <c r="AT354" s="14" t="n">
        <f aca="false">AP354/($C354/100000)</f>
        <v>1671.6038933559</v>
      </c>
      <c r="AU354" s="13" t="n">
        <f aca="false">AV353</f>
        <v>52</v>
      </c>
      <c r="AV354" s="12" t="n">
        <v>62</v>
      </c>
      <c r="AW354" s="21" t="n">
        <f aca="false">FORECAST($B354,AV345:AV353,$B345:$B353)</f>
        <v>46.4021287193372</v>
      </c>
      <c r="AX354" s="37" t="n">
        <f aca="false">(AV354-AW354)^2/AW354</f>
        <v>5.24315576036789</v>
      </c>
      <c r="AY354" s="37" t="n">
        <f aca="false">IF(AX354&lt;5,0,(AV354-AU354)/AU354*100)</f>
        <v>19.2307692307692</v>
      </c>
      <c r="AZ354" s="14" t="n">
        <f aca="false">AV354/($C354/100000)</f>
        <v>163.98645789251</v>
      </c>
      <c r="BA354" s="12" t="n">
        <v>3827.2</v>
      </c>
      <c r="BB354" s="14" t="n">
        <v>-3.4</v>
      </c>
      <c r="BC354" s="13" t="n">
        <f aca="false">(BA354-BA353)/BA353*100</f>
        <v>-3.35109472461426</v>
      </c>
      <c r="BD354" s="12" t="n">
        <v>34.2</v>
      </c>
    </row>
    <row r="355" customFormat="false" ht="13.8" hidden="false" customHeight="false" outlineLevel="0" collapsed="false">
      <c r="A355" s="19" t="s">
        <v>48</v>
      </c>
      <c r="B355" s="15" t="n">
        <v>2014</v>
      </c>
      <c r="C355" s="12" t="n">
        <v>37895</v>
      </c>
      <c r="D355" s="12" t="n">
        <f aca="false">E354</f>
        <v>1447</v>
      </c>
      <c r="E355" s="12" t="n">
        <v>1466</v>
      </c>
      <c r="F355" s="21" t="n">
        <f aca="false">FORECAST($B355,E346:E354,$B346:$B354)</f>
        <v>1016.32790844291</v>
      </c>
      <c r="G355" s="37" t="n">
        <f aca="false">(E355-F355)^2/F355</f>
        <v>198.956447270178</v>
      </c>
      <c r="H355" s="37" t="n">
        <f aca="false">IF(G355&lt;5,0,(E355-D355)/D355*100)</f>
        <v>1.31306150656531</v>
      </c>
      <c r="I355" s="16" t="n">
        <v>1.3</v>
      </c>
      <c r="J355" s="13" t="n">
        <f aca="false">(E355-E354)/E354*100</f>
        <v>1.31306150656531</v>
      </c>
      <c r="K355" s="13" t="n">
        <f aca="false">L354</f>
        <v>2</v>
      </c>
      <c r="L355" s="12" t="n">
        <v>1</v>
      </c>
      <c r="M355" s="21" t="n">
        <f aca="false">FORECAST($B355,L346:L354,$B346:$B354)</f>
        <v>1.78265675166976</v>
      </c>
      <c r="N355" s="37" t="n">
        <f aca="false">(L355-M355)^2/M355</f>
        <v>0.343617238910687</v>
      </c>
      <c r="O355" s="37" t="n">
        <f aca="false">IF(N355&lt;5,0,(L355-K355)/K355*100)</f>
        <v>0</v>
      </c>
      <c r="P355" s="14" t="n">
        <f aca="false">L355/($C355/100000)</f>
        <v>2.63887056339887</v>
      </c>
      <c r="Q355" s="13" t="n">
        <f aca="false">R354</f>
        <v>16</v>
      </c>
      <c r="R355" s="12" t="n">
        <v>17</v>
      </c>
      <c r="S355" s="21" t="n">
        <f aca="false">FORECAST($B355,R346:R354,$B346:$B354)</f>
        <v>10.4503256575642</v>
      </c>
      <c r="T355" s="37" t="n">
        <f aca="false">(R355-S355)^2/S355</f>
        <v>4.10496623719193</v>
      </c>
      <c r="U355" s="37" t="n">
        <f aca="false">IF(T355&lt;5,0,(R355-Q355)/Q355*100)</f>
        <v>0</v>
      </c>
      <c r="V355" s="14" t="n">
        <f aca="false">R355/($C355/100000)</f>
        <v>44.8607995777807</v>
      </c>
      <c r="W355" s="13" t="n">
        <f aca="false">X354</f>
        <v>24</v>
      </c>
      <c r="X355" s="12" t="n">
        <v>31</v>
      </c>
      <c r="Y355" s="21" t="n">
        <f aca="false">FORECAST($B355,X346:X354,$B346:$B354)</f>
        <v>18.1139919586744</v>
      </c>
      <c r="Z355" s="37" t="n">
        <f aca="false">(X355-Y355)^2/Y355</f>
        <v>9.16690277990264</v>
      </c>
      <c r="AA355" s="37" t="n">
        <f aca="false">IF(Z355&lt;5,0,(X355-W355)/W355*100)</f>
        <v>29.1666666666667</v>
      </c>
      <c r="AB355" s="14" t="n">
        <f aca="false">X355/($C355/100000)</f>
        <v>81.8049874653648</v>
      </c>
      <c r="AC355" s="13" t="n">
        <f aca="false">AD354</f>
        <v>209</v>
      </c>
      <c r="AD355" s="12" t="n">
        <v>215</v>
      </c>
      <c r="AE355" s="21" t="n">
        <f aca="false">FORECAST($B355,AD346:AD354,$B346:$B354)</f>
        <v>126.557173454428</v>
      </c>
      <c r="AF355" s="37" t="n">
        <f aca="false">(AD355-AE355)^2/AE355</f>
        <v>61.8071133690952</v>
      </c>
      <c r="AG355" s="37" t="n">
        <f aca="false">IF(AF355&lt;5,0,(AD355-AC355)/AC355*100)</f>
        <v>2.87081339712919</v>
      </c>
      <c r="AH355" s="14" t="n">
        <f aca="false">AD355/($C355/100000)</f>
        <v>567.357171130756</v>
      </c>
      <c r="AI355" s="13" t="n">
        <f aca="false">AJ354</f>
        <v>502</v>
      </c>
      <c r="AJ355" s="12" t="n">
        <v>437</v>
      </c>
      <c r="AK355" s="21" t="n">
        <f aca="false">FORECAST($B355,AJ346:AJ354,$B346:$B354)</f>
        <v>341.931936716975</v>
      </c>
      <c r="AL355" s="37" t="n">
        <f aca="false">(AJ355-AK355)^2/AK355</f>
        <v>26.4319757410262</v>
      </c>
      <c r="AM355" s="37" t="n">
        <f aca="false">IF(AL355&lt;5,0,(AJ355-AI355)/AI355*100)</f>
        <v>-12.9482071713147</v>
      </c>
      <c r="AN355" s="14" t="n">
        <f aca="false">AJ355/($C355/100000)</f>
        <v>1153.1864362053</v>
      </c>
      <c r="AO355" s="13" t="n">
        <f aca="false">AP354</f>
        <v>632</v>
      </c>
      <c r="AP355" s="12" t="n">
        <v>712</v>
      </c>
      <c r="AQ355" s="21" t="n">
        <f aca="false">FORECAST($B355,AP346:AP354,$B346:$B354)</f>
        <v>468.854834870804</v>
      </c>
      <c r="AR355" s="37" t="n">
        <f aca="false">(AP355-AQ355)^2/AQ355</f>
        <v>126.093551625621</v>
      </c>
      <c r="AS355" s="37" t="n">
        <f aca="false">IF(AR355&lt;5,0,(AP355-AO355)/AO355*100)</f>
        <v>12.6582278481013</v>
      </c>
      <c r="AT355" s="14" t="n">
        <f aca="false">AP355/($C355/100000)</f>
        <v>1878.87584113999</v>
      </c>
      <c r="AU355" s="13" t="n">
        <f aca="false">AV354</f>
        <v>62</v>
      </c>
      <c r="AV355" s="12" t="n">
        <v>53</v>
      </c>
      <c r="AW355" s="21" t="n">
        <f aca="false">FORECAST($B355,AV346:AV354,$B346:$B354)</f>
        <v>48.7195589440021</v>
      </c>
      <c r="AX355" s="37" t="n">
        <f aca="false">(AV355-AW355)^2/AW355</f>
        <v>0.376074332999025</v>
      </c>
      <c r="AY355" s="37" t="n">
        <f aca="false">IF(AX355&lt;5,0,(AV355-AU355)/AU355*100)</f>
        <v>0</v>
      </c>
      <c r="AZ355" s="14" t="n">
        <f aca="false">AV355/($C355/100000)</f>
        <v>139.86013986014</v>
      </c>
      <c r="BA355" s="12" t="n">
        <v>3868.6</v>
      </c>
      <c r="BB355" s="4" t="n">
        <v>1.1</v>
      </c>
      <c r="BC355" s="13" t="n">
        <f aca="false">(BA355-BA354)/BA354*100</f>
        <v>1.08173076923077</v>
      </c>
      <c r="BD355" s="12" t="n">
        <v>30.5</v>
      </c>
    </row>
    <row r="356" customFormat="false" ht="13.8" hidden="false" customHeight="false" outlineLevel="0" collapsed="false">
      <c r="A356" s="19" t="s">
        <v>48</v>
      </c>
      <c r="B356" s="15" t="n">
        <v>2015</v>
      </c>
      <c r="C356" s="12" t="n">
        <v>38096</v>
      </c>
      <c r="D356" s="12" t="n">
        <f aca="false">E355</f>
        <v>1466</v>
      </c>
      <c r="E356" s="12" t="n">
        <v>1549</v>
      </c>
      <c r="F356" s="21" t="n">
        <f aca="false">FORECAST($B356,E347:E355,$B347:$B355)</f>
        <v>1168.36232638803</v>
      </c>
      <c r="G356" s="37" t="n">
        <f aca="false">(E356-F356)^2/F356</f>
        <v>124.006941425989</v>
      </c>
      <c r="H356" s="37" t="n">
        <f aca="false">IF(G356&lt;5,0,(E356-D356)/D356*100)</f>
        <v>5.66166439290587</v>
      </c>
      <c r="I356" s="12" t="n">
        <v>5.7</v>
      </c>
      <c r="J356" s="13" t="n">
        <f aca="false">(E356-E355)/E355*100</f>
        <v>5.66166439290587</v>
      </c>
      <c r="K356" s="13" t="n">
        <f aca="false">L355</f>
        <v>1</v>
      </c>
      <c r="L356" s="12" t="n">
        <v>3</v>
      </c>
      <c r="M356" s="21" t="n">
        <f aca="false">FORECAST($B356,L347:L355,$B347:$B355)</f>
        <v>1.7845943061764</v>
      </c>
      <c r="N356" s="37" t="n">
        <f aca="false">(L356-M356)^2/M356</f>
        <v>0.827757320230298</v>
      </c>
      <c r="O356" s="37" t="n">
        <f aca="false">IF(N356&lt;5,0,(L356-K356)/K356*100)</f>
        <v>0</v>
      </c>
      <c r="P356" s="14" t="n">
        <f aca="false">L356/($C356/100000)</f>
        <v>7.87484250314994</v>
      </c>
      <c r="Q356" s="13" t="n">
        <f aca="false">R355</f>
        <v>17</v>
      </c>
      <c r="R356" s="12" t="n">
        <v>21</v>
      </c>
      <c r="S356" s="21" t="n">
        <f aca="false">FORECAST($B356,R347:R355,$B347:$B355)</f>
        <v>12.2940884544212</v>
      </c>
      <c r="T356" s="37" t="n">
        <f aca="false">(R356-S356)^2/S356</f>
        <v>6.1649870277438</v>
      </c>
      <c r="U356" s="37" t="n">
        <f aca="false">IF(T356&lt;5,0,(R356-Q356)/Q356*100)</f>
        <v>23.5294117647059</v>
      </c>
      <c r="V356" s="14" t="n">
        <f aca="false">R356/($C356/100000)</f>
        <v>55.1238975220496</v>
      </c>
      <c r="W356" s="13" t="n">
        <f aca="false">X355</f>
        <v>31</v>
      </c>
      <c r="X356" s="12" t="n">
        <v>46</v>
      </c>
      <c r="Y356" s="21" t="n">
        <f aca="false">FORECAST($B356,X347:X355,$B347:$B355)</f>
        <v>22.1330188338072</v>
      </c>
      <c r="Z356" s="37" t="n">
        <f aca="false">(X356-Y356)^2/Y356</f>
        <v>25.7367869365075</v>
      </c>
      <c r="AA356" s="37" t="n">
        <f aca="false">IF(Z356&lt;5,0,(X356-W356)/W356*100)</f>
        <v>48.3870967741936</v>
      </c>
      <c r="AB356" s="14" t="n">
        <f aca="false">X356/($C356/100000)</f>
        <v>120.747585048299</v>
      </c>
      <c r="AC356" s="13" t="n">
        <f aca="false">AD355</f>
        <v>215</v>
      </c>
      <c r="AD356" s="12" t="n">
        <v>203</v>
      </c>
      <c r="AE356" s="21" t="n">
        <f aca="false">FORECAST($B356,AD347:AD355,$B347:$B355)</f>
        <v>152.821049320272</v>
      </c>
      <c r="AF356" s="37" t="n">
        <f aca="false">(AD356-AE356)^2/AE356</f>
        <v>16.4763107079682</v>
      </c>
      <c r="AG356" s="37" t="n">
        <f aca="false">IF(AF356&lt;5,0,(AD356-AC356)/AC356*100)</f>
        <v>-5.58139534883721</v>
      </c>
      <c r="AH356" s="14" t="n">
        <f aca="false">AD356/($C356/100000)</f>
        <v>532.864342713146</v>
      </c>
      <c r="AI356" s="13" t="n">
        <f aca="false">AJ355</f>
        <v>437</v>
      </c>
      <c r="AJ356" s="12" t="n">
        <v>484</v>
      </c>
      <c r="AK356" s="21" t="n">
        <f aca="false">FORECAST($B356,AJ347:AJ355,$B347:$B355)</f>
        <v>389.630658474685</v>
      </c>
      <c r="AL356" s="37" t="n">
        <f aca="false">(AJ356-AK356)^2/AK356</f>
        <v>22.8564473206108</v>
      </c>
      <c r="AM356" s="37" t="n">
        <f aca="false">IF(AL356&lt;5,0,(AJ356-AI356)/AI356*100)</f>
        <v>10.7551487414188</v>
      </c>
      <c r="AN356" s="14" t="n">
        <f aca="false">AJ356/($C356/100000)</f>
        <v>1270.47459050819</v>
      </c>
      <c r="AO356" s="13" t="n">
        <f aca="false">AP355</f>
        <v>712</v>
      </c>
      <c r="AP356" s="12" t="n">
        <v>737</v>
      </c>
      <c r="AQ356" s="21" t="n">
        <f aca="false">FORECAST($B356,AP347:AP355,$B347:$B355)</f>
        <v>537.983220951014</v>
      </c>
      <c r="AR356" s="37" t="n">
        <f aca="false">(AP356-AQ356)^2/AQ356</f>
        <v>73.6225160944922</v>
      </c>
      <c r="AS356" s="37" t="n">
        <f aca="false">IF(AR356&lt;5,0,(AP356-AO356)/AO356*100)</f>
        <v>3.51123595505618</v>
      </c>
      <c r="AT356" s="14" t="n">
        <f aca="false">AP356/($C356/100000)</f>
        <v>1934.58630827383</v>
      </c>
      <c r="AU356" s="13" t="n">
        <f aca="false">AV355</f>
        <v>53</v>
      </c>
      <c r="AV356" s="12" t="n">
        <v>55</v>
      </c>
      <c r="AW356" s="21" t="n">
        <f aca="false">FORECAST($B356,AV347:AV355,$B347:$B355)</f>
        <v>51.7159937105006</v>
      </c>
      <c r="AX356" s="37" t="n">
        <f aca="false">(AV356-AW356)^2/AW356</f>
        <v>0.208536983159274</v>
      </c>
      <c r="AY356" s="37" t="n">
        <f aca="false">IF(AX356&lt;5,0,(AV356-AU356)/AU356*100)</f>
        <v>0</v>
      </c>
      <c r="AZ356" s="14" t="n">
        <f aca="false">AV356/($C356/100000)</f>
        <v>144.372112557749</v>
      </c>
      <c r="BA356" s="12" t="n">
        <v>4066</v>
      </c>
      <c r="BB356" s="14" t="n">
        <v>5.1</v>
      </c>
      <c r="BC356" s="13" t="n">
        <f aca="false">(BA356-BA355)/BA355*100</f>
        <v>5.10262110324149</v>
      </c>
      <c r="BD356" s="12" t="n">
        <v>34.9</v>
      </c>
    </row>
    <row r="357" customFormat="false" ht="13.8" hidden="false" customHeight="false" outlineLevel="0" collapsed="false">
      <c r="A357" s="19" t="s">
        <v>48</v>
      </c>
      <c r="B357" s="15" t="n">
        <v>2016</v>
      </c>
      <c r="C357" s="12" t="n">
        <v>38370</v>
      </c>
      <c r="D357" s="12" t="n">
        <f aca="false">E356</f>
        <v>1549</v>
      </c>
      <c r="E357" s="12" t="n">
        <v>1069</v>
      </c>
      <c r="F357" s="21" t="n">
        <f aca="false">FORECAST($B357,E348:E356,$B348:$B356)</f>
        <v>1332.38688897366</v>
      </c>
      <c r="G357" s="37" t="n">
        <f aca="false">(E357-F357)^2/F357</f>
        <v>52.0664484597735</v>
      </c>
      <c r="H357" s="37" t="n">
        <f aca="false">IF(G357&lt;5,0,(E357-D357)/D357*100)</f>
        <v>-30.9877340219496</v>
      </c>
      <c r="I357" s="12" t="n">
        <v>-31</v>
      </c>
      <c r="J357" s="13" t="n">
        <f aca="false">(E357-E356)/E356*100</f>
        <v>-30.9877340219496</v>
      </c>
      <c r="K357" s="13" t="n">
        <f aca="false">L356</f>
        <v>3</v>
      </c>
      <c r="L357" s="12" t="n">
        <v>5</v>
      </c>
      <c r="M357" s="21" t="n">
        <f aca="false">FORECAST($B357,L348:L356,$B348:$B356)</f>
        <v>2.1203149131231</v>
      </c>
      <c r="N357" s="37" t="n">
        <f aca="false">(L357-M357)^2/M357</f>
        <v>3.91101630623668</v>
      </c>
      <c r="O357" s="37" t="n">
        <f aca="false">IF(N357&lt;5,0,(L357-K357)/K357*100)</f>
        <v>0</v>
      </c>
      <c r="P357" s="14" t="n">
        <f aca="false">L357/($C357/100000)</f>
        <v>13.0310138128746</v>
      </c>
      <c r="Q357" s="13" t="n">
        <f aca="false">R356</f>
        <v>21</v>
      </c>
      <c r="R357" s="12" t="n">
        <v>14</v>
      </c>
      <c r="S357" s="21" t="n">
        <f aca="false">FORECAST($B357,R348:R356,$B348:$B356)</f>
        <v>14.8112306774684</v>
      </c>
      <c r="T357" s="37" t="n">
        <f aca="false">(R357-S357)^2/S357</f>
        <v>0.0444321762584476</v>
      </c>
      <c r="U357" s="37" t="n">
        <f aca="false">IF(T357&lt;5,0,(R357-Q357)/Q357*100)</f>
        <v>0</v>
      </c>
      <c r="V357" s="14" t="n">
        <f aca="false">R357/($C357/100000)</f>
        <v>36.486838676049</v>
      </c>
      <c r="W357" s="13" t="n">
        <f aca="false">X356</f>
        <v>46</v>
      </c>
      <c r="X357" s="12" t="n">
        <v>29</v>
      </c>
      <c r="Y357" s="21" t="n">
        <f aca="false">FORECAST($B357,X348:X356,$B348:$B356)</f>
        <v>28.5007751995594</v>
      </c>
      <c r="Z357" s="37" t="n">
        <f aca="false">(X357-Y357)^2/Y357</f>
        <v>0.00874451307481717</v>
      </c>
      <c r="AA357" s="37" t="n">
        <f aca="false">IF(Z357&lt;5,0,(X357-W357)/W357*100)</f>
        <v>0</v>
      </c>
      <c r="AB357" s="14" t="n">
        <f aca="false">X357/($C357/100000)</f>
        <v>75.5798801146729</v>
      </c>
      <c r="AC357" s="13" t="n">
        <f aca="false">AD356</f>
        <v>203</v>
      </c>
      <c r="AD357" s="12" t="n">
        <v>106</v>
      </c>
      <c r="AE357" s="21" t="n">
        <f aca="false">FORECAST($B357,AD348:AD356,$B348:$B356)</f>
        <v>173.651970543753</v>
      </c>
      <c r="AF357" s="37" t="n">
        <f aca="false">(AD357-AE357)^2/AE357</f>
        <v>26.3561024048367</v>
      </c>
      <c r="AG357" s="37" t="n">
        <f aca="false">IF(AF357&lt;5,0,(AD357-AC357)/AC357*100)</f>
        <v>-47.7832512315271</v>
      </c>
      <c r="AH357" s="14" t="n">
        <f aca="false">AD357/($C357/100000)</f>
        <v>276.257492832942</v>
      </c>
      <c r="AI357" s="13" t="n">
        <f aca="false">AJ356</f>
        <v>484</v>
      </c>
      <c r="AJ357" s="12" t="n">
        <v>320</v>
      </c>
      <c r="AK357" s="21" t="n">
        <f aca="false">FORECAST($B357,AJ348:AJ356,$B348:$B356)</f>
        <v>445.491405112427</v>
      </c>
      <c r="AL357" s="37" t="n">
        <f aca="false">(AJ357-AK357)^2/AK357</f>
        <v>35.3499362195707</v>
      </c>
      <c r="AM357" s="37" t="n">
        <f aca="false">IF(AL357&lt;5,0,(AJ357-AI357)/AI357*100)</f>
        <v>-33.8842975206612</v>
      </c>
      <c r="AN357" s="14" t="n">
        <f aca="false">AJ357/($C357/100000)</f>
        <v>833.984884023977</v>
      </c>
      <c r="AO357" s="13" t="n">
        <f aca="false">AP356</f>
        <v>737</v>
      </c>
      <c r="AP357" s="12" t="n">
        <v>568</v>
      </c>
      <c r="AQ357" s="21" t="n">
        <f aca="false">FORECAST($B357,AP348:AP356,$B348:$B356)</f>
        <v>616.019450148894</v>
      </c>
      <c r="AR357" s="37" t="n">
        <f aca="false">(AP357-AQ357)^2/AQ357</f>
        <v>3.7431733560438</v>
      </c>
      <c r="AS357" s="37" t="n">
        <f aca="false">IF(AR357&lt;5,0,(AP357-AO357)/AO357*100)</f>
        <v>0</v>
      </c>
      <c r="AT357" s="14" t="n">
        <f aca="false">AP357/($C357/100000)</f>
        <v>1480.32316914256</v>
      </c>
      <c r="AU357" s="13" t="n">
        <f aca="false">AV356</f>
        <v>55</v>
      </c>
      <c r="AV357" s="12" t="n">
        <v>27</v>
      </c>
      <c r="AW357" s="21" t="n">
        <f aca="false">FORECAST($B357,AV348:AV356,$B348:$B356)</f>
        <v>51.7096302938872</v>
      </c>
      <c r="AX357" s="37" t="n">
        <f aca="false">(AV357-AW357)^2/AW357</f>
        <v>11.8075845019678</v>
      </c>
      <c r="AY357" s="37" t="n">
        <f aca="false">IF(AX357&lt;5,0,(AV357-AU357)/AU357*100)</f>
        <v>-50.9090909090909</v>
      </c>
      <c r="AZ357" s="14" t="n">
        <f aca="false">AV357/($C357/100000)</f>
        <v>70.3674745895231</v>
      </c>
      <c r="BA357" s="12" t="n">
        <v>2786</v>
      </c>
      <c r="BB357" s="14" t="n">
        <v>-31.5</v>
      </c>
      <c r="BC357" s="13" t="n">
        <f aca="false">(BA357-BA356)/BA356*100</f>
        <v>-31.4805705853419</v>
      </c>
      <c r="BD357" s="12" t="n">
        <v>38.5</v>
      </c>
    </row>
    <row r="358" customFormat="false" ht="13.8" hidden="false" customHeight="false" outlineLevel="0" collapsed="false">
      <c r="A358" s="19" t="s">
        <v>48</v>
      </c>
      <c r="B358" s="15" t="n">
        <v>2017</v>
      </c>
      <c r="C358" s="12" t="n">
        <v>39057</v>
      </c>
      <c r="D358" s="12" t="n">
        <f aca="false">E357</f>
        <v>1069</v>
      </c>
      <c r="E358" s="12" t="n">
        <v>1170</v>
      </c>
      <c r="F358" s="21" t="n">
        <f aca="false">FORECAST($B358,E349:E357,$B349:$B357)</f>
        <v>1435.22822750808</v>
      </c>
      <c r="G358" s="37" t="n">
        <f aca="false">(E358-F358)^2/F358</f>
        <v>49.0138162828744</v>
      </c>
      <c r="H358" s="37" t="n">
        <f aca="false">IF(G358&lt;5,0,(E358-D358)/D358*100)</f>
        <v>9.44808231992516</v>
      </c>
      <c r="I358" s="12" t="n">
        <v>9.4</v>
      </c>
      <c r="J358" s="13" t="n">
        <f aca="false">(E358-E357)/E357*100</f>
        <v>9.44808231992516</v>
      </c>
      <c r="K358" s="13" t="n">
        <f aca="false">L357</f>
        <v>5</v>
      </c>
      <c r="L358" s="12" t="n">
        <v>4</v>
      </c>
      <c r="M358" s="21" t="n">
        <f aca="false">FORECAST($B358,L349:L357,$B349:$B357)</f>
        <v>3.00514159400404</v>
      </c>
      <c r="N358" s="37" t="n">
        <f aca="false">(L358-M358)^2/M358</f>
        <v>0.329349954742764</v>
      </c>
      <c r="O358" s="37" t="n">
        <f aca="false">IF(N358&lt;5,0,(L358-K358)/K358*100)</f>
        <v>0</v>
      </c>
      <c r="P358" s="14" t="n">
        <f aca="false">L358/($C358/100000)</f>
        <v>10.2414419950329</v>
      </c>
      <c r="Q358" s="13" t="n">
        <f aca="false">R357</f>
        <v>14</v>
      </c>
      <c r="R358" s="12" t="n">
        <v>13</v>
      </c>
      <c r="S358" s="21" t="n">
        <f aca="false">FORECAST($B358,R349:R357,$B349:$B357)</f>
        <v>16.0288777038505</v>
      </c>
      <c r="T358" s="37" t="n">
        <f aca="false">(R358-S358)^2/S358</f>
        <v>0.572348252596541</v>
      </c>
      <c r="U358" s="37" t="n">
        <f aca="false">IF(T358&lt;5,0,(R358-Q358)/Q358*100)</f>
        <v>0</v>
      </c>
      <c r="V358" s="14" t="n">
        <f aca="false">R358/($C358/100000)</f>
        <v>33.2846864838569</v>
      </c>
      <c r="W358" s="13" t="n">
        <f aca="false">X357</f>
        <v>29</v>
      </c>
      <c r="X358" s="12" t="n">
        <v>34</v>
      </c>
      <c r="Y358" s="21" t="n">
        <f aca="false">FORECAST($B358,X349:X357,$B349:$B357)</f>
        <v>32.5582483727444</v>
      </c>
      <c r="Z358" s="37" t="n">
        <f aca="false">(X358-Y358)^2/Y358</f>
        <v>0.0638439676144972</v>
      </c>
      <c r="AA358" s="37" t="n">
        <f aca="false">IF(Z358&lt;5,0,(X358-W358)/W358*100)</f>
        <v>0</v>
      </c>
      <c r="AB358" s="14" t="n">
        <f aca="false">X358/($C358/100000)</f>
        <v>87.0522569577797</v>
      </c>
      <c r="AC358" s="13" t="n">
        <f aca="false">AD357</f>
        <v>106</v>
      </c>
      <c r="AD358" s="12" t="n">
        <v>118</v>
      </c>
      <c r="AE358" s="21" t="n">
        <f aca="false">FORECAST($B358,AD349:AD357,$B349:$B357)</f>
        <v>181.740271708949</v>
      </c>
      <c r="AF358" s="37" t="n">
        <f aca="false">(AD358-AE358)^2/AE358</f>
        <v>22.3551015926573</v>
      </c>
      <c r="AG358" s="37" t="n">
        <f aca="false">IF(AF358&lt;5,0,(AD358-AC358)/AC358*100)</f>
        <v>11.3207547169811</v>
      </c>
      <c r="AH358" s="14" t="n">
        <f aca="false">AD358/($C358/100000)</f>
        <v>302.122538853471</v>
      </c>
      <c r="AI358" s="13" t="n">
        <f aca="false">AJ357</f>
        <v>320</v>
      </c>
      <c r="AJ358" s="12" t="n">
        <v>410</v>
      </c>
      <c r="AK358" s="21" t="n">
        <f aca="false">FORECAST($B358,AJ349:AJ357,$B349:$B357)</f>
        <v>480.273661008661</v>
      </c>
      <c r="AL358" s="37" t="n">
        <f aca="false">(AJ358-AK358)^2/AK358</f>
        <v>10.2824448486071</v>
      </c>
      <c r="AM358" s="37" t="n">
        <f aca="false">IF(AL358&lt;5,0,(AJ358-AI358)/AI358*100)</f>
        <v>28.125</v>
      </c>
      <c r="AN358" s="14" t="n">
        <f aca="false">AJ358/($C358/100000)</f>
        <v>1049.74780449087</v>
      </c>
      <c r="AO358" s="13" t="n">
        <f aca="false">AP357</f>
        <v>568</v>
      </c>
      <c r="AP358" s="12" t="n">
        <v>533</v>
      </c>
      <c r="AQ358" s="21" t="n">
        <f aca="false">FORECAST($B358,AP349:AP357,$B349:$B357)</f>
        <v>671.482399264006</v>
      </c>
      <c r="AR358" s="37" t="n">
        <f aca="false">(AP358-AQ358)^2/AQ358</f>
        <v>28.5597581216357</v>
      </c>
      <c r="AS358" s="37" t="n">
        <f aca="false">IF(AR358&lt;5,0,(AP358-AO358)/AO358*100)</f>
        <v>-6.16197183098592</v>
      </c>
      <c r="AT358" s="14" t="n">
        <f aca="false">AP358/($C358/100000)</f>
        <v>1364.67214583813</v>
      </c>
      <c r="AU358" s="13" t="n">
        <f aca="false">AV357</f>
        <v>27</v>
      </c>
      <c r="AV358" s="12" t="n">
        <v>58</v>
      </c>
      <c r="AW358" s="21" t="n">
        <f aca="false">FORECAST($B358,AV349:AV357,$B349:$B357)</f>
        <v>49.9825185803863</v>
      </c>
      <c r="AX358" s="37" t="n">
        <f aca="false">(AV358-AW358)^2/AW358</f>
        <v>1.28604980580302</v>
      </c>
      <c r="AY358" s="37" t="n">
        <f aca="false">IF(AX358&lt;5,0,(AV358-AU358)/AU358*100)</f>
        <v>0</v>
      </c>
      <c r="AZ358" s="14" t="n">
        <f aca="false">AV358/($C358/100000)</f>
        <v>148.500908927977</v>
      </c>
      <c r="BA358" s="12" t="n">
        <v>2995.6</v>
      </c>
      <c r="BB358" s="14" t="n">
        <v>7.5</v>
      </c>
      <c r="BC358" s="13" t="n">
        <f aca="false">(BA358-BA357)/BA357*100</f>
        <v>7.52333094041637</v>
      </c>
      <c r="BD358" s="12" t="n">
        <v>33.9</v>
      </c>
    </row>
    <row r="359" customFormat="false" ht="13.8" hidden="false" customHeight="false" outlineLevel="0" collapsed="false">
      <c r="A359" s="24" t="s">
        <v>48</v>
      </c>
      <c r="B359" s="15" t="n">
        <v>2018</v>
      </c>
      <c r="C359" s="12" t="n">
        <v>39586</v>
      </c>
      <c r="D359" s="12" t="n">
        <f aca="false">E358</f>
        <v>1170</v>
      </c>
      <c r="E359" s="12" t="n">
        <v>1038</v>
      </c>
      <c r="F359" s="21" t="n">
        <f aca="false">FORECAST($B359,E350:E358,$B350:$B358)</f>
        <v>1397.91740210728</v>
      </c>
      <c r="G359" s="37" t="n">
        <f aca="false">(E359-F359)^2/F359</f>
        <v>92.6668028771799</v>
      </c>
      <c r="H359" s="37" t="n">
        <f aca="false">IF(G359&lt;5,0,(E359-D359)/D359*100)</f>
        <v>-11.2820512820513</v>
      </c>
      <c r="I359" s="12" t="n">
        <v>-11.3</v>
      </c>
      <c r="J359" s="13" t="n">
        <f aca="false">(E359-E358)/E358*100</f>
        <v>-11.2820512820513</v>
      </c>
      <c r="K359" s="13" t="n">
        <f aca="false">L358</f>
        <v>4</v>
      </c>
      <c r="L359" s="12" t="n">
        <v>2</v>
      </c>
      <c r="M359" s="21" t="n">
        <f aca="false">FORECAST($B359,L350:L358,$B350:$B358)</f>
        <v>3.149256015096</v>
      </c>
      <c r="N359" s="37" t="n">
        <f aca="false">(L359-M359)^2/M359</f>
        <v>0.419397274119064</v>
      </c>
      <c r="O359" s="37" t="n">
        <f aca="false">IF(N359&lt;5,0,(L359-K359)/K359*100)</f>
        <v>0</v>
      </c>
      <c r="P359" s="14" t="n">
        <f aca="false">L359/($C359/100000)</f>
        <v>5.05229121406558</v>
      </c>
      <c r="Q359" s="13" t="n">
        <f aca="false">R358</f>
        <v>13</v>
      </c>
      <c r="R359" s="12" t="n">
        <v>13</v>
      </c>
      <c r="S359" s="21" t="n">
        <f aca="false">FORECAST($B359,R350:R358,$B350:$B358)</f>
        <v>15.6026329575722</v>
      </c>
      <c r="T359" s="37" t="n">
        <f aca="false">(R359-S359)^2/S359</f>
        <v>0.434138156698339</v>
      </c>
      <c r="U359" s="37" t="n">
        <f aca="false">IF(T359&lt;5,0,(R359-Q359)/Q359*100)</f>
        <v>0</v>
      </c>
      <c r="V359" s="14" t="n">
        <f aca="false">R359/($C359/100000)</f>
        <v>32.8398928914263</v>
      </c>
      <c r="W359" s="13" t="n">
        <f aca="false">X358</f>
        <v>34</v>
      </c>
      <c r="X359" s="12" t="n">
        <v>33</v>
      </c>
      <c r="Y359" s="21" t="n">
        <f aca="false">FORECAST($B359,X350:X358,$B350:$B358)</f>
        <v>32.7811220137508</v>
      </c>
      <c r="Z359" s="37" t="n">
        <f aca="false">(X359-Y359)^2/Y359</f>
        <v>0.00146143786184064</v>
      </c>
      <c r="AA359" s="37" t="n">
        <f aca="false">IF(Z359&lt;5,0,(X359-W359)/W359*100)</f>
        <v>0</v>
      </c>
      <c r="AB359" s="14" t="n">
        <f aca="false">X359/($C359/100000)</f>
        <v>83.362805032082</v>
      </c>
      <c r="AC359" s="13" t="n">
        <f aca="false">AD358</f>
        <v>118</v>
      </c>
      <c r="AD359" s="12" t="n">
        <v>142</v>
      </c>
      <c r="AE359" s="21" t="n">
        <f aca="false">FORECAST($B359,AD350:AD358,$B350:$B358)</f>
        <v>172.674878579192</v>
      </c>
      <c r="AF359" s="37" t="n">
        <f aca="false">(AD359-AE359)^2/AE359</f>
        <v>5.44924764731548</v>
      </c>
      <c r="AG359" s="37" t="n">
        <f aca="false">IF(AF359&lt;5,0,(AD359-AC359)/AC359*100)</f>
        <v>20.3389830508475</v>
      </c>
      <c r="AH359" s="14" t="n">
        <f aca="false">AD359/($C359/100000)</f>
        <v>358.712676198656</v>
      </c>
      <c r="AI359" s="13" t="n">
        <f aca="false">AJ358</f>
        <v>410</v>
      </c>
      <c r="AJ359" s="12" t="n">
        <v>267</v>
      </c>
      <c r="AK359" s="21" t="n">
        <f aca="false">FORECAST($B359,AJ350:AJ358,$B350:$B358)</f>
        <v>470.438202289905</v>
      </c>
      <c r="AL359" s="37" t="n">
        <f aca="false">(AJ359-AK359)^2/AK359</f>
        <v>87.9756404762466</v>
      </c>
      <c r="AM359" s="37" t="n">
        <f aca="false">IF(AL359&lt;5,0,(AJ359-AI359)/AI359*100)</f>
        <v>-34.8780487804878</v>
      </c>
      <c r="AN359" s="14" t="n">
        <f aca="false">AJ359/($C359/100000)</f>
        <v>674.480877077755</v>
      </c>
      <c r="AO359" s="13" t="n">
        <f aca="false">AP358</f>
        <v>533</v>
      </c>
      <c r="AP359" s="12" t="n">
        <v>540</v>
      </c>
      <c r="AQ359" s="21" t="n">
        <f aca="false">FORECAST($B359,AP350:AP358,$B350:$B358)</f>
        <v>651.963500597162</v>
      </c>
      <c r="AR359" s="37" t="n">
        <f aca="false">(AP359-AQ359)^2/AQ359</f>
        <v>19.2278025602486</v>
      </c>
      <c r="AS359" s="37" t="n">
        <f aca="false">IF(AR359&lt;5,0,(AP359-AO359)/AO359*100)</f>
        <v>1.31332082551595</v>
      </c>
      <c r="AT359" s="14" t="n">
        <f aca="false">AP359/($C359/100000)</f>
        <v>1364.11862779771</v>
      </c>
      <c r="AU359" s="13" t="n">
        <f aca="false">AV358</f>
        <v>58</v>
      </c>
      <c r="AV359" s="12" t="n">
        <v>41</v>
      </c>
      <c r="AW359" s="21" t="n">
        <f aca="false">FORECAST($B359,AV350:AV358,$B350:$B358)</f>
        <v>51.1283162785581</v>
      </c>
      <c r="AX359" s="37" t="n">
        <f aca="false">(AV359-AW359)^2/AW359</f>
        <v>2.00637920637973</v>
      </c>
      <c r="AY359" s="37" t="n">
        <f aca="false">IF(AX359&lt;5,0,(AV359-AU359)/AU359*100)</f>
        <v>0</v>
      </c>
      <c r="AZ359" s="14" t="n">
        <f aca="false">AV359/($C359/100000)</f>
        <v>103.571969888344</v>
      </c>
      <c r="BA359" s="12" t="n">
        <v>2622.1</v>
      </c>
      <c r="BB359" s="14" t="n">
        <v>-12.5</v>
      </c>
      <c r="BC359" s="13" t="n">
        <f aca="false">(BA359-BA358)/BA358*100</f>
        <v>-12.4682868206703</v>
      </c>
      <c r="BD359" s="12" t="n">
        <v>28.9</v>
      </c>
    </row>
    <row r="360" customFormat="false" ht="13.8" hidden="false" customHeight="false" outlineLevel="0" collapsed="false">
      <c r="A360" s="25" t="s">
        <v>48</v>
      </c>
      <c r="B360" s="15" t="n">
        <v>2019</v>
      </c>
      <c r="C360" s="17" t="n">
        <v>40120</v>
      </c>
      <c r="D360" s="12" t="n">
        <f aca="false">E359</f>
        <v>1038</v>
      </c>
      <c r="E360" s="17" t="n">
        <v>993</v>
      </c>
      <c r="F360" s="21" t="n">
        <f aca="false">FORECAST($B360,E351:E359,$B351:$B359)</f>
        <v>1009</v>
      </c>
      <c r="G360" s="37" t="n">
        <f aca="false">(E360-F360)^2/F360</f>
        <v>0.253716551040634</v>
      </c>
      <c r="H360" s="37" t="n">
        <f aca="false">IF(G360&lt;5,0,(E360-D360)/D360*100)</f>
        <v>0</v>
      </c>
      <c r="I360" s="12" t="n">
        <v>-4.3</v>
      </c>
      <c r="J360" s="13" t="n">
        <f aca="false">(E360-E359)/E359*100</f>
        <v>-4.33526011560694</v>
      </c>
      <c r="K360" s="13" t="n">
        <f aca="false">L359</f>
        <v>2</v>
      </c>
      <c r="L360" s="12" t="n">
        <v>8</v>
      </c>
      <c r="M360" s="21" t="n">
        <f aca="false">FORECAST($B360,L351:L359,$B351:$B359)</f>
        <v>2.78571428571429</v>
      </c>
      <c r="N360" s="37" t="n">
        <f aca="false">(L360-M360)^2/M360</f>
        <v>9.76007326007326</v>
      </c>
      <c r="O360" s="37" t="n">
        <f aca="false">IF(N360&lt;5,0,(L360-K360)/K360*100)</f>
        <v>300</v>
      </c>
      <c r="P360" s="14" t="n">
        <f aca="false">L360/($C360/100000)</f>
        <v>19.9401794616152</v>
      </c>
      <c r="Q360" s="13" t="n">
        <f aca="false">R359</f>
        <v>13</v>
      </c>
      <c r="R360" s="12" t="n">
        <v>20</v>
      </c>
      <c r="S360" s="21" t="n">
        <f aca="false">FORECAST($B360,R351:R359,$B351:$B359)</f>
        <v>14.6071428571429</v>
      </c>
      <c r="T360" s="37" t="n">
        <f aca="false">(R360-S360)^2/S360</f>
        <v>1.99100593782745</v>
      </c>
      <c r="U360" s="37" t="n">
        <f aca="false">IF(T360&lt;5,0,(R360-Q360)/Q360*100)</f>
        <v>0</v>
      </c>
      <c r="V360" s="14" t="n">
        <f aca="false">R360/($C360/100000)</f>
        <v>49.8504486540379</v>
      </c>
      <c r="W360" s="13" t="n">
        <f aca="false">X359</f>
        <v>33</v>
      </c>
      <c r="X360" s="12" t="n">
        <v>16</v>
      </c>
      <c r="Y360" s="21" t="n">
        <f aca="false">FORECAST($B360,X351:X359,$B351:$B359)</f>
        <v>35.4285714285714</v>
      </c>
      <c r="Z360" s="37" t="n">
        <f aca="false">(X360-Y360)^2/Y360</f>
        <v>10.6543778801843</v>
      </c>
      <c r="AA360" s="37" t="n">
        <f aca="false">IF(Z360&lt;5,0,(X360-W360)/W360*100)</f>
        <v>-51.5151515151515</v>
      </c>
      <c r="AB360" s="14" t="n">
        <f aca="false">X360/($C360/100000)</f>
        <v>39.8803589232303</v>
      </c>
      <c r="AC360" s="13" t="n">
        <f aca="false">AD359</f>
        <v>142</v>
      </c>
      <c r="AD360" s="12" t="n">
        <v>108</v>
      </c>
      <c r="AE360" s="21" t="n">
        <f aca="false">FORECAST($B360,AD351:AD359,$B351:$B359)</f>
        <v>120.464285714286</v>
      </c>
      <c r="AF360" s="37" t="n">
        <f aca="false">(AD360-AE360)^2/AE360</f>
        <v>1.28966371606455</v>
      </c>
      <c r="AG360" s="37" t="n">
        <f aca="false">IF(AF360&lt;5,0,(AD360-AC360)/AC360*100)</f>
        <v>0</v>
      </c>
      <c r="AH360" s="14" t="n">
        <f aca="false">AD360/($C360/100000)</f>
        <v>269.192422731805</v>
      </c>
      <c r="AI360" s="13" t="n">
        <f aca="false">AJ359</f>
        <v>267</v>
      </c>
      <c r="AJ360" s="12" t="n">
        <v>327</v>
      </c>
      <c r="AK360" s="21" t="n">
        <f aca="false">FORECAST($B360,AJ351:AJ359,$B351:$B359)</f>
        <v>265.964285714286</v>
      </c>
      <c r="AL360" s="37" t="n">
        <f aca="false">(AJ360-AK360)^2/AK360</f>
        <v>14.0069874733833</v>
      </c>
      <c r="AM360" s="37" t="n">
        <f aca="false">IF(AL360&lt;5,0,(AJ360-AI360)/AI360*100)</f>
        <v>22.4719101123595</v>
      </c>
      <c r="AN360" s="14" t="n">
        <f aca="false">AJ360/($C360/100000)</f>
        <v>815.05483549352</v>
      </c>
      <c r="AO360" s="13" t="n">
        <f aca="false">AP359</f>
        <v>540</v>
      </c>
      <c r="AP360" s="12" t="n">
        <v>458</v>
      </c>
      <c r="AQ360" s="21" t="n">
        <f aca="false">FORECAST($B360,AP351:AP359,$B351:$B359)</f>
        <v>527.535714285714</v>
      </c>
      <c r="AR360" s="37" t="n">
        <f aca="false">(AP360-AQ360)^2/AQ360</f>
        <v>9.16566486455121</v>
      </c>
      <c r="AS360" s="37" t="n">
        <f aca="false">IF(AR360&lt;5,0,(AP360-AO360)/AO360*100)</f>
        <v>-15.1851851851852</v>
      </c>
      <c r="AT360" s="14" t="n">
        <f aca="false">AP360/($C360/100000)</f>
        <v>1141.57527417747</v>
      </c>
      <c r="AU360" s="13" t="n">
        <f aca="false">AV359</f>
        <v>41</v>
      </c>
      <c r="AV360" s="12" t="n">
        <v>56</v>
      </c>
      <c r="AW360" s="21" t="n">
        <f aca="false">FORECAST($B360,AV351:AV359,$B351:$B359)</f>
        <v>42.2142857142857</v>
      </c>
      <c r="AX360" s="37" t="n">
        <f aca="false">(AV360-AW360)^2/AW360</f>
        <v>4.50193376843123</v>
      </c>
      <c r="AY360" s="37" t="n">
        <f aca="false">IF(AX360&lt;5,0,(AV360-AU360)/AU360*100)</f>
        <v>0</v>
      </c>
      <c r="AZ360" s="14" t="n">
        <f aca="false">AV360/($C360/100000)</f>
        <v>139.581256231306</v>
      </c>
      <c r="BA360" s="12" t="n">
        <v>2475.1</v>
      </c>
      <c r="BB360" s="14" t="n">
        <v>-5.6</v>
      </c>
      <c r="BC360" s="13" t="n">
        <f aca="false">(BA360-BA359)/BA359*100</f>
        <v>-5.60619350901949</v>
      </c>
      <c r="BD360" s="12" t="n">
        <v>29</v>
      </c>
    </row>
    <row r="361" customFormat="false" ht="13.8" hidden="false" customHeight="false" outlineLevel="0" collapsed="false">
      <c r="A361" s="25" t="s">
        <v>48</v>
      </c>
      <c r="B361" s="20" t="n">
        <v>2020</v>
      </c>
      <c r="C361" s="21" t="n">
        <v>40953</v>
      </c>
      <c r="D361" s="12" t="n">
        <f aca="false">E360</f>
        <v>993</v>
      </c>
      <c r="E361" s="21" t="n">
        <v>868</v>
      </c>
      <c r="F361" s="21" t="n">
        <f aca="false">FORECAST($B361,E352:E360,$B352:$B360)</f>
        <v>925.972222222222</v>
      </c>
      <c r="G361" s="37" t="n">
        <f aca="false">(E361-F361)^2/F361</f>
        <v>3.62945936036531</v>
      </c>
      <c r="H361" s="37" t="n">
        <f aca="false">IF(G361&lt;5,0,(E361-D361)/D361*100)</f>
        <v>0</v>
      </c>
      <c r="I361" s="22" t="n">
        <v>-12.6</v>
      </c>
      <c r="J361" s="13" t="n">
        <f aca="false">(E361-E360)/E360*100</f>
        <v>-12.5881168177241</v>
      </c>
      <c r="K361" s="13" t="n">
        <f aca="false">L360</f>
        <v>8</v>
      </c>
      <c r="L361" s="21" t="n">
        <v>5</v>
      </c>
      <c r="M361" s="21" t="n">
        <f aca="false">FORECAST($B361,L352:L360,$B352:$B360)</f>
        <v>5.05555555555556</v>
      </c>
      <c r="N361" s="37" t="n">
        <f aca="false">(L361-M361)^2/M361</f>
        <v>0.000610500610500606</v>
      </c>
      <c r="O361" s="37" t="n">
        <f aca="false">IF(N361&lt;5,0,(L361-K361)/K361*100)</f>
        <v>0</v>
      </c>
      <c r="P361" s="14" t="n">
        <f aca="false">L361/($C361/100000)</f>
        <v>12.20911776915</v>
      </c>
      <c r="Q361" s="13" t="n">
        <f aca="false">R360</f>
        <v>20</v>
      </c>
      <c r="R361" s="21" t="n">
        <v>6</v>
      </c>
      <c r="S361" s="21" t="n">
        <f aca="false">FORECAST($B361,R352:R360,$B352:$B360)</f>
        <v>16.8611111111111</v>
      </c>
      <c r="T361" s="37" t="n">
        <f aca="false">(R361-S361)^2/S361</f>
        <v>6.9962017206663</v>
      </c>
      <c r="U361" s="37" t="n">
        <f aca="false">IF(T361&lt;5,0,(R361-Q361)/Q361*100)</f>
        <v>-70</v>
      </c>
      <c r="V361" s="14" t="n">
        <f aca="false">R361/($C361/100000)</f>
        <v>14.65094132298</v>
      </c>
      <c r="W361" s="13" t="n">
        <f aca="false">X360</f>
        <v>16</v>
      </c>
      <c r="X361" s="21" t="n">
        <v>25</v>
      </c>
      <c r="Y361" s="21" t="n">
        <f aca="false">FORECAST($B361,X352:X360,$B352:$B360)</f>
        <v>27.3888888888889</v>
      </c>
      <c r="Z361" s="37" t="n">
        <f aca="false">(X361-Y361)^2/Y361</f>
        <v>0.208361505521749</v>
      </c>
      <c r="AA361" s="37" t="n">
        <f aca="false">IF(Z361&lt;5,0,(X361-W361)/W361*100)</f>
        <v>0</v>
      </c>
      <c r="AB361" s="14" t="n">
        <f aca="false">X361/($C361/100000)</f>
        <v>61.04558884575</v>
      </c>
      <c r="AC361" s="13" t="n">
        <f aca="false">AD360</f>
        <v>108</v>
      </c>
      <c r="AD361" s="21" t="n">
        <v>115</v>
      </c>
      <c r="AE361" s="21" t="n">
        <f aca="false">FORECAST($B361,AD352:AD360,$B352:$B360)</f>
        <v>104.222222222222</v>
      </c>
      <c r="AF361" s="37" t="n">
        <f aca="false">(AD361-AE361)^2/AE361</f>
        <v>1.11454631603885</v>
      </c>
      <c r="AG361" s="37" t="n">
        <f aca="false">IF(AF361&lt;5,0,(AD361-AC361)/AC361*100)</f>
        <v>0</v>
      </c>
      <c r="AH361" s="14" t="n">
        <f aca="false">AD361/($C361/100000)</f>
        <v>280.80970869045</v>
      </c>
      <c r="AI361" s="13" t="n">
        <f aca="false">AJ360</f>
        <v>327</v>
      </c>
      <c r="AJ361" s="21" t="n">
        <v>276</v>
      </c>
      <c r="AK361" s="21" t="n">
        <f aca="false">FORECAST($B361,AJ352:AJ360,$B352:$B360)</f>
        <v>253.472222222222</v>
      </c>
      <c r="AL361" s="37" t="n">
        <f aca="false">(AJ361-AK361)^2/AK361</f>
        <v>2.00219482496195</v>
      </c>
      <c r="AM361" s="37" t="n">
        <f aca="false">IF(AL361&lt;5,0,(AJ361-AI361)/AI361*100)</f>
        <v>0</v>
      </c>
      <c r="AN361" s="14" t="n">
        <f aca="false">AJ361/($C361/100000)</f>
        <v>673.94330085708</v>
      </c>
      <c r="AO361" s="13" t="n">
        <f aca="false">AP360</f>
        <v>458</v>
      </c>
      <c r="AP361" s="21" t="n">
        <v>365</v>
      </c>
      <c r="AQ361" s="21" t="n">
        <f aca="false">FORECAST($B361,AP352:AP360,$B352:$B360)</f>
        <v>472.333333333333</v>
      </c>
      <c r="AR361" s="37" t="n">
        <f aca="false">(AP361-AQ361)^2/AQ361</f>
        <v>24.3904963537991</v>
      </c>
      <c r="AS361" s="37" t="n">
        <f aca="false">IF(AR361&lt;5,0,(AP361-AO361)/AO361*100)</f>
        <v>-20.3056768558952</v>
      </c>
      <c r="AT361" s="14" t="n">
        <f aca="false">AP361/($C361/100000)</f>
        <v>891.26559714795</v>
      </c>
      <c r="AU361" s="13" t="n">
        <f aca="false">AV360</f>
        <v>56</v>
      </c>
      <c r="AV361" s="21" t="n">
        <v>76</v>
      </c>
      <c r="AW361" s="21" t="n">
        <f aca="false">FORECAST($B361,AV352:AV360,$B352:$B360)</f>
        <v>46.6388888888889</v>
      </c>
      <c r="AX361" s="37" t="n">
        <f aca="false">(AV361-AW361)^2/AW361</f>
        <v>18.4840348090795</v>
      </c>
      <c r="AY361" s="37" t="n">
        <f aca="false">IF(AX361&lt;5,0,(AV361-AU361)/AU361*100)</f>
        <v>35.7142857142857</v>
      </c>
      <c r="AZ361" s="14" t="n">
        <f aca="false">AV361/($C361/100000)</f>
        <v>185.57859009108</v>
      </c>
      <c r="BA361" s="23" t="n">
        <v>2119.5</v>
      </c>
      <c r="BB361" s="22" t="n">
        <v>-14.4</v>
      </c>
      <c r="BC361" s="13" t="n">
        <f aca="false">(BA361-BA360)/BA360*100</f>
        <v>-14.3670962789382</v>
      </c>
      <c r="BD361" s="23" t="n">
        <v>27.3</v>
      </c>
    </row>
    <row r="362" customFormat="false" ht="13.8" hidden="false" customHeight="false" outlineLevel="0" collapsed="false">
      <c r="A362" s="19" t="s">
        <v>271</v>
      </c>
      <c r="B362" s="15" t="n">
        <v>2020</v>
      </c>
      <c r="C362" s="38" t="n">
        <f aca="false">FORECAST($B362,C352:C360,$B352:$B360)</f>
        <v>39678.8055555556</v>
      </c>
      <c r="D362" s="12" t="n">
        <f aca="false">E361</f>
        <v>868</v>
      </c>
      <c r="E362" s="38" t="n">
        <f aca="false">FORECAST($B362,E352:E360,$B352:$B360)</f>
        <v>925.972222222222</v>
      </c>
      <c r="F362" s="21" t="n">
        <f aca="false">FORECAST($B362,E353:E361,$B353:$B361)</f>
        <v>890.111111111111</v>
      </c>
      <c r="G362" s="37" t="n">
        <f aca="false">(E362-F362)^2/F362</f>
        <v>1.44478512184635</v>
      </c>
      <c r="H362" s="37" t="n">
        <f aca="false">IF(G362&lt;5,0,(E362-D362)/D362*100)</f>
        <v>0</v>
      </c>
      <c r="I362" s="12"/>
      <c r="J362" s="13" t="n">
        <f aca="false">(E362-E360)/E360*100</f>
        <v>-6.75002797359293</v>
      </c>
      <c r="K362" s="13" t="n">
        <f aca="false">L361</f>
        <v>5</v>
      </c>
      <c r="L362" s="38" t="n">
        <f aca="false">FORECAST($B362,L352:L360,$B352:$B360)</f>
        <v>5.05555555555556</v>
      </c>
      <c r="M362" s="21" t="n">
        <f aca="false">FORECAST($B362,L353:L361,$B353:$B361)</f>
        <v>6.06666666666667</v>
      </c>
      <c r="N362" s="37" t="n">
        <f aca="false">(L362-M362)^2/M362</f>
        <v>0.168518518518519</v>
      </c>
      <c r="O362" s="37" t="n">
        <f aca="false">IF(N362&lt;5,0,(L362-K362)/K362*100)</f>
        <v>0</v>
      </c>
      <c r="P362" s="38" t="n">
        <f aca="false">FORECAST($B362,P352:P360,$B352:$B360)</f>
        <v>12.7217603850912</v>
      </c>
      <c r="Q362" s="13" t="n">
        <f aca="false">R361</f>
        <v>6</v>
      </c>
      <c r="R362" s="38" t="n">
        <f aca="false">FORECAST($B362,R352:R360,$B352:$B360)</f>
        <v>16.8611111111111</v>
      </c>
      <c r="S362" s="21" t="n">
        <f aca="false">FORECAST($B362,R353:R361,$B353:$B361)</f>
        <v>12.3333333333333</v>
      </c>
      <c r="T362" s="37" t="n">
        <f aca="false">(R362-S362)^2/S362</f>
        <v>1.66222472472472</v>
      </c>
      <c r="U362" s="37" t="n">
        <f aca="false">IF(T362&lt;5,0,(R362-Q362)/Q362*100)</f>
        <v>0</v>
      </c>
      <c r="V362" s="38" t="n">
        <f aca="false">FORECAST($B362,V352:V360,$B352:$B360)</f>
        <v>42.4865646319666</v>
      </c>
      <c r="W362" s="13" t="n">
        <f aca="false">X361</f>
        <v>25</v>
      </c>
      <c r="X362" s="38" t="n">
        <f aca="false">FORECAST($B362,X352:X360,$B352:$B360)</f>
        <v>27.3888888888889</v>
      </c>
      <c r="Y362" s="21" t="n">
        <f aca="false">FORECAST($B362,X353:X361,$B353:$B361)</f>
        <v>25.2222222222222</v>
      </c>
      <c r="Z362" s="37" t="n">
        <f aca="false">(X362-Y362)^2/Y362</f>
        <v>0.186123348017621</v>
      </c>
      <c r="AA362" s="37" t="n">
        <f aca="false">IF(Z362&lt;5,0,(X362-W362)/W362*100)</f>
        <v>0</v>
      </c>
      <c r="AB362" s="38" t="n">
        <f aca="false">FORECAST($B362,AB352:AB360,$B352:$B360)</f>
        <v>69.3985585738811</v>
      </c>
      <c r="AC362" s="13" t="n">
        <f aca="false">AD361</f>
        <v>115</v>
      </c>
      <c r="AD362" s="38" t="n">
        <f aca="false">FORECAST($B362,AD352:AD360,$B352:$B360)</f>
        <v>104.222222222222</v>
      </c>
      <c r="AE362" s="21" t="n">
        <f aca="false">FORECAST($B362,AD353:AD361,$B353:$B361)</f>
        <v>104.511111111111</v>
      </c>
      <c r="AF362" s="37" t="n">
        <f aca="false">(AD362-AE362)^2/AE362</f>
        <v>0.000798544664162369</v>
      </c>
      <c r="AG362" s="37" t="n">
        <f aca="false">IF(AF362&lt;5,0,(AD362-AC362)/AC362*100)</f>
        <v>0</v>
      </c>
      <c r="AH362" s="38" t="n">
        <f aca="false">FORECAST($B362,AH352:AH360,$B352:$B360)</f>
        <v>261.884714338159</v>
      </c>
      <c r="AI362" s="13" t="n">
        <f aca="false">AJ361</f>
        <v>276</v>
      </c>
      <c r="AJ362" s="38" t="n">
        <f aca="false">FORECAST($B362,AJ352:AJ360,$B352:$B360)</f>
        <v>253.472222222222</v>
      </c>
      <c r="AK362" s="21" t="n">
        <f aca="false">FORECAST($B362,AJ353:AJ361,$B353:$B361)</f>
        <v>254.333333333333</v>
      </c>
      <c r="AL362" s="37" t="n">
        <f aca="false">(AJ362-AK362)^2/AK362</f>
        <v>0.00291551381000924</v>
      </c>
      <c r="AM362" s="37" t="n">
        <f aca="false">IF(AL362&lt;5,0,(AJ362-AI362)/AI362*100)</f>
        <v>0</v>
      </c>
      <c r="AN362" s="38" t="n">
        <f aca="false">FORECAST($B362,AN352:AN360,$B352:$B360)</f>
        <v>634.43508960145</v>
      </c>
      <c r="AO362" s="13" t="n">
        <f aca="false">AP361</f>
        <v>365</v>
      </c>
      <c r="AP362" s="38" t="n">
        <f aca="false">FORECAST($B362,AP352:AP360,$B352:$B360)</f>
        <v>472.333333333333</v>
      </c>
      <c r="AQ362" s="21" t="n">
        <f aca="false">FORECAST($B362,AP353:AP361,$B353:$B361)</f>
        <v>430.511111111111</v>
      </c>
      <c r="AR362" s="37" t="n">
        <f aca="false">(AP362-AQ362)^2/AQ362</f>
        <v>4.0628411821722</v>
      </c>
      <c r="AS362" s="37" t="n">
        <f aca="false">IF(AR362&lt;5,0,(AP362-AO362)/AO362*100)</f>
        <v>0</v>
      </c>
      <c r="AT362" s="38" t="n">
        <f aca="false">FORECAST($B362,AT352:AT360,$B352:$B360)</f>
        <v>1190.64124798131</v>
      </c>
      <c r="AU362" s="13" t="n">
        <f aca="false">AV361</f>
        <v>76</v>
      </c>
      <c r="AV362" s="38" t="n">
        <f aca="false">FORECAST($B362,AV352:AV360,$B352:$B360)</f>
        <v>46.6388888888889</v>
      </c>
      <c r="AW362" s="21" t="n">
        <f aca="false">FORECAST($B362,AV353:AV361,$B353:$B361)</f>
        <v>57.1333333333333</v>
      </c>
      <c r="AX362" s="37" t="n">
        <f aca="false">(AV362-AW362)^2/AW362</f>
        <v>1.92765514931501</v>
      </c>
      <c r="AY362" s="37" t="n">
        <f aca="false">IF(AX362&lt;5,0,(AV362-AU362)/AU362*100)</f>
        <v>0</v>
      </c>
      <c r="AZ362" s="38" t="n">
        <f aca="false">FORECAST($B362,AZ352:AZ360,$B352:$B360)</f>
        <v>117.11731221946</v>
      </c>
      <c r="BA362" s="38" t="n">
        <f aca="false">FORECAST($B362,BA352:BA360,$B352:$B360)</f>
        <v>2328.66666666667</v>
      </c>
      <c r="BB362" s="14"/>
      <c r="BC362" s="12"/>
      <c r="BD362" s="12"/>
    </row>
    <row r="363" customFormat="false" ht="13.8" hidden="false" customHeight="false" outlineLevel="0" collapsed="false">
      <c r="A363" s="19" t="s">
        <v>199</v>
      </c>
      <c r="B363" s="20"/>
      <c r="C363" s="21"/>
      <c r="D363" s="12" t="n">
        <f aca="false">E362</f>
        <v>925.972222222222</v>
      </c>
      <c r="E363" s="39" t="n">
        <f aca="false">(E362-E361)^2/E362</f>
        <v>3.62945936036531</v>
      </c>
      <c r="F363" s="21" t="n">
        <f aca="false">FORECAST($B363,E354:E362,$B354:$B362)</f>
        <v>183358.082399627</v>
      </c>
      <c r="G363" s="37" t="n">
        <f aca="false">(E363-F363)^2/F363</f>
        <v>183350.823552749</v>
      </c>
      <c r="H363" s="37" t="n">
        <f aca="false">IF(G363&lt;5,0,(E363-D363)/D363*100)</f>
        <v>-99.6080379871812</v>
      </c>
      <c r="I363" s="22"/>
      <c r="J363" s="12"/>
      <c r="K363" s="13" t="n">
        <f aca="false">L362</f>
        <v>5.05555555555556</v>
      </c>
      <c r="L363" s="39" t="n">
        <f aca="false">(L362-L361)^2/L362</f>
        <v>0.000610500610500606</v>
      </c>
      <c r="M363" s="21" t="n">
        <f aca="false">FORECAST($B363,L354:L362,$B354:$B362)</f>
        <v>-1142.49253034547</v>
      </c>
      <c r="N363" s="37" t="n">
        <f aca="false">(L363-M363)^2/M363</f>
        <v>-1142.49375134702</v>
      </c>
      <c r="O363" s="37" t="n">
        <f aca="false">IF(N363&lt;5,0,(L363-K363)/K363*100)</f>
        <v>0</v>
      </c>
      <c r="P363" s="39" t="n">
        <f aca="false">(P362-P361)^2/P362</f>
        <v>0.0206577111754908</v>
      </c>
      <c r="Q363" s="13" t="n">
        <f aca="false">R362</f>
        <v>16.8611111111111</v>
      </c>
      <c r="R363" s="39" t="n">
        <f aca="false">(R362-R361)^2/R362</f>
        <v>6.9962017206663</v>
      </c>
      <c r="S363" s="21" t="n">
        <f aca="false">FORECAST($B363,R354:R362,$B354:$B362)</f>
        <v>1319.78174603175</v>
      </c>
      <c r="T363" s="37" t="n">
        <f aca="false">(R363-S363)^2/S363</f>
        <v>1305.8264296608</v>
      </c>
      <c r="U363" s="37" t="n">
        <f aca="false">IF(T363&lt;5,0,(R363-Q363)/Q363*100)</f>
        <v>-58.5068761212542</v>
      </c>
      <c r="V363" s="39" t="n">
        <f aca="false">(V362-V361)^2/V362</f>
        <v>18.2368692717704</v>
      </c>
      <c r="W363" s="13" t="n">
        <f aca="false">X362</f>
        <v>27.3888888888889</v>
      </c>
      <c r="X363" s="39" t="n">
        <f aca="false">(X362-X361)^2/X362</f>
        <v>0.208361505521749</v>
      </c>
      <c r="Y363" s="21" t="n">
        <f aca="false">FORECAST($B363,X354:X362,$B354:$B362)</f>
        <v>2254.46825396825</v>
      </c>
      <c r="Z363" s="37" t="n">
        <f aca="false">(X363-Y363)^2/Y363</f>
        <v>2254.05155021431</v>
      </c>
      <c r="AA363" s="37" t="n">
        <f aca="false">IF(Z363&lt;5,0,(X363-W363)/W363*100)</f>
        <v>-99.2392480528618</v>
      </c>
      <c r="AB363" s="39" t="n">
        <f aca="false">(AB362-AB361)^2/AB362</f>
        <v>1.00538260034313</v>
      </c>
      <c r="AC363" s="13" t="n">
        <f aca="false">AD362</f>
        <v>104.222222222222</v>
      </c>
      <c r="AD363" s="39" t="n">
        <f aca="false">(AD362-AD361)^2/AD362</f>
        <v>1.11454631603885</v>
      </c>
      <c r="AE363" s="21" t="n">
        <f aca="false">FORECAST($B363,AD354:AD362,$B354:$B362)</f>
        <v>31822.7693744164</v>
      </c>
      <c r="AF363" s="37" t="n">
        <f aca="false">(AD363-AE363)^2/AE363</f>
        <v>31820.5403208197</v>
      </c>
      <c r="AG363" s="37" t="n">
        <f aca="false">IF(AF363&lt;5,0,(AD363-AC363)/AC363*100)</f>
        <v>-98.9306058801333</v>
      </c>
      <c r="AH363" s="39" t="n">
        <f aca="false">(AH362-AH361)^2/AH362</f>
        <v>1.36760716309606</v>
      </c>
      <c r="AI363" s="13" t="n">
        <f aca="false">AJ362</f>
        <v>253.472222222222</v>
      </c>
      <c r="AJ363" s="39" t="n">
        <f aca="false">(AJ362-AJ361)^2/AJ362</f>
        <v>2.00219482496195</v>
      </c>
      <c r="AK363" s="21" t="n">
        <f aca="false">FORECAST($B363,AJ354:AJ362,$B354:$B362)</f>
        <v>66471.3050887021</v>
      </c>
      <c r="AL363" s="37" t="n">
        <f aca="false">(AJ363-AK363)^2/AK363</f>
        <v>66467.3007593607</v>
      </c>
      <c r="AM363" s="37" t="n">
        <f aca="false">IF(AL363&lt;5,0,(AJ363-AI363)/AI363*100)</f>
        <v>-99.210093000563</v>
      </c>
      <c r="AN363" s="39" t="n">
        <f aca="false">(AN362-AN361)^2/AN362</f>
        <v>2.46029701415167</v>
      </c>
      <c r="AO363" s="13" t="n">
        <f aca="false">AP362</f>
        <v>472.333333333333</v>
      </c>
      <c r="AP363" s="39" t="n">
        <f aca="false">(AP362-AP361)^2/AP362</f>
        <v>24.3904963537991</v>
      </c>
      <c r="AQ363" s="21" t="n">
        <f aca="false">FORECAST($B363,AP354:AP362,$B354:$B362)</f>
        <v>83710.3641456582</v>
      </c>
      <c r="AR363" s="37" t="n">
        <f aca="false">(AP363-AQ363)^2/AQ363</f>
        <v>83661.5902595535</v>
      </c>
      <c r="AS363" s="37" t="n">
        <f aca="false">IF(AR363&lt;5,0,(AP363-AO363)/AO363*100)</f>
        <v>-94.8361687324349</v>
      </c>
      <c r="AT363" s="39" t="n">
        <f aca="false">(AT362-AT361)^2/AT362</f>
        <v>75.2752186805704</v>
      </c>
      <c r="AU363" s="13" t="n">
        <f aca="false">AV362</f>
        <v>46.6388888888889</v>
      </c>
      <c r="AV363" s="39" t="n">
        <f aca="false">(AV362-AV361)^2/AV362</f>
        <v>18.4840348090795</v>
      </c>
      <c r="AW363" s="21" t="n">
        <f aca="false">FORECAST($B363,AV354:AV362,$B354:$B362)</f>
        <v>-1078.11367880486</v>
      </c>
      <c r="AX363" s="37" t="n">
        <f aca="false">(AV363-AW363)^2/AW363</f>
        <v>-1115.39865335571</v>
      </c>
      <c r="AY363" s="37" t="n">
        <f aca="false">IF(AX363&lt;5,0,(AV363-AU363)/AU363*100)</f>
        <v>0</v>
      </c>
      <c r="AZ363" s="39" t="n">
        <f aca="false">(AZ362-AZ361)^2/AZ362</f>
        <v>40.0192463350986</v>
      </c>
      <c r="BA363" s="39" t="n">
        <f aca="false">(BA362-BA361)^2/BA362</f>
        <v>18.7878733657792</v>
      </c>
      <c r="BB363" s="22"/>
      <c r="BC363" s="12"/>
      <c r="BD363" s="23"/>
    </row>
    <row r="364" customFormat="false" ht="13.8" hidden="false" customHeight="false" outlineLevel="0" collapsed="false">
      <c r="A364" s="19" t="s">
        <v>272</v>
      </c>
      <c r="B364" s="20" t="n">
        <v>5</v>
      </c>
      <c r="C364" s="21"/>
      <c r="D364" s="12" t="n">
        <f aca="false">E363</f>
        <v>3.62945936036531</v>
      </c>
      <c r="E364" s="39" t="n">
        <f aca="false">IF(E363&lt;$B364,0,(E361-E360)/E360*100)</f>
        <v>0</v>
      </c>
      <c r="F364" s="21" t="n">
        <f aca="false">FORECAST($B364,E355:E363,$B355:$B363)</f>
        <v>201037.215640728</v>
      </c>
      <c r="G364" s="37" t="n">
        <f aca="false">(E364-F364)^2/F364</f>
        <v>201037.215640728</v>
      </c>
      <c r="H364" s="37" t="n">
        <f aca="false">IF(G364&lt;5,0,(E364-D364)/D364*100)</f>
        <v>-100</v>
      </c>
      <c r="I364" s="22"/>
      <c r="J364" s="12"/>
      <c r="K364" s="13" t="n">
        <f aca="false">L363</f>
        <v>0.000610500610500606</v>
      </c>
      <c r="L364" s="39" t="n">
        <f aca="false">IF(L363&lt;$B364,0,(L361-L360)/L360*100)</f>
        <v>0</v>
      </c>
      <c r="M364" s="21" t="n">
        <f aca="false">FORECAST($B364,L355:L363,$B355:$B363)</f>
        <v>-1217.08284939992</v>
      </c>
      <c r="N364" s="37" t="n">
        <f aca="false">(L364-M364)^2/M364</f>
        <v>-1217.08284939992</v>
      </c>
      <c r="O364" s="37" t="n">
        <f aca="false">IF(N364&lt;5,0,(L364-K364)/K364*100)</f>
        <v>0</v>
      </c>
      <c r="P364" s="39" t="n">
        <f aca="false">IF(P363&lt;$B364,0,(P361-P360)/P360*100)</f>
        <v>0</v>
      </c>
      <c r="Q364" s="13" t="n">
        <f aca="false">R363</f>
        <v>6.9962017206663</v>
      </c>
      <c r="R364" s="39" t="n">
        <f aca="false">IF(R363&lt;$B364,0,(R361-R360)/R360*100)</f>
        <v>-70</v>
      </c>
      <c r="S364" s="21" t="n">
        <f aca="false">FORECAST($B364,R355:R363,$B355:$B363)</f>
        <v>1739.41618273326</v>
      </c>
      <c r="T364" s="37" t="n">
        <f aca="false">(R364-S364)^2/S364</f>
        <v>1882.23321987977</v>
      </c>
      <c r="U364" s="37" t="n">
        <f aca="false">IF(T364&lt;5,0,(R364-Q364)/Q364*100)</f>
        <v>-1100.54290592029</v>
      </c>
      <c r="V364" s="39" t="n">
        <f aca="false">IF(V363&lt;$B364,0,(V361-V360)/V360*100)</f>
        <v>-70.6102117061021</v>
      </c>
      <c r="W364" s="13" t="n">
        <f aca="false">X363</f>
        <v>0.208361505521749</v>
      </c>
      <c r="X364" s="39" t="n">
        <f aca="false">IF(X363&lt;$B364,0,(X361-X360)/X360*100)</f>
        <v>0</v>
      </c>
      <c r="Y364" s="21" t="n">
        <f aca="false">FORECAST($B364,X355:X363,$B355:$B363)</f>
        <v>4649.75454897406</v>
      </c>
      <c r="Z364" s="37" t="n">
        <f aca="false">(X364-Y364)^2/Y364</f>
        <v>4649.75454897406</v>
      </c>
      <c r="AA364" s="37" t="n">
        <f aca="false">IF(Z364&lt;5,0,(X364-W364)/W364*100)</f>
        <v>-100</v>
      </c>
      <c r="AB364" s="39" t="n">
        <f aca="false">IF(AB363&lt;$B364,0,(AB361-AB360)/AB360*100)</f>
        <v>0</v>
      </c>
      <c r="AC364" s="13" t="n">
        <f aca="false">AD363</f>
        <v>1.11454631603885</v>
      </c>
      <c r="AD364" s="39" t="n">
        <f aca="false">IF(AD363&lt;$B364,0,(AD361-AD360)/AD360*100)</f>
        <v>0</v>
      </c>
      <c r="AE364" s="21" t="n">
        <f aca="false">FORECAST($B364,AD355:AD363,$B355:$B363)</f>
        <v>31441.7348044909</v>
      </c>
      <c r="AF364" s="37" t="n">
        <f aca="false">(AD364-AE364)^2/AE364</f>
        <v>31441.7348044909</v>
      </c>
      <c r="AG364" s="37" t="n">
        <f aca="false">IF(AF364&lt;5,0,(AD364-AC364)/AC364*100)</f>
        <v>-100</v>
      </c>
      <c r="AH364" s="39" t="n">
        <f aca="false">IF(AH363&lt;$B364,0,(AH361-AH360)/AH360*100)</f>
        <v>0</v>
      </c>
      <c r="AI364" s="13" t="n">
        <f aca="false">AJ363</f>
        <v>2.00219482496195</v>
      </c>
      <c r="AJ364" s="39" t="n">
        <f aca="false">IF(AJ363&lt;$B364,0,(AJ361-AJ360)/AJ360*100)</f>
        <v>0</v>
      </c>
      <c r="AK364" s="21" t="n">
        <f aca="false">FORECAST($B364,AJ355:AJ363,$B355:$B363)</f>
        <v>63733.6999612853</v>
      </c>
      <c r="AL364" s="37" t="n">
        <f aca="false">(AJ364-AK364)^2/AK364</f>
        <v>63733.6999612853</v>
      </c>
      <c r="AM364" s="37" t="n">
        <f aca="false">IF(AL364&lt;5,0,(AJ364-AI364)/AI364*100)</f>
        <v>-100</v>
      </c>
      <c r="AN364" s="39" t="n">
        <f aca="false">IF(AN363&lt;$B364,0,(AN361-AN360)/AN360*100)</f>
        <v>0</v>
      </c>
      <c r="AO364" s="13" t="n">
        <f aca="false">AP363</f>
        <v>24.3904963537991</v>
      </c>
      <c r="AP364" s="39" t="n">
        <f aca="false">IF(AP363&lt;$B364,0,(AP361-AP360)/AP360*100)</f>
        <v>-20.3056768558952</v>
      </c>
      <c r="AQ364" s="21" t="n">
        <f aca="false">FORECAST($B364,AP355:AP363,$B355:$B363)</f>
        <v>104574.631823461</v>
      </c>
      <c r="AR364" s="37" t="n">
        <f aca="false">(AP364-AQ364)^2/AQ364</f>
        <v>104615.247120008</v>
      </c>
      <c r="AS364" s="37" t="n">
        <f aca="false">IF(AR364&lt;5,0,(AP364-AO364)/AO364*100)</f>
        <v>-183.252413404586</v>
      </c>
      <c r="AT364" s="39" t="n">
        <f aca="false">IF(AT363&lt;$B364,0,(AT361-AT360)/AT360*100)</f>
        <v>-21.9266904856425</v>
      </c>
      <c r="AU364" s="13" t="n">
        <f aca="false">AV363</f>
        <v>18.4840348090795</v>
      </c>
      <c r="AV364" s="39" t="n">
        <f aca="false">IF(AV363&lt;$B364,0,(AV361-AV360)/AV360*100)</f>
        <v>35.7142857142857</v>
      </c>
      <c r="AW364" s="21" t="n">
        <f aca="false">FORECAST($B364,AV355:AV363,$B355:$B363)</f>
        <v>-3884.93883081688</v>
      </c>
      <c r="AX364" s="37" t="n">
        <f aca="false">(AV364-AW364)^2/AW364</f>
        <v>-3956.69572406971</v>
      </c>
      <c r="AY364" s="37" t="n">
        <f aca="false">IF(AX364&lt;5,0,(AV364-AU364)/AU364*100)</f>
        <v>0</v>
      </c>
      <c r="AZ364" s="39" t="n">
        <f aca="false">IF(AZ363&lt;$B364,0,(AZ361-AZ360)/AZ360*100)</f>
        <v>32.9538041866809</v>
      </c>
      <c r="BA364" s="39" t="n">
        <f aca="false">IF(BA363&lt;$B364,0,(BA361-BA360)/BA360*100)</f>
        <v>-14.3670962789382</v>
      </c>
      <c r="BB364" s="22"/>
      <c r="BC364" s="12"/>
      <c r="BD364" s="23"/>
    </row>
    <row r="365" customFormat="false" ht="13.8" hidden="false" customHeight="false" outlineLevel="0" collapsed="false">
      <c r="A365" s="25"/>
      <c r="B365" s="20"/>
      <c r="C365" s="21"/>
      <c r="D365" s="12" t="n">
        <f aca="false">E364</f>
        <v>0</v>
      </c>
      <c r="E365" s="21"/>
      <c r="F365" s="21" t="n">
        <f aca="false">FORECAST($B365,E356:E364,$B356:$B364)</f>
        <v>-1.55623958529463</v>
      </c>
      <c r="G365" s="37" t="n">
        <f aca="false">(E365-F365)^2/F365</f>
        <v>-1.55623958529463</v>
      </c>
      <c r="H365" s="37" t="n">
        <f aca="false">IF(G365&lt;5,0,(E365-D365)/D365*100)</f>
        <v>0</v>
      </c>
      <c r="I365" s="22"/>
      <c r="J365" s="13"/>
      <c r="K365" s="13" t="n">
        <f aca="false">L364</f>
        <v>0</v>
      </c>
      <c r="L365" s="21"/>
      <c r="M365" s="21" t="n">
        <f aca="false">FORECAST($B365,L356:L364,$B356:$B364)</f>
        <v>-0.0161773033291093</v>
      </c>
      <c r="N365" s="37" t="n">
        <f aca="false">(L365-M365)^2/M365</f>
        <v>-0.0161773033291093</v>
      </c>
      <c r="O365" s="37" t="n">
        <f aca="false">IF(N365&lt;5,0,(L365-K365)/K365*100)</f>
        <v>0</v>
      </c>
      <c r="P365" s="14"/>
      <c r="Q365" s="13" t="n">
        <f aca="false">R364</f>
        <v>-70</v>
      </c>
      <c r="R365" s="21"/>
      <c r="S365" s="21" t="n">
        <f aca="false">FORECAST($B365,R356:R364,$B356:$B364)</f>
        <v>-70.198580179921</v>
      </c>
      <c r="T365" s="37" t="n">
        <f aca="false">(R365-S365)^2/S365</f>
        <v>-70.198580179921</v>
      </c>
      <c r="U365" s="37" t="n">
        <f aca="false">IF(T365&lt;5,0,(R365-Q365)/Q365*100)</f>
        <v>0</v>
      </c>
      <c r="V365" s="14"/>
      <c r="W365" s="13" t="n">
        <f aca="false">X364</f>
        <v>0</v>
      </c>
      <c r="X365" s="21"/>
      <c r="Y365" s="21" t="n">
        <f aca="false">FORECAST($B365,X356:X364,$B356:$B364)</f>
        <v>-0.0350470041260387</v>
      </c>
      <c r="Z365" s="37" t="n">
        <f aca="false">(X365-Y365)^2/Y365</f>
        <v>-0.0350470041260387</v>
      </c>
      <c r="AA365" s="37" t="n">
        <f aca="false">IF(Z365&lt;5,0,(X365-W365)/W365*100)</f>
        <v>0</v>
      </c>
      <c r="AB365" s="14"/>
      <c r="AC365" s="13" t="n">
        <f aca="false">AD364</f>
        <v>0</v>
      </c>
      <c r="AD365" s="21"/>
      <c r="AE365" s="21" t="n">
        <f aca="false">FORECAST($B365,AD356:AD364,$B356:$B364)</f>
        <v>-0.185521205979683</v>
      </c>
      <c r="AF365" s="37" t="n">
        <f aca="false">(AD365-AE365)^2/AE365</f>
        <v>-0.185521205979683</v>
      </c>
      <c r="AG365" s="37" t="n">
        <f aca="false">IF(AF365&lt;5,0,(AD365-AC365)/AC365*100)</f>
        <v>0</v>
      </c>
      <c r="AH365" s="14"/>
      <c r="AI365" s="13" t="n">
        <f aca="false">AJ364</f>
        <v>0</v>
      </c>
      <c r="AJ365" s="21"/>
      <c r="AK365" s="21" t="n">
        <f aca="false">FORECAST($B365,AJ356:AJ364,$B356:$B364)</f>
        <v>-0.43792183303043</v>
      </c>
      <c r="AL365" s="37" t="n">
        <f aca="false">(AJ365-AK365)^2/AK365</f>
        <v>-0.43792183303043</v>
      </c>
      <c r="AM365" s="37" t="n">
        <f aca="false">IF(AL365&lt;5,0,(AJ365-AI365)/AI365*100)</f>
        <v>0</v>
      </c>
      <c r="AN365" s="14"/>
      <c r="AO365" s="13" t="n">
        <f aca="false">AP364</f>
        <v>-20.3056768558952</v>
      </c>
      <c r="AP365" s="21"/>
      <c r="AQ365" s="21" t="n">
        <f aca="false">FORECAST($B365,AP356:AP364,$B356:$B364)</f>
        <v>-21.0474565470593</v>
      </c>
      <c r="AR365" s="37" t="n">
        <f aca="false">(AP365-AQ365)^2/AQ365</f>
        <v>-21.0474565470593</v>
      </c>
      <c r="AS365" s="37" t="n">
        <f aca="false">IF(AR365&lt;5,0,(AP365-AO365)/AO365*100)</f>
        <v>0</v>
      </c>
      <c r="AT365" s="14"/>
      <c r="AU365" s="13" t="n">
        <f aca="false">AV364</f>
        <v>35.7142857142857</v>
      </c>
      <c r="AV365" s="21"/>
      <c r="AW365" s="21" t="n">
        <f aca="false">FORECAST($B365,AV356:AV364,$B356:$B364)</f>
        <v>35.6377754768589</v>
      </c>
      <c r="AX365" s="37" t="n">
        <f aca="false">(AV365-AW365)^2/AW365</f>
        <v>35.6377754768589</v>
      </c>
      <c r="AY365" s="37" t="n">
        <f aca="false">IF(AX365&lt;5,0,(AV365-AU365)/AU365*100)</f>
        <v>-100</v>
      </c>
      <c r="AZ365" s="14"/>
      <c r="BA365" s="23"/>
      <c r="BB365" s="22"/>
      <c r="BC365" s="13"/>
      <c r="BD365" s="23"/>
    </row>
    <row r="366" customFormat="false" ht="13.8" hidden="false" customHeight="false" outlineLevel="0" collapsed="false">
      <c r="A366" s="19" t="s">
        <v>49</v>
      </c>
      <c r="B366" s="12" t="n">
        <v>2011</v>
      </c>
      <c r="C366" s="12" t="n">
        <v>173078</v>
      </c>
      <c r="D366" s="12" t="n">
        <f aca="false">E365</f>
        <v>0</v>
      </c>
      <c r="E366" s="12" t="n">
        <v>5717</v>
      </c>
      <c r="F366" s="21" t="n">
        <f aca="false">FORECAST($B366,E357:E365,$B357:$B365)</f>
        <v>1006.91990560437</v>
      </c>
      <c r="G366" s="37" t="n">
        <f aca="false">(E366-F366)^2/F366</f>
        <v>22032.3924198381</v>
      </c>
      <c r="H366" s="37" t="e">
        <f aca="false">IF(G366&lt;5,0,(E366-D366)/D366*100)</f>
        <v>#DIV/0!</v>
      </c>
      <c r="I366" s="12" t="n">
        <v>4.9</v>
      </c>
      <c r="J366" s="13"/>
      <c r="K366" s="13" t="n">
        <f aca="false">L365</f>
        <v>0</v>
      </c>
      <c r="L366" s="12" t="n">
        <v>8</v>
      </c>
      <c r="M366" s="21" t="n">
        <f aca="false">FORECAST($B366,L357:L365,$B357:$B365)</f>
        <v>4.8253084648192</v>
      </c>
      <c r="N366" s="37" t="n">
        <f aca="false">(L366-M366)^2/M366</f>
        <v>2.08870923320883</v>
      </c>
      <c r="O366" s="37" t="n">
        <f aca="false">IF(N366&lt;5,0,(L366-K366)/K366*100)</f>
        <v>0</v>
      </c>
      <c r="P366" s="14" t="n">
        <f aca="false">L366/($C366/100000)</f>
        <v>4.62219346190735</v>
      </c>
      <c r="Q366" s="13" t="n">
        <f aca="false">R365</f>
        <v>0</v>
      </c>
      <c r="R366" s="12" t="n">
        <v>46</v>
      </c>
      <c r="S366" s="21" t="n">
        <f aca="false">FORECAST($B366,R357:R365,$B357:$B365)</f>
        <v>13.5046377288108</v>
      </c>
      <c r="T366" s="37" t="n">
        <f aca="false">(R366-S366)^2/S366</f>
        <v>78.1915509575695</v>
      </c>
      <c r="U366" s="37" t="e">
        <f aca="false">IF(T366&lt;5,0,(R366-Q366)/Q366*100)</f>
        <v>#DIV/0!</v>
      </c>
      <c r="V366" s="14" t="n">
        <f aca="false">R366/($C366/100000)</f>
        <v>26.5776124059672</v>
      </c>
      <c r="W366" s="13" t="n">
        <f aca="false">X365</f>
        <v>0</v>
      </c>
      <c r="X366" s="12" t="n">
        <v>85</v>
      </c>
      <c r="Y366" s="21" t="n">
        <f aca="false">FORECAST($B366,X357:X365,$B357:$B365)</f>
        <v>27.296240004817</v>
      </c>
      <c r="Z366" s="37" t="n">
        <f aca="false">(X366-Y366)^2/Y366</f>
        <v>121.984709871912</v>
      </c>
      <c r="AA366" s="37" t="e">
        <f aca="false">IF(Z366&lt;5,0,(X366-W366)/W366*100)</f>
        <v>#DIV/0!</v>
      </c>
      <c r="AB366" s="14" t="n">
        <f aca="false">X366/($C366/100000)</f>
        <v>49.1108055327656</v>
      </c>
      <c r="AC366" s="13" t="n">
        <f aca="false">AD365</f>
        <v>0</v>
      </c>
      <c r="AD366" s="12" t="n">
        <v>406</v>
      </c>
      <c r="AE366" s="21" t="n">
        <f aca="false">FORECAST($B366,AD357:AD365,$B357:$B365)</f>
        <v>115.114964865528</v>
      </c>
      <c r="AF366" s="37" t="n">
        <f aca="false">(AD366-AE366)^2/AE366</f>
        <v>735.039999048127</v>
      </c>
      <c r="AG366" s="37" t="e">
        <f aca="false">IF(AF366&lt;5,0,(AD366-AC366)/AC366*100)</f>
        <v>#DIV/0!</v>
      </c>
      <c r="AH366" s="14" t="n">
        <f aca="false">AD366/($C366/100000)</f>
        <v>234.576318191798</v>
      </c>
      <c r="AI366" s="13" t="n">
        <f aca="false">AJ365</f>
        <v>0</v>
      </c>
      <c r="AJ366" s="12" t="n">
        <v>1390</v>
      </c>
      <c r="AK366" s="21" t="n">
        <f aca="false">FORECAST($B366,AJ357:AJ365,$B357:$B365)</f>
        <v>307.763956340441</v>
      </c>
      <c r="AL366" s="37" t="n">
        <f aca="false">(AJ366-AK366)^2/AK366</f>
        <v>3805.62710501519</v>
      </c>
      <c r="AM366" s="37" t="e">
        <f aca="false">IF(AL366&lt;5,0,(AJ366-AI366)/AI366*100)</f>
        <v>#DIV/0!</v>
      </c>
      <c r="AN366" s="14" t="n">
        <f aca="false">AJ366/($C366/100000)</f>
        <v>803.106114006402</v>
      </c>
      <c r="AO366" s="13" t="n">
        <f aca="false">AP365</f>
        <v>0</v>
      </c>
      <c r="AP366" s="12" t="n">
        <v>3605</v>
      </c>
      <c r="AQ366" s="21" t="n">
        <f aca="false">FORECAST($B366,AP357:AP365,$B357:$B365)</f>
        <v>487.490558935672</v>
      </c>
      <c r="AR366" s="37" t="n">
        <f aca="false">(AP366-AQ366)^2/AQ366</f>
        <v>19936.5196658254</v>
      </c>
      <c r="AS366" s="37" t="e">
        <f aca="false">IF(AR366&lt;5,0,(AP366-AO366)/AO366*100)</f>
        <v>#DIV/0!</v>
      </c>
      <c r="AT366" s="14" t="n">
        <f aca="false">AP366/($C366/100000)</f>
        <v>2082.875928772</v>
      </c>
      <c r="AU366" s="13" t="n">
        <f aca="false">AV365</f>
        <v>0</v>
      </c>
      <c r="AV366" s="12" t="n">
        <v>177</v>
      </c>
      <c r="AW366" s="21" t="n">
        <f aca="false">FORECAST($B366,AV357:AV365,$B357:$B365)</f>
        <v>50.725367283873</v>
      </c>
      <c r="AX366" s="37" t="n">
        <f aca="false">(AV366-AW366)^2/AW366</f>
        <v>314.34534083033</v>
      </c>
      <c r="AY366" s="37" t="e">
        <f aca="false">IF(AX366&lt;5,0,(AV366-AU366)/AU366*100)</f>
        <v>#DIV/0!</v>
      </c>
      <c r="AZ366" s="14" t="n">
        <f aca="false">AV366/($C366/100000)</f>
        <v>102.2660303447</v>
      </c>
      <c r="BA366" s="12" t="n">
        <v>3303.1</v>
      </c>
      <c r="BB366" s="14" t="n">
        <v>0.3</v>
      </c>
      <c r="BC366" s="13" t="n">
        <f aca="false">(BA366-BA361)/BA361*100</f>
        <v>55.8433592828497</v>
      </c>
      <c r="BD366" s="12" t="n">
        <v>37.3</v>
      </c>
    </row>
    <row r="367" customFormat="false" ht="13.8" hidden="false" customHeight="false" outlineLevel="0" collapsed="false">
      <c r="A367" s="19" t="s">
        <v>49</v>
      </c>
      <c r="B367" s="12" t="n">
        <v>2012</v>
      </c>
      <c r="C367" s="12" t="n">
        <v>173104</v>
      </c>
      <c r="D367" s="12" t="n">
        <f aca="false">E366</f>
        <v>5717</v>
      </c>
      <c r="E367" s="12" t="n">
        <v>5139</v>
      </c>
      <c r="F367" s="21" t="n">
        <f aca="false">FORECAST($B367,E358:E366,$B358:$B366)</f>
        <v>1777.90679264783</v>
      </c>
      <c r="G367" s="37" t="n">
        <f aca="false">(E367-F367)^2/F367</f>
        <v>6354.07187554775</v>
      </c>
      <c r="H367" s="37" t="n">
        <f aca="false">IF(G367&lt;5,0,(E367-D367)/D367*100)</f>
        <v>-10.1101976561133</v>
      </c>
      <c r="I367" s="12" t="n">
        <v>-10.1</v>
      </c>
      <c r="J367" s="13" t="n">
        <f aca="false">(E367-E366)/E366*100</f>
        <v>-10.1101976561133</v>
      </c>
      <c r="K367" s="13" t="n">
        <f aca="false">L366</f>
        <v>8</v>
      </c>
      <c r="L367" s="12" t="n">
        <v>2</v>
      </c>
      <c r="M367" s="21" t="n">
        <f aca="false">FORECAST($B367,L358:L366,$B358:$B366)</f>
        <v>5.3266909195588</v>
      </c>
      <c r="N367" s="37" t="n">
        <f aca="false">(L367-M367)^2/M367</f>
        <v>2.07762617381067</v>
      </c>
      <c r="O367" s="37" t="n">
        <f aca="false">IF(N367&lt;5,0,(L367-K367)/K367*100)</f>
        <v>0</v>
      </c>
      <c r="P367" s="14" t="n">
        <f aca="false">L367/($C367/100000)</f>
        <v>1.15537480358628</v>
      </c>
      <c r="Q367" s="13" t="n">
        <f aca="false">R366</f>
        <v>46</v>
      </c>
      <c r="R367" s="12" t="n">
        <v>53</v>
      </c>
      <c r="S367" s="21" t="n">
        <f aca="false">FORECAST($B367,R358:R366,$B358:$B366)</f>
        <v>18.8824812221146</v>
      </c>
      <c r="T367" s="37" t="n">
        <f aca="false">(R367-S367)^2/S367</f>
        <v>61.6447104523592</v>
      </c>
      <c r="U367" s="37" t="n">
        <f aca="false">IF(T367&lt;5,0,(R367-Q367)/Q367*100)</f>
        <v>15.2173913043478</v>
      </c>
      <c r="V367" s="14" t="n">
        <f aca="false">R367/($C367/100000)</f>
        <v>30.6174322950365</v>
      </c>
      <c r="W367" s="13" t="n">
        <f aca="false">X366</f>
        <v>85</v>
      </c>
      <c r="X367" s="12" t="n">
        <v>71</v>
      </c>
      <c r="Y367" s="21" t="n">
        <f aca="false">FORECAST($B367,X358:X366,$B358:$B366)</f>
        <v>36.5986802282416</v>
      </c>
      <c r="Z367" s="37" t="n">
        <f aca="false">(X367-Y367)^2/Y367</f>
        <v>32.3358873778611</v>
      </c>
      <c r="AA367" s="37" t="n">
        <f aca="false">IF(Z367&lt;5,0,(X367-W367)/W367*100)</f>
        <v>-16.4705882352941</v>
      </c>
      <c r="AB367" s="14" t="n">
        <f aca="false">X367/($C367/100000)</f>
        <v>41.0158055273131</v>
      </c>
      <c r="AC367" s="13" t="n">
        <f aca="false">AD366</f>
        <v>406</v>
      </c>
      <c r="AD367" s="12" t="n">
        <v>385</v>
      </c>
      <c r="AE367" s="21" t="n">
        <f aca="false">FORECAST($B367,AD358:AD366,$B358:$B366)</f>
        <v>164.928539925965</v>
      </c>
      <c r="AF367" s="37" t="n">
        <f aca="false">(AD367-AE367)^2/AE367</f>
        <v>293.651102234084</v>
      </c>
      <c r="AG367" s="37" t="n">
        <f aca="false">IF(AF367&lt;5,0,(AD367-AC367)/AC367*100)</f>
        <v>-5.17241379310345</v>
      </c>
      <c r="AH367" s="14" t="n">
        <f aca="false">AD367/($C367/100000)</f>
        <v>222.40964969036</v>
      </c>
      <c r="AI367" s="13" t="n">
        <f aca="false">AJ366</f>
        <v>1390</v>
      </c>
      <c r="AJ367" s="12" t="n">
        <v>1249</v>
      </c>
      <c r="AK367" s="21" t="n">
        <f aca="false">FORECAST($B367,AJ358:AJ366,$B358:$B366)</f>
        <v>485.320281533629</v>
      </c>
      <c r="AL367" s="37" t="n">
        <f aca="false">(AJ367-AK367)^2/AK367</f>
        <v>1201.69449863896</v>
      </c>
      <c r="AM367" s="37" t="n">
        <f aca="false">IF(AL367&lt;5,0,(AJ367-AI367)/AI367*100)</f>
        <v>-10.1438848920863</v>
      </c>
      <c r="AN367" s="14" t="n">
        <f aca="false">AJ367/($C367/100000)</f>
        <v>721.531564839634</v>
      </c>
      <c r="AO367" s="13" t="n">
        <f aca="false">AP366</f>
        <v>3605</v>
      </c>
      <c r="AP367" s="12" t="n">
        <v>3213</v>
      </c>
      <c r="AQ367" s="21" t="n">
        <f aca="false">FORECAST($B367,AP358:AP366,$B358:$B366)</f>
        <v>991.099638140368</v>
      </c>
      <c r="AR367" s="37" t="n">
        <f aca="false">(AP367-AQ367)^2/AQ367</f>
        <v>4981.17548231086</v>
      </c>
      <c r="AS367" s="37" t="n">
        <f aca="false">IF(AR367&lt;5,0,(AP367-AO367)/AO367*100)</f>
        <v>-10.873786407767</v>
      </c>
      <c r="AT367" s="14" t="n">
        <f aca="false">AP367/($C367/100000)</f>
        <v>1856.10962196136</v>
      </c>
      <c r="AU367" s="13" t="n">
        <f aca="false">AV366</f>
        <v>177</v>
      </c>
      <c r="AV367" s="12" t="n">
        <v>166</v>
      </c>
      <c r="AW367" s="21" t="n">
        <f aca="false">FORECAST($B367,AV358:AV366,$B358:$B366)</f>
        <v>75.6011601150063</v>
      </c>
      <c r="AX367" s="37" t="n">
        <f aca="false">(AV367-AW367)^2/AW367</f>
        <v>108.092921327151</v>
      </c>
      <c r="AY367" s="37" t="n">
        <f aca="false">IF(AX367&lt;5,0,(AV367-AU367)/AU367*100)</f>
        <v>-6.21468926553672</v>
      </c>
      <c r="AZ367" s="14" t="n">
        <f aca="false">AV367/($C367/100000)</f>
        <v>95.8961086976615</v>
      </c>
      <c r="BA367" s="12" t="n">
        <v>2968.7</v>
      </c>
      <c r="BB367" s="14" t="n">
        <v>-10.1</v>
      </c>
      <c r="BC367" s="13" t="n">
        <f aca="false">(BA367-BA366)/BA366*100</f>
        <v>-10.1238230752929</v>
      </c>
      <c r="BD367" s="12" t="n">
        <v>35.8</v>
      </c>
    </row>
    <row r="368" customFormat="false" ht="13.8" hidden="false" customHeight="false" outlineLevel="0" collapsed="false">
      <c r="A368" s="19" t="s">
        <v>49</v>
      </c>
      <c r="B368" s="12" t="n">
        <v>2013</v>
      </c>
      <c r="C368" s="12" t="n">
        <v>173808</v>
      </c>
      <c r="D368" s="12" t="n">
        <f aca="false">E367</f>
        <v>5139</v>
      </c>
      <c r="E368" s="12" t="n">
        <v>4445</v>
      </c>
      <c r="F368" s="21" t="n">
        <f aca="false">FORECAST($B368,E359:E367,$B359:$B367)</f>
        <v>2438.54114727734</v>
      </c>
      <c r="G368" s="37" t="n">
        <f aca="false">(E368-F368)^2/F368</f>
        <v>1650.93672180356</v>
      </c>
      <c r="H368" s="37" t="n">
        <f aca="false">IF(G368&lt;5,0,(E368-D368)/D368*100)</f>
        <v>-13.5045728741</v>
      </c>
      <c r="I368" s="12" t="n">
        <v>-13.5</v>
      </c>
      <c r="J368" s="13" t="n">
        <f aca="false">(E368-E367)/E367*100</f>
        <v>-13.5045728741</v>
      </c>
      <c r="K368" s="13" t="n">
        <f aca="false">L367</f>
        <v>2</v>
      </c>
      <c r="L368" s="12" t="n">
        <v>8</v>
      </c>
      <c r="M368" s="21" t="n">
        <f aca="false">FORECAST($B368,L359:L367,$B359:$B367)</f>
        <v>5.00012705198218</v>
      </c>
      <c r="N368" s="37" t="n">
        <f aca="false">(L368-M368)^2/M368</f>
        <v>1.79980180717241</v>
      </c>
      <c r="O368" s="37" t="n">
        <f aca="false">IF(N368&lt;5,0,(L368-K368)/K368*100)</f>
        <v>0</v>
      </c>
      <c r="P368" s="14" t="n">
        <f aca="false">L368/($C368/100000)</f>
        <v>4.60278007916782</v>
      </c>
      <c r="Q368" s="13" t="n">
        <f aca="false">R367</f>
        <v>53</v>
      </c>
      <c r="R368" s="12" t="n">
        <v>40</v>
      </c>
      <c r="S368" s="21" t="n">
        <f aca="false">FORECAST($B368,R359:R367,$B359:$B367)</f>
        <v>25.6051448227862</v>
      </c>
      <c r="T368" s="37" t="n">
        <f aca="false">(R368-S368)^2/S368</f>
        <v>8.09258674407343</v>
      </c>
      <c r="U368" s="37" t="n">
        <f aca="false">IF(T368&lt;5,0,(R368-Q368)/Q368*100)</f>
        <v>-24.5283018867925</v>
      </c>
      <c r="V368" s="14" t="n">
        <f aca="false">R368/($C368/100000)</f>
        <v>23.0139003958391</v>
      </c>
      <c r="W368" s="13" t="n">
        <f aca="false">X367</f>
        <v>71</v>
      </c>
      <c r="X368" s="12" t="n">
        <v>70</v>
      </c>
      <c r="Y368" s="21" t="n">
        <f aca="false">FORECAST($B368,X359:X367,$B359:$B367)</f>
        <v>42.7742516905945</v>
      </c>
      <c r="Z368" s="37" t="n">
        <f aca="false">(X368-Y368)^2/Y368</f>
        <v>17.3291487684889</v>
      </c>
      <c r="AA368" s="37" t="n">
        <f aca="false">IF(Z368&lt;5,0,(X368-W368)/W368*100)</f>
        <v>-1.40845070422535</v>
      </c>
      <c r="AB368" s="14" t="n">
        <f aca="false">X368/($C368/100000)</f>
        <v>40.2743256927184</v>
      </c>
      <c r="AC368" s="13" t="n">
        <f aca="false">AD367</f>
        <v>385</v>
      </c>
      <c r="AD368" s="12" t="n">
        <v>349</v>
      </c>
      <c r="AE368" s="21" t="n">
        <f aca="false">FORECAST($B368,AD359:AD367,$B359:$B367)</f>
        <v>209.414230810415</v>
      </c>
      <c r="AF368" s="37" t="n">
        <f aca="false">(AD368-AE368)^2/AE368</f>
        <v>93.0413701344276</v>
      </c>
      <c r="AG368" s="37" t="n">
        <f aca="false">IF(AF368&lt;5,0,(AD368-AC368)/AC368*100)</f>
        <v>-9.35064935064935</v>
      </c>
      <c r="AH368" s="14" t="n">
        <f aca="false">AD368/($C368/100000)</f>
        <v>200.796280953696</v>
      </c>
      <c r="AI368" s="13" t="n">
        <f aca="false">AJ367</f>
        <v>1249</v>
      </c>
      <c r="AJ368" s="12" t="n">
        <v>1049</v>
      </c>
      <c r="AK368" s="21" t="n">
        <f aca="false">FORECAST($B368,AJ359:AJ367,$B359:$B367)</f>
        <v>625.048506861219</v>
      </c>
      <c r="AL368" s="37" t="n">
        <f aca="false">(AJ368-AK368)^2/AK368</f>
        <v>287.553472349161</v>
      </c>
      <c r="AM368" s="37" t="n">
        <f aca="false">IF(AL368&lt;5,0,(AJ368-AI368)/AI368*100)</f>
        <v>-16.0128102481986</v>
      </c>
      <c r="AN368" s="14" t="n">
        <f aca="false">AJ368/($C368/100000)</f>
        <v>603.53953788088</v>
      </c>
      <c r="AO368" s="13" t="n">
        <f aca="false">AP367</f>
        <v>3213</v>
      </c>
      <c r="AP368" s="12" t="n">
        <v>2753</v>
      </c>
      <c r="AQ368" s="21" t="n">
        <f aca="false">FORECAST($B368,AP359:AP367,$B359:$B367)</f>
        <v>1437.02887248216</v>
      </c>
      <c r="AR368" s="37" t="n">
        <f aca="false">(AP368-AQ368)^2/AQ368</f>
        <v>1205.111491928</v>
      </c>
      <c r="AS368" s="37" t="n">
        <f aca="false">IF(AR368&lt;5,0,(AP368-AO368)/AO368*100)</f>
        <v>-14.3168378462496</v>
      </c>
      <c r="AT368" s="14" t="n">
        <f aca="false">AP368/($C368/100000)</f>
        <v>1583.93169474363</v>
      </c>
      <c r="AU368" s="13" t="n">
        <f aca="false">AV367</f>
        <v>166</v>
      </c>
      <c r="AV368" s="12" t="n">
        <v>176</v>
      </c>
      <c r="AW368" s="21" t="n">
        <f aca="false">FORECAST($B368,AV359:AV367,$B359:$B367)</f>
        <v>93.5703248135845</v>
      </c>
      <c r="AX368" s="37" t="n">
        <f aca="false">(AV368-AW368)^2/AW368</f>
        <v>72.6154511579884</v>
      </c>
      <c r="AY368" s="37" t="n">
        <f aca="false">IF(AX368&lt;5,0,(AV368-AU368)/AU368*100)</f>
        <v>6.02409638554217</v>
      </c>
      <c r="AZ368" s="14" t="n">
        <f aca="false">AV368/($C368/100000)</f>
        <v>101.261161741692</v>
      </c>
      <c r="BA368" s="12" t="n">
        <v>2557.4</v>
      </c>
      <c r="BB368" s="14" t="n">
        <v>-13.9</v>
      </c>
      <c r="BC368" s="13" t="n">
        <f aca="false">(BA368-BA367)/BA367*100</f>
        <v>-13.8545491292485</v>
      </c>
      <c r="BD368" s="12" t="n">
        <v>37.1</v>
      </c>
    </row>
    <row r="369" customFormat="false" ht="13.8" hidden="false" customHeight="false" outlineLevel="0" collapsed="false">
      <c r="A369" s="19" t="s">
        <v>49</v>
      </c>
      <c r="B369" s="15" t="n">
        <v>2014</v>
      </c>
      <c r="C369" s="12" t="n">
        <v>174955</v>
      </c>
      <c r="D369" s="12" t="n">
        <f aca="false">E368</f>
        <v>4445</v>
      </c>
      <c r="E369" s="12" t="n">
        <v>4452</v>
      </c>
      <c r="F369" s="21" t="n">
        <f aca="false">FORECAST($B369,E360:E368,$B360:$B368)</f>
        <v>3007.84172418158</v>
      </c>
      <c r="G369" s="37" t="n">
        <f aca="false">(E369-F369)^2/F369</f>
        <v>693.385263209722</v>
      </c>
      <c r="H369" s="37" t="n">
        <f aca="false">IF(G369&lt;5,0,(E369-D369)/D369*100)</f>
        <v>0.15748031496063</v>
      </c>
      <c r="I369" s="16" t="n">
        <v>0.2</v>
      </c>
      <c r="J369" s="13" t="n">
        <f aca="false">(E369-E368)/E368*100</f>
        <v>0.15748031496063</v>
      </c>
      <c r="K369" s="13" t="n">
        <f aca="false">L368</f>
        <v>8</v>
      </c>
      <c r="L369" s="12" t="n">
        <v>9</v>
      </c>
      <c r="M369" s="21" t="n">
        <f aca="false">FORECAST($B369,L360:L368,$B360:$B368)</f>
        <v>6.00361245046188</v>
      </c>
      <c r="N369" s="37" t="n">
        <f aca="false">(L369-M369)^2/M369</f>
        <v>1.49548932765244</v>
      </c>
      <c r="O369" s="37" t="n">
        <f aca="false">IF(N369&lt;5,0,(L369-K369)/K369*100)</f>
        <v>0</v>
      </c>
      <c r="P369" s="14" t="n">
        <f aca="false">L369/($C369/100000)</f>
        <v>5.14417993198251</v>
      </c>
      <c r="Q369" s="13" t="n">
        <f aca="false">R368</f>
        <v>40</v>
      </c>
      <c r="R369" s="12" t="n">
        <v>48</v>
      </c>
      <c r="S369" s="21" t="n">
        <f aca="false">FORECAST($B369,R360:R368,$B360:$B368)</f>
        <v>30.1870419679118</v>
      </c>
      <c r="T369" s="37" t="n">
        <f aca="false">(R369-S369)^2/S369</f>
        <v>10.5111813933349</v>
      </c>
      <c r="U369" s="37" t="n">
        <f aca="false">IF(T369&lt;5,0,(R369-Q369)/Q369*100)</f>
        <v>20</v>
      </c>
      <c r="V369" s="14" t="n">
        <f aca="false">R369/($C369/100000)</f>
        <v>27.4356263039067</v>
      </c>
      <c r="W369" s="13" t="n">
        <f aca="false">X368</f>
        <v>70</v>
      </c>
      <c r="X369" s="12" t="n">
        <v>55</v>
      </c>
      <c r="Y369" s="21" t="n">
        <f aca="false">FORECAST($B369,X360:X368,$B360:$B368)</f>
        <v>48.969467070748</v>
      </c>
      <c r="Z369" s="37" t="n">
        <f aca="false">(X369-Y369)^2/Y369</f>
        <v>0.7426531180797</v>
      </c>
      <c r="AA369" s="37" t="n">
        <f aca="false">IF(Z369&lt;5,0,(X369-W369)/W369*100)</f>
        <v>0</v>
      </c>
      <c r="AB369" s="14" t="n">
        <f aca="false">X369/($C369/100000)</f>
        <v>31.4366551398931</v>
      </c>
      <c r="AC369" s="13" t="n">
        <f aca="false">AD368</f>
        <v>349</v>
      </c>
      <c r="AD369" s="12" t="n">
        <v>334</v>
      </c>
      <c r="AE369" s="21" t="n">
        <f aca="false">FORECAST($B369,AD360:AD368,$B360:$B368)</f>
        <v>244.051986640291</v>
      </c>
      <c r="AF369" s="37" t="n">
        <f aca="false">(AD369-AE369)^2/AE369</f>
        <v>33.1513183676035</v>
      </c>
      <c r="AG369" s="37" t="n">
        <f aca="false">IF(AF369&lt;5,0,(AD369-AC369)/AC369*100)</f>
        <v>-4.29799426934097</v>
      </c>
      <c r="AH369" s="14" t="n">
        <f aca="false">AD369/($C369/100000)</f>
        <v>190.906233031351</v>
      </c>
      <c r="AI369" s="13" t="n">
        <f aca="false">AJ368</f>
        <v>1049</v>
      </c>
      <c r="AJ369" s="12" t="n">
        <v>850</v>
      </c>
      <c r="AK369" s="21" t="n">
        <f aca="false">FORECAST($B369,AJ360:AJ368,$B360:$B368)</f>
        <v>755.793286955937</v>
      </c>
      <c r="AL369" s="37" t="n">
        <f aca="false">(AJ369-AK369)^2/AK369</f>
        <v>11.7425027924121</v>
      </c>
      <c r="AM369" s="37" t="n">
        <f aca="false">IF(AL369&lt;5,0,(AJ369-AI369)/AI369*100)</f>
        <v>-18.9704480457579</v>
      </c>
      <c r="AN369" s="14" t="n">
        <f aca="false">AJ369/($C369/100000)</f>
        <v>485.839215798348</v>
      </c>
      <c r="AO369" s="13" t="n">
        <f aca="false">AP368</f>
        <v>2753</v>
      </c>
      <c r="AP369" s="12" t="n">
        <v>2933</v>
      </c>
      <c r="AQ369" s="21" t="n">
        <f aca="false">FORECAST($B369,AP360:AP368,$B360:$B368)</f>
        <v>1806.69419085056</v>
      </c>
      <c r="AR369" s="37" t="n">
        <f aca="false">(AP369-AQ369)^2/AQ369</f>
        <v>702.146927879672</v>
      </c>
      <c r="AS369" s="37" t="n">
        <f aca="false">IF(AR369&lt;5,0,(AP369-AO369)/AO369*100)</f>
        <v>6.53832183073011</v>
      </c>
      <c r="AT369" s="14" t="n">
        <f aca="false">AP369/($C369/100000)</f>
        <v>1676.4310822783</v>
      </c>
      <c r="AU369" s="13" t="n">
        <f aca="false">AV368</f>
        <v>176</v>
      </c>
      <c r="AV369" s="12" t="n">
        <v>223</v>
      </c>
      <c r="AW369" s="21" t="n">
        <f aca="false">FORECAST($B369,AV360:AV368,$B360:$B368)</f>
        <v>116.092162654987</v>
      </c>
      <c r="AX369" s="37" t="n">
        <f aca="false">(AV369-AW369)^2/AW369</f>
        <v>98.4501057126001</v>
      </c>
      <c r="AY369" s="37" t="n">
        <f aca="false">IF(AX369&lt;5,0,(AV369-AU369)/AU369*100)</f>
        <v>26.7045454545455</v>
      </c>
      <c r="AZ369" s="14" t="n">
        <f aca="false">AV369/($C369/100000)</f>
        <v>127.461347203567</v>
      </c>
      <c r="BA369" s="12" t="n">
        <v>2544.7</v>
      </c>
      <c r="BB369" s="4" t="n">
        <v>-0.5</v>
      </c>
      <c r="BC369" s="13" t="n">
        <f aca="false">(BA369-BA368)/BA368*100</f>
        <v>-0.496598107452892</v>
      </c>
      <c r="BD369" s="12" t="n">
        <v>34.9</v>
      </c>
    </row>
    <row r="370" customFormat="false" ht="13.8" hidden="false" customHeight="false" outlineLevel="0" collapsed="false">
      <c r="A370" s="19" t="s">
        <v>49</v>
      </c>
      <c r="B370" s="15" t="n">
        <v>2015</v>
      </c>
      <c r="C370" s="12" t="n">
        <v>176819</v>
      </c>
      <c r="D370" s="12" t="n">
        <f aca="false">E369</f>
        <v>4452</v>
      </c>
      <c r="E370" s="12" t="n">
        <v>4436</v>
      </c>
      <c r="F370" s="21" t="n">
        <f aca="false">FORECAST($B370,E361:E369,$B361:$B369)</f>
        <v>3587.61319110187</v>
      </c>
      <c r="G370" s="37" t="n">
        <f aca="false">(E370-F370)^2/F370</f>
        <v>200.623684654053</v>
      </c>
      <c r="H370" s="37" t="n">
        <f aca="false">IF(G370&lt;5,0,(E370-D370)/D370*100)</f>
        <v>-0.359389038634322</v>
      </c>
      <c r="I370" s="12" t="n">
        <v>-0.4</v>
      </c>
      <c r="J370" s="13" t="n">
        <f aca="false">(E370-E369)/E369*100</f>
        <v>-0.359389038634322</v>
      </c>
      <c r="K370" s="13" t="n">
        <f aca="false">L369</f>
        <v>9</v>
      </c>
      <c r="L370" s="12" t="n">
        <v>2</v>
      </c>
      <c r="M370" s="21" t="n">
        <f aca="false">FORECAST($B370,L361:L369,$B361:$B369)</f>
        <v>6.17485065804515</v>
      </c>
      <c r="N370" s="37" t="n">
        <f aca="false">(L370-M370)^2/M370</f>
        <v>2.82263960412896</v>
      </c>
      <c r="O370" s="37" t="n">
        <f aca="false">IF(N370&lt;5,0,(L370-K370)/K370*100)</f>
        <v>0</v>
      </c>
      <c r="P370" s="14" t="n">
        <f aca="false">L370/($C370/100000)</f>
        <v>1.13110016457507</v>
      </c>
      <c r="Q370" s="13" t="n">
        <f aca="false">R369</f>
        <v>48</v>
      </c>
      <c r="R370" s="12" t="n">
        <v>46</v>
      </c>
      <c r="S370" s="21" t="n">
        <f aca="false">FORECAST($B370,R361:R369,$B361:$B369)</f>
        <v>34.9469294396619</v>
      </c>
      <c r="T370" s="37" t="n">
        <f aca="false">(R370-S370)^2/S370</f>
        <v>3.49588277913648</v>
      </c>
      <c r="U370" s="37" t="n">
        <f aca="false">IF(T370&lt;5,0,(R370-Q370)/Q370*100)</f>
        <v>0</v>
      </c>
      <c r="V370" s="14" t="n">
        <f aca="false">R370/($C370/100000)</f>
        <v>26.0153037852267</v>
      </c>
      <c r="W370" s="13" t="n">
        <f aca="false">X369</f>
        <v>55</v>
      </c>
      <c r="X370" s="12" t="n">
        <v>64</v>
      </c>
      <c r="Y370" s="21" t="n">
        <f aca="false">FORECAST($B370,X361:X369,$B361:$B369)</f>
        <v>55.5243292583542</v>
      </c>
      <c r="Z370" s="37" t="n">
        <f aca="false">(X370-Y370)^2/Y370</f>
        <v>1.29379310800018</v>
      </c>
      <c r="AA370" s="37" t="n">
        <f aca="false">IF(Z370&lt;5,0,(X370-W370)/W370*100)</f>
        <v>0</v>
      </c>
      <c r="AB370" s="14" t="n">
        <f aca="false">X370/($C370/100000)</f>
        <v>36.1952052664024</v>
      </c>
      <c r="AC370" s="13" t="n">
        <f aca="false">AD369</f>
        <v>334</v>
      </c>
      <c r="AD370" s="12" t="n">
        <v>409</v>
      </c>
      <c r="AE370" s="21" t="n">
        <f aca="false">FORECAST($B370,AD361:AD369,$B361:$B369)</f>
        <v>281.977662418428</v>
      </c>
      <c r="AF370" s="37" t="n">
        <f aca="false">(AD370-AE370)^2/AE370</f>
        <v>57.2196893410102</v>
      </c>
      <c r="AG370" s="37" t="n">
        <f aca="false">IF(AF370&lt;5,0,(AD370-AC370)/AC370*100)</f>
        <v>22.4550898203593</v>
      </c>
      <c r="AH370" s="14" t="n">
        <f aca="false">AD370/($C370/100000)</f>
        <v>231.309983655603</v>
      </c>
      <c r="AI370" s="13" t="n">
        <f aca="false">AJ369</f>
        <v>850</v>
      </c>
      <c r="AJ370" s="12" t="n">
        <v>755</v>
      </c>
      <c r="AK370" s="21" t="n">
        <f aca="false">FORECAST($B370,AJ361:AJ369,$B361:$B369)</f>
        <v>843.779281544741</v>
      </c>
      <c r="AL370" s="37" t="n">
        <f aca="false">(AJ370-AK370)^2/AK370</f>
        <v>9.34102199946284</v>
      </c>
      <c r="AM370" s="37" t="n">
        <f aca="false">IF(AL370&lt;5,0,(AJ370-AI370)/AI370*100)</f>
        <v>-11.1764705882353</v>
      </c>
      <c r="AN370" s="14" t="n">
        <f aca="false">AJ370/($C370/100000)</f>
        <v>426.99031212709</v>
      </c>
      <c r="AO370" s="13" t="n">
        <f aca="false">AP369</f>
        <v>2933</v>
      </c>
      <c r="AP370" s="12" t="n">
        <v>2938</v>
      </c>
      <c r="AQ370" s="21" t="n">
        <f aca="false">FORECAST($B370,AP361:AP369,$B361:$B369)</f>
        <v>2221.20066458092</v>
      </c>
      <c r="AR370" s="37" t="n">
        <f aca="false">(AP370-AQ370)^2/AQ370</f>
        <v>231.316915869088</v>
      </c>
      <c r="AS370" s="37" t="n">
        <f aca="false">IF(AR370&lt;5,0,(AP370-AO370)/AO370*100)</f>
        <v>0.170473917490624</v>
      </c>
      <c r="AT370" s="14" t="n">
        <f aca="false">AP370/($C370/100000)</f>
        <v>1661.58614176078</v>
      </c>
      <c r="AU370" s="13" t="n">
        <f aca="false">AV369</f>
        <v>223</v>
      </c>
      <c r="AV370" s="12" t="n">
        <v>222</v>
      </c>
      <c r="AW370" s="21" t="n">
        <f aca="false">FORECAST($B370,AV361:AV369,$B361:$B369)</f>
        <v>144.009293040733</v>
      </c>
      <c r="AX370" s="37" t="n">
        <f aca="false">(AV370-AW370)^2/AW370</f>
        <v>42.23720736054</v>
      </c>
      <c r="AY370" s="37" t="n">
        <f aca="false">IF(AX370&lt;5,0,(AV370-AU370)/AU370*100)</f>
        <v>-0.448430493273543</v>
      </c>
      <c r="AZ370" s="14" t="n">
        <f aca="false">AV370/($C370/100000)</f>
        <v>125.552118267833</v>
      </c>
      <c r="BA370" s="12" t="n">
        <v>2508.8</v>
      </c>
      <c r="BB370" s="14" t="n">
        <v>-1.4</v>
      </c>
      <c r="BC370" s="13" t="n">
        <f aca="false">(BA370-BA369)/BA369*100</f>
        <v>-1.41077533697487</v>
      </c>
      <c r="BD370" s="12" t="n">
        <v>37.5</v>
      </c>
    </row>
    <row r="371" customFormat="false" ht="13.8" hidden="false" customHeight="false" outlineLevel="0" collapsed="false">
      <c r="A371" s="19" t="s">
        <v>49</v>
      </c>
      <c r="B371" s="15" t="n">
        <v>2016</v>
      </c>
      <c r="C371" s="12" t="n">
        <v>179503</v>
      </c>
      <c r="D371" s="12" t="n">
        <f aca="false">E370</f>
        <v>4436</v>
      </c>
      <c r="E371" s="12" t="n">
        <v>3889</v>
      </c>
      <c r="F371" s="21" t="n">
        <f aca="false">FORECAST($B371,E362:E370,$B362:$B370)</f>
        <v>4187.46316409354</v>
      </c>
      <c r="G371" s="37" t="n">
        <f aca="false">(E371-F371)^2/F371</f>
        <v>21.2730851185913</v>
      </c>
      <c r="H371" s="37" t="n">
        <f aca="false">IF(G371&lt;5,0,(E371-D371)/D371*100)</f>
        <v>-12.3309287646528</v>
      </c>
      <c r="I371" s="12" t="n">
        <v>-12.3</v>
      </c>
      <c r="J371" s="13" t="n">
        <f aca="false">(E371-E370)/E370*100</f>
        <v>-12.3309287646528</v>
      </c>
      <c r="K371" s="13" t="n">
        <f aca="false">L370</f>
        <v>2</v>
      </c>
      <c r="L371" s="12" t="n">
        <v>4</v>
      </c>
      <c r="M371" s="21" t="n">
        <f aca="false">FORECAST($B371,L362:L370,$B362:$B370)</f>
        <v>5.68031319559531</v>
      </c>
      <c r="N371" s="37" t="n">
        <f aca="false">(L371-M371)^2/M371</f>
        <v>0.497059288470418</v>
      </c>
      <c r="O371" s="37" t="n">
        <f aca="false">IF(N371&lt;5,0,(L371-K371)/K371*100)</f>
        <v>0</v>
      </c>
      <c r="P371" s="14" t="n">
        <f aca="false">L371/($C371/100000)</f>
        <v>2.22837501323098</v>
      </c>
      <c r="Q371" s="13" t="n">
        <f aca="false">R370</f>
        <v>46</v>
      </c>
      <c r="R371" s="12" t="n">
        <v>67</v>
      </c>
      <c r="S371" s="21" t="n">
        <f aca="false">FORECAST($B371,R362:R370,$B362:$B370)</f>
        <v>41.7302561235783</v>
      </c>
      <c r="T371" s="37" t="n">
        <f aca="false">(R371-S371)^2/S371</f>
        <v>15.3020857022527</v>
      </c>
      <c r="U371" s="37" t="n">
        <f aca="false">IF(T371&lt;5,0,(R371-Q371)/Q371*100)</f>
        <v>45.6521739130435</v>
      </c>
      <c r="V371" s="14" t="n">
        <f aca="false">R371/($C371/100000)</f>
        <v>37.3252814716189</v>
      </c>
      <c r="W371" s="13" t="n">
        <f aca="false">X370</f>
        <v>64</v>
      </c>
      <c r="X371" s="12" t="n">
        <v>73</v>
      </c>
      <c r="Y371" s="21" t="n">
        <f aca="false">FORECAST($B371,X362:X370,$B362:$B370)</f>
        <v>62.0962113098654</v>
      </c>
      <c r="Z371" s="37" t="n">
        <f aca="false">(X371-Y371)^2/Y371</f>
        <v>1.91465155910757</v>
      </c>
      <c r="AA371" s="37" t="n">
        <f aca="false">IF(Z371&lt;5,0,(X371-W371)/W371*100)</f>
        <v>0</v>
      </c>
      <c r="AB371" s="14" t="n">
        <f aca="false">X371/($C371/100000)</f>
        <v>40.6678439914653</v>
      </c>
      <c r="AC371" s="13" t="n">
        <f aca="false">AD370</f>
        <v>409</v>
      </c>
      <c r="AD371" s="12" t="n">
        <v>323</v>
      </c>
      <c r="AE371" s="21" t="n">
        <f aca="false">FORECAST($B371,AD362:AD370,$B362:$B370)</f>
        <v>331.368824008176</v>
      </c>
      <c r="AF371" s="37" t="n">
        <f aca="false">(AD371-AE371)^2/AE371</f>
        <v>0.211357285916833</v>
      </c>
      <c r="AG371" s="37" t="n">
        <f aca="false">IF(AF371&lt;5,0,(AD371-AC371)/AC371*100)</f>
        <v>0</v>
      </c>
      <c r="AH371" s="14" t="n">
        <f aca="false">AD371/($C371/100000)</f>
        <v>179.941282318401</v>
      </c>
      <c r="AI371" s="13" t="n">
        <f aca="false">AJ370</f>
        <v>755</v>
      </c>
      <c r="AJ371" s="12" t="n">
        <v>670</v>
      </c>
      <c r="AK371" s="21" t="n">
        <f aca="false">FORECAST($B371,AJ362:AJ370,$B362:$B370)</f>
        <v>924.722186440394</v>
      </c>
      <c r="AL371" s="37" t="n">
        <f aca="false">(AJ371-AK371)^2/AK371</f>
        <v>70.1652812232563</v>
      </c>
      <c r="AM371" s="37" t="n">
        <f aca="false">IF(AL371&lt;5,0,(AJ371-AI371)/AI371*100)</f>
        <v>-11.2582781456954</v>
      </c>
      <c r="AN371" s="14" t="n">
        <f aca="false">AJ371/($C371/100000)</f>
        <v>373.252814716189</v>
      </c>
      <c r="AO371" s="13" t="n">
        <f aca="false">AP370</f>
        <v>2938</v>
      </c>
      <c r="AP371" s="12" t="n">
        <v>2524</v>
      </c>
      <c r="AQ371" s="21" t="n">
        <f aca="false">FORECAST($B371,AP362:AP370,$B362:$B370)</f>
        <v>2653.41333231663</v>
      </c>
      <c r="AR371" s="37" t="n">
        <f aca="false">(AP371-AQ371)^2/AQ371</f>
        <v>6.31179860948143</v>
      </c>
      <c r="AS371" s="37" t="n">
        <f aca="false">IF(AR371&lt;5,0,(AP371-AO371)/AO371*100)</f>
        <v>-14.0912185159973</v>
      </c>
      <c r="AT371" s="14" t="n">
        <f aca="false">AP371/($C371/100000)</f>
        <v>1406.10463334875</v>
      </c>
      <c r="AU371" s="13" t="n">
        <f aca="false">AV370</f>
        <v>222</v>
      </c>
      <c r="AV371" s="12" t="n">
        <v>228</v>
      </c>
      <c r="AW371" s="21" t="n">
        <f aca="false">FORECAST($B371,AV362:AV370,$B362:$B370)</f>
        <v>168.501739189553</v>
      </c>
      <c r="AX371" s="37" t="n">
        <f aca="false">(AV371-AW371)^2/AW371</f>
        <v>21.0089406583853</v>
      </c>
      <c r="AY371" s="37" t="n">
        <f aca="false">IF(AX371&lt;5,0,(AV371-AU371)/AU371*100)</f>
        <v>2.7027027027027</v>
      </c>
      <c r="AZ371" s="14" t="n">
        <f aca="false">AV371/($C371/100000)</f>
        <v>127.017375754166</v>
      </c>
      <c r="BA371" s="12" t="n">
        <v>2166.5</v>
      </c>
      <c r="BB371" s="14" t="n">
        <v>-13.6</v>
      </c>
      <c r="BC371" s="13" t="n">
        <f aca="false">(BA371-BA370)/BA370*100</f>
        <v>-13.6439732142857</v>
      </c>
      <c r="BD371" s="12" t="n">
        <v>35.8</v>
      </c>
    </row>
    <row r="372" customFormat="false" ht="13.8" hidden="false" customHeight="false" outlineLevel="0" collapsed="false">
      <c r="A372" s="19" t="s">
        <v>49</v>
      </c>
      <c r="B372" s="15" t="n">
        <v>2017</v>
      </c>
      <c r="C372" s="12" t="n">
        <v>181882</v>
      </c>
      <c r="D372" s="12" t="n">
        <f aca="false">E371</f>
        <v>3889</v>
      </c>
      <c r="E372" s="12" t="n">
        <v>3759</v>
      </c>
      <c r="F372" s="21" t="n">
        <f aca="false">FORECAST($B372,E363:E371,$B363:$B371)</f>
        <v>4687.34587934602</v>
      </c>
      <c r="G372" s="37" t="n">
        <f aca="false">(E372-F372)^2/F372</f>
        <v>183.86227385016</v>
      </c>
      <c r="H372" s="37" t="n">
        <f aca="false">IF(G372&lt;5,0,(E372-D372)/D372*100)</f>
        <v>-3.34276163538185</v>
      </c>
      <c r="I372" s="12" t="n">
        <v>-3.3</v>
      </c>
      <c r="J372" s="13" t="n">
        <f aca="false">(E372-E371)/E371*100</f>
        <v>-3.34276163538185</v>
      </c>
      <c r="K372" s="13" t="n">
        <f aca="false">L371</f>
        <v>4</v>
      </c>
      <c r="L372" s="12" t="n">
        <v>7</v>
      </c>
      <c r="M372" s="21" t="n">
        <f aca="false">FORECAST($B372,L363:L371,$B363:$B371)</f>
        <v>5.50878231354461</v>
      </c>
      <c r="N372" s="37" t="n">
        <f aca="false">(L372-M372)^2/M372</f>
        <v>0.403670005788724</v>
      </c>
      <c r="O372" s="37" t="n">
        <f aca="false">IF(N372&lt;5,0,(L372-K372)/K372*100)</f>
        <v>0</v>
      </c>
      <c r="P372" s="14" t="n">
        <f aca="false">L372/($C372/100000)</f>
        <v>3.84864912415742</v>
      </c>
      <c r="Q372" s="13" t="n">
        <f aca="false">R371</f>
        <v>67</v>
      </c>
      <c r="R372" s="12" t="n">
        <v>76</v>
      </c>
      <c r="S372" s="21" t="n">
        <f aca="false">FORECAST($B372,R363:R371,$B363:$B371)</f>
        <v>50.2128871110051</v>
      </c>
      <c r="T372" s="37" t="n">
        <f aca="false">(R372-S372)^2/S372</f>
        <v>13.2431180401899</v>
      </c>
      <c r="U372" s="37" t="n">
        <f aca="false">IF(T372&lt;5,0,(R372-Q372)/Q372*100)</f>
        <v>13.4328358208955</v>
      </c>
      <c r="V372" s="14" t="n">
        <f aca="false">R372/($C372/100000)</f>
        <v>41.7853333479949</v>
      </c>
      <c r="W372" s="13" t="n">
        <f aca="false">X371</f>
        <v>73</v>
      </c>
      <c r="X372" s="12" t="n">
        <v>68</v>
      </c>
      <c r="Y372" s="21" t="n">
        <f aca="false">FORECAST($B372,X363:X371,$B363:$B371)</f>
        <v>69.7839847589024</v>
      </c>
      <c r="Z372" s="37" t="n">
        <f aca="false">(X372-Y372)^2/Y372</f>
        <v>0.0456064759126566</v>
      </c>
      <c r="AA372" s="37" t="n">
        <f aca="false">IF(Z372&lt;5,0,(X372-W372)/W372*100)</f>
        <v>0</v>
      </c>
      <c r="AB372" s="14" t="n">
        <f aca="false">X372/($C372/100000)</f>
        <v>37.3868772061007</v>
      </c>
      <c r="AC372" s="13" t="n">
        <f aca="false">AD371</f>
        <v>323</v>
      </c>
      <c r="AD372" s="12" t="n">
        <v>360</v>
      </c>
      <c r="AE372" s="21" t="n">
        <f aca="false">FORECAST($B372,AD363:AD371,$B363:$B371)</f>
        <v>368.292056669001</v>
      </c>
      <c r="AF372" s="37" t="n">
        <f aca="false">(AD372-AE372)^2/AE372</f>
        <v>0.186694778116581</v>
      </c>
      <c r="AG372" s="37" t="n">
        <f aca="false">IF(AF372&lt;5,0,(AD372-AC372)/AC372*100)</f>
        <v>0</v>
      </c>
      <c r="AH372" s="14" t="n">
        <f aca="false">AD372/($C372/100000)</f>
        <v>197.930526385239</v>
      </c>
      <c r="AI372" s="13" t="n">
        <f aca="false">AJ371</f>
        <v>670</v>
      </c>
      <c r="AJ372" s="12" t="n">
        <v>582</v>
      </c>
      <c r="AK372" s="21" t="n">
        <f aca="false">FORECAST($B372,AJ363:AJ371,$B363:$B371)</f>
        <v>995.342671933334</v>
      </c>
      <c r="AL372" s="37" t="n">
        <f aca="false">(AJ372-AK372)^2/AK372</f>
        <v>171.651602265909</v>
      </c>
      <c r="AM372" s="37" t="n">
        <f aca="false">IF(AL372&lt;5,0,(AJ372-AI372)/AI372*100)</f>
        <v>-13.134328358209</v>
      </c>
      <c r="AN372" s="14" t="n">
        <f aca="false">AJ372/($C372/100000)</f>
        <v>319.987684322803</v>
      </c>
      <c r="AO372" s="13" t="n">
        <f aca="false">AP371</f>
        <v>2524</v>
      </c>
      <c r="AP372" s="12" t="n">
        <v>2461</v>
      </c>
      <c r="AQ372" s="21" t="n">
        <f aca="false">FORECAST($B372,AP363:AP371,$B363:$B371)</f>
        <v>2999.33034176053</v>
      </c>
      <c r="AR372" s="37" t="n">
        <f aca="false">(AP372-AQ372)^2/AQ372</f>
        <v>96.621420063355</v>
      </c>
      <c r="AS372" s="37" t="n">
        <f aca="false">IF(AR372&lt;5,0,(AP372-AO372)/AO372*100)</f>
        <v>-2.49603803486529</v>
      </c>
      <c r="AT372" s="14" t="n">
        <f aca="false">AP372/($C372/100000)</f>
        <v>1353.0750706502</v>
      </c>
      <c r="AU372" s="13" t="n">
        <f aca="false">AV371</f>
        <v>228</v>
      </c>
      <c r="AV372" s="12" t="n">
        <v>205</v>
      </c>
      <c r="AW372" s="21" t="n">
        <f aca="false">FORECAST($B372,AV363:AV371,$B363:$B371)</f>
        <v>198.970245477752</v>
      </c>
      <c r="AX372" s="37" t="n">
        <f aca="false">(AV372-AW372)^2/AW372</f>
        <v>0.182730535971687</v>
      </c>
      <c r="AY372" s="37" t="n">
        <f aca="false">IF(AX372&lt;5,0,(AV372-AU372)/AU372*100)</f>
        <v>0</v>
      </c>
      <c r="AZ372" s="14" t="n">
        <f aca="false">AV372/($C372/100000)</f>
        <v>112.710438636039</v>
      </c>
      <c r="BA372" s="12" t="n">
        <v>2066.7</v>
      </c>
      <c r="BB372" s="14" t="n">
        <v>-4.6</v>
      </c>
      <c r="BC372" s="13" t="n">
        <f aca="false">(BA372-BA371)/BA371*100</f>
        <v>-4.60650819293793</v>
      </c>
      <c r="BD372" s="12" t="n">
        <v>37.8</v>
      </c>
    </row>
    <row r="373" customFormat="false" ht="13.8" hidden="false" customHeight="false" outlineLevel="0" collapsed="false">
      <c r="A373" s="24" t="s">
        <v>49</v>
      </c>
      <c r="B373" s="15" t="n">
        <v>2018</v>
      </c>
      <c r="C373" s="12" t="n">
        <v>185604</v>
      </c>
      <c r="D373" s="12" t="n">
        <f aca="false">E372</f>
        <v>3759</v>
      </c>
      <c r="E373" s="12" t="n">
        <v>3331</v>
      </c>
      <c r="F373" s="21" t="n">
        <f aca="false">FORECAST($B373,E364:E372,$B364:$B372)</f>
        <v>4556.58822032839</v>
      </c>
      <c r="G373" s="37" t="n">
        <f aca="false">(E373-F373)^2/F373</f>
        <v>329.647186266803</v>
      </c>
      <c r="H373" s="37" t="n">
        <f aca="false">IF(G373&lt;5,0,(E373-D373)/D373*100)</f>
        <v>-11.3860069167332</v>
      </c>
      <c r="I373" s="12" t="n">
        <v>-11.4</v>
      </c>
      <c r="J373" s="13" t="n">
        <f aca="false">(E373-E372)/E372*100</f>
        <v>-11.3860069167332</v>
      </c>
      <c r="K373" s="13" t="n">
        <f aca="false">L372</f>
        <v>7</v>
      </c>
      <c r="L373" s="12" t="n">
        <v>6</v>
      </c>
      <c r="M373" s="21" t="n">
        <f aca="false">FORECAST($B373,L364:L372,$B364:$B372)</f>
        <v>5.7252961309203</v>
      </c>
      <c r="N373" s="37" t="n">
        <f aca="false">(L373-M373)^2/M373</f>
        <v>0.0131804912727239</v>
      </c>
      <c r="O373" s="37" t="n">
        <f aca="false">IF(N373&lt;5,0,(L373-K373)/K373*100)</f>
        <v>0</v>
      </c>
      <c r="P373" s="14" t="n">
        <f aca="false">L373/($C373/100000)</f>
        <v>3.23268895066917</v>
      </c>
      <c r="Q373" s="13" t="n">
        <f aca="false">R372</f>
        <v>76</v>
      </c>
      <c r="R373" s="12" t="n">
        <v>77</v>
      </c>
      <c r="S373" s="21" t="n">
        <f aca="false">FORECAST($B373,R364:R372,$B364:$B372)</f>
        <v>53.9694391255009</v>
      </c>
      <c r="T373" s="37" t="n">
        <f aca="false">(R373-S373)^2/S373</f>
        <v>9.82790895715252</v>
      </c>
      <c r="U373" s="37" t="n">
        <f aca="false">IF(T373&lt;5,0,(R373-Q373)/Q373*100)</f>
        <v>1.31578947368421</v>
      </c>
      <c r="V373" s="14" t="n">
        <f aca="false">R373/($C373/100000)</f>
        <v>41.486174866921</v>
      </c>
      <c r="W373" s="13" t="n">
        <f aca="false">X372</f>
        <v>68</v>
      </c>
      <c r="X373" s="12" t="n">
        <v>50</v>
      </c>
      <c r="Y373" s="21" t="n">
        <f aca="false">FORECAST($B373,X364:X372,$B364:$B372)</f>
        <v>69.562907855723</v>
      </c>
      <c r="Z373" s="37" t="n">
        <f aca="false">(X373-Y373)^2/Y373</f>
        <v>5.50160100502502</v>
      </c>
      <c r="AA373" s="37" t="n">
        <f aca="false">IF(Z373&lt;5,0,(X373-W373)/W373*100)</f>
        <v>-26.4705882352941</v>
      </c>
      <c r="AB373" s="14" t="n">
        <f aca="false">X373/($C373/100000)</f>
        <v>26.9390745889097</v>
      </c>
      <c r="AC373" s="13" t="n">
        <f aca="false">AD372</f>
        <v>360</v>
      </c>
      <c r="AD373" s="12" t="n">
        <v>335</v>
      </c>
      <c r="AE373" s="21" t="n">
        <f aca="false">FORECAST($B373,AD364:AD372,$B364:$B372)</f>
        <v>367.286325375783</v>
      </c>
      <c r="AF373" s="37" t="n">
        <f aca="false">(AD373-AE373)^2/AE373</f>
        <v>2.83813127320878</v>
      </c>
      <c r="AG373" s="37" t="n">
        <f aca="false">IF(AF373&lt;5,0,(AD373-AC373)/AC373*100)</f>
        <v>0</v>
      </c>
      <c r="AH373" s="14" t="n">
        <f aca="false">AD373/($C373/100000)</f>
        <v>180.491799745695</v>
      </c>
      <c r="AI373" s="13" t="n">
        <f aca="false">AJ372</f>
        <v>582</v>
      </c>
      <c r="AJ373" s="12" t="n">
        <v>490</v>
      </c>
      <c r="AK373" s="21" t="n">
        <f aca="false">FORECAST($B373,AJ364:AJ372,$B364:$B372)</f>
        <v>936.580676542718</v>
      </c>
      <c r="AL373" s="37" t="n">
        <f aca="false">(AJ373-AK373)^2/AK373</f>
        <v>212.938730913754</v>
      </c>
      <c r="AM373" s="37" t="n">
        <f aca="false">IF(AL373&lt;5,0,(AJ373-AI373)/AI373*100)</f>
        <v>-15.807560137457</v>
      </c>
      <c r="AN373" s="14" t="n">
        <f aca="false">AJ373/($C373/100000)</f>
        <v>264.002930971315</v>
      </c>
      <c r="AO373" s="13" t="n">
        <f aca="false">AP372</f>
        <v>2461</v>
      </c>
      <c r="AP373" s="12" t="n">
        <v>2170</v>
      </c>
      <c r="AQ373" s="21" t="n">
        <f aca="false">FORECAST($B373,AP364:AP372,$B364:$B372)</f>
        <v>2923.65635509694</v>
      </c>
      <c r="AR373" s="37" t="n">
        <f aca="false">(AP373-AQ373)^2/AQ373</f>
        <v>194.276560782455</v>
      </c>
      <c r="AS373" s="37" t="n">
        <f aca="false">IF(AR373&lt;5,0,(AP373-AO373)/AO373*100)</f>
        <v>-11.8244616009752</v>
      </c>
      <c r="AT373" s="14" t="n">
        <f aca="false">AP373/($C373/100000)</f>
        <v>1169.15583715868</v>
      </c>
      <c r="AU373" s="13" t="n">
        <f aca="false">AV372</f>
        <v>205</v>
      </c>
      <c r="AV373" s="12" t="n">
        <v>203</v>
      </c>
      <c r="AW373" s="21" t="n">
        <f aca="false">FORECAST($B373,AV364:AV372,$B364:$B372)</f>
        <v>199.915858896914</v>
      </c>
      <c r="AX373" s="37" t="n">
        <f aca="false">(AV373-AW373)^2/AW373</f>
        <v>0.0475796487393708</v>
      </c>
      <c r="AY373" s="37" t="n">
        <f aca="false">IF(AX373&lt;5,0,(AV373-AU373)/AU373*100)</f>
        <v>0</v>
      </c>
      <c r="AZ373" s="14" t="n">
        <f aca="false">AV373/($C373/100000)</f>
        <v>109.372642830973</v>
      </c>
      <c r="BA373" s="12" t="n">
        <v>1794.7</v>
      </c>
      <c r="BB373" s="14" t="n">
        <v>-13.2</v>
      </c>
      <c r="BC373" s="13" t="n">
        <f aca="false">(BA373-BA372)/BA372*100</f>
        <v>-13.1610780471283</v>
      </c>
      <c r="BD373" s="12" t="n">
        <v>40</v>
      </c>
    </row>
    <row r="374" customFormat="false" ht="13.8" hidden="false" customHeight="false" outlineLevel="0" collapsed="false">
      <c r="A374" s="25" t="s">
        <v>49</v>
      </c>
      <c r="B374" s="15" t="n">
        <v>2019</v>
      </c>
      <c r="C374" s="17" t="n">
        <v>188358</v>
      </c>
      <c r="D374" s="12" t="n">
        <f aca="false">E373</f>
        <v>3331</v>
      </c>
      <c r="E374" s="17" t="n">
        <v>3107</v>
      </c>
      <c r="F374" s="21" t="n">
        <f aca="false">FORECAST($B374,E365:E373,$B365:$B373)</f>
        <v>3041.39285714286</v>
      </c>
      <c r="G374" s="37" t="n">
        <f aca="false">(E374-F374)^2/F374</f>
        <v>1.41523880539429</v>
      </c>
      <c r="H374" s="37" t="n">
        <f aca="false">IF(G374&lt;5,0,(E374-D374)/D374*100)</f>
        <v>0</v>
      </c>
      <c r="I374" s="12" t="n">
        <v>-6.7</v>
      </c>
      <c r="J374" s="13" t="n">
        <f aca="false">(E374-E373)/E373*100</f>
        <v>-6.72470729510657</v>
      </c>
      <c r="K374" s="13" t="n">
        <f aca="false">L373</f>
        <v>6</v>
      </c>
      <c r="L374" s="12" t="n">
        <v>5</v>
      </c>
      <c r="M374" s="21" t="n">
        <f aca="false">FORECAST($B374,L365:L373,$B365:$B373)</f>
        <v>5.32142857142857</v>
      </c>
      <c r="N374" s="37" t="n">
        <f aca="false">(L374-M374)^2/M374</f>
        <v>0.0194151486097795</v>
      </c>
      <c r="O374" s="37" t="n">
        <f aca="false">IF(N374&lt;5,0,(L374-K374)/K374*100)</f>
        <v>0</v>
      </c>
      <c r="P374" s="14" t="n">
        <f aca="false">L374/($C374/100000)</f>
        <v>2.6545195850455</v>
      </c>
      <c r="Q374" s="13" t="n">
        <f aca="false">R373</f>
        <v>77</v>
      </c>
      <c r="R374" s="12" t="n">
        <v>66</v>
      </c>
      <c r="S374" s="21" t="n">
        <f aca="false">FORECAST($B374,R365:R373,$B365:$B373)</f>
        <v>78.6428571428571</v>
      </c>
      <c r="T374" s="37" t="n">
        <f aca="false">(R374-S374)^2/S374</f>
        <v>2.0325029194239</v>
      </c>
      <c r="U374" s="37" t="n">
        <f aca="false">IF(T374&lt;5,0,(R374-Q374)/Q374*100)</f>
        <v>0</v>
      </c>
      <c r="V374" s="14" t="n">
        <f aca="false">R374/($C374/100000)</f>
        <v>35.0396585226006</v>
      </c>
      <c r="W374" s="13" t="n">
        <f aca="false">X373</f>
        <v>50</v>
      </c>
      <c r="X374" s="12" t="n">
        <v>53</v>
      </c>
      <c r="Y374" s="21" t="n">
        <f aca="false">FORECAST($B374,X365:X373,$B365:$B373)</f>
        <v>54.0357142857143</v>
      </c>
      <c r="Z374" s="37" t="n">
        <f aca="false">(X374-Y374)^2/Y374</f>
        <v>0.0198517609290907</v>
      </c>
      <c r="AA374" s="37" t="n">
        <f aca="false">IF(Z374&lt;5,0,(X374-W374)/W374*100)</f>
        <v>0</v>
      </c>
      <c r="AB374" s="14" t="n">
        <f aca="false">X374/($C374/100000)</f>
        <v>28.1379076014823</v>
      </c>
      <c r="AC374" s="13" t="n">
        <f aca="false">AD373</f>
        <v>335</v>
      </c>
      <c r="AD374" s="12" t="n">
        <v>393</v>
      </c>
      <c r="AE374" s="21" t="n">
        <f aca="false">FORECAST($B374,AD365:AD373,$B365:$B373)</f>
        <v>329.142857142857</v>
      </c>
      <c r="AF374" s="37" t="n">
        <f aca="false">(AD374-AE374)^2/AE374</f>
        <v>12.3889508928572</v>
      </c>
      <c r="AG374" s="37" t="n">
        <f aca="false">IF(AF374&lt;5,0,(AD374-AC374)/AC374*100)</f>
        <v>17.3134328358209</v>
      </c>
      <c r="AH374" s="14" t="n">
        <f aca="false">AD374/($C374/100000)</f>
        <v>208.645239384576</v>
      </c>
      <c r="AI374" s="13" t="n">
        <f aca="false">AJ373</f>
        <v>490</v>
      </c>
      <c r="AJ374" s="12" t="n">
        <v>457</v>
      </c>
      <c r="AK374" s="21" t="n">
        <f aca="false">FORECAST($B374,AJ365:AJ373,$B365:$B373)</f>
        <v>297.214285714286</v>
      </c>
      <c r="AL374" s="37" t="n">
        <f aca="false">(AJ374-AK374)^2/AK374</f>
        <v>85.9025817969582</v>
      </c>
      <c r="AM374" s="37" t="n">
        <f aca="false">IF(AL374&lt;5,0,(AJ374-AI374)/AI374*100)</f>
        <v>-6.73469387755102</v>
      </c>
      <c r="AN374" s="14" t="n">
        <f aca="false">AJ374/($C374/100000)</f>
        <v>242.623090073159</v>
      </c>
      <c r="AO374" s="13" t="n">
        <f aca="false">AP373</f>
        <v>2170</v>
      </c>
      <c r="AP374" s="12" t="n">
        <v>1945</v>
      </c>
      <c r="AQ374" s="21" t="n">
        <f aca="false">FORECAST($B374,AP365:AP373,$B365:$B373)</f>
        <v>2048.53571428571</v>
      </c>
      <c r="AR374" s="37" t="n">
        <f aca="false">(AP374-AQ374)^2/AQ374</f>
        <v>5.23283243630965</v>
      </c>
      <c r="AS374" s="37" t="n">
        <f aca="false">IF(AR374&lt;5,0,(AP374-AO374)/AO374*100)</f>
        <v>-10.36866359447</v>
      </c>
      <c r="AT374" s="14" t="n">
        <f aca="false">AP374/($C374/100000)</f>
        <v>1032.6081185827</v>
      </c>
      <c r="AU374" s="13" t="n">
        <f aca="false">AV373</f>
        <v>203</v>
      </c>
      <c r="AV374" s="12" t="n">
        <v>188</v>
      </c>
      <c r="AW374" s="21" t="n">
        <f aca="false">FORECAST($B374,AV365:AV373,$B365:$B373)</f>
        <v>228.5</v>
      </c>
      <c r="AX374" s="37" t="n">
        <f aca="false">(AV374-AW374)^2/AW374</f>
        <v>7.17833698030635</v>
      </c>
      <c r="AY374" s="37" t="n">
        <f aca="false">IF(AX374&lt;5,0,(AV374-AU374)/AU374*100)</f>
        <v>-7.38916256157636</v>
      </c>
      <c r="AZ374" s="14" t="n">
        <f aca="false">AV374/($C374/100000)</f>
        <v>99.8099363977108</v>
      </c>
      <c r="BA374" s="12" t="n">
        <v>1649.5</v>
      </c>
      <c r="BB374" s="14" t="n">
        <v>-8.1</v>
      </c>
      <c r="BC374" s="13" t="n">
        <f aca="false">(BA374-BA373)/BA373*100</f>
        <v>-8.09048866105756</v>
      </c>
      <c r="BD374" s="12" t="n">
        <v>41.6</v>
      </c>
    </row>
    <row r="375" customFormat="false" ht="13.8" hidden="false" customHeight="false" outlineLevel="0" collapsed="false">
      <c r="A375" s="25" t="s">
        <v>49</v>
      </c>
      <c r="B375" s="20" t="n">
        <v>2020</v>
      </c>
      <c r="C375" s="21" t="n">
        <v>192186</v>
      </c>
      <c r="D375" s="12" t="n">
        <f aca="false">E374</f>
        <v>3107</v>
      </c>
      <c r="E375" s="21" t="n">
        <v>2785</v>
      </c>
      <c r="F375" s="21" t="n">
        <f aca="false">FORECAST($B375,E366:E374,$B366:$B374)</f>
        <v>2769.52777777778</v>
      </c>
      <c r="G375" s="37" t="n">
        <f aca="false">(E375-F375)^2/F375</f>
        <v>0.0864369956548773</v>
      </c>
      <c r="H375" s="37" t="n">
        <f aca="false">IF(G375&lt;5,0,(E375-D375)/D375*100)</f>
        <v>0</v>
      </c>
      <c r="I375" s="22" t="n">
        <v>-10.4</v>
      </c>
      <c r="J375" s="13" t="n">
        <f aca="false">(E375-E374)/E374*100</f>
        <v>-10.3636948825233</v>
      </c>
      <c r="K375" s="13" t="n">
        <f aca="false">L374</f>
        <v>5</v>
      </c>
      <c r="L375" s="21" t="n">
        <v>7</v>
      </c>
      <c r="M375" s="21" t="n">
        <f aca="false">FORECAST($B375,L366:L374,$B366:$B374)</f>
        <v>5.08333333333333</v>
      </c>
      <c r="N375" s="37" t="n">
        <f aca="false">(L375-M375)^2/M375</f>
        <v>0.722677595628415</v>
      </c>
      <c r="O375" s="37" t="n">
        <f aca="false">IF(N375&lt;5,0,(L375-K375)/K375*100)</f>
        <v>0</v>
      </c>
      <c r="P375" s="14" t="n">
        <f aca="false">L375/($C375/100000)</f>
        <v>3.6423048505094</v>
      </c>
      <c r="Q375" s="13" t="n">
        <f aca="false">R374</f>
        <v>66</v>
      </c>
      <c r="R375" s="21" t="n">
        <v>58</v>
      </c>
      <c r="S375" s="21" t="n">
        <f aca="false">FORECAST($B375,R366:R374,$B366:$B374)</f>
        <v>77.9166666666667</v>
      </c>
      <c r="T375" s="37" t="n">
        <f aca="false">(R375-S375)^2/S375</f>
        <v>5.0909982174688</v>
      </c>
      <c r="U375" s="37" t="n">
        <f aca="false">IF(T375&lt;5,0,(R375-Q375)/Q375*100)</f>
        <v>-12.1212121212121</v>
      </c>
      <c r="V375" s="14" t="n">
        <f aca="false">R375/($C375/100000)</f>
        <v>30.1790973327922</v>
      </c>
      <c r="W375" s="13" t="n">
        <f aca="false">X374</f>
        <v>53</v>
      </c>
      <c r="X375" s="21" t="n">
        <v>53</v>
      </c>
      <c r="Y375" s="21" t="n">
        <f aca="false">FORECAST($B375,X366:X374,$B366:$B374)</f>
        <v>50.6944444444444</v>
      </c>
      <c r="Z375" s="37" t="n">
        <f aca="false">(X375-Y375)^2/Y375</f>
        <v>0.104855403348554</v>
      </c>
      <c r="AA375" s="37" t="n">
        <f aca="false">IF(Z375&lt;5,0,(X375-W375)/W375*100)</f>
        <v>0</v>
      </c>
      <c r="AB375" s="14" t="n">
        <f aca="false">X375/($C375/100000)</f>
        <v>27.5774510109998</v>
      </c>
      <c r="AC375" s="13" t="n">
        <f aca="false">AD374</f>
        <v>393</v>
      </c>
      <c r="AD375" s="21" t="n">
        <v>369</v>
      </c>
      <c r="AE375" s="21" t="n">
        <f aca="false">FORECAST($B375,AD366:AD374,$B366:$B374)</f>
        <v>350.083333333333</v>
      </c>
      <c r="AF375" s="37" t="n">
        <f aca="false">(AD375-AE375)^2/AE375</f>
        <v>1.02215742283584</v>
      </c>
      <c r="AG375" s="37" t="n">
        <f aca="false">IF(AF375&lt;5,0,(AD375-AC375)/AC375*100)</f>
        <v>0</v>
      </c>
      <c r="AH375" s="14" t="n">
        <f aca="false">AD375/($C375/100000)</f>
        <v>192.001498548281</v>
      </c>
      <c r="AI375" s="13" t="n">
        <f aca="false">AJ374</f>
        <v>457</v>
      </c>
      <c r="AJ375" s="21" t="n">
        <v>365</v>
      </c>
      <c r="AK375" s="21" t="n">
        <f aca="false">FORECAST($B375,AJ366:AJ374,$B366:$B374)</f>
        <v>238.861111111111</v>
      </c>
      <c r="AL375" s="37" t="n">
        <f aca="false">(AJ375-AK375)^2/AK375</f>
        <v>66.6120123787004</v>
      </c>
      <c r="AM375" s="37" t="n">
        <f aca="false">IF(AL375&lt;5,0,(AJ375-AI375)/AI375*100)</f>
        <v>-20.1312910284464</v>
      </c>
      <c r="AN375" s="14" t="n">
        <f aca="false">AJ375/($C375/100000)</f>
        <v>189.920181490847</v>
      </c>
      <c r="AO375" s="13" t="n">
        <f aca="false">AP374</f>
        <v>1945</v>
      </c>
      <c r="AP375" s="21" t="n">
        <v>1764</v>
      </c>
      <c r="AQ375" s="21" t="n">
        <f aca="false">FORECAST($B375,AP366:AP374,$B366:$B374)</f>
        <v>1830.05555555556</v>
      </c>
      <c r="AR375" s="37" t="n">
        <f aca="false">(AP375-AQ375)^2/AQ375</f>
        <v>2.38426445935323</v>
      </c>
      <c r="AS375" s="37" t="n">
        <f aca="false">IF(AR375&lt;5,0,(AP375-AO375)/AO375*100)</f>
        <v>0</v>
      </c>
      <c r="AT375" s="14" t="n">
        <f aca="false">AP375/($C375/100000)</f>
        <v>917.860822328369</v>
      </c>
      <c r="AU375" s="13" t="n">
        <f aca="false">AV374</f>
        <v>188</v>
      </c>
      <c r="AV375" s="21" t="n">
        <v>169</v>
      </c>
      <c r="AW375" s="21" t="n">
        <f aca="false">FORECAST($B375,AV366:AV374,$B366:$B374)</f>
        <v>216.833333333333</v>
      </c>
      <c r="AX375" s="37" t="n">
        <f aca="false">(AV375-AW375)^2/AW375</f>
        <v>10.5520112733794</v>
      </c>
      <c r="AY375" s="37" t="n">
        <f aca="false">IF(AX375&lt;5,0,(AV375-AU375)/AU375*100)</f>
        <v>-10.1063829787234</v>
      </c>
      <c r="AZ375" s="14" t="n">
        <f aca="false">AV375/($C375/100000)</f>
        <v>87.9356456765841</v>
      </c>
      <c r="BA375" s="23" t="n">
        <v>1449.1</v>
      </c>
      <c r="BB375" s="22" t="n">
        <v>-12.1</v>
      </c>
      <c r="BC375" s="13" t="n">
        <f aca="false">(BA375-BA374)/BA374*100</f>
        <v>-12.1491361018491</v>
      </c>
      <c r="BD375" s="23" t="n">
        <v>42.2</v>
      </c>
    </row>
    <row r="376" customFormat="false" ht="13.8" hidden="false" customHeight="false" outlineLevel="0" collapsed="false">
      <c r="A376" s="19" t="s">
        <v>273</v>
      </c>
      <c r="B376" s="15" t="n">
        <v>2020</v>
      </c>
      <c r="C376" s="38" t="n">
        <f aca="false">FORECAST($B376,C366:C374,$B366:$B374)</f>
        <v>188510.888888889</v>
      </c>
      <c r="D376" s="12" t="n">
        <f aca="false">E375</f>
        <v>2785</v>
      </c>
      <c r="E376" s="38" t="n">
        <f aca="false">FORECAST($B376,E366:E374,$B366:$B374)</f>
        <v>2769.52777777778</v>
      </c>
      <c r="F376" s="21" t="n">
        <f aca="false">FORECAST($B376,E367:E375,$B367:$B375)</f>
        <v>2837.06666666667</v>
      </c>
      <c r="G376" s="37" t="n">
        <f aca="false">(E376-F376)^2/F376</f>
        <v>1.60782316677286</v>
      </c>
      <c r="H376" s="37" t="n">
        <f aca="false">IF(G376&lt;5,0,(E376-D376)/D376*100)</f>
        <v>0</v>
      </c>
      <c r="I376" s="12"/>
      <c r="J376" s="13" t="n">
        <f aca="false">(E376-E374)/E374*100</f>
        <v>-10.8616743553982</v>
      </c>
      <c r="K376" s="13" t="n">
        <f aca="false">L375</f>
        <v>7</v>
      </c>
      <c r="L376" s="38" t="n">
        <f aca="false">FORECAST($B376,L366:L374,$B366:$B374)</f>
        <v>5.08333333333333</v>
      </c>
      <c r="M376" s="21" t="n">
        <f aca="false">FORECAST($B376,L367:L375,$B367:$B375)</f>
        <v>6.22222222222222</v>
      </c>
      <c r="N376" s="37" t="n">
        <f aca="false">(L376-M376)^2/M376</f>
        <v>0.208457341269841</v>
      </c>
      <c r="O376" s="37" t="n">
        <f aca="false">IF(N376&lt;5,0,(L376-K376)/K376*100)</f>
        <v>0</v>
      </c>
      <c r="P376" s="38" t="n">
        <f aca="false">FORECAST($B376,P366:P374,$B366:$B374)</f>
        <v>2.67474957701042</v>
      </c>
      <c r="Q376" s="13" t="n">
        <f aca="false">R375</f>
        <v>58</v>
      </c>
      <c r="R376" s="38" t="n">
        <f aca="false">FORECAST($B376,R366:R374,$B366:$B374)</f>
        <v>77.9166666666667</v>
      </c>
      <c r="S376" s="21" t="n">
        <f aca="false">FORECAST($B376,R367:R375,$B367:$B375)</f>
        <v>71.4</v>
      </c>
      <c r="T376" s="37" t="n">
        <f aca="false">(R376-S376)^2/S376</f>
        <v>0.594775132275129</v>
      </c>
      <c r="U376" s="37" t="n">
        <f aca="false">IF(T376&lt;5,0,(R376-Q376)/Q376*100)</f>
        <v>0</v>
      </c>
      <c r="V376" s="38" t="n">
        <f aca="false">FORECAST($B376,V366:V374,$B366:$B374)</f>
        <v>41.6346137039744</v>
      </c>
      <c r="W376" s="13" t="n">
        <f aca="false">X375</f>
        <v>53</v>
      </c>
      <c r="X376" s="38" t="n">
        <f aca="false">FORECAST($B376,X366:X374,$B366:$B374)</f>
        <v>50.6944444444444</v>
      </c>
      <c r="Y376" s="21" t="n">
        <f aca="false">FORECAST($B376,X367:X375,$B367:$B375)</f>
        <v>53.2888888888889</v>
      </c>
      <c r="Z376" s="37" t="n">
        <f aca="false">(X376-Y376)^2/Y376</f>
        <v>0.126314173848577</v>
      </c>
      <c r="AA376" s="37" t="n">
        <f aca="false">IF(Z376&lt;5,0,(X376-W376)/W376*100)</f>
        <v>0</v>
      </c>
      <c r="AB376" s="38" t="n">
        <f aca="false">FORECAST($B376,AB366:AB374,$B366:$B374)</f>
        <v>26.5739312278384</v>
      </c>
      <c r="AC376" s="13" t="n">
        <f aca="false">AD375</f>
        <v>369</v>
      </c>
      <c r="AD376" s="38" t="n">
        <f aca="false">FORECAST($B376,AD366:AD374,$B366:$B374)</f>
        <v>350.083333333333</v>
      </c>
      <c r="AE376" s="21" t="n">
        <f aca="false">FORECAST($B376,AD367:AD375,$B367:$B375)</f>
        <v>363.288888888889</v>
      </c>
      <c r="AF376" s="37" t="n">
        <f aca="false">(AD376-AE376)^2/AE376</f>
        <v>0.480022106000056</v>
      </c>
      <c r="AG376" s="37" t="n">
        <f aca="false">IF(AF376&lt;5,0,(AD376-AC376)/AC376*100)</f>
        <v>0</v>
      </c>
      <c r="AH376" s="38" t="n">
        <f aca="false">FORECAST($B376,AH366:AH374,$B366:$B374)</f>
        <v>184.708507741351</v>
      </c>
      <c r="AI376" s="13" t="n">
        <f aca="false">AJ375</f>
        <v>365</v>
      </c>
      <c r="AJ376" s="38" t="n">
        <f aca="false">FORECAST($B376,AJ366:AJ374,$B366:$B374)</f>
        <v>238.861111111111</v>
      </c>
      <c r="AK376" s="21" t="n">
        <f aca="false">FORECAST($B376,AJ367:AJ375,$B367:$B375)</f>
        <v>304.888888888889</v>
      </c>
      <c r="AL376" s="37" t="n">
        <f aca="false">(AJ376-AK376)^2/AK376</f>
        <v>14.2992007815031</v>
      </c>
      <c r="AM376" s="37" t="n">
        <f aca="false">IF(AL376&lt;5,0,(AJ376-AI376)/AI376*100)</f>
        <v>-34.558599695586</v>
      </c>
      <c r="AN376" s="38" t="n">
        <f aca="false">FORECAST($B376,AN366:AN374,$B366:$B374)</f>
        <v>113.357465064849</v>
      </c>
      <c r="AO376" s="13" t="n">
        <f aca="false">AP375</f>
        <v>1764</v>
      </c>
      <c r="AP376" s="38" t="n">
        <f aca="false">FORECAST($B376,AP366:AP374,$B366:$B374)</f>
        <v>1830.05555555556</v>
      </c>
      <c r="AQ376" s="21" t="n">
        <f aca="false">FORECAST($B376,AP367:AP375,$B367:$B375)</f>
        <v>1840.8</v>
      </c>
      <c r="AR376" s="37" t="n">
        <f aca="false">(AP376-AQ376)^2/AQ376</f>
        <v>0.0627135410798373</v>
      </c>
      <c r="AS376" s="37" t="n">
        <f aca="false">IF(AR376&lt;5,0,(AP376-AO376)/AO376*100)</f>
        <v>0</v>
      </c>
      <c r="AT376" s="38" t="n">
        <f aca="false">FORECAST($B376,AT366:AT374,$B366:$B374)</f>
        <v>952.933212227241</v>
      </c>
      <c r="AU376" s="13" t="n">
        <f aca="false">AV375</f>
        <v>169</v>
      </c>
      <c r="AV376" s="38" t="n">
        <f aca="false">FORECAST($B376,AV366:AV374,$B366:$B374)</f>
        <v>216.833333333333</v>
      </c>
      <c r="AW376" s="21" t="n">
        <f aca="false">FORECAST($B376,AV367:AV375,$B367:$B375)</f>
        <v>197.177777777778</v>
      </c>
      <c r="AX376" s="37" t="n">
        <f aca="false">(AV376-AW376)^2/AW376</f>
        <v>1.95935296843107</v>
      </c>
      <c r="AY376" s="37" t="n">
        <f aca="false">IF(AX376&lt;5,0,(AV376-AU376)/AU376*100)</f>
        <v>0</v>
      </c>
      <c r="AZ376" s="38" t="n">
        <f aca="false">FORECAST($B376,AZ366:AZ374,$B366:$B374)</f>
        <v>115.682446287533</v>
      </c>
      <c r="BA376" s="38" t="n">
        <f aca="false">FORECAST($B376,BA366:BA374,$B366:$B374)</f>
        <v>1437.56666666667</v>
      </c>
      <c r="BB376" s="14"/>
      <c r="BC376" s="12"/>
      <c r="BD376" s="12"/>
    </row>
    <row r="377" customFormat="false" ht="13.8" hidden="false" customHeight="false" outlineLevel="0" collapsed="false">
      <c r="A377" s="19" t="s">
        <v>199</v>
      </c>
      <c r="B377" s="20"/>
      <c r="C377" s="21"/>
      <c r="D377" s="12" t="n">
        <f aca="false">E376</f>
        <v>2769.52777777778</v>
      </c>
      <c r="E377" s="39" t="n">
        <f aca="false">(E376-E375)^2/E376</f>
        <v>0.0864369956548773</v>
      </c>
      <c r="F377" s="21" t="n">
        <f aca="false">FORECAST($B377,E368:E376,$B368:$B376)</f>
        <v>538487.669701214</v>
      </c>
      <c r="G377" s="37" t="n">
        <f aca="false">(E377-F377)^2/F377</f>
        <v>538487.496827237</v>
      </c>
      <c r="H377" s="37" t="n">
        <f aca="false">IF(G377&lt;5,0,(E377-D377)/D377*100)</f>
        <v>-99.9968789987828</v>
      </c>
      <c r="I377" s="22"/>
      <c r="J377" s="12"/>
      <c r="K377" s="13" t="n">
        <f aca="false">L376</f>
        <v>5.08333333333333</v>
      </c>
      <c r="L377" s="39" t="n">
        <f aca="false">(L376-L375)^2/L376</f>
        <v>0.722677595628415</v>
      </c>
      <c r="M377" s="21" t="n">
        <f aca="false">FORECAST($B377,L368:L376,$B368:$B376)</f>
        <v>343.458683473389</v>
      </c>
      <c r="N377" s="37" t="n">
        <f aca="false">(L377-M377)^2/M377</f>
        <v>342.014848881064</v>
      </c>
      <c r="O377" s="37" t="n">
        <f aca="false">IF(N377&lt;5,0,(L377-K377)/K377*100)</f>
        <v>-85.7833915614082</v>
      </c>
      <c r="P377" s="39" t="n">
        <f aca="false">(P376-P375)^2/P376</f>
        <v>0.350000319776494</v>
      </c>
      <c r="Q377" s="13" t="n">
        <f aca="false">R376</f>
        <v>77.9166666666667</v>
      </c>
      <c r="R377" s="39" t="n">
        <f aca="false">(R376-R375)^2/R376</f>
        <v>5.0909982174688</v>
      </c>
      <c r="S377" s="21" t="n">
        <f aca="false">FORECAST($B377,R368:R376,$B368:$B376)</f>
        <v>-8156.91246498599</v>
      </c>
      <c r="T377" s="37" t="n">
        <f aca="false">(R377-S377)^2/S377</f>
        <v>-8167.0976388809</v>
      </c>
      <c r="U377" s="37" t="n">
        <f aca="false">IF(T377&lt;5,0,(R377-Q377)/Q377*100)</f>
        <v>0</v>
      </c>
      <c r="V377" s="39" t="n">
        <f aca="false">(V376-V375)^2/V376</f>
        <v>3.15191720676145</v>
      </c>
      <c r="W377" s="13" t="n">
        <f aca="false">X376</f>
        <v>50.6944444444444</v>
      </c>
      <c r="X377" s="39" t="n">
        <f aca="false">(X376-X375)^2/X376</f>
        <v>0.104855403348554</v>
      </c>
      <c r="Y377" s="21" t="n">
        <f aca="false">FORECAST($B377,X368:X376,$B368:$B376)</f>
        <v>4608.46101774043</v>
      </c>
      <c r="Z377" s="37" t="n">
        <f aca="false">(X377-Y377)^2/Y377</f>
        <v>4608.25130931949</v>
      </c>
      <c r="AA377" s="37" t="n">
        <f aca="false">IF(Z377&lt;5,0,(X377-W377)/W377*100)</f>
        <v>-99.7931619440796</v>
      </c>
      <c r="AB377" s="39" t="n">
        <f aca="false">(AB376-AB375)^2/AB376</f>
        <v>0.0378962354708458</v>
      </c>
      <c r="AC377" s="13" t="n">
        <f aca="false">AD376</f>
        <v>350.083333333333</v>
      </c>
      <c r="AD377" s="39" t="n">
        <f aca="false">(AD376-AD375)^2/AD376</f>
        <v>1.02215742283584</v>
      </c>
      <c r="AE377" s="21" t="n">
        <f aca="false">FORECAST($B377,AD368:AD376,$B368:$B376)</f>
        <v>-3350.91946778711</v>
      </c>
      <c r="AF377" s="37" t="n">
        <f aca="false">(AD377-AE377)^2/AE377</f>
        <v>-3352.96409442953</v>
      </c>
      <c r="AG377" s="37" t="n">
        <f aca="false">IF(AF377&lt;5,0,(AD377-AC377)/AC377*100)</f>
        <v>0</v>
      </c>
      <c r="AH377" s="39" t="n">
        <f aca="false">(AH376-AH375)^2/AH376</f>
        <v>0.287954873115256</v>
      </c>
      <c r="AI377" s="13" t="n">
        <f aca="false">AJ376</f>
        <v>238.861111111111</v>
      </c>
      <c r="AJ377" s="39" t="n">
        <f aca="false">(AJ376-AJ375)^2/AJ376</f>
        <v>66.6120123787004</v>
      </c>
      <c r="AK377" s="21" t="n">
        <f aca="false">FORECAST($B377,AJ368:AJ376,$B368:$B376)</f>
        <v>195248.33636788</v>
      </c>
      <c r="AL377" s="37" t="n">
        <f aca="false">(AJ377-AK377)^2/AK377</f>
        <v>195115.135068849</v>
      </c>
      <c r="AM377" s="37" t="n">
        <f aca="false">IF(AL377&lt;5,0,(AJ377-AI377)/AI377*100)</f>
        <v>-72.1126590809023</v>
      </c>
      <c r="AN377" s="39" t="n">
        <f aca="false">(AN376-AN375)^2/AN376</f>
        <v>51.7111911701141</v>
      </c>
      <c r="AO377" s="13" t="n">
        <f aca="false">AP376</f>
        <v>1830.05555555556</v>
      </c>
      <c r="AP377" s="39" t="n">
        <f aca="false">(AP376-AP375)^2/AP376</f>
        <v>2.38426445935323</v>
      </c>
      <c r="AQ377" s="21" t="n">
        <f aca="false">FORECAST($B377,AP368:AP376,$B368:$B376)</f>
        <v>345584.877217554</v>
      </c>
      <c r="AR377" s="37" t="n">
        <f aca="false">(AP377-AQ377)^2/AQ377</f>
        <v>345580.108705085</v>
      </c>
      <c r="AS377" s="37" t="n">
        <f aca="false">IF(AR377&lt;5,0,(AP377-AO377)/AO377*100)</f>
        <v>-99.8697162798083</v>
      </c>
      <c r="AT377" s="39" t="n">
        <f aca="false">(AT376-AT375)^2/AT376</f>
        <v>1.29082764398933</v>
      </c>
      <c r="AU377" s="13" t="n">
        <f aca="false">AV376</f>
        <v>216.833333333333</v>
      </c>
      <c r="AV377" s="39" t="n">
        <f aca="false">(AV376-AV375)^2/AV376</f>
        <v>10.5520112733794</v>
      </c>
      <c r="AW377" s="21" t="n">
        <f aca="false">FORECAST($B377,AV368:AV376,$B368:$B376)</f>
        <v>4210.36834733894</v>
      </c>
      <c r="AX377" s="37" t="n">
        <f aca="false">(AV377-AW377)^2/AW377</f>
        <v>4189.29077020805</v>
      </c>
      <c r="AY377" s="37" t="n">
        <f aca="false">IF(AX377&lt;5,0,(AV377-AU377)/AU377*100)</f>
        <v>-95.1335843474038</v>
      </c>
      <c r="AZ377" s="39" t="n">
        <f aca="false">(AZ376-AZ375)^2/AZ376</f>
        <v>6.65515788134499</v>
      </c>
      <c r="BA377" s="39" t="n">
        <f aca="false">(BA376-BA375)^2/BA376</f>
        <v>0.0925298150423937</v>
      </c>
      <c r="BB377" s="22"/>
      <c r="BC377" s="12"/>
      <c r="BD377" s="23"/>
    </row>
    <row r="378" customFormat="false" ht="13.8" hidden="false" customHeight="false" outlineLevel="0" collapsed="false">
      <c r="A378" s="19" t="s">
        <v>274</v>
      </c>
      <c r="B378" s="20" t="n">
        <v>5</v>
      </c>
      <c r="C378" s="21"/>
      <c r="D378" s="12" t="n">
        <f aca="false">E377</f>
        <v>0.0864369956548773</v>
      </c>
      <c r="E378" s="39" t="n">
        <f aca="false">IF(E377&lt;$B378,0,(E375-E374)/E374*100)</f>
        <v>0</v>
      </c>
      <c r="F378" s="21" t="n">
        <f aca="false">FORECAST($B378,E369:E377,$B369:$B377)</f>
        <v>598534.317460318</v>
      </c>
      <c r="G378" s="37" t="n">
        <f aca="false">(E378-F378)^2/F378</f>
        <v>598534.317460318</v>
      </c>
      <c r="H378" s="37" t="n">
        <f aca="false">IF(G378&lt;5,0,(E378-D378)/D378*100)</f>
        <v>-100</v>
      </c>
      <c r="I378" s="22"/>
      <c r="J378" s="12"/>
      <c r="K378" s="13" t="n">
        <f aca="false">L377</f>
        <v>0.722677595628415</v>
      </c>
      <c r="L378" s="39" t="n">
        <f aca="false">IF(L377&lt;$B378,0,(L375-L374)/L374*100)</f>
        <v>0</v>
      </c>
      <c r="M378" s="21" t="n">
        <f aca="false">FORECAST($B378,L369:L377,$B369:$B377)</f>
        <v>-13.6469221835077</v>
      </c>
      <c r="N378" s="37" t="n">
        <f aca="false">(L378-M378)^2/M378</f>
        <v>-13.6469221835077</v>
      </c>
      <c r="O378" s="37" t="n">
        <f aca="false">IF(N378&lt;5,0,(L378-K378)/K378*100)</f>
        <v>0</v>
      </c>
      <c r="P378" s="39" t="n">
        <f aca="false">IF(P377&lt;$B378,0,(P375-P374)/P374*100)</f>
        <v>0</v>
      </c>
      <c r="Q378" s="13" t="n">
        <f aca="false">R377</f>
        <v>5.0909982174688</v>
      </c>
      <c r="R378" s="39" t="n">
        <f aca="false">IF(R377&lt;$B378,0,(R375-R374)/R374*100)</f>
        <v>-12.1212121212121</v>
      </c>
      <c r="S378" s="21" t="n">
        <f aca="false">FORECAST($B378,R369:R377,$B369:$B377)</f>
        <v>-6682.57607433217</v>
      </c>
      <c r="T378" s="37" t="n">
        <f aca="false">(R378-S378)^2/S378</f>
        <v>-6658.35563618937</v>
      </c>
      <c r="U378" s="37" t="n">
        <f aca="false">IF(T378&lt;5,0,(R378-Q378)/Q378*100)</f>
        <v>0</v>
      </c>
      <c r="V378" s="39" t="n">
        <f aca="false">IF(V377&lt;$B378,0,(V375-V374)/V374*100)</f>
        <v>0</v>
      </c>
      <c r="W378" s="13" t="n">
        <f aca="false">X377</f>
        <v>0.104855403348554</v>
      </c>
      <c r="X378" s="39" t="n">
        <f aca="false">IF(X377&lt;$B378,0,(X375-X374)/X374*100)</f>
        <v>0</v>
      </c>
      <c r="Y378" s="21" t="n">
        <f aca="false">FORECAST($B378,X369:X377,$B369:$B377)</f>
        <v>4205.20828493999</v>
      </c>
      <c r="Z378" s="37" t="n">
        <f aca="false">(X378-Y378)^2/Y378</f>
        <v>4205.20828493999</v>
      </c>
      <c r="AA378" s="37" t="n">
        <f aca="false">IF(Z378&lt;5,0,(X378-W378)/W378*100)</f>
        <v>-100</v>
      </c>
      <c r="AB378" s="39" t="n">
        <f aca="false">IF(AB377&lt;$B378,0,(AB375-AB374)/AB374*100)</f>
        <v>0</v>
      </c>
      <c r="AC378" s="13" t="n">
        <f aca="false">AD377</f>
        <v>1.02215742283584</v>
      </c>
      <c r="AD378" s="39" t="n">
        <f aca="false">IF(AD377&lt;$B378,0,(AD375-AD374)/AD374*100)</f>
        <v>0</v>
      </c>
      <c r="AE378" s="21" t="n">
        <f aca="false">FORECAST($B378,AD369:AD377,$B369:$B377)</f>
        <v>-2885.55632984901</v>
      </c>
      <c r="AF378" s="37" t="n">
        <f aca="false">(AD378-AE378)^2/AE378</f>
        <v>-2885.55632984901</v>
      </c>
      <c r="AG378" s="37" t="n">
        <f aca="false">IF(AF378&lt;5,0,(AD378-AC378)/AC378*100)</f>
        <v>0</v>
      </c>
      <c r="AH378" s="39" t="n">
        <f aca="false">IF(AH377&lt;$B378,0,(AH375-AH374)/AH374*100)</f>
        <v>0</v>
      </c>
      <c r="AI378" s="13" t="n">
        <f aca="false">AJ377</f>
        <v>66.6120123787004</v>
      </c>
      <c r="AJ378" s="39" t="n">
        <f aca="false">IF(AJ377&lt;$B378,0,(AJ375-AJ374)/AJ374*100)</f>
        <v>-20.1312910284464</v>
      </c>
      <c r="AK378" s="21" t="n">
        <f aca="false">FORECAST($B378,AJ369:AJ377,$B369:$B377)</f>
        <v>178221.374370887</v>
      </c>
      <c r="AL378" s="37" t="n">
        <f aca="false">(AJ378-AK378)^2/AK378</f>
        <v>178261.639226907</v>
      </c>
      <c r="AM378" s="37" t="n">
        <f aca="false">IF(AL378&lt;5,0,(AJ378-AI378)/AI378*100)</f>
        <v>-130.22171273553</v>
      </c>
      <c r="AN378" s="39" t="n">
        <f aca="false">IF(AN377&lt;$B378,0,(AN375-AN374)/AN374*100)</f>
        <v>-21.7221322860984</v>
      </c>
      <c r="AO378" s="13" t="n">
        <f aca="false">AP377</f>
        <v>2.38426445935323</v>
      </c>
      <c r="AP378" s="39" t="n">
        <f aca="false">IF(AP377&lt;$B378,0,(AP375-AP374)/AP374*100)</f>
        <v>0</v>
      </c>
      <c r="AQ378" s="21" t="n">
        <f aca="false">FORECAST($B378,AP369:AP377,$B369:$B377)</f>
        <v>412857.986837011</v>
      </c>
      <c r="AR378" s="37" t="n">
        <f aca="false">(AP378-AQ378)^2/AQ378</f>
        <v>412857.986837011</v>
      </c>
      <c r="AS378" s="37" t="n">
        <f aca="false">IF(AR378&lt;5,0,(AP378-AO378)/AO378*100)</f>
        <v>-100</v>
      </c>
      <c r="AT378" s="39" t="n">
        <f aca="false">IF(AT377&lt;$B378,0,(AT375-AT374)/AT374*100)</f>
        <v>0</v>
      </c>
      <c r="AU378" s="13" t="n">
        <f aca="false">AV377</f>
        <v>10.5520112733794</v>
      </c>
      <c r="AV378" s="39" t="n">
        <f aca="false">IF(AV377&lt;$B378,0,(AV375-AV374)/AV374*100)</f>
        <v>-10.1063829787234</v>
      </c>
      <c r="AW378" s="21" t="n">
        <f aca="false">FORECAST($B378,AV369:AV377,$B369:$B377)</f>
        <v>12831.5272938444</v>
      </c>
      <c r="AX378" s="37" t="n">
        <f aca="false">(AV378-AW378)^2/AW378</f>
        <v>12851.7480198033</v>
      </c>
      <c r="AY378" s="37" t="n">
        <f aca="false">IF(AX378&lt;5,0,(AV378-AU378)/AU378*100)</f>
        <v>-195.77684023348</v>
      </c>
      <c r="AZ378" s="39" t="n">
        <f aca="false">IF(AZ377&lt;$B378,0,(AZ375-AZ374)/AZ374*100)</f>
        <v>-11.8969024023934</v>
      </c>
      <c r="BA378" s="39" t="n">
        <f aca="false">IF(BA377&lt;$B378,0,(BA375-BA374)/BA374*100)</f>
        <v>0</v>
      </c>
      <c r="BB378" s="22"/>
      <c r="BC378" s="12"/>
      <c r="BD378" s="23"/>
    </row>
    <row r="379" customFormat="false" ht="13.8" hidden="false" customHeight="false" outlineLevel="0" collapsed="false">
      <c r="A379" s="25"/>
      <c r="B379" s="20"/>
      <c r="C379" s="21"/>
      <c r="D379" s="12" t="n">
        <f aca="false">E378</f>
        <v>0</v>
      </c>
      <c r="E379" s="21"/>
      <c r="F379" s="21" t="n">
        <f aca="false">FORECAST($B379,E370:E378,$B370:$B378)</f>
        <v>-4.94250060117065</v>
      </c>
      <c r="G379" s="37" t="n">
        <f aca="false">(E379-F379)^2/F379</f>
        <v>-4.94250060117065</v>
      </c>
      <c r="H379" s="37" t="n">
        <f aca="false">IF(G379&lt;5,0,(E379-D379)/D379*100)</f>
        <v>0</v>
      </c>
      <c r="I379" s="22"/>
      <c r="J379" s="13"/>
      <c r="K379" s="13" t="n">
        <f aca="false">L378</f>
        <v>0</v>
      </c>
      <c r="L379" s="21"/>
      <c r="M379" s="21" t="n">
        <f aca="false">FORECAST($B379,L370:L378,$B370:$B378)</f>
        <v>-0.0194123408837523</v>
      </c>
      <c r="N379" s="37" t="n">
        <f aca="false">(L379-M379)^2/M379</f>
        <v>-0.0194123408837523</v>
      </c>
      <c r="O379" s="37" t="n">
        <f aca="false">IF(N379&lt;5,0,(L379-K379)/K379*100)</f>
        <v>0</v>
      </c>
      <c r="P379" s="14"/>
      <c r="Q379" s="13" t="n">
        <f aca="false">R378</f>
        <v>-12.1212121212121</v>
      </c>
      <c r="R379" s="21"/>
      <c r="S379" s="21" t="n">
        <f aca="false">FORECAST($B379,R370:R378,$B370:$B378)</f>
        <v>-12.345158521488</v>
      </c>
      <c r="T379" s="37" t="n">
        <f aca="false">(R379-S379)^2/S379</f>
        <v>-12.345158521488</v>
      </c>
      <c r="U379" s="37" t="n">
        <f aca="false">IF(T379&lt;5,0,(R379-Q379)/Q379*100)</f>
        <v>0</v>
      </c>
      <c r="V379" s="14"/>
      <c r="W379" s="13" t="n">
        <f aca="false">X378</f>
        <v>0</v>
      </c>
      <c r="X379" s="21"/>
      <c r="Y379" s="21" t="n">
        <f aca="false">FORECAST($B379,X370:X378,$B370:$B378)</f>
        <v>-0.102518075662147</v>
      </c>
      <c r="Z379" s="37" t="n">
        <f aca="false">(X379-Y379)^2/Y379</f>
        <v>-0.102518075662147</v>
      </c>
      <c r="AA379" s="37" t="n">
        <f aca="false">IF(Z379&lt;5,0,(X379-W379)/W379*100)</f>
        <v>0</v>
      </c>
      <c r="AB379" s="14"/>
      <c r="AC379" s="13" t="n">
        <f aca="false">AD378</f>
        <v>0</v>
      </c>
      <c r="AD379" s="21"/>
      <c r="AE379" s="21" t="n">
        <f aca="false">FORECAST($B379,AD370:AD378,$B370:$B378)</f>
        <v>-0.879487358495737</v>
      </c>
      <c r="AF379" s="37" t="n">
        <f aca="false">(AD379-AE379)^2/AE379</f>
        <v>-0.879487358495737</v>
      </c>
      <c r="AG379" s="37" t="n">
        <f aca="false">IF(AF379&lt;5,0,(AD379-AC379)/AC379*100)</f>
        <v>0</v>
      </c>
      <c r="AH379" s="14"/>
      <c r="AI379" s="13" t="n">
        <f aca="false">AJ378</f>
        <v>-20.1312910284464</v>
      </c>
      <c r="AJ379" s="21"/>
      <c r="AK379" s="21" t="n">
        <f aca="false">FORECAST($B379,AJ370:AJ378,$B370:$B378)</f>
        <v>-20.4374489337636</v>
      </c>
      <c r="AL379" s="37" t="n">
        <f aca="false">(AJ379-AK379)^2/AK379</f>
        <v>-20.4374489337636</v>
      </c>
      <c r="AM379" s="37" t="n">
        <f aca="false">IF(AL379&lt;5,0,(AJ379-AI379)/AI379*100)</f>
        <v>0</v>
      </c>
      <c r="AN379" s="14"/>
      <c r="AO379" s="13" t="n">
        <f aca="false">AP378</f>
        <v>0</v>
      </c>
      <c r="AP379" s="21"/>
      <c r="AQ379" s="21" t="n">
        <f aca="false">FORECAST($B379,AP370:AP378,$B370:$B378)</f>
        <v>-3.06506885781846</v>
      </c>
      <c r="AR379" s="37" t="n">
        <f aca="false">(AP379-AQ379)^2/AQ379</f>
        <v>-3.06506885781846</v>
      </c>
      <c r="AS379" s="37" t="n">
        <f aca="false">IF(AR379&lt;5,0,(AP379-AO379)/AO379*100)</f>
        <v>0</v>
      </c>
      <c r="AT379" s="14"/>
      <c r="AU379" s="13" t="n">
        <f aca="false">AV378</f>
        <v>-10.1063829787234</v>
      </c>
      <c r="AV379" s="21"/>
      <c r="AW379" s="21" t="n">
        <f aca="false">FORECAST($B379,AV370:AV378,$B370:$B378)</f>
        <v>-10.557273792048</v>
      </c>
      <c r="AX379" s="37" t="n">
        <f aca="false">(AV379-AW379)^2/AW379</f>
        <v>-10.557273792048</v>
      </c>
      <c r="AY379" s="37" t="n">
        <f aca="false">IF(AX379&lt;5,0,(AV379-AU379)/AU379*100)</f>
        <v>0</v>
      </c>
      <c r="AZ379" s="14"/>
      <c r="BA379" s="23"/>
      <c r="BB379" s="22"/>
      <c r="BC379" s="13"/>
      <c r="BD379" s="23"/>
    </row>
    <row r="380" customFormat="false" ht="13.8" hidden="false" customHeight="false" outlineLevel="0" collapsed="false">
      <c r="A380" s="19" t="s">
        <v>50</v>
      </c>
      <c r="B380" s="12" t="n">
        <v>2011</v>
      </c>
      <c r="C380" s="12" t="n">
        <v>98712</v>
      </c>
      <c r="D380" s="12" t="n">
        <f aca="false">E379</f>
        <v>0</v>
      </c>
      <c r="E380" s="12" t="n">
        <v>3162</v>
      </c>
      <c r="F380" s="21" t="n">
        <f aca="false">FORECAST($B380,E371:E379,$B371:$B379)</f>
        <v>3261.18447350419</v>
      </c>
      <c r="G380" s="37" t="n">
        <f aca="false">(E380-F380)^2/F380</f>
        <v>3.01656035229811</v>
      </c>
      <c r="H380" s="37" t="n">
        <f aca="false">IF(G380&lt;5,0,(E380-D380)/D380*100)</f>
        <v>0</v>
      </c>
      <c r="I380" s="12" t="n">
        <v>9.3</v>
      </c>
      <c r="J380" s="13" t="n">
        <f aca="false">(E380-E375)/E375*100</f>
        <v>13.5368043087971</v>
      </c>
      <c r="K380" s="13" t="n">
        <f aca="false">L379</f>
        <v>0</v>
      </c>
      <c r="L380" s="12" t="n">
        <v>2</v>
      </c>
      <c r="M380" s="21" t="n">
        <f aca="false">FORECAST($B380,L371:L379,$B371:$B379)</f>
        <v>5.66008808105096</v>
      </c>
      <c r="N380" s="37" t="n">
        <f aca="false">(L380-M380)^2/M380</f>
        <v>2.36679086424462</v>
      </c>
      <c r="O380" s="37" t="n">
        <f aca="false">IF(N380&lt;5,0,(L380-K380)/K380*100)</f>
        <v>0</v>
      </c>
      <c r="P380" s="14" t="n">
        <f aca="false">L380/($C380/100000)</f>
        <v>2.02609611799984</v>
      </c>
      <c r="Q380" s="13" t="n">
        <f aca="false">R379</f>
        <v>0</v>
      </c>
      <c r="R380" s="12" t="n">
        <v>20</v>
      </c>
      <c r="S380" s="21" t="n">
        <f aca="false">FORECAST($B380,R371:R379,$B371:$B379)</f>
        <v>70.0180868335526</v>
      </c>
      <c r="T380" s="37" t="n">
        <f aca="false">(R380-S380)^2/S380</f>
        <v>35.7308964530283</v>
      </c>
      <c r="U380" s="37" t="e">
        <f aca="false">IF(T380&lt;5,0,(R380-Q380)/Q380*100)</f>
        <v>#DIV/0!</v>
      </c>
      <c r="V380" s="14" t="n">
        <f aca="false">R380/($C380/100000)</f>
        <v>20.2609611799984</v>
      </c>
      <c r="W380" s="13" t="n">
        <f aca="false">X379</f>
        <v>0</v>
      </c>
      <c r="X380" s="12" t="n">
        <v>46</v>
      </c>
      <c r="Y380" s="21" t="n">
        <f aca="false">FORECAST($B380,X371:X379,$B371:$B379)</f>
        <v>57.7323629825953</v>
      </c>
      <c r="Z380" s="37" t="n">
        <f aca="false">(X380-Y380)^2/Y380</f>
        <v>2.38424921558935</v>
      </c>
      <c r="AA380" s="37" t="n">
        <f aca="false">IF(Z380&lt;5,0,(X380-W380)/W380*100)</f>
        <v>0</v>
      </c>
      <c r="AB380" s="14" t="n">
        <f aca="false">X380/($C380/100000)</f>
        <v>46.6002107139963</v>
      </c>
      <c r="AC380" s="13" t="n">
        <f aca="false">AD379</f>
        <v>0</v>
      </c>
      <c r="AD380" s="12" t="n">
        <v>205</v>
      </c>
      <c r="AE380" s="21" t="n">
        <f aca="false">FORECAST($B380,AD371:AD379,$B371:$B379)</f>
        <v>353.729890590471</v>
      </c>
      <c r="AF380" s="37" t="n">
        <f aca="false">(AD380-AE380)^2/AE380</f>
        <v>62.5352308173001</v>
      </c>
      <c r="AG380" s="37" t="e">
        <f aca="false">IF(AF380&lt;5,0,(AD380-AC380)/AC380*100)</f>
        <v>#DIV/0!</v>
      </c>
      <c r="AH380" s="14" t="n">
        <f aca="false">AD380/($C380/100000)</f>
        <v>207.674852094983</v>
      </c>
      <c r="AI380" s="13" t="n">
        <f aca="false">AJ379</f>
        <v>0</v>
      </c>
      <c r="AJ380" s="12" t="n">
        <v>956</v>
      </c>
      <c r="AK380" s="21" t="n">
        <f aca="false">FORECAST($B380,AJ371:AJ379,$B371:$B379)</f>
        <v>465.272292051832</v>
      </c>
      <c r="AL380" s="37" t="n">
        <f aca="false">(AJ380-AK380)^2/AK380</f>
        <v>517.575809825435</v>
      </c>
      <c r="AM380" s="37" t="e">
        <f aca="false">IF(AL380&lt;5,0,(AJ380-AI380)/AI380*100)</f>
        <v>#DIV/0!</v>
      </c>
      <c r="AN380" s="14" t="n">
        <f aca="false">AJ380/($C380/100000)</f>
        <v>968.473944403923</v>
      </c>
      <c r="AO380" s="13" t="n">
        <f aca="false">AP379</f>
        <v>0</v>
      </c>
      <c r="AP380" s="12" t="n">
        <v>1842</v>
      </c>
      <c r="AQ380" s="21" t="n">
        <f aca="false">FORECAST($B380,AP371:AP379,$B371:$B379)</f>
        <v>2107.75836387829</v>
      </c>
      <c r="AR380" s="37" t="n">
        <f aca="false">(AP380-AQ380)^2/AQ380</f>
        <v>33.5083514228418</v>
      </c>
      <c r="AS380" s="37" t="e">
        <f aca="false">IF(AR380&lt;5,0,(AP380-AO380)/AO380*100)</f>
        <v>#DIV/0!</v>
      </c>
      <c r="AT380" s="14" t="n">
        <f aca="false">AP380/($C380/100000)</f>
        <v>1866.03452467785</v>
      </c>
      <c r="AU380" s="13" t="n">
        <f aca="false">AV379</f>
        <v>0</v>
      </c>
      <c r="AV380" s="12" t="n">
        <v>91</v>
      </c>
      <c r="AW380" s="21" t="n">
        <f aca="false">FORECAST($B380,AV371:AV379,$B371:$B379)</f>
        <v>200.859079122929</v>
      </c>
      <c r="AX380" s="37" t="n">
        <f aca="false">(AV380-AW380)^2/AW380</f>
        <v>60.0869889399003</v>
      </c>
      <c r="AY380" s="37" t="e">
        <f aca="false">IF(AX380&lt;5,0,(AV380-AU380)/AU380*100)</f>
        <v>#DIV/0!</v>
      </c>
      <c r="AZ380" s="14" t="n">
        <f aca="false">AV380/($C380/100000)</f>
        <v>92.1873733689926</v>
      </c>
      <c r="BA380" s="12" t="n">
        <v>3203.3</v>
      </c>
      <c r="BB380" s="14" t="n">
        <v>9.8</v>
      </c>
      <c r="BC380" s="13" t="n">
        <f aca="false">(BA380-BA375)/BA375*100</f>
        <v>121.054447588158</v>
      </c>
      <c r="BD380" s="12" t="n">
        <v>31.3</v>
      </c>
    </row>
    <row r="381" customFormat="false" ht="13.8" hidden="false" customHeight="false" outlineLevel="0" collapsed="false">
      <c r="A381" s="19" t="s">
        <v>50</v>
      </c>
      <c r="B381" s="12" t="n">
        <v>2012</v>
      </c>
      <c r="C381" s="12" t="n">
        <v>98955</v>
      </c>
      <c r="D381" s="12" t="n">
        <f aca="false">E380</f>
        <v>3162</v>
      </c>
      <c r="E381" s="12" t="n">
        <v>2719</v>
      </c>
      <c r="F381" s="21" t="n">
        <f aca="false">FORECAST($B381,E372:E380,$B372:$B380)</f>
        <v>3143.45211085296</v>
      </c>
      <c r="G381" s="37" t="n">
        <f aca="false">(E381-F381)^2/F381</f>
        <v>57.3126575669864</v>
      </c>
      <c r="H381" s="37" t="n">
        <f aca="false">IF(G381&lt;5,0,(E381-D381)/D381*100)</f>
        <v>-14.0101201771031</v>
      </c>
      <c r="I381" s="12" t="n">
        <v>-14</v>
      </c>
      <c r="J381" s="13" t="n">
        <f aca="false">(E381-E380)/E380*100</f>
        <v>-14.0101201771031</v>
      </c>
      <c r="K381" s="13" t="n">
        <f aca="false">L380</f>
        <v>2</v>
      </c>
      <c r="L381" s="12" t="n">
        <v>3</v>
      </c>
      <c r="M381" s="21" t="n">
        <f aca="false">FORECAST($B381,L372:L380,$B372:$B380)</f>
        <v>5.33456273055999</v>
      </c>
      <c r="N381" s="37" t="n">
        <f aca="false">(L381-M381)^2/M381</f>
        <v>1.0216738312397</v>
      </c>
      <c r="O381" s="37" t="n">
        <f aca="false">IF(N381&lt;5,0,(L381-K381)/K381*100)</f>
        <v>0</v>
      </c>
      <c r="P381" s="14" t="n">
        <f aca="false">L381/($C381/100000)</f>
        <v>3.03168106715174</v>
      </c>
      <c r="Q381" s="13" t="n">
        <f aca="false">R380</f>
        <v>20</v>
      </c>
      <c r="R381" s="12" t="n">
        <v>28</v>
      </c>
      <c r="S381" s="21" t="n">
        <f aca="false">FORECAST($B381,R372:R380,$B372:$B380)</f>
        <v>62.3071659572532</v>
      </c>
      <c r="T381" s="37" t="n">
        <f aca="false">(R381-S381)^2/S381</f>
        <v>18.8899883012814</v>
      </c>
      <c r="U381" s="37" t="n">
        <f aca="false">IF(T381&lt;5,0,(R381-Q381)/Q381*100)</f>
        <v>40</v>
      </c>
      <c r="V381" s="14" t="n">
        <f aca="false">R381/($C381/100000)</f>
        <v>28.2956899600829</v>
      </c>
      <c r="W381" s="13" t="n">
        <f aca="false">X380</f>
        <v>46</v>
      </c>
      <c r="X381" s="12" t="n">
        <v>65</v>
      </c>
      <c r="Y381" s="21" t="n">
        <f aca="false">FORECAST($B381,X372:X380,$B372:$B380)</f>
        <v>53.3053747196199</v>
      </c>
      <c r="Z381" s="37" t="n">
        <f aca="false">(X381-Y381)^2/Y381</f>
        <v>2.56567487177172</v>
      </c>
      <c r="AA381" s="37" t="n">
        <f aca="false">IF(Z381&lt;5,0,(X381-W381)/W381*100)</f>
        <v>0</v>
      </c>
      <c r="AB381" s="14" t="n">
        <f aca="false">X381/($C381/100000)</f>
        <v>65.6864231216209</v>
      </c>
      <c r="AC381" s="13" t="n">
        <f aca="false">AD380</f>
        <v>205</v>
      </c>
      <c r="AD381" s="12" t="n">
        <v>151</v>
      </c>
      <c r="AE381" s="21" t="n">
        <f aca="false">FORECAST($B381,AD372:AD380,$B372:$B380)</f>
        <v>334.514625722971</v>
      </c>
      <c r="AF381" s="37" t="n">
        <f aca="false">(AD381-AE381)^2/AE381</f>
        <v>100.676069937021</v>
      </c>
      <c r="AG381" s="37" t="n">
        <f aca="false">IF(AF381&lt;5,0,(AD381-AC381)/AC381*100)</f>
        <v>-26.3414634146341</v>
      </c>
      <c r="AH381" s="14" t="n">
        <f aca="false">AD381/($C381/100000)</f>
        <v>152.594613713304</v>
      </c>
      <c r="AI381" s="13" t="n">
        <f aca="false">AJ380</f>
        <v>956</v>
      </c>
      <c r="AJ381" s="12" t="n">
        <v>840</v>
      </c>
      <c r="AK381" s="21" t="n">
        <f aca="false">FORECAST($B381,AJ372:AJ380,$B372:$B380)</f>
        <v>513.016803900837</v>
      </c>
      <c r="AL381" s="37" t="n">
        <f aca="false">(AJ381-AK381)^2/AK381</f>
        <v>208.410347805859</v>
      </c>
      <c r="AM381" s="37" t="n">
        <f aca="false">IF(AL381&lt;5,0,(AJ381-AI381)/AI381*100)</f>
        <v>-12.1338912133891</v>
      </c>
      <c r="AN381" s="14" t="n">
        <f aca="false">AJ381/($C381/100000)</f>
        <v>848.870698802486</v>
      </c>
      <c r="AO381" s="13" t="n">
        <f aca="false">AP380</f>
        <v>1842</v>
      </c>
      <c r="AP381" s="12" t="n">
        <v>1527</v>
      </c>
      <c r="AQ381" s="21" t="n">
        <f aca="false">FORECAST($B381,AP372:AP380,$B372:$B380)</f>
        <v>1996.5157488069</v>
      </c>
      <c r="AR381" s="37" t="n">
        <f aca="false">(AP381-AQ381)^2/AQ381</f>
        <v>110.414875770172</v>
      </c>
      <c r="AS381" s="37" t="n">
        <f aca="false">IF(AR381&lt;5,0,(AP381-AO381)/AO381*100)</f>
        <v>-17.1009771986971</v>
      </c>
      <c r="AT381" s="14" t="n">
        <f aca="false">AP381/($C381/100000)</f>
        <v>1543.12566318023</v>
      </c>
      <c r="AU381" s="13" t="n">
        <f aca="false">AV380</f>
        <v>91</v>
      </c>
      <c r="AV381" s="12" t="n">
        <v>105</v>
      </c>
      <c r="AW381" s="21" t="n">
        <f aca="false">FORECAST($B381,AV372:AV380,$B372:$B380)</f>
        <v>178.341967290284</v>
      </c>
      <c r="AX381" s="37" t="n">
        <f aca="false">(AV381-AW381)^2/AW381</f>
        <v>30.1614042265987</v>
      </c>
      <c r="AY381" s="37" t="n">
        <f aca="false">IF(AX381&lt;5,0,(AV381-AU381)/AU381*100)</f>
        <v>15.3846153846154</v>
      </c>
      <c r="AZ381" s="14" t="n">
        <f aca="false">AV381/($C381/100000)</f>
        <v>106.108837350311</v>
      </c>
      <c r="BA381" s="12" t="n">
        <v>2747.7</v>
      </c>
      <c r="BB381" s="14" t="n">
        <v>-14.2</v>
      </c>
      <c r="BC381" s="13" t="n">
        <f aca="false">(BA381-BA380)/BA380*100</f>
        <v>-14.2228327037742</v>
      </c>
      <c r="BD381" s="12" t="n">
        <v>28.3</v>
      </c>
    </row>
    <row r="382" customFormat="false" ht="13.8" hidden="false" customHeight="false" outlineLevel="0" collapsed="false">
      <c r="A382" s="19" t="s">
        <v>50</v>
      </c>
      <c r="B382" s="12" t="n">
        <v>2013</v>
      </c>
      <c r="C382" s="12" t="n">
        <v>99092</v>
      </c>
      <c r="D382" s="12" t="n">
        <f aca="false">E381</f>
        <v>2719</v>
      </c>
      <c r="E382" s="12" t="n">
        <v>3297</v>
      </c>
      <c r="F382" s="21" t="n">
        <f aca="false">FORECAST($B382,E373:E381,$B373:$B381)</f>
        <v>2973.44875721746</v>
      </c>
      <c r="G382" s="37" t="n">
        <f aca="false">(E382-F382)^2/F382</f>
        <v>35.2067297114248</v>
      </c>
      <c r="H382" s="37" t="n">
        <f aca="false">IF(G382&lt;5,0,(E382-D382)/D382*100)</f>
        <v>21.257815373299</v>
      </c>
      <c r="I382" s="12" t="n">
        <v>21.3</v>
      </c>
      <c r="J382" s="13" t="n">
        <f aca="false">(E382-E381)/E381*100</f>
        <v>21.257815373299</v>
      </c>
      <c r="K382" s="13" t="n">
        <f aca="false">L381</f>
        <v>3</v>
      </c>
      <c r="L382" s="12" t="n">
        <v>4</v>
      </c>
      <c r="M382" s="21" t="n">
        <f aca="false">FORECAST($B382,L373:L381,$B373:$B381)</f>
        <v>4.67483932145593</v>
      </c>
      <c r="N382" s="37" t="n">
        <f aca="false">(L382-M382)^2/M382</f>
        <v>0.0974168476107681</v>
      </c>
      <c r="O382" s="37" t="n">
        <f aca="false">IF(N382&lt;5,0,(L382-K382)/K382*100)</f>
        <v>0</v>
      </c>
      <c r="P382" s="14" t="n">
        <f aca="false">L382/($C382/100000)</f>
        <v>4.03665280749203</v>
      </c>
      <c r="Q382" s="13" t="n">
        <f aca="false">R381</f>
        <v>28</v>
      </c>
      <c r="R382" s="12" t="n">
        <v>23</v>
      </c>
      <c r="S382" s="21" t="n">
        <f aca="false">FORECAST($B382,R373:R381,$B373:$B381)</f>
        <v>54.4025720903467</v>
      </c>
      <c r="T382" s="37" t="n">
        <f aca="false">(R382-S382)^2/S382</f>
        <v>18.1263770443016</v>
      </c>
      <c r="U382" s="37" t="n">
        <f aca="false">IF(T382&lt;5,0,(R382-Q382)/Q382*100)</f>
        <v>-17.8571428571429</v>
      </c>
      <c r="V382" s="14" t="n">
        <f aca="false">R382/($C382/100000)</f>
        <v>23.2107536430792</v>
      </c>
      <c r="W382" s="13" t="n">
        <f aca="false">X381</f>
        <v>65</v>
      </c>
      <c r="X382" s="12" t="n">
        <v>52</v>
      </c>
      <c r="Y382" s="21" t="n">
        <f aca="false">FORECAST($B382,X373:X381,$B373:$B381)</f>
        <v>52.8500926841121</v>
      </c>
      <c r="Z382" s="37" t="n">
        <f aca="false">(X382-Y382)^2/Y382</f>
        <v>0.0136737238267551</v>
      </c>
      <c r="AA382" s="37" t="n">
        <f aca="false">IF(Z382&lt;5,0,(X382-W382)/W382*100)</f>
        <v>0</v>
      </c>
      <c r="AB382" s="14" t="n">
        <f aca="false">X382/($C382/100000)</f>
        <v>52.4764864973964</v>
      </c>
      <c r="AC382" s="13" t="n">
        <f aca="false">AD381</f>
        <v>151</v>
      </c>
      <c r="AD382" s="12" t="n">
        <v>258</v>
      </c>
      <c r="AE382" s="21" t="n">
        <f aca="false">FORECAST($B382,AD373:AD381,$B373:$B381)</f>
        <v>300.12005862512</v>
      </c>
      <c r="AF382" s="37" t="n">
        <f aca="false">(AD382-AE382)^2/AE382</f>
        <v>5.9112987872617</v>
      </c>
      <c r="AG382" s="37" t="n">
        <f aca="false">IF(AF382&lt;5,0,(AD382-AC382)/AC382*100)</f>
        <v>70.8609271523179</v>
      </c>
      <c r="AH382" s="14" t="n">
        <f aca="false">AD382/($C382/100000)</f>
        <v>260.364106083236</v>
      </c>
      <c r="AI382" s="13" t="n">
        <f aca="false">AJ381</f>
        <v>840</v>
      </c>
      <c r="AJ382" s="12" t="n">
        <v>861</v>
      </c>
      <c r="AK382" s="21" t="n">
        <f aca="false">FORECAST($B382,AJ373:AJ381,$B373:$B381)</f>
        <v>556.296390655226</v>
      </c>
      <c r="AL382" s="37" t="n">
        <f aca="false">(AJ382-AK382)^2/AK382</f>
        <v>166.897163288041</v>
      </c>
      <c r="AM382" s="37" t="n">
        <f aca="false">IF(AL382&lt;5,0,(AJ382-AI382)/AI382*100)</f>
        <v>2.5</v>
      </c>
      <c r="AN382" s="14" t="n">
        <f aca="false">AJ382/($C382/100000)</f>
        <v>868.889516812659</v>
      </c>
      <c r="AO382" s="13" t="n">
        <f aca="false">AP381</f>
        <v>1527</v>
      </c>
      <c r="AP382" s="12" t="n">
        <v>1960</v>
      </c>
      <c r="AQ382" s="21" t="n">
        <f aca="false">FORECAST($B382,AP373:AP381,$B373:$B381)</f>
        <v>1843.12214415149</v>
      </c>
      <c r="AR382" s="37" t="n">
        <f aca="false">(AP382-AQ382)^2/AQ382</f>
        <v>7.41157238606874</v>
      </c>
      <c r="AS382" s="37" t="n">
        <f aca="false">IF(AR382&lt;5,0,(AP382-AO382)/AO382*100)</f>
        <v>28.3562540929928</v>
      </c>
      <c r="AT382" s="14" t="n">
        <f aca="false">AP382/($C382/100000)</f>
        <v>1977.95987567109</v>
      </c>
      <c r="AU382" s="13" t="n">
        <f aca="false">AV381</f>
        <v>105</v>
      </c>
      <c r="AV382" s="12" t="n">
        <v>139</v>
      </c>
      <c r="AW382" s="21" t="n">
        <f aca="false">FORECAST($B382,AV373:AV381,$B373:$B381)</f>
        <v>161.905308589238</v>
      </c>
      <c r="AX382" s="37" t="n">
        <f aca="false">(AV382-AW382)^2/AW382</f>
        <v>3.24049387966204</v>
      </c>
      <c r="AY382" s="37" t="n">
        <f aca="false">IF(AX382&lt;5,0,(AV382-AU382)/AU382*100)</f>
        <v>0</v>
      </c>
      <c r="AZ382" s="14" t="n">
        <f aca="false">AV382/($C382/100000)</f>
        <v>140.273685060348</v>
      </c>
      <c r="BA382" s="12" t="n">
        <v>3327.2</v>
      </c>
      <c r="BB382" s="14" t="n">
        <v>21.1</v>
      </c>
      <c r="BC382" s="13" t="n">
        <f aca="false">(BA382-BA381)/BA381*100</f>
        <v>21.0903664883357</v>
      </c>
      <c r="BD382" s="12" t="n">
        <v>33.7</v>
      </c>
    </row>
    <row r="383" customFormat="false" ht="13.8" hidden="false" customHeight="false" outlineLevel="0" collapsed="false">
      <c r="A383" s="19" t="s">
        <v>50</v>
      </c>
      <c r="B383" s="15" t="n">
        <v>2014</v>
      </c>
      <c r="C383" s="12" t="n">
        <v>99818</v>
      </c>
      <c r="D383" s="12" t="n">
        <f aca="false">E382</f>
        <v>3297</v>
      </c>
      <c r="E383" s="12" t="n">
        <v>2826</v>
      </c>
      <c r="F383" s="21" t="n">
        <f aca="false">FORECAST($B383,E374:E382,$B374:$B382)</f>
        <v>2970.36273971036</v>
      </c>
      <c r="G383" s="37" t="n">
        <f aca="false">(E383-F383)^2/F383</f>
        <v>7.01618032641766</v>
      </c>
      <c r="H383" s="37" t="n">
        <f aca="false">IF(G383&lt;5,0,(E383-D383)/D383*100)</f>
        <v>-14.2857142857143</v>
      </c>
      <c r="I383" s="16" t="n">
        <v>-14.3</v>
      </c>
      <c r="J383" s="13" t="n">
        <f aca="false">(E383-E382)/E382*100</f>
        <v>-14.2857142857143</v>
      </c>
      <c r="K383" s="13" t="n">
        <f aca="false">L382</f>
        <v>4</v>
      </c>
      <c r="L383" s="12" t="n">
        <v>11</v>
      </c>
      <c r="M383" s="21" t="n">
        <f aca="false">FORECAST($B383,L374:L382,$B374:$B382)</f>
        <v>4.34601626840617</v>
      </c>
      <c r="N383" s="37" t="n">
        <f aca="false">(L383-M383)^2/M383</f>
        <v>10.1876055601036</v>
      </c>
      <c r="O383" s="37" t="n">
        <f aca="false">IF(N383&lt;5,0,(L383-K383)/K383*100)</f>
        <v>175</v>
      </c>
      <c r="P383" s="14" t="n">
        <f aca="false">L383/($C383/100000)</f>
        <v>11.0200565028352</v>
      </c>
      <c r="Q383" s="13" t="n">
        <f aca="false">R382</f>
        <v>23</v>
      </c>
      <c r="R383" s="12" t="n">
        <v>20</v>
      </c>
      <c r="S383" s="21" t="n">
        <f aca="false">FORECAST($B383,R374:R382,$B374:$B382)</f>
        <v>45.475057912937</v>
      </c>
      <c r="T383" s="37" t="n">
        <f aca="false">(R383-S383)^2/S383</f>
        <v>14.271088492289</v>
      </c>
      <c r="U383" s="37" t="n">
        <f aca="false">IF(T383&lt;5,0,(R383-Q383)/Q383*100)</f>
        <v>-13.0434782608696</v>
      </c>
      <c r="V383" s="14" t="n">
        <f aca="false">R383/($C383/100000)</f>
        <v>20.0364663687912</v>
      </c>
      <c r="W383" s="13" t="n">
        <f aca="false">X382</f>
        <v>52</v>
      </c>
      <c r="X383" s="12" t="n">
        <v>57</v>
      </c>
      <c r="Y383" s="21" t="n">
        <f aca="false">FORECAST($B383,X374:X382,$B374:$B382)</f>
        <v>53.2320703683766</v>
      </c>
      <c r="Z383" s="37" t="n">
        <f aca="false">(X383-Y383)^2/Y383</f>
        <v>0.266705645875074</v>
      </c>
      <c r="AA383" s="37" t="n">
        <f aca="false">IF(Z383&lt;5,0,(X383-W383)/W383*100)</f>
        <v>0</v>
      </c>
      <c r="AB383" s="14" t="n">
        <f aca="false">X383/($C383/100000)</f>
        <v>57.1039291510549</v>
      </c>
      <c r="AC383" s="13" t="n">
        <f aca="false">AD382</f>
        <v>258</v>
      </c>
      <c r="AD383" s="12" t="n">
        <v>172</v>
      </c>
      <c r="AE383" s="21" t="n">
        <f aca="false">FORECAST($B383,AD374:AD382,$B374:$B382)</f>
        <v>287.576965342118</v>
      </c>
      <c r="AF383" s="37" t="n">
        <f aca="false">(AD383-AE383)^2/AE383</f>
        <v>46.4502951472542</v>
      </c>
      <c r="AG383" s="37" t="n">
        <f aca="false">IF(AF383&lt;5,0,(AD383-AC383)/AC383*100)</f>
        <v>-33.3333333333333</v>
      </c>
      <c r="AH383" s="14" t="n">
        <f aca="false">AD383/($C383/100000)</f>
        <v>172.313610771604</v>
      </c>
      <c r="AI383" s="13" t="n">
        <f aca="false">AJ382</f>
        <v>861</v>
      </c>
      <c r="AJ383" s="12" t="n">
        <v>760</v>
      </c>
      <c r="AK383" s="21" t="n">
        <f aca="false">FORECAST($B383,AJ374:AJ382,$B374:$B382)</f>
        <v>618.537619637004</v>
      </c>
      <c r="AL383" s="37" t="n">
        <f aca="false">(AJ383-AK383)^2/AK383</f>
        <v>32.3530928801209</v>
      </c>
      <c r="AM383" s="37" t="n">
        <f aca="false">IF(AL383&lt;5,0,(AJ383-AI383)/AI383*100)</f>
        <v>-11.7305458768873</v>
      </c>
      <c r="AN383" s="14" t="n">
        <f aca="false">AJ383/($C383/100000)</f>
        <v>761.385722014066</v>
      </c>
      <c r="AO383" s="13" t="n">
        <f aca="false">AP382</f>
        <v>1960</v>
      </c>
      <c r="AP383" s="12" t="n">
        <v>1716</v>
      </c>
      <c r="AQ383" s="21" t="n">
        <f aca="false">FORECAST($B383,AP374:AP382,$B374:$B382)</f>
        <v>1809.75230786465</v>
      </c>
      <c r="AR383" s="37" t="n">
        <f aca="false">(AP383-AQ383)^2/AQ383</f>
        <v>4.85673934037885</v>
      </c>
      <c r="AS383" s="37" t="n">
        <f aca="false">IF(AR383&lt;5,0,(AP383-AO383)/AO383*100)</f>
        <v>0</v>
      </c>
      <c r="AT383" s="14" t="n">
        <f aca="false">AP383/($C383/100000)</f>
        <v>1719.12881444229</v>
      </c>
      <c r="AU383" s="13" t="n">
        <f aca="false">AV382</f>
        <v>139</v>
      </c>
      <c r="AV383" s="12" t="n">
        <v>90</v>
      </c>
      <c r="AW383" s="21" t="n">
        <f aca="false">FORECAST($B383,AV374:AV382,$B374:$B382)</f>
        <v>151.403924950863</v>
      </c>
      <c r="AX383" s="37" t="n">
        <f aca="false">(AV383-AW383)^2/AW383</f>
        <v>24.903198517442</v>
      </c>
      <c r="AY383" s="37" t="n">
        <f aca="false">IF(AX383&lt;5,0,(AV383-AU383)/AU383*100)</f>
        <v>-35.2517985611511</v>
      </c>
      <c r="AZ383" s="14" t="n">
        <f aca="false">AV383/($C383/100000)</f>
        <v>90.1640986595604</v>
      </c>
      <c r="BA383" s="12" t="n">
        <v>2831.2</v>
      </c>
      <c r="BB383" s="4" t="n">
        <v>-14.9</v>
      </c>
      <c r="BC383" s="13" t="n">
        <f aca="false">(BA383-BA382)/BA382*100</f>
        <v>-14.9074296705939</v>
      </c>
      <c r="BD383" s="12" t="n">
        <v>31.8</v>
      </c>
    </row>
    <row r="384" customFormat="false" ht="13.8" hidden="false" customHeight="false" outlineLevel="0" collapsed="false">
      <c r="A384" s="19" t="s">
        <v>50</v>
      </c>
      <c r="B384" s="15" t="n">
        <v>2015</v>
      </c>
      <c r="C384" s="12" t="n">
        <v>100748</v>
      </c>
      <c r="D384" s="12" t="n">
        <f aca="false">E383</f>
        <v>2826</v>
      </c>
      <c r="E384" s="12" t="n">
        <v>2699</v>
      </c>
      <c r="F384" s="21" t="n">
        <f aca="false">FORECAST($B384,E375:E383,$B375:$B383)</f>
        <v>2926.20829660746</v>
      </c>
      <c r="G384" s="37" t="n">
        <f aca="false">(E384-F384)^2/F384</f>
        <v>17.6418097464606</v>
      </c>
      <c r="H384" s="37" t="n">
        <f aca="false">IF(G384&lt;5,0,(E384-D384)/D384*100)</f>
        <v>-4.49398443029016</v>
      </c>
      <c r="I384" s="12" t="n">
        <v>-4.5</v>
      </c>
      <c r="J384" s="13" t="n">
        <f aca="false">(E384-E383)/E383*100</f>
        <v>-4.49398443029016</v>
      </c>
      <c r="K384" s="13" t="n">
        <f aca="false">L383</f>
        <v>11</v>
      </c>
      <c r="L384" s="12" t="n">
        <v>5</v>
      </c>
      <c r="M384" s="21" t="n">
        <f aca="false">FORECAST($B384,L375:L383,$B375:$B383)</f>
        <v>5.34922912792402</v>
      </c>
      <c r="N384" s="37" t="n">
        <f aca="false">(L384-M384)^2/M384</f>
        <v>0.0227997307413722</v>
      </c>
      <c r="O384" s="37" t="n">
        <f aca="false">IF(N384&lt;5,0,(L384-K384)/K384*100)</f>
        <v>0</v>
      </c>
      <c r="P384" s="14" t="n">
        <f aca="false">L384/($C384/100000)</f>
        <v>4.96287767499107</v>
      </c>
      <c r="Q384" s="13" t="n">
        <f aca="false">R383</f>
        <v>20</v>
      </c>
      <c r="R384" s="12" t="n">
        <v>35</v>
      </c>
      <c r="S384" s="21" t="n">
        <f aca="false">FORECAST($B384,R375:R383,$B375:$B383)</f>
        <v>37.8565576538566</v>
      </c>
      <c r="T384" s="37" t="n">
        <f aca="false">(R384-S384)^2/S384</f>
        <v>0.215548431646048</v>
      </c>
      <c r="U384" s="37" t="n">
        <f aca="false">IF(T384&lt;5,0,(R384-Q384)/Q384*100)</f>
        <v>0</v>
      </c>
      <c r="V384" s="14" t="n">
        <f aca="false">R384/($C384/100000)</f>
        <v>34.7401437249375</v>
      </c>
      <c r="W384" s="13" t="n">
        <f aca="false">X383</f>
        <v>57</v>
      </c>
      <c r="X384" s="12" t="n">
        <v>46</v>
      </c>
      <c r="Y384" s="21" t="n">
        <f aca="false">FORECAST($B384,X375:X383,$B375:$B383)</f>
        <v>53.9471110178812</v>
      </c>
      <c r="Z384" s="37" t="n">
        <f aca="false">(X384-Y384)^2/Y384</f>
        <v>1.17071280257428</v>
      </c>
      <c r="AA384" s="37" t="n">
        <f aca="false">IF(Z384&lt;5,0,(X384-W384)/W384*100)</f>
        <v>0</v>
      </c>
      <c r="AB384" s="14" t="n">
        <f aca="false">X384/($C384/100000)</f>
        <v>45.6584746099178</v>
      </c>
      <c r="AC384" s="13" t="n">
        <f aca="false">AD383</f>
        <v>172</v>
      </c>
      <c r="AD384" s="12" t="n">
        <v>192</v>
      </c>
      <c r="AE384" s="21" t="n">
        <f aca="false">FORECAST($B384,AD375:AD383,$B375:$B383)</f>
        <v>250.981915022493</v>
      </c>
      <c r="AF384" s="37" t="n">
        <f aca="false">(AD384-AE384)^2/AE384</f>
        <v>13.8610238088623</v>
      </c>
      <c r="AG384" s="37" t="n">
        <f aca="false">IF(AF384&lt;5,0,(AD384-AC384)/AC384*100)</f>
        <v>11.6279069767442</v>
      </c>
      <c r="AH384" s="14" t="n">
        <f aca="false">AD384/($C384/100000)</f>
        <v>190.574502719657</v>
      </c>
      <c r="AI384" s="13" t="n">
        <f aca="false">AJ383</f>
        <v>760</v>
      </c>
      <c r="AJ384" s="12" t="n">
        <v>578</v>
      </c>
      <c r="AK384" s="21" t="n">
        <f aca="false">FORECAST($B384,AJ375:AJ383,$B375:$B383)</f>
        <v>669.659767830924</v>
      </c>
      <c r="AL384" s="37" t="n">
        <f aca="false">(AJ384-AK384)^2/AK384</f>
        <v>12.5459426449224</v>
      </c>
      <c r="AM384" s="37" t="n">
        <f aca="false">IF(AL384&lt;5,0,(AJ384-AI384)/AI384*100)</f>
        <v>-23.9473684210526</v>
      </c>
      <c r="AN384" s="14" t="n">
        <f aca="false">AJ384/($C384/100000)</f>
        <v>573.708659228967</v>
      </c>
      <c r="AO384" s="13" t="n">
        <f aca="false">AP383</f>
        <v>1716</v>
      </c>
      <c r="AP384" s="12" t="n">
        <v>1752</v>
      </c>
      <c r="AQ384" s="21" t="n">
        <f aca="false">FORECAST($B384,AP375:AP383,$B375:$B383)</f>
        <v>1773.20202014993</v>
      </c>
      <c r="AR384" s="37" t="n">
        <f aca="false">(AP384-AQ384)^2/AQ384</f>
        <v>0.253510684811987</v>
      </c>
      <c r="AS384" s="37" t="n">
        <f aca="false">IF(AR384&lt;5,0,(AP384-AO384)/AO384*100)</f>
        <v>0</v>
      </c>
      <c r="AT384" s="14" t="n">
        <f aca="false">AP384/($C384/100000)</f>
        <v>1738.99233731687</v>
      </c>
      <c r="AU384" s="13" t="n">
        <f aca="false">AV383</f>
        <v>90</v>
      </c>
      <c r="AV384" s="12" t="n">
        <v>91</v>
      </c>
      <c r="AW384" s="21" t="n">
        <f aca="false">FORECAST($B384,AV375:AV383,$B375:$B383)</f>
        <v>135.211556012832</v>
      </c>
      <c r="AX384" s="37" t="n">
        <f aca="false">(AV384-AW384)^2/AW384</f>
        <v>14.4563212103727</v>
      </c>
      <c r="AY384" s="37" t="n">
        <f aca="false">IF(AX384&lt;5,0,(AV384-AU384)/AU384*100)</f>
        <v>1.11111111111111</v>
      </c>
      <c r="AZ384" s="14" t="n">
        <f aca="false">AV384/($C384/100000)</f>
        <v>90.3243736848374</v>
      </c>
      <c r="BA384" s="12" t="n">
        <v>2679</v>
      </c>
      <c r="BB384" s="14" t="n">
        <v>-5.4</v>
      </c>
      <c r="BC384" s="13" t="n">
        <f aca="false">(BA384-BA383)/BA383*100</f>
        <v>-5.3758123763775</v>
      </c>
      <c r="BD384" s="12" t="n">
        <v>36.2</v>
      </c>
    </row>
    <row r="385" customFormat="false" ht="13.8" hidden="false" customHeight="false" outlineLevel="0" collapsed="false">
      <c r="A385" s="19" t="s">
        <v>50</v>
      </c>
      <c r="B385" s="15" t="n">
        <v>2016</v>
      </c>
      <c r="C385" s="12" t="n">
        <v>101531</v>
      </c>
      <c r="D385" s="12" t="n">
        <f aca="false">E384</f>
        <v>2699</v>
      </c>
      <c r="E385" s="12" t="n">
        <v>2994</v>
      </c>
      <c r="F385" s="21" t="n">
        <f aca="false">FORECAST($B385,E376:E384,$B376:$B384)</f>
        <v>2914.58736739048</v>
      </c>
      <c r="G385" s="37" t="n">
        <f aca="false">(E385-F385)^2/F385</f>
        <v>2.16372522866632</v>
      </c>
      <c r="H385" s="37" t="n">
        <f aca="false">IF(G385&lt;5,0,(E385-D385)/D385*100)</f>
        <v>0</v>
      </c>
      <c r="I385" s="12" t="n">
        <v>10.9</v>
      </c>
      <c r="J385" s="13" t="n">
        <f aca="false">(E385-E384)/E384*100</f>
        <v>10.9299740644683</v>
      </c>
      <c r="K385" s="13" t="n">
        <f aca="false">L384</f>
        <v>5</v>
      </c>
      <c r="L385" s="12" t="n">
        <v>7</v>
      </c>
      <c r="M385" s="21" t="n">
        <f aca="false">FORECAST($B385,L376:L384,$B376:$B384)</f>
        <v>5.01966272048144</v>
      </c>
      <c r="N385" s="37" t="n">
        <f aca="false">(L385-M385)^2/M385</f>
        <v>0.781274750721667</v>
      </c>
      <c r="O385" s="37" t="n">
        <f aca="false">IF(N385&lt;5,0,(L385-K385)/K385*100)</f>
        <v>0</v>
      </c>
      <c r="P385" s="14" t="n">
        <f aca="false">L385/($C385/100000)</f>
        <v>6.89444603126139</v>
      </c>
      <c r="Q385" s="13" t="n">
        <f aca="false">R384</f>
        <v>35</v>
      </c>
      <c r="R385" s="12" t="n">
        <v>27</v>
      </c>
      <c r="S385" s="21" t="n">
        <f aca="false">FORECAST($B385,R376:R384,$B376:$B384)</f>
        <v>34.0555943400553</v>
      </c>
      <c r="T385" s="37" t="n">
        <f aca="false">(R385-S385)^2/S385</f>
        <v>1.46176898263288</v>
      </c>
      <c r="U385" s="37" t="n">
        <f aca="false">IF(T385&lt;5,0,(R385-Q385)/Q385*100)</f>
        <v>0</v>
      </c>
      <c r="V385" s="14" t="n">
        <f aca="false">R385/($C385/100000)</f>
        <v>26.5928632634368</v>
      </c>
      <c r="W385" s="13" t="n">
        <f aca="false">X384</f>
        <v>46</v>
      </c>
      <c r="X385" s="12" t="n">
        <v>49</v>
      </c>
      <c r="Y385" s="21" t="n">
        <f aca="false">FORECAST($B385,X376:X384,$B376:$B384)</f>
        <v>52.8285710471607</v>
      </c>
      <c r="Z385" s="37" t="n">
        <f aca="false">(X385-Y385)^2/Y385</f>
        <v>0.277462667882348</v>
      </c>
      <c r="AA385" s="37" t="n">
        <f aca="false">IF(Z385&lt;5,0,(X385-W385)/W385*100)</f>
        <v>0</v>
      </c>
      <c r="AB385" s="14" t="n">
        <f aca="false">X385/($C385/100000)</f>
        <v>48.2611222188297</v>
      </c>
      <c r="AC385" s="13" t="n">
        <f aca="false">AD384</f>
        <v>192</v>
      </c>
      <c r="AD385" s="12" t="n">
        <v>244</v>
      </c>
      <c r="AE385" s="21" t="n">
        <f aca="false">FORECAST($B385,AD376:AD384,$B376:$B384)</f>
        <v>221.623543012098</v>
      </c>
      <c r="AF385" s="37" t="n">
        <f aca="false">(AD385-AE385)^2/AE385</f>
        <v>2.25926280451217</v>
      </c>
      <c r="AG385" s="37" t="n">
        <f aca="false">IF(AF385&lt;5,0,(AD385-AC385)/AC385*100)</f>
        <v>0</v>
      </c>
      <c r="AH385" s="14" t="n">
        <f aca="false">AD385/($C385/100000)</f>
        <v>240.32069023254</v>
      </c>
      <c r="AI385" s="13" t="n">
        <f aca="false">AJ384</f>
        <v>578</v>
      </c>
      <c r="AJ385" s="12" t="n">
        <v>674</v>
      </c>
      <c r="AK385" s="21" t="n">
        <f aca="false">FORECAST($B385,AJ376:AJ384,$B376:$B384)</f>
        <v>705.961678334316</v>
      </c>
      <c r="AL385" s="37" t="n">
        <f aca="false">(AJ385-AK385)^2/AK385</f>
        <v>1.44703163542334</v>
      </c>
      <c r="AM385" s="37" t="n">
        <f aca="false">IF(AL385&lt;5,0,(AJ385-AI385)/AI385*100)</f>
        <v>0</v>
      </c>
      <c r="AN385" s="14" t="n">
        <f aca="false">AJ385/($C385/100000)</f>
        <v>663.836660724311</v>
      </c>
      <c r="AO385" s="13" t="n">
        <f aca="false">AP384</f>
        <v>1752</v>
      </c>
      <c r="AP385" s="12" t="n">
        <v>1873</v>
      </c>
      <c r="AQ385" s="21" t="n">
        <f aca="false">FORECAST($B385,AP376:AP384,$B376:$B384)</f>
        <v>1772.82351438663</v>
      </c>
      <c r="AR385" s="37" t="n">
        <f aca="false">(AP385-AQ385)^2/AQ385</f>
        <v>5.6606470911555</v>
      </c>
      <c r="AS385" s="37" t="n">
        <f aca="false">IF(AR385&lt;5,0,(AP385-AO385)/AO385*100)</f>
        <v>6.90639269406393</v>
      </c>
      <c r="AT385" s="14" t="n">
        <f aca="false">AP385/($C385/100000)</f>
        <v>1844.75677379323</v>
      </c>
      <c r="AU385" s="13" t="n">
        <f aca="false">AV384</f>
        <v>91</v>
      </c>
      <c r="AV385" s="12" t="n">
        <v>120</v>
      </c>
      <c r="AW385" s="21" t="n">
        <f aca="false">FORECAST($B385,AV376:AV384,$B376:$B384)</f>
        <v>122.313365906276</v>
      </c>
      <c r="AX385" s="37" t="n">
        <f aca="false">(AV385-AW385)^2/AW385</f>
        <v>0.0437536958995987</v>
      </c>
      <c r="AY385" s="37" t="n">
        <f aca="false">IF(AX385&lt;5,0,(AV385-AU385)/AU385*100)</f>
        <v>0</v>
      </c>
      <c r="AZ385" s="14" t="n">
        <f aca="false">AV385/($C385/100000)</f>
        <v>118.190503393052</v>
      </c>
      <c r="BA385" s="12" t="n">
        <v>2948.9</v>
      </c>
      <c r="BB385" s="14" t="n">
        <v>10.1</v>
      </c>
      <c r="BC385" s="13" t="n">
        <f aca="false">(BA385-BA384)/BA384*100</f>
        <v>10.0746547219112</v>
      </c>
      <c r="BD385" s="12" t="n">
        <v>34.9</v>
      </c>
    </row>
    <row r="386" customFormat="false" ht="13.8" hidden="false" customHeight="false" outlineLevel="0" collapsed="false">
      <c r="A386" s="19" t="s">
        <v>50</v>
      </c>
      <c r="B386" s="15" t="n">
        <v>2017</v>
      </c>
      <c r="C386" s="12" t="n">
        <v>102138</v>
      </c>
      <c r="D386" s="12" t="n">
        <f aca="false">E385</f>
        <v>2994</v>
      </c>
      <c r="E386" s="12" t="n">
        <v>2994</v>
      </c>
      <c r="F386" s="21" t="n">
        <f aca="false">FORECAST($B386,E377:E385,$B377:$B385)</f>
        <v>2954.58004559142</v>
      </c>
      <c r="G386" s="37" t="n">
        <f aca="false">(E386-F386)^2/F386</f>
        <v>0.525940330468768</v>
      </c>
      <c r="H386" s="37" t="n">
        <f aca="false">IF(G386&lt;5,0,(E386-D386)/D386*100)</f>
        <v>0</v>
      </c>
      <c r="I386" s="12" t="n">
        <v>0</v>
      </c>
      <c r="J386" s="13" t="n">
        <f aca="false">(E386-E385)/E385*100</f>
        <v>0</v>
      </c>
      <c r="K386" s="13" t="n">
        <f aca="false">L385</f>
        <v>7</v>
      </c>
      <c r="L386" s="12" t="n">
        <v>7</v>
      </c>
      <c r="M386" s="21" t="n">
        <f aca="false">FORECAST($B386,L377:L385,$B377:$B385)</f>
        <v>5.34421912139186</v>
      </c>
      <c r="N386" s="37" t="n">
        <f aca="false">(L386-M386)^2/M386</f>
        <v>0.513004847984288</v>
      </c>
      <c r="O386" s="37" t="n">
        <f aca="false">IF(N386&lt;5,0,(L386-K386)/K386*100)</f>
        <v>0</v>
      </c>
      <c r="P386" s="14" t="n">
        <f aca="false">L386/($C386/100000)</f>
        <v>6.85347275255047</v>
      </c>
      <c r="Q386" s="13" t="n">
        <f aca="false">R385</f>
        <v>27</v>
      </c>
      <c r="R386" s="12" t="n">
        <v>38</v>
      </c>
      <c r="S386" s="21" t="n">
        <f aca="false">FORECAST($B386,R377:R385,$B377:$B385)</f>
        <v>25.5677567654719</v>
      </c>
      <c r="T386" s="37" t="n">
        <f aca="false">(R386-S386)^2/S386</f>
        <v>6.04514010596339</v>
      </c>
      <c r="U386" s="37" t="n">
        <f aca="false">IF(T386&lt;5,0,(R386-Q386)/Q386*100)</f>
        <v>40.7407407407407</v>
      </c>
      <c r="V386" s="14" t="n">
        <f aca="false">R386/($C386/100000)</f>
        <v>37.2045663709883</v>
      </c>
      <c r="W386" s="13" t="n">
        <f aca="false">X385</f>
        <v>49</v>
      </c>
      <c r="X386" s="12" t="n">
        <v>42</v>
      </c>
      <c r="Y386" s="21" t="n">
        <f aca="false">FORECAST($B386,X377:X385,$B377:$B385)</f>
        <v>52.589893902619</v>
      </c>
      <c r="Z386" s="37" t="n">
        <f aca="false">(X386-Y386)^2/Y386</f>
        <v>2.13246014674203</v>
      </c>
      <c r="AA386" s="37" t="n">
        <f aca="false">IF(Z386&lt;5,0,(X386-W386)/W386*100)</f>
        <v>0</v>
      </c>
      <c r="AB386" s="14" t="n">
        <f aca="false">X386/($C386/100000)</f>
        <v>41.1208365153028</v>
      </c>
      <c r="AC386" s="13" t="n">
        <f aca="false">AD385</f>
        <v>244</v>
      </c>
      <c r="AD386" s="12" t="n">
        <v>242</v>
      </c>
      <c r="AE386" s="21" t="n">
        <f aca="false">FORECAST($B386,AD377:AD385,$B377:$B385)</f>
        <v>204.031169049331</v>
      </c>
      <c r="AF386" s="37" t="n">
        <f aca="false">(AD386-AE386)^2/AE386</f>
        <v>7.06574456480185</v>
      </c>
      <c r="AG386" s="37" t="n">
        <f aca="false">IF(AF386&lt;5,0,(AD386-AC386)/AC386*100)</f>
        <v>-0.819672131147541</v>
      </c>
      <c r="AH386" s="14" t="n">
        <f aca="false">AD386/($C386/100000)</f>
        <v>236.934343731031</v>
      </c>
      <c r="AI386" s="13" t="n">
        <f aca="false">AJ385</f>
        <v>674</v>
      </c>
      <c r="AJ386" s="12" t="n">
        <v>693</v>
      </c>
      <c r="AK386" s="21" t="n">
        <f aca="false">FORECAST($B386,AJ377:AJ385,$B377:$B385)</f>
        <v>779.460726334375</v>
      </c>
      <c r="AL386" s="37" t="n">
        <f aca="false">(AJ386-AK386)^2/AK386</f>
        <v>9.5905501659115</v>
      </c>
      <c r="AM386" s="37" t="n">
        <f aca="false">IF(AL386&lt;5,0,(AJ386-AI386)/AI386*100)</f>
        <v>2.81899109792285</v>
      </c>
      <c r="AN386" s="14" t="n">
        <f aca="false">AJ386/($C386/100000)</f>
        <v>678.493802502497</v>
      </c>
      <c r="AO386" s="13" t="n">
        <f aca="false">AP385</f>
        <v>1873</v>
      </c>
      <c r="AP386" s="12" t="n">
        <v>1863</v>
      </c>
      <c r="AQ386" s="21" t="n">
        <f aca="false">FORECAST($B386,AP377:AP385,$B377:$B385)</f>
        <v>1781.45555464847</v>
      </c>
      <c r="AR386" s="37" t="n">
        <f aca="false">(AP386-AQ386)^2/AQ386</f>
        <v>3.73261996367937</v>
      </c>
      <c r="AS386" s="37" t="n">
        <f aca="false">IF(AR386&lt;5,0,(AP386-AO386)/AO386*100)</f>
        <v>0</v>
      </c>
      <c r="AT386" s="14" t="n">
        <f aca="false">AP386/($C386/100000)</f>
        <v>1824.0028197145</v>
      </c>
      <c r="AU386" s="13" t="n">
        <f aca="false">AV385</f>
        <v>120</v>
      </c>
      <c r="AV386" s="12" t="n">
        <v>109</v>
      </c>
      <c r="AW386" s="21" t="n">
        <f aca="false">FORECAST($B386,AV377:AV385,$B377:$B385)</f>
        <v>106.2045091103</v>
      </c>
      <c r="AX386" s="37" t="n">
        <f aca="false">(AV386-AW386)^2/AW386</f>
        <v>0.0735822742354542</v>
      </c>
      <c r="AY386" s="37" t="n">
        <f aca="false">IF(AX386&lt;5,0,(AV386-AU386)/AU386*100)</f>
        <v>0</v>
      </c>
      <c r="AZ386" s="14" t="n">
        <f aca="false">AV386/($C386/100000)</f>
        <v>106.718361432572</v>
      </c>
      <c r="BA386" s="12" t="n">
        <v>2931.3</v>
      </c>
      <c r="BB386" s="14" t="n">
        <v>-0.6</v>
      </c>
      <c r="BC386" s="13" t="n">
        <f aca="false">(BA386-BA385)/BA385*100</f>
        <v>-0.596832717284408</v>
      </c>
      <c r="BD386" s="12" t="n">
        <v>33.5</v>
      </c>
    </row>
    <row r="387" customFormat="false" ht="13.8" hidden="false" customHeight="false" outlineLevel="0" collapsed="false">
      <c r="A387" s="24" t="s">
        <v>50</v>
      </c>
      <c r="B387" s="15" t="n">
        <v>2018</v>
      </c>
      <c r="C387" s="12" t="n">
        <v>102525</v>
      </c>
      <c r="D387" s="12" t="n">
        <f aca="false">E386</f>
        <v>2994</v>
      </c>
      <c r="E387" s="12" t="n">
        <v>2708</v>
      </c>
      <c r="F387" s="21" t="n">
        <f aca="false">FORECAST($B387,E378:E386,$B378:$B386)</f>
        <v>2961.69952069514</v>
      </c>
      <c r="G387" s="37" t="n">
        <f aca="false">(E387-F387)^2/F387</f>
        <v>21.731930045975</v>
      </c>
      <c r="H387" s="37" t="n">
        <f aca="false">IF(G387&lt;5,0,(E387-D387)/D387*100)</f>
        <v>-9.55243820975284</v>
      </c>
      <c r="I387" s="12" t="n">
        <v>-9.6</v>
      </c>
      <c r="J387" s="13" t="n">
        <f aca="false">(E387-E386)/E386*100</f>
        <v>-9.55243820975284</v>
      </c>
      <c r="K387" s="13" t="n">
        <f aca="false">L386</f>
        <v>7</v>
      </c>
      <c r="L387" s="12" t="n">
        <v>2</v>
      </c>
      <c r="M387" s="21" t="n">
        <f aca="false">FORECAST($B387,L378:L386,$B378:$B386)</f>
        <v>5.5842496764302</v>
      </c>
      <c r="N387" s="37" t="n">
        <f aca="false">(L387-M387)^2/M387</f>
        <v>2.3005500268395</v>
      </c>
      <c r="O387" s="37" t="n">
        <f aca="false">IF(N387&lt;5,0,(L387-K387)/K387*100)</f>
        <v>0</v>
      </c>
      <c r="P387" s="14" t="n">
        <f aca="false">L387/($C387/100000)</f>
        <v>1.95074372104365</v>
      </c>
      <c r="Q387" s="13" t="n">
        <f aca="false">R386</f>
        <v>38</v>
      </c>
      <c r="R387" s="12" t="n">
        <v>44</v>
      </c>
      <c r="S387" s="21" t="n">
        <f aca="false">FORECAST($B387,R378:R386,$B378:$B386)</f>
        <v>27.3687587902485</v>
      </c>
      <c r="T387" s="37" t="n">
        <f aca="false">(R387-S387)^2/S387</f>
        <v>10.1063473976573</v>
      </c>
      <c r="U387" s="37" t="n">
        <f aca="false">IF(T387&lt;5,0,(R387-Q387)/Q387*100)</f>
        <v>15.7894736842105</v>
      </c>
      <c r="V387" s="14" t="n">
        <f aca="false">R387/($C387/100000)</f>
        <v>42.9163618629603</v>
      </c>
      <c r="W387" s="13" t="n">
        <f aca="false">X386</f>
        <v>42</v>
      </c>
      <c r="X387" s="12" t="n">
        <v>39</v>
      </c>
      <c r="Y387" s="21" t="n">
        <f aca="false">FORECAST($B387,X378:X386,$B378:$B386)</f>
        <v>51.0978796749673</v>
      </c>
      <c r="Z387" s="37" t="n">
        <f aca="false">(X387-Y387)^2/Y387</f>
        <v>2.86428113183898</v>
      </c>
      <c r="AA387" s="37" t="n">
        <f aca="false">IF(Z387&lt;5,0,(X387-W387)/W387*100)</f>
        <v>0</v>
      </c>
      <c r="AB387" s="14" t="n">
        <f aca="false">X387/($C387/100000)</f>
        <v>38.0395025603511</v>
      </c>
      <c r="AC387" s="13" t="n">
        <f aca="false">AD386</f>
        <v>242</v>
      </c>
      <c r="AD387" s="12" t="n">
        <v>229</v>
      </c>
      <c r="AE387" s="21" t="n">
        <f aca="false">FORECAST($B387,AD378:AD386,$B378:$B386)</f>
        <v>209.575746020986</v>
      </c>
      <c r="AF387" s="37" t="n">
        <f aca="false">(AD387-AE387)^2/AE387</f>
        <v>1.80031158091862</v>
      </c>
      <c r="AG387" s="37" t="n">
        <f aca="false">IF(AF387&lt;5,0,(AD387-AC387)/AC387*100)</f>
        <v>0</v>
      </c>
      <c r="AH387" s="14" t="n">
        <f aca="false">AD387/($C387/100000)</f>
        <v>223.360156059498</v>
      </c>
      <c r="AI387" s="13" t="n">
        <f aca="false">AJ386</f>
        <v>693</v>
      </c>
      <c r="AJ387" s="12" t="n">
        <v>568</v>
      </c>
      <c r="AK387" s="21" t="n">
        <f aca="false">FORECAST($B387,AJ378:AJ386,$B378:$B386)</f>
        <v>767.463001715717</v>
      </c>
      <c r="AL387" s="37" t="n">
        <f aca="false">(AJ387-AK387)^2/AK387</f>
        <v>51.8402697778274</v>
      </c>
      <c r="AM387" s="37" t="n">
        <f aca="false">IF(AL387&lt;5,0,(AJ387-AI387)/AI387*100)</f>
        <v>-18.037518037518</v>
      </c>
      <c r="AN387" s="14" t="n">
        <f aca="false">AJ387/($C387/100000)</f>
        <v>554.011216776396</v>
      </c>
      <c r="AO387" s="13" t="n">
        <f aca="false">AP386</f>
        <v>1863</v>
      </c>
      <c r="AP387" s="12" t="n">
        <v>1736</v>
      </c>
      <c r="AQ387" s="21" t="n">
        <f aca="false">FORECAST($B387,AP378:AP386,$B378:$B386)</f>
        <v>1794.0310998655</v>
      </c>
      <c r="AR387" s="37" t="n">
        <f aca="false">(AP387-AQ387)^2/AQ387</f>
        <v>1.87711826837992</v>
      </c>
      <c r="AS387" s="37" t="n">
        <f aca="false">IF(AR387&lt;5,0,(AP387-AO387)/AO387*100)</f>
        <v>0</v>
      </c>
      <c r="AT387" s="14" t="n">
        <f aca="false">AP387/($C387/100000)</f>
        <v>1693.24554986589</v>
      </c>
      <c r="AU387" s="13" t="n">
        <f aca="false">AV386</f>
        <v>109</v>
      </c>
      <c r="AV387" s="12" t="n">
        <v>90</v>
      </c>
      <c r="AW387" s="21" t="n">
        <f aca="false">FORECAST($B387,AV378:AV386,$B378:$B386)</f>
        <v>106.663080552877</v>
      </c>
      <c r="AX387" s="37" t="n">
        <f aca="false">(AV387-AW387)^2/AW387</f>
        <v>2.60313364354801</v>
      </c>
      <c r="AY387" s="37" t="n">
        <f aca="false">IF(AX387&lt;5,0,(AV387-AU387)/AU387*100)</f>
        <v>0</v>
      </c>
      <c r="AZ387" s="14" t="n">
        <f aca="false">AV387/($C387/100000)</f>
        <v>87.7834674469642</v>
      </c>
      <c r="BA387" s="12" t="n">
        <v>2641.3</v>
      </c>
      <c r="BB387" s="14" t="n">
        <v>-9.9</v>
      </c>
      <c r="BC387" s="13" t="n">
        <f aca="false">(BA387-BA386)/BA386*100</f>
        <v>-9.89322143758742</v>
      </c>
      <c r="BD387" s="12" t="n">
        <v>39.5</v>
      </c>
    </row>
    <row r="388" customFormat="false" ht="13.8" hidden="false" customHeight="false" outlineLevel="0" collapsed="false">
      <c r="A388" s="25" t="s">
        <v>50</v>
      </c>
      <c r="B388" s="15" t="n">
        <v>2019</v>
      </c>
      <c r="C388" s="17" t="n">
        <v>103434</v>
      </c>
      <c r="D388" s="12" t="n">
        <f aca="false">E387</f>
        <v>2708</v>
      </c>
      <c r="E388" s="17" t="n">
        <v>2621</v>
      </c>
      <c r="F388" s="21" t="n">
        <f aca="false">FORECAST($B388,E379:E387,$B379:$B387)</f>
        <v>2772.78571428571</v>
      </c>
      <c r="G388" s="37" t="n">
        <f aca="false">(E388-F388)^2/F388</f>
        <v>8.30893744962886</v>
      </c>
      <c r="H388" s="37" t="n">
        <f aca="false">IF(G388&lt;5,0,(E388-D388)/D388*100)</f>
        <v>-3.21270310192024</v>
      </c>
      <c r="I388" s="12" t="n">
        <v>-3.2</v>
      </c>
      <c r="J388" s="13" t="n">
        <f aca="false">(E388-E387)/E387*100</f>
        <v>-3.21270310192024</v>
      </c>
      <c r="K388" s="13" t="n">
        <f aca="false">L387</f>
        <v>2</v>
      </c>
      <c r="L388" s="12" t="n">
        <v>11</v>
      </c>
      <c r="M388" s="21" t="n">
        <f aca="false">FORECAST($B388,L379:L387,$B379:$B387)</f>
        <v>6.35714285714286</v>
      </c>
      <c r="N388" s="37" t="n">
        <f aca="false">(L388-M388)^2/M388</f>
        <v>3.3908507223114</v>
      </c>
      <c r="O388" s="37" t="n">
        <f aca="false">IF(N388&lt;5,0,(L388-K388)/K388*100)</f>
        <v>0</v>
      </c>
      <c r="P388" s="14" t="n">
        <f aca="false">L388/($C388/100000)</f>
        <v>10.6348009358625</v>
      </c>
      <c r="Q388" s="13" t="n">
        <f aca="false">R387</f>
        <v>44</v>
      </c>
      <c r="R388" s="12" t="n">
        <v>30</v>
      </c>
      <c r="S388" s="21" t="n">
        <f aca="false">FORECAST($B388,R379:R387,$B379:$B387)</f>
        <v>42.5</v>
      </c>
      <c r="T388" s="37" t="n">
        <f aca="false">(R388-S388)^2/S388</f>
        <v>3.67647058823529</v>
      </c>
      <c r="U388" s="37" t="n">
        <f aca="false">IF(T388&lt;5,0,(R388-Q388)/Q388*100)</f>
        <v>0</v>
      </c>
      <c r="V388" s="14" t="n">
        <f aca="false">R388/($C388/100000)</f>
        <v>29.0040025523522</v>
      </c>
      <c r="W388" s="13" t="n">
        <f aca="false">X387</f>
        <v>39</v>
      </c>
      <c r="X388" s="12" t="n">
        <v>58</v>
      </c>
      <c r="Y388" s="21" t="n">
        <f aca="false">FORECAST($B388,X379:X387,$B379:$B387)</f>
        <v>39.6428571428571</v>
      </c>
      <c r="Z388" s="37" t="n">
        <f aca="false">(X388-Y388)^2/Y388</f>
        <v>8.50051480051481</v>
      </c>
      <c r="AA388" s="37" t="n">
        <f aca="false">IF(Z388&lt;5,0,(X388-W388)/W388*100)</f>
        <v>48.7179487179487</v>
      </c>
      <c r="AB388" s="14" t="n">
        <f aca="false">X388/($C388/100000)</f>
        <v>56.0744049345476</v>
      </c>
      <c r="AC388" s="13" t="n">
        <f aca="false">AD387</f>
        <v>229</v>
      </c>
      <c r="AD388" s="12" t="n">
        <v>181</v>
      </c>
      <c r="AE388" s="21" t="n">
        <f aca="false">FORECAST($B388,AD379:AD387,$B379:$B387)</f>
        <v>243.821428571429</v>
      </c>
      <c r="AF388" s="37" t="n">
        <f aca="false">(AD388-AE388)^2/AE388</f>
        <v>16.1861568561803</v>
      </c>
      <c r="AG388" s="37" t="n">
        <f aca="false">IF(AF388&lt;5,0,(AD388-AC388)/AC388*100)</f>
        <v>-20.9606986899563</v>
      </c>
      <c r="AH388" s="14" t="n">
        <f aca="false">AD388/($C388/100000)</f>
        <v>174.990815399192</v>
      </c>
      <c r="AI388" s="13" t="n">
        <f aca="false">AJ387</f>
        <v>568</v>
      </c>
      <c r="AJ388" s="12" t="n">
        <v>546</v>
      </c>
      <c r="AK388" s="21" t="n">
        <f aca="false">FORECAST($B388,AJ379:AJ387,$B379:$B387)</f>
        <v>516.571428571429</v>
      </c>
      <c r="AL388" s="37" t="n">
        <f aca="false">(AJ388-AK388)^2/AK388</f>
        <v>1.67651706700379</v>
      </c>
      <c r="AM388" s="37" t="n">
        <f aca="false">IF(AL388&lt;5,0,(AJ388-AI388)/AI388*100)</f>
        <v>0</v>
      </c>
      <c r="AN388" s="14" t="n">
        <f aca="false">AJ388/($C388/100000)</f>
        <v>527.87284645281</v>
      </c>
      <c r="AO388" s="13" t="n">
        <f aca="false">AP387</f>
        <v>1736</v>
      </c>
      <c r="AP388" s="12" t="n">
        <v>1709</v>
      </c>
      <c r="AQ388" s="21" t="n">
        <f aca="false">FORECAST($B388,AP379:AP387,$B379:$B387)</f>
        <v>1821.82142857143</v>
      </c>
      <c r="AR388" s="37" t="n">
        <f aca="false">(AP388-AQ388)^2/AQ388</f>
        <v>6.98678506316566</v>
      </c>
      <c r="AS388" s="37" t="n">
        <f aca="false">IF(AR388&lt;5,0,(AP388-AO388)/AO388*100)</f>
        <v>-1.55529953917051</v>
      </c>
      <c r="AT388" s="14" t="n">
        <f aca="false">AP388/($C388/100000)</f>
        <v>1652.261345399</v>
      </c>
      <c r="AU388" s="13" t="n">
        <f aca="false">AV387</f>
        <v>90</v>
      </c>
      <c r="AV388" s="12" t="n">
        <v>86</v>
      </c>
      <c r="AW388" s="21" t="n">
        <f aca="false">FORECAST($B388,AV379:AV387,$B379:$B387)</f>
        <v>102.071428571429</v>
      </c>
      <c r="AX388" s="37" t="n">
        <f aca="false">(AV388-AW388)^2/AW388</f>
        <v>2.53049085274418</v>
      </c>
      <c r="AY388" s="37" t="n">
        <f aca="false">IF(AX388&lt;5,0,(AV388-AU388)/AU388*100)</f>
        <v>0</v>
      </c>
      <c r="AZ388" s="14" t="n">
        <f aca="false">AV388/($C388/100000)</f>
        <v>83.1448073167431</v>
      </c>
      <c r="BA388" s="12" t="n">
        <v>2534</v>
      </c>
      <c r="BB388" s="14" t="n">
        <v>-4.1</v>
      </c>
      <c r="BC388" s="13" t="n">
        <f aca="false">(BA388-BA387)/BA387*100</f>
        <v>-4.06239351834325</v>
      </c>
      <c r="BD388" s="12" t="n">
        <v>42.4</v>
      </c>
    </row>
    <row r="389" customFormat="false" ht="13.8" hidden="false" customHeight="false" outlineLevel="0" collapsed="false">
      <c r="A389" s="25" t="s">
        <v>50</v>
      </c>
      <c r="B389" s="20" t="n">
        <v>2020</v>
      </c>
      <c r="C389" s="21" t="n">
        <v>104834</v>
      </c>
      <c r="D389" s="12" t="n">
        <f aca="false">E388</f>
        <v>2621</v>
      </c>
      <c r="E389" s="21" t="n">
        <v>2185</v>
      </c>
      <c r="F389" s="21" t="n">
        <f aca="false">FORECAST($B389,E380:E388,$B380:$B388)</f>
        <v>2671.52777777778</v>
      </c>
      <c r="G389" s="37" t="n">
        <f aca="false">(E389-F389)^2/F389</f>
        <v>88.6044609074893</v>
      </c>
      <c r="H389" s="37" t="n">
        <f aca="false">IF(G389&lt;5,0,(E389-D389)/D389*100)</f>
        <v>-16.6348721861885</v>
      </c>
      <c r="I389" s="22" t="n">
        <v>-16.6</v>
      </c>
      <c r="J389" s="13" t="n">
        <f aca="false">(E389-E388)/E388*100</f>
        <v>-16.6348721861885</v>
      </c>
      <c r="K389" s="13" t="n">
        <f aca="false">L388</f>
        <v>11</v>
      </c>
      <c r="L389" s="21" t="n">
        <v>8</v>
      </c>
      <c r="M389" s="21" t="n">
        <f aca="false">FORECAST($B389,L380:L388,$B380:$B388)</f>
        <v>8.69444444444444</v>
      </c>
      <c r="N389" s="37" t="n">
        <f aca="false">(L389-M389)^2/M389</f>
        <v>0.0554668086616969</v>
      </c>
      <c r="O389" s="37" t="n">
        <f aca="false">IF(N389&lt;5,0,(L389-K389)/K389*100)</f>
        <v>0</v>
      </c>
      <c r="P389" s="14" t="n">
        <f aca="false">L389/($C389/100000)</f>
        <v>7.63111204380258</v>
      </c>
      <c r="Q389" s="13" t="n">
        <f aca="false">R388</f>
        <v>30</v>
      </c>
      <c r="R389" s="21" t="n">
        <v>29</v>
      </c>
      <c r="S389" s="21" t="n">
        <f aca="false">FORECAST($B389,R380:R388,$B380:$B388)</f>
        <v>39.8611111111111</v>
      </c>
      <c r="T389" s="37" t="n">
        <f aca="false">(R389-S389)^2/S389</f>
        <v>2.95936895083237</v>
      </c>
      <c r="U389" s="37" t="n">
        <f aca="false">IF(T389&lt;5,0,(R389-Q389)/Q389*100)</f>
        <v>0</v>
      </c>
      <c r="V389" s="14" t="n">
        <f aca="false">R389/($C389/100000)</f>
        <v>27.6627811587844</v>
      </c>
      <c r="W389" s="13" t="n">
        <f aca="false">X388</f>
        <v>58</v>
      </c>
      <c r="X389" s="21" t="n">
        <v>39</v>
      </c>
      <c r="Y389" s="21" t="n">
        <f aca="false">FORECAST($B389,X380:X388,$B380:$B388)</f>
        <v>45.6111111111111</v>
      </c>
      <c r="Z389" s="37" t="n">
        <f aca="false">(X389-Y389)^2/Y389</f>
        <v>0.958248748139125</v>
      </c>
      <c r="AA389" s="37" t="n">
        <f aca="false">IF(Z389&lt;5,0,(X389-W389)/W389*100)</f>
        <v>0</v>
      </c>
      <c r="AB389" s="14" t="n">
        <f aca="false">X389/($C389/100000)</f>
        <v>37.2016712135376</v>
      </c>
      <c r="AC389" s="13" t="n">
        <f aca="false">AD388</f>
        <v>181</v>
      </c>
      <c r="AD389" s="21" t="n">
        <v>220</v>
      </c>
      <c r="AE389" s="21" t="n">
        <f aca="false">FORECAST($B389,AD380:AD388,$B380:$B388)</f>
        <v>223.055555555556</v>
      </c>
      <c r="AF389" s="37" t="n">
        <f aca="false">(AD389-AE389)^2/AE389</f>
        <v>0.0418569254185697</v>
      </c>
      <c r="AG389" s="37" t="n">
        <f aca="false">IF(AF389&lt;5,0,(AD389-AC389)/AC389*100)</f>
        <v>0</v>
      </c>
      <c r="AH389" s="14" t="n">
        <f aca="false">AD389/($C389/100000)</f>
        <v>209.855581204571</v>
      </c>
      <c r="AI389" s="13" t="n">
        <f aca="false">AJ388</f>
        <v>546</v>
      </c>
      <c r="AJ389" s="21" t="n">
        <v>333</v>
      </c>
      <c r="AK389" s="21" t="n">
        <f aca="false">FORECAST($B389,AJ380:AJ388,$B380:$B388)</f>
        <v>479.722222222222</v>
      </c>
      <c r="AL389" s="37" t="n">
        <f aca="false">(AJ389-AK389)^2/AK389</f>
        <v>44.8747410409831</v>
      </c>
      <c r="AM389" s="37" t="n">
        <f aca="false">IF(AL389&lt;5,0,(AJ389-AI389)/AI389*100)</f>
        <v>-39.010989010989</v>
      </c>
      <c r="AN389" s="14" t="n">
        <f aca="false">AJ389/($C389/100000)</f>
        <v>317.645038823282</v>
      </c>
      <c r="AO389" s="13" t="n">
        <f aca="false">AP388</f>
        <v>1709</v>
      </c>
      <c r="AP389" s="21" t="n">
        <v>1405</v>
      </c>
      <c r="AQ389" s="21" t="n">
        <f aca="false">FORECAST($B389,AP380:AP388,$B380:$B388)</f>
        <v>1780.16666666667</v>
      </c>
      <c r="AR389" s="37" t="n">
        <f aca="false">(AP389-AQ389)^2/AQ389</f>
        <v>79.0656461629685</v>
      </c>
      <c r="AS389" s="37" t="n">
        <f aca="false">IF(AR389&lt;5,0,(AP389-AO389)/AO389*100)</f>
        <v>-17.7881802223523</v>
      </c>
      <c r="AT389" s="14" t="n">
        <f aca="false">AP389/($C389/100000)</f>
        <v>1340.21405269283</v>
      </c>
      <c r="AU389" s="13" t="n">
        <f aca="false">AV388</f>
        <v>86</v>
      </c>
      <c r="AV389" s="21" t="n">
        <v>151</v>
      </c>
      <c r="AW389" s="21" t="n">
        <f aca="false">FORECAST($B389,AV380:AV388,$B380:$B388)</f>
        <v>94.4166666666667</v>
      </c>
      <c r="AX389" s="37" t="n">
        <f aca="false">(AV389-AW389)^2/AW389</f>
        <v>33.9100470726684</v>
      </c>
      <c r="AY389" s="37" t="n">
        <f aca="false">IF(AX389&lt;5,0,(AV389-AU389)/AU389*100)</f>
        <v>75.5813953488372</v>
      </c>
      <c r="AZ389" s="14" t="n">
        <f aca="false">AV389/($C389/100000)</f>
        <v>144.037239826774</v>
      </c>
      <c r="BA389" s="23" t="n">
        <v>2084.2</v>
      </c>
      <c r="BB389" s="22" t="n">
        <v>-17.7</v>
      </c>
      <c r="BC389" s="13" t="n">
        <f aca="false">(BA389-BA388)/BA388*100</f>
        <v>-17.750591949487</v>
      </c>
      <c r="BD389" s="23" t="n">
        <v>50.8</v>
      </c>
    </row>
    <row r="390" customFormat="false" ht="13.8" hidden="false" customHeight="false" outlineLevel="0" collapsed="false">
      <c r="A390" s="19" t="s">
        <v>275</v>
      </c>
      <c r="B390" s="15" t="n">
        <v>2020</v>
      </c>
      <c r="C390" s="38" t="n">
        <f aca="false">FORECAST($B390,C380:C388,$B380:$B388)</f>
        <v>103889.472222222</v>
      </c>
      <c r="D390" s="12" t="n">
        <f aca="false">E389</f>
        <v>2185</v>
      </c>
      <c r="E390" s="38" t="n">
        <f aca="false">FORECAST($B390,E380:E388,$B380:$B388)</f>
        <v>2671.52777777778</v>
      </c>
      <c r="F390" s="21" t="n">
        <f aca="false">FORECAST($B390,E381:E389,$B381:$B389)</f>
        <v>2508.88888888889</v>
      </c>
      <c r="G390" s="37" t="n">
        <f aca="false">(E390-F390)^2/F390</f>
        <v>10.5430767763999</v>
      </c>
      <c r="H390" s="37" t="n">
        <f aca="false">IF(G390&lt;5,0,(E390-D390)/D390*100)</f>
        <v>22.2667175184338</v>
      </c>
      <c r="I390" s="12"/>
      <c r="J390" s="13" t="n">
        <f aca="false">(E390-E388)/E388*100</f>
        <v>1.92780533299419</v>
      </c>
      <c r="K390" s="13" t="n">
        <f aca="false">L389</f>
        <v>8</v>
      </c>
      <c r="L390" s="38" t="n">
        <f aca="false">FORECAST($B390,L380:L388,$B380:$B388)</f>
        <v>8.69444444444444</v>
      </c>
      <c r="M390" s="21" t="n">
        <f aca="false">FORECAST($B390,L381:L389,$B381:$B389)</f>
        <v>8.11111111111111</v>
      </c>
      <c r="N390" s="37" t="n">
        <f aca="false">(L390-M390)^2/M390</f>
        <v>0.0419520547945206</v>
      </c>
      <c r="O390" s="37" t="n">
        <f aca="false">IF(N390&lt;5,0,(L390-K390)/K390*100)</f>
        <v>0</v>
      </c>
      <c r="P390" s="38" t="n">
        <f aca="false">FORECAST($B390,P380:P388,$B380:$B388)</f>
        <v>8.43731723332665</v>
      </c>
      <c r="Q390" s="13" t="n">
        <f aca="false">R389</f>
        <v>29</v>
      </c>
      <c r="R390" s="38" t="n">
        <f aca="false">FORECAST($B390,R380:R388,$B380:$B388)</f>
        <v>39.8611111111111</v>
      </c>
      <c r="S390" s="21" t="n">
        <f aca="false">FORECAST($B390,R381:R389,$B381:$B389)</f>
        <v>35.5111111111111</v>
      </c>
      <c r="T390" s="37" t="n">
        <f aca="false">(R390-S390)^2/S390</f>
        <v>0.532861389236548</v>
      </c>
      <c r="U390" s="37" t="n">
        <f aca="false">IF(T390&lt;5,0,(R390-Q390)/Q390*100)</f>
        <v>0</v>
      </c>
      <c r="V390" s="38" t="n">
        <f aca="false">FORECAST($B390,V380:V388,$B380:$B388)</f>
        <v>38.58838462089</v>
      </c>
      <c r="W390" s="13" t="n">
        <f aca="false">X389</f>
        <v>39</v>
      </c>
      <c r="X390" s="38" t="n">
        <f aca="false">FORECAST($B390,X380:X388,$B380:$B388)</f>
        <v>45.6111111111111</v>
      </c>
      <c r="Y390" s="21" t="n">
        <f aca="false">FORECAST($B390,X381:X389,$B381:$B389)</f>
        <v>41.2666666666667</v>
      </c>
      <c r="Z390" s="37" t="n">
        <f aca="false">(X390-Y390)^2/Y390</f>
        <v>0.457371507209956</v>
      </c>
      <c r="AA390" s="37" t="n">
        <f aca="false">IF(Z390&lt;5,0,(X390-W390)/W390*100)</f>
        <v>0</v>
      </c>
      <c r="AB390" s="38" t="n">
        <f aca="false">FORECAST($B390,AB380:AB388,$B380:$B388)</f>
        <v>43.7303135055006</v>
      </c>
      <c r="AC390" s="13" t="n">
        <f aca="false">AD389</f>
        <v>220</v>
      </c>
      <c r="AD390" s="38" t="n">
        <f aca="false">FORECAST($B390,AD380:AD388,$B380:$B388)</f>
        <v>223.055555555556</v>
      </c>
      <c r="AE390" s="21" t="n">
        <f aca="false">FORECAST($B390,AD381:AD389,$B381:$B389)</f>
        <v>223.822222222222</v>
      </c>
      <c r="AF390" s="37" t="n">
        <f aca="false">(AD390-AE390)^2/AE390</f>
        <v>0.00262609213661626</v>
      </c>
      <c r="AG390" s="37" t="n">
        <f aca="false">IF(AF390&lt;5,0,(AD390-AC390)/AC390*100)</f>
        <v>0</v>
      </c>
      <c r="AH390" s="38" t="n">
        <f aca="false">FORECAST($B390,AH380:AH388,$B380:$B388)</f>
        <v>215.128746340444</v>
      </c>
      <c r="AI390" s="13" t="n">
        <f aca="false">AJ389</f>
        <v>333</v>
      </c>
      <c r="AJ390" s="38" t="n">
        <f aca="false">FORECAST($B390,AJ380:AJ388,$B380:$B388)</f>
        <v>479.722222222222</v>
      </c>
      <c r="AK390" s="21" t="n">
        <f aca="false">FORECAST($B390,AJ381:AJ389,$B381:$B389)</f>
        <v>434.2</v>
      </c>
      <c r="AL390" s="37" t="n">
        <f aca="false">(AJ390-AK390)^2/AK390</f>
        <v>4.77262256114549</v>
      </c>
      <c r="AM390" s="37" t="n">
        <f aca="false">IF(AL390&lt;5,0,(AJ390-AI390)/AI390*100)</f>
        <v>0</v>
      </c>
      <c r="AN390" s="38" t="n">
        <f aca="false">FORECAST($B390,AN380:AN388,$B380:$B388)</f>
        <v>455.72784131928</v>
      </c>
      <c r="AO390" s="13" t="n">
        <f aca="false">AP389</f>
        <v>1405</v>
      </c>
      <c r="AP390" s="38" t="n">
        <f aca="false">FORECAST($B390,AP380:AP388,$B380:$B388)</f>
        <v>1780.16666666667</v>
      </c>
      <c r="AQ390" s="21" t="n">
        <f aca="false">FORECAST($B390,AP381:AP389,$B381:$B389)</f>
        <v>1654.11111111111</v>
      </c>
      <c r="AR390" s="37" t="n">
        <f aca="false">(AP390-AQ390)^2/AQ390</f>
        <v>9.6063698379645</v>
      </c>
      <c r="AS390" s="37" t="n">
        <f aca="false">IF(AR390&lt;5,0,(AP390-AO390)/AO390*100)</f>
        <v>26.7022538552788</v>
      </c>
      <c r="AT390" s="38" t="n">
        <f aca="false">FORECAST($B390,AT380:AT388,$B380:$B388)</f>
        <v>1713.24925520505</v>
      </c>
      <c r="AU390" s="13" t="n">
        <f aca="false">AV389</f>
        <v>151</v>
      </c>
      <c r="AV390" s="38" t="n">
        <f aca="false">FORECAST($B390,AV380:AV388,$B380:$B388)</f>
        <v>94.4166666666667</v>
      </c>
      <c r="AW390" s="21" t="n">
        <f aca="false">FORECAST($B390,AV381:AV389,$B381:$B389)</f>
        <v>111.866666666667</v>
      </c>
      <c r="AX390" s="37" t="n">
        <f aca="false">(AV390-AW390)^2/AW390</f>
        <v>2.72201281287247</v>
      </c>
      <c r="AY390" s="37" t="n">
        <f aca="false">IF(AX390&lt;5,0,(AV390-AU390)/AU390*100)</f>
        <v>0</v>
      </c>
      <c r="AZ390" s="38" t="n">
        <f aca="false">FORECAST($B390,AZ380:AZ388,$B380:$B388)</f>
        <v>90.8025050425063</v>
      </c>
      <c r="BA390" s="38" t="n">
        <f aca="false">FORECAST($B390,BA380:BA388,$B380:$B388)</f>
        <v>2565.66944444444</v>
      </c>
      <c r="BB390" s="14"/>
      <c r="BC390" s="12"/>
      <c r="BD390" s="12"/>
    </row>
    <row r="391" customFormat="false" ht="13.8" hidden="false" customHeight="false" outlineLevel="0" collapsed="false">
      <c r="A391" s="19" t="s">
        <v>199</v>
      </c>
      <c r="B391" s="20"/>
      <c r="C391" s="21"/>
      <c r="D391" s="12" t="n">
        <f aca="false">E390</f>
        <v>2671.52777777778</v>
      </c>
      <c r="E391" s="39" t="n">
        <f aca="false">(E390-E389)^2/E390</f>
        <v>88.6044609074893</v>
      </c>
      <c r="F391" s="21" t="n">
        <f aca="false">FORECAST($B391,E382:E390,$B382:$B390)</f>
        <v>184340.594070962</v>
      </c>
      <c r="G391" s="37" t="n">
        <f aca="false">(E391-F391)^2/F391</f>
        <v>184163.427737436</v>
      </c>
      <c r="H391" s="37" t="n">
        <f aca="false">IF(G391&lt;5,0,(E391-D391)/D391*100)</f>
        <v>-96.6833786403227</v>
      </c>
      <c r="I391" s="22"/>
      <c r="J391" s="12"/>
      <c r="K391" s="13" t="n">
        <f aca="false">L390</f>
        <v>8.69444444444444</v>
      </c>
      <c r="L391" s="39" t="n">
        <f aca="false">(L390-L389)^2/L390</f>
        <v>0.0554668086616969</v>
      </c>
      <c r="M391" s="21" t="n">
        <f aca="false">FORECAST($B391,L382:L390,$B382:$B390)</f>
        <v>-571.059990662932</v>
      </c>
      <c r="N391" s="37" t="n">
        <f aca="false">(L391-M391)^2/M391</f>
        <v>-571.170929667722</v>
      </c>
      <c r="O391" s="37" t="n">
        <f aca="false">IF(N391&lt;5,0,(L391-K391)/K391*100)</f>
        <v>0</v>
      </c>
      <c r="P391" s="39" t="n">
        <f aca="false">(P390-P389)^2/P390</f>
        <v>0.0770347717931279</v>
      </c>
      <c r="Q391" s="13" t="n">
        <f aca="false">R390</f>
        <v>39.8611111111111</v>
      </c>
      <c r="R391" s="39" t="n">
        <f aca="false">(R390-R389)^2/R390</f>
        <v>2.95936895083237</v>
      </c>
      <c r="S391" s="21" t="n">
        <f aca="false">FORECAST($B391,R382:R390,$B382:$B390)</f>
        <v>-3527.92413632119</v>
      </c>
      <c r="T391" s="37" t="n">
        <f aca="false">(R391-S391)^2/S391</f>
        <v>-3533.84535666416</v>
      </c>
      <c r="U391" s="37" t="n">
        <f aca="false">IF(T391&lt;5,0,(R391-Q391)/Q391*100)</f>
        <v>0</v>
      </c>
      <c r="V391" s="39" t="n">
        <f aca="false">(V390-V389)^2/V390</f>
        <v>3.09338709520776</v>
      </c>
      <c r="W391" s="13" t="n">
        <f aca="false">X390</f>
        <v>45.6111111111111</v>
      </c>
      <c r="X391" s="39" t="n">
        <f aca="false">(X390-X389)^2/X390</f>
        <v>0.958248748139125</v>
      </c>
      <c r="Y391" s="21" t="n">
        <f aca="false">FORECAST($B391,X382:X390,$B382:$B390)</f>
        <v>2474.93510737628</v>
      </c>
      <c r="Z391" s="37" t="n">
        <f aca="false">(X391-Y391)^2/Y391</f>
        <v>2473.01898089606</v>
      </c>
      <c r="AA391" s="37" t="n">
        <f aca="false">IF(Z391&lt;5,0,(X391-W391)/W391*100)</f>
        <v>-97.8990892245427</v>
      </c>
      <c r="AB391" s="39" t="n">
        <f aca="false">(AB390-AB389)^2/AB390</f>
        <v>0.974682474458976</v>
      </c>
      <c r="AC391" s="13" t="n">
        <f aca="false">AD390</f>
        <v>223.055555555556</v>
      </c>
      <c r="AD391" s="39" t="n">
        <f aca="false">(AD390-AD389)^2/AD390</f>
        <v>0.0418569254185697</v>
      </c>
      <c r="AE391" s="21" t="n">
        <f aca="false">FORECAST($B391,AD382:AD390,$B382:$B390)</f>
        <v>1664.65032679738</v>
      </c>
      <c r="AF391" s="37" t="n">
        <f aca="false">(AD391-AE391)^2/AE391</f>
        <v>1664.56661399902</v>
      </c>
      <c r="AG391" s="37" t="n">
        <f aca="false">IF(AF391&lt;5,0,(AD391-AC391)/AC391*100)</f>
        <v>-99.981234753237</v>
      </c>
      <c r="AH391" s="39" t="n">
        <f aca="false">(AH390-AH389)^2/AH390</f>
        <v>0.129254090972044</v>
      </c>
      <c r="AI391" s="13" t="n">
        <f aca="false">AJ390</f>
        <v>479.722222222222</v>
      </c>
      <c r="AJ391" s="39" t="n">
        <f aca="false">(AJ390-AJ389)^2/AJ390</f>
        <v>44.8747410409831</v>
      </c>
      <c r="AK391" s="21" t="n">
        <f aca="false">FORECAST($B391,AJ382:AJ390,$B382:$B390)</f>
        <v>109123.067693744</v>
      </c>
      <c r="AL391" s="37" t="n">
        <f aca="false">(AJ391-AK391)^2/AK391</f>
        <v>109033.336665527</v>
      </c>
      <c r="AM391" s="37" t="n">
        <f aca="false">IF(AL391&lt;5,0,(AJ391-AI391)/AI391*100)</f>
        <v>-90.6456822381275</v>
      </c>
      <c r="AN391" s="39" t="n">
        <f aca="false">(AN390-AN389)^2/AN390</f>
        <v>41.8382609452874</v>
      </c>
      <c r="AO391" s="13" t="n">
        <f aca="false">AP390</f>
        <v>1780.16666666667</v>
      </c>
      <c r="AP391" s="39" t="n">
        <f aca="false">(AP390-AP389)^2/AP390</f>
        <v>79.0656461629685</v>
      </c>
      <c r="AQ391" s="21" t="n">
        <f aca="false">FORECAST($B391,AP382:AP390,$B382:$B390)</f>
        <v>74232.9677871148</v>
      </c>
      <c r="AR391" s="37" t="n">
        <f aca="false">(AP391-AQ391)^2/AQ391</f>
        <v>74074.9207077281</v>
      </c>
      <c r="AS391" s="37" t="n">
        <f aca="false">IF(AR391&lt;5,0,(AP391-AO391)/AO391*100)</f>
        <v>-95.5585256345116</v>
      </c>
      <c r="AT391" s="39" t="n">
        <f aca="false">(AT390-AT389)^2/AT390</f>
        <v>81.2230105400967</v>
      </c>
      <c r="AU391" s="13" t="n">
        <f aca="false">AV390</f>
        <v>94.4166666666667</v>
      </c>
      <c r="AV391" s="39" t="n">
        <f aca="false">(AV390-AV389)^2/AV390</f>
        <v>33.9100470726684</v>
      </c>
      <c r="AW391" s="21" t="n">
        <f aca="false">FORECAST($B391,AV382:AV390,$B382:$B390)</f>
        <v>943.957282913166</v>
      </c>
      <c r="AX391" s="37" t="n">
        <f aca="false">(AV391-AW391)^2/AW391</f>
        <v>877.355349073687</v>
      </c>
      <c r="AY391" s="37" t="n">
        <f aca="false">IF(AX391&lt;5,0,(AV391-AU391)/AU391*100)</f>
        <v>-64.0846809468648</v>
      </c>
      <c r="AZ391" s="39" t="n">
        <f aca="false">(AZ390-AZ389)^2/AZ390</f>
        <v>31.2098987381976</v>
      </c>
      <c r="BA391" s="39" t="n">
        <f aca="false">(BA390-BA389)^2/BA390</f>
        <v>90.3517896413339</v>
      </c>
      <c r="BB391" s="22"/>
      <c r="BC391" s="12"/>
      <c r="BD391" s="23"/>
    </row>
    <row r="392" customFormat="false" ht="13.8" hidden="false" customHeight="false" outlineLevel="0" collapsed="false">
      <c r="A392" s="19" t="s">
        <v>276</v>
      </c>
      <c r="B392" s="20" t="n">
        <v>5</v>
      </c>
      <c r="C392" s="21"/>
      <c r="D392" s="12" t="n">
        <f aca="false">E391</f>
        <v>88.6044609074893</v>
      </c>
      <c r="E392" s="39" t="n">
        <f aca="false">IF(E391&lt;$B392,0,(E389-E388)/E388*100)</f>
        <v>-16.6348721861885</v>
      </c>
      <c r="F392" s="21" t="n">
        <f aca="false">FORECAST($B392,E383:E391,$B383:$B391)</f>
        <v>142238.735578784</v>
      </c>
      <c r="G392" s="37" t="n">
        <f aca="false">(E392-F392)^2/F392</f>
        <v>142272.007268611</v>
      </c>
      <c r="H392" s="37" t="n">
        <f aca="false">IF(G392&lt;5,0,(E392-D392)/D392*100)</f>
        <v>-118.774305509919</v>
      </c>
      <c r="I392" s="22"/>
      <c r="J392" s="12"/>
      <c r="K392" s="13" t="n">
        <f aca="false">L391</f>
        <v>0.0554668086616969</v>
      </c>
      <c r="L392" s="39" t="n">
        <f aca="false">IF(L391&lt;$B392,0,(L389-L388)/L388*100)</f>
        <v>0</v>
      </c>
      <c r="M392" s="21" t="n">
        <f aca="false">FORECAST($B392,L383:L391,$B383:$B391)</f>
        <v>-87.7812620983353</v>
      </c>
      <c r="N392" s="37" t="n">
        <f aca="false">(L392-M392)^2/M392</f>
        <v>-87.7812620983353</v>
      </c>
      <c r="O392" s="37" t="n">
        <f aca="false">IF(N392&lt;5,0,(L392-K392)/K392*100)</f>
        <v>0</v>
      </c>
      <c r="P392" s="39" t="n">
        <f aca="false">IF(P391&lt;$B392,0,(P389-P388)/P388*100)</f>
        <v>0</v>
      </c>
      <c r="Q392" s="13" t="n">
        <f aca="false">R391</f>
        <v>2.95936895083237</v>
      </c>
      <c r="R392" s="39" t="n">
        <f aca="false">IF(R391&lt;$B392,0,(R389-R388)/R388*100)</f>
        <v>0</v>
      </c>
      <c r="S392" s="21" t="n">
        <f aca="false">FORECAST($B392,R383:R391,$B383:$B391)</f>
        <v>-3052.90089043747</v>
      </c>
      <c r="T392" s="37" t="n">
        <f aca="false">(R392-S392)^2/S392</f>
        <v>-3052.90089043747</v>
      </c>
      <c r="U392" s="37" t="n">
        <f aca="false">IF(T392&lt;5,0,(R392-Q392)/Q392*100)</f>
        <v>0</v>
      </c>
      <c r="V392" s="39" t="n">
        <f aca="false">IF(V391&lt;$B392,0,(V389-V388)/V388*100)</f>
        <v>0</v>
      </c>
      <c r="W392" s="13" t="n">
        <f aca="false">X391</f>
        <v>0.958248748139125</v>
      </c>
      <c r="X392" s="39" t="n">
        <f aca="false">IF(X391&lt;$B392,0,(X389-X388)/X388*100)</f>
        <v>0</v>
      </c>
      <c r="Y392" s="21" t="n">
        <f aca="false">FORECAST($B392,X383:X391,$B383:$B391)</f>
        <v>2516.25938830817</v>
      </c>
      <c r="Z392" s="37" t="n">
        <f aca="false">(X392-Y392)^2/Y392</f>
        <v>2516.25938830817</v>
      </c>
      <c r="AA392" s="37" t="n">
        <f aca="false">IF(Z392&lt;5,0,(X392-W392)/W392*100)</f>
        <v>-100</v>
      </c>
      <c r="AB392" s="39" t="n">
        <f aca="false">IF(AB391&lt;$B392,0,(AB389-AB388)/AB388*100)</f>
        <v>0</v>
      </c>
      <c r="AC392" s="13" t="n">
        <f aca="false">AD391</f>
        <v>0.0418569254185697</v>
      </c>
      <c r="AD392" s="39" t="n">
        <f aca="false">IF(AD391&lt;$B392,0,(AD389-AD388)/AD388*100)</f>
        <v>0</v>
      </c>
      <c r="AE392" s="21" t="n">
        <f aca="false">FORECAST($B392,AD383:AD391,$B383:$B391)</f>
        <v>-7501.22222222223</v>
      </c>
      <c r="AF392" s="37" t="n">
        <f aca="false">(AD392-AE392)^2/AE392</f>
        <v>-7501.22222222223</v>
      </c>
      <c r="AG392" s="37" t="n">
        <f aca="false">IF(AF392&lt;5,0,(AD392-AC392)/AC392*100)</f>
        <v>0</v>
      </c>
      <c r="AH392" s="39" t="n">
        <f aca="false">IF(AH391&lt;$B392,0,(AH389-AH388)/AH388*100)</f>
        <v>0</v>
      </c>
      <c r="AI392" s="13" t="n">
        <f aca="false">AJ391</f>
        <v>44.8747410409831</v>
      </c>
      <c r="AJ392" s="39" t="n">
        <f aca="false">IF(AJ391&lt;$B392,0,(AJ389-AJ388)/AJ388*100)</f>
        <v>-39.010989010989</v>
      </c>
      <c r="AK392" s="21" t="n">
        <f aca="false">FORECAST($B392,AJ383:AJ391,$B383:$B391)</f>
        <v>98672.3132017034</v>
      </c>
      <c r="AL392" s="37" t="n">
        <f aca="false">(AJ392-AK392)^2/AK392</f>
        <v>98750.3506030718</v>
      </c>
      <c r="AM392" s="37" t="n">
        <f aca="false">IF(AL392&lt;5,0,(AJ392-AI392)/AI392*100)</f>
        <v>-186.933067703636</v>
      </c>
      <c r="AN392" s="39" t="n">
        <f aca="false">IF(AN391&lt;$B392,0,(AN389-AN388)/AN388*100)</f>
        <v>-39.8254634695102</v>
      </c>
      <c r="AO392" s="13" t="n">
        <f aca="false">AP391</f>
        <v>79.0656461629685</v>
      </c>
      <c r="AP392" s="39" t="n">
        <f aca="false">IF(AP391&lt;$B392,0,(AP389-AP388)/AP388*100)</f>
        <v>-17.7881802223523</v>
      </c>
      <c r="AQ392" s="21" t="n">
        <f aca="false">FORECAST($B392,AP383:AP391,$B383:$B391)</f>
        <v>58009.1591173055</v>
      </c>
      <c r="AR392" s="37" t="n">
        <f aca="false">(AP392-AQ392)^2/AQ392</f>
        <v>58044.7409323949</v>
      </c>
      <c r="AS392" s="37" t="n">
        <f aca="false">IF(AR392&lt;5,0,(AP392-AO392)/AO392*100)</f>
        <v>-122.497988805008</v>
      </c>
      <c r="AT392" s="39" t="n">
        <f aca="false">IF(AT391&lt;$B392,0,(AT389-AT388)/AT388*100)</f>
        <v>-18.8860735364365</v>
      </c>
      <c r="AU392" s="13" t="n">
        <f aca="false">AV391</f>
        <v>33.9100470726684</v>
      </c>
      <c r="AV392" s="39" t="n">
        <f aca="false">IF(AV391&lt;$B392,0,(AV389-AV388)/AV388*100)</f>
        <v>75.5813953488372</v>
      </c>
      <c r="AW392" s="21" t="n">
        <f aca="false">FORECAST($B392,AV383:AV391,$B383:$B391)</f>
        <v>-6317.09175377468</v>
      </c>
      <c r="AX392" s="37" t="n">
        <f aca="false">(AV392-AW392)^2/AW392</f>
        <v>-6469.15884467022</v>
      </c>
      <c r="AY392" s="37" t="n">
        <f aca="false">IF(AX392&lt;5,0,(AV392-AU392)/AU392*100)</f>
        <v>0</v>
      </c>
      <c r="AZ392" s="39" t="n">
        <f aca="false">IF(AZ391&lt;$B392,0,(AZ389-AZ388)/AZ388*100)</f>
        <v>73.2366030725874</v>
      </c>
      <c r="BA392" s="39" t="n">
        <f aca="false">IF(BA391&lt;$B392,0,(BA389-BA388)/BA388*100)</f>
        <v>-17.750591949487</v>
      </c>
      <c r="BB392" s="22"/>
      <c r="BC392" s="12"/>
      <c r="BD392" s="23"/>
    </row>
    <row r="393" customFormat="false" ht="13.8" hidden="false" customHeight="false" outlineLevel="0" collapsed="false">
      <c r="A393" s="25"/>
      <c r="B393" s="20"/>
      <c r="C393" s="21"/>
      <c r="D393" s="12" t="n">
        <f aca="false">E392</f>
        <v>-16.6348721861885</v>
      </c>
      <c r="E393" s="21"/>
      <c r="F393" s="21" t="n">
        <f aca="false">FORECAST($B393,E384:E392,$B384:$B392)</f>
        <v>-22.3372080125623</v>
      </c>
      <c r="G393" s="37" t="n">
        <f aca="false">(E393-F393)^2/F393</f>
        <v>-22.3372080125623</v>
      </c>
      <c r="H393" s="37" t="n">
        <f aca="false">IF(G393&lt;5,0,(E393-D393)/D393*100)</f>
        <v>0</v>
      </c>
      <c r="I393" s="22"/>
      <c r="J393" s="13"/>
      <c r="K393" s="13" t="n">
        <f aca="false">L392</f>
        <v>0</v>
      </c>
      <c r="L393" s="21"/>
      <c r="M393" s="21" t="n">
        <f aca="false">FORECAST($B393,L384:L392,$B384:$B392)</f>
        <v>-0.0248856365742949</v>
      </c>
      <c r="N393" s="37" t="n">
        <f aca="false">(L393-M393)^2/M393</f>
        <v>-0.0248856365742949</v>
      </c>
      <c r="O393" s="37" t="n">
        <f aca="false">IF(N393&lt;5,0,(L393-K393)/K393*100)</f>
        <v>0</v>
      </c>
      <c r="P393" s="14"/>
      <c r="Q393" s="13" t="n">
        <f aca="false">R392</f>
        <v>0</v>
      </c>
      <c r="R393" s="21"/>
      <c r="S393" s="21" t="n">
        <f aca="false">FORECAST($B393,R384:R392,$B384:$B392)</f>
        <v>-0.0886844556709967</v>
      </c>
      <c r="T393" s="37" t="n">
        <f aca="false">(R393-S393)^2/S393</f>
        <v>-0.0886844556709967</v>
      </c>
      <c r="U393" s="37" t="n">
        <f aca="false">IF(T393&lt;5,0,(R393-Q393)/Q393*100)</f>
        <v>0</v>
      </c>
      <c r="V393" s="14"/>
      <c r="W393" s="13" t="n">
        <f aca="false">X392</f>
        <v>0</v>
      </c>
      <c r="X393" s="21"/>
      <c r="Y393" s="21" t="n">
        <f aca="false">FORECAST($B393,X384:X392,$B384:$B392)</f>
        <v>-0.110183792444225</v>
      </c>
      <c r="Z393" s="37" t="n">
        <f aca="false">(X393-Y393)^2/Y393</f>
        <v>-0.110183792444225</v>
      </c>
      <c r="AA393" s="37" t="n">
        <f aca="false">IF(Z393&lt;5,0,(X393-W393)/W393*100)</f>
        <v>0</v>
      </c>
      <c r="AB393" s="14"/>
      <c r="AC393" s="13" t="n">
        <f aca="false">AD392</f>
        <v>0</v>
      </c>
      <c r="AD393" s="21"/>
      <c r="AE393" s="21" t="n">
        <f aca="false">FORECAST($B393,AD384:AD392,$B384:$B392)</f>
        <v>-0.532028105865237</v>
      </c>
      <c r="AF393" s="37" t="n">
        <f aca="false">(AD393-AE393)^2/AE393</f>
        <v>-0.532028105865237</v>
      </c>
      <c r="AG393" s="37" t="n">
        <f aca="false">IF(AF393&lt;5,0,(AD393-AC393)/AC393*100)</f>
        <v>0</v>
      </c>
      <c r="AH393" s="14"/>
      <c r="AI393" s="13" t="n">
        <f aca="false">AJ392</f>
        <v>-39.010989010989</v>
      </c>
      <c r="AJ393" s="21"/>
      <c r="AK393" s="21" t="n">
        <f aca="false">FORECAST($B393,AJ384:AJ392,$B384:$B392)</f>
        <v>-39.9551197332181</v>
      </c>
      <c r="AL393" s="37" t="n">
        <f aca="false">(AJ393-AK393)^2/AK393</f>
        <v>-39.9551197332181</v>
      </c>
      <c r="AM393" s="37" t="n">
        <f aca="false">IF(AL393&lt;5,0,(AJ393-AI393)/AI393*100)</f>
        <v>0</v>
      </c>
      <c r="AN393" s="14"/>
      <c r="AO393" s="13" t="n">
        <f aca="false">AP392</f>
        <v>-17.7881802223523</v>
      </c>
      <c r="AP393" s="21"/>
      <c r="AQ393" s="21" t="n">
        <f aca="false">FORECAST($B393,AP384:AP392,$B384:$B392)</f>
        <v>-21.5973779255578</v>
      </c>
      <c r="AR393" s="37" t="n">
        <f aca="false">(AP393-AQ393)^2/AQ393</f>
        <v>-21.5973779255578</v>
      </c>
      <c r="AS393" s="37" t="n">
        <f aca="false">IF(AR393&lt;5,0,(AP393-AO393)/AO393*100)</f>
        <v>0</v>
      </c>
      <c r="AT393" s="14"/>
      <c r="AU393" s="13" t="n">
        <f aca="false">AV392</f>
        <v>75.5813953488372</v>
      </c>
      <c r="AV393" s="21"/>
      <c r="AW393" s="21" t="n">
        <f aca="false">FORECAST($B393,AV384:AV392,$B384:$B392)</f>
        <v>75.4759467444719</v>
      </c>
      <c r="AX393" s="37" t="n">
        <f aca="false">(AV393-AW393)^2/AW393</f>
        <v>75.4759467444719</v>
      </c>
      <c r="AY393" s="37" t="n">
        <f aca="false">IF(AX393&lt;5,0,(AV393-AU393)/AU393*100)</f>
        <v>-100</v>
      </c>
      <c r="AZ393" s="14"/>
      <c r="BA393" s="23"/>
      <c r="BB393" s="22"/>
      <c r="BC393" s="13"/>
      <c r="BD393" s="23"/>
    </row>
    <row r="394" customFormat="false" ht="13.8" hidden="false" customHeight="false" outlineLevel="0" collapsed="false">
      <c r="A394" s="19" t="s">
        <v>51</v>
      </c>
      <c r="B394" s="12" t="n">
        <v>2011</v>
      </c>
      <c r="C394" s="12" t="n">
        <v>1238951</v>
      </c>
      <c r="D394" s="12" t="n">
        <f aca="false">E393</f>
        <v>0</v>
      </c>
      <c r="E394" s="12" t="n">
        <v>36969</v>
      </c>
      <c r="F394" s="21" t="n">
        <f aca="false">FORECAST($B394,E385:E393,$B385:$B393)</f>
        <v>2685.54305978561</v>
      </c>
      <c r="G394" s="37" t="n">
        <f aca="false">(E394-F394)^2/F394</f>
        <v>437660.239886589</v>
      </c>
      <c r="H394" s="37" t="e">
        <f aca="false">IF(G394&lt;5,0,(E394-D394)/D394*100)</f>
        <v>#DIV/0!</v>
      </c>
      <c r="I394" s="12" t="n">
        <v>-12.6</v>
      </c>
      <c r="J394" s="13"/>
      <c r="K394" s="13" t="n">
        <f aca="false">L393</f>
        <v>0</v>
      </c>
      <c r="L394" s="12" t="n">
        <v>60</v>
      </c>
      <c r="M394" s="21" t="n">
        <f aca="false">FORECAST($B394,L385:L393,$B385:$B393)</f>
        <v>7.25659003426554</v>
      </c>
      <c r="N394" s="37" t="n">
        <f aca="false">(L394-M394)^2/M394</f>
        <v>383.357373322399</v>
      </c>
      <c r="O394" s="37" t="e">
        <f aca="false">IF(N394&lt;5,0,(L394-K394)/K394*100)</f>
        <v>#DIV/0!</v>
      </c>
      <c r="P394" s="14" t="n">
        <f aca="false">L394/($C394/100000)</f>
        <v>4.84280653552885</v>
      </c>
      <c r="Q394" s="13" t="n">
        <f aca="false">R393</f>
        <v>0</v>
      </c>
      <c r="R394" s="12" t="n">
        <v>264</v>
      </c>
      <c r="S394" s="21" t="n">
        <f aca="false">FORECAST($B394,R385:R393,$B385:$B393)</f>
        <v>34.5178341388505</v>
      </c>
      <c r="T394" s="37" t="n">
        <f aca="false">(R394-S394)^2/S394</f>
        <v>1525.64799507661</v>
      </c>
      <c r="U394" s="37" t="e">
        <f aca="false">IF(T394&lt;5,0,(R394-Q394)/Q394*100)</f>
        <v>#DIV/0!</v>
      </c>
      <c r="V394" s="14" t="n">
        <f aca="false">R394/($C394/100000)</f>
        <v>21.3083487563269</v>
      </c>
      <c r="W394" s="13" t="n">
        <f aca="false">X393</f>
        <v>0</v>
      </c>
      <c r="X394" s="12" t="n">
        <v>1192</v>
      </c>
      <c r="Y394" s="21" t="n">
        <f aca="false">FORECAST($B394,X385:X393,$B385:$B393)</f>
        <v>45.2693742175309</v>
      </c>
      <c r="Z394" s="37" t="n">
        <f aca="false">(X394-Y394)^2/Y394</f>
        <v>29048.140179464</v>
      </c>
      <c r="AA394" s="37" t="e">
        <f aca="false">IF(Z394&lt;5,0,(X394-W394)/W394*100)</f>
        <v>#DIV/0!</v>
      </c>
      <c r="AB394" s="14" t="n">
        <f aca="false">X394/($C394/100000)</f>
        <v>96.2104231725064</v>
      </c>
      <c r="AC394" s="13" t="n">
        <f aca="false">AD393</f>
        <v>0</v>
      </c>
      <c r="AD394" s="12" t="n">
        <v>2934</v>
      </c>
      <c r="AE394" s="21" t="n">
        <f aca="false">FORECAST($B394,AD385:AD393,$B385:$B393)</f>
        <v>222.354101746061</v>
      </c>
      <c r="AF394" s="37" t="n">
        <f aca="false">(AD394-AE394)^2/AE394</f>
        <v>33068.9806024578</v>
      </c>
      <c r="AG394" s="37" t="e">
        <f aca="false">IF(AF394&lt;5,0,(AD394-AC394)/AC394*100)</f>
        <v>#DIV/0!</v>
      </c>
      <c r="AH394" s="14" t="n">
        <f aca="false">AD394/($C394/100000)</f>
        <v>236.813239587361</v>
      </c>
      <c r="AI394" s="13" t="n">
        <f aca="false">AJ393</f>
        <v>0</v>
      </c>
      <c r="AJ394" s="12" t="n">
        <v>8392</v>
      </c>
      <c r="AK394" s="21" t="n">
        <f aca="false">FORECAST($B394,AJ385:AJ393,$B385:$B393)</f>
        <v>546.733750621373</v>
      </c>
      <c r="AL394" s="37" t="n">
        <f aca="false">(AJ394-AK394)^2/AK394</f>
        <v>112574.360835944</v>
      </c>
      <c r="AM394" s="37" t="e">
        <f aca="false">IF(AL394&lt;5,0,(AJ394-AI394)/AI394*100)</f>
        <v>#DIV/0!</v>
      </c>
      <c r="AN394" s="14" t="n">
        <f aca="false">AJ394/($C394/100000)</f>
        <v>677.347207435968</v>
      </c>
      <c r="AO394" s="13" t="n">
        <f aca="false">AP393</f>
        <v>0</v>
      </c>
      <c r="AP394" s="12" t="n">
        <v>22134</v>
      </c>
      <c r="AQ394" s="21" t="n">
        <f aca="false">FORECAST($B394,AP385:AP393,$B385:$B393)</f>
        <v>1721.25632884694</v>
      </c>
      <c r="AR394" s="37" t="n">
        <f aca="false">(AP394-AQ394)^2/AQ394</f>
        <v>242079.054235537</v>
      </c>
      <c r="AS394" s="37" t="e">
        <f aca="false">IF(AR394&lt;5,0,(AP394-AO394)/AO394*100)</f>
        <v>#DIV/0!</v>
      </c>
      <c r="AT394" s="14" t="n">
        <f aca="false">AP394/($C394/100000)</f>
        <v>1786.51133095659</v>
      </c>
      <c r="AU394" s="13" t="n">
        <f aca="false">AV393</f>
        <v>0</v>
      </c>
      <c r="AV394" s="12" t="n">
        <v>1993</v>
      </c>
      <c r="AW394" s="21" t="n">
        <f aca="false">FORECAST($B394,AV385:AV393,$B385:$B393)</f>
        <v>108.284101777817</v>
      </c>
      <c r="AX394" s="37" t="n">
        <f aca="false">(AV394-AW394)^2/AW394</f>
        <v>32804.0216309864</v>
      </c>
      <c r="AY394" s="37" t="e">
        <f aca="false">IF(AX394&lt;5,0,(AV394-AU394)/AU394*100)</f>
        <v>#DIV/0!</v>
      </c>
      <c r="AZ394" s="14" t="n">
        <f aca="false">AV394/($C394/100000)</f>
        <v>160.861890421817</v>
      </c>
      <c r="BA394" s="12" t="n">
        <v>2983.9</v>
      </c>
      <c r="BB394" s="14" t="n">
        <v>-15.2</v>
      </c>
      <c r="BC394" s="13" t="n">
        <f aca="false">(BA394-BA389)/BA389*100</f>
        <v>43.1676422608195</v>
      </c>
      <c r="BD394" s="12" t="n">
        <v>28.5</v>
      </c>
    </row>
    <row r="395" customFormat="false" ht="13.8" hidden="false" customHeight="false" outlineLevel="0" collapsed="false">
      <c r="A395" s="19" t="s">
        <v>51</v>
      </c>
      <c r="B395" s="12" t="n">
        <v>2012</v>
      </c>
      <c r="C395" s="12" t="n">
        <v>1256118</v>
      </c>
      <c r="D395" s="12" t="n">
        <f aca="false">E394</f>
        <v>36969</v>
      </c>
      <c r="E395" s="12" t="n">
        <v>34822</v>
      </c>
      <c r="F395" s="21" t="n">
        <f aca="false">FORECAST($B395,E386:E394,$B386:$B394)</f>
        <v>8316.95559732925</v>
      </c>
      <c r="G395" s="37" t="n">
        <f aca="false">(E395-F395)^2/F395</f>
        <v>84468.0929898364</v>
      </c>
      <c r="H395" s="37" t="n">
        <f aca="false">IF(G395&lt;5,0,(E395-D395)/D395*100)</f>
        <v>-5.80756850334064</v>
      </c>
      <c r="I395" s="12" t="n">
        <v>-5.8</v>
      </c>
      <c r="J395" s="13" t="n">
        <f aca="false">(E395-E394)/E394*100</f>
        <v>-5.80756850334064</v>
      </c>
      <c r="K395" s="13" t="n">
        <f aca="false">L394</f>
        <v>60</v>
      </c>
      <c r="L395" s="12" t="n">
        <v>53</v>
      </c>
      <c r="M395" s="21" t="n">
        <f aca="false">FORECAST($B395,L386:L394,$B386:$B394)</f>
        <v>16.0445080349021</v>
      </c>
      <c r="N395" s="37" t="n">
        <f aca="false">(L395-M395)^2/M395</f>
        <v>85.1199914270691</v>
      </c>
      <c r="O395" s="37" t="n">
        <f aca="false">IF(N395&lt;5,0,(L395-K395)/K395*100)</f>
        <v>-11.6666666666667</v>
      </c>
      <c r="P395" s="14" t="n">
        <f aca="false">L395/($C395/100000)</f>
        <v>4.2193488191396</v>
      </c>
      <c r="Q395" s="13" t="n">
        <f aca="false">R394</f>
        <v>264</v>
      </c>
      <c r="R395" s="12" t="n">
        <v>266</v>
      </c>
      <c r="S395" s="21" t="n">
        <f aca="false">FORECAST($B395,R386:R394,$B386:$B394)</f>
        <v>73.8192103901358</v>
      </c>
      <c r="T395" s="37" t="n">
        <f aca="false">(R395-S395)^2/S395</f>
        <v>500.323096113829</v>
      </c>
      <c r="U395" s="37" t="n">
        <f aca="false">IF(T395&lt;5,0,(R395-Q395)/Q395*100)</f>
        <v>0.757575757575758</v>
      </c>
      <c r="V395" s="14" t="n">
        <f aca="false">R395/($C395/100000)</f>
        <v>21.1763544507761</v>
      </c>
      <c r="W395" s="13" t="n">
        <f aca="false">X394</f>
        <v>1192</v>
      </c>
      <c r="X395" s="12" t="n">
        <v>1130</v>
      </c>
      <c r="Y395" s="21" t="n">
        <f aca="false">FORECAST($B395,X386:X394,$B386:$B394)</f>
        <v>234.684602668915</v>
      </c>
      <c r="Z395" s="37" t="n">
        <f aca="false">(X395-Y395)^2/Y395</f>
        <v>3415.60397052964</v>
      </c>
      <c r="AA395" s="37" t="n">
        <f aca="false">IF(Z395&lt;5,0,(X395-W395)/W395*100)</f>
        <v>-5.2013422818792</v>
      </c>
      <c r="AB395" s="14" t="n">
        <f aca="false">X395/($C395/100000)</f>
        <v>89.9597012382595</v>
      </c>
      <c r="AC395" s="13" t="n">
        <f aca="false">AD394</f>
        <v>2934</v>
      </c>
      <c r="AD395" s="12" t="n">
        <v>2875</v>
      </c>
      <c r="AE395" s="21" t="n">
        <f aca="false">FORECAST($B395,AD386:AD394,$B386:$B394)</f>
        <v>668.234880756004</v>
      </c>
      <c r="AF395" s="37" t="n">
        <f aca="false">(AD395-AE395)^2/AE395</f>
        <v>7287.57571888874</v>
      </c>
      <c r="AG395" s="37" t="n">
        <f aca="false">IF(AF395&lt;5,0,(AD395-AC395)/AC395*100)</f>
        <v>-2.01090661213361</v>
      </c>
      <c r="AH395" s="14" t="n">
        <f aca="false">AD395/($C395/100000)</f>
        <v>228.879770849554</v>
      </c>
      <c r="AI395" s="13" t="n">
        <f aca="false">AJ394</f>
        <v>8392</v>
      </c>
      <c r="AJ395" s="12" t="n">
        <v>7139</v>
      </c>
      <c r="AK395" s="21" t="n">
        <f aca="false">FORECAST($B395,AJ386:AJ394,$B386:$B394)</f>
        <v>1825.95593732711</v>
      </c>
      <c r="AL395" s="37" t="n">
        <f aca="false">(AJ395-AK395)^2/AK395</f>
        <v>15459.5391021457</v>
      </c>
      <c r="AM395" s="37" t="n">
        <f aca="false">IF(AL395&lt;5,0,(AJ395-AI395)/AI395*100)</f>
        <v>-14.9308865586273</v>
      </c>
      <c r="AN395" s="14" t="n">
        <f aca="false">AJ395/($C395/100000)</f>
        <v>568.338324902597</v>
      </c>
      <c r="AO395" s="13" t="n">
        <f aca="false">AP394</f>
        <v>22134</v>
      </c>
      <c r="AP395" s="12" t="n">
        <v>21548</v>
      </c>
      <c r="AQ395" s="21" t="n">
        <f aca="false">FORECAST($B395,AP386:AP394,$B386:$B394)</f>
        <v>5079.68026326918</v>
      </c>
      <c r="AR395" s="37" t="n">
        <f aca="false">(AP395-AQ395)^2/AQ395</f>
        <v>53390.2806663377</v>
      </c>
      <c r="AS395" s="37" t="n">
        <f aca="false">IF(AR395&lt;5,0,(AP395-AO395)/AO395*100)</f>
        <v>-2.64751061715009</v>
      </c>
      <c r="AT395" s="14" t="n">
        <f aca="false">AP395/($C395/100000)</f>
        <v>1715.44393122302</v>
      </c>
      <c r="AU395" s="13" t="n">
        <f aca="false">AV394</f>
        <v>1993</v>
      </c>
      <c r="AV395" s="12" t="n">
        <v>1811</v>
      </c>
      <c r="AW395" s="21" t="n">
        <f aca="false">FORECAST($B395,AV386:AV394,$B386:$B394)</f>
        <v>418.633069151009</v>
      </c>
      <c r="AX395" s="37" t="n">
        <f aca="false">(AV395-AW395)^2/AW395</f>
        <v>4630.99027043781</v>
      </c>
      <c r="AY395" s="37" t="n">
        <f aca="false">IF(AX395&lt;5,0,(AV395-AU395)/AU395*100)</f>
        <v>-9.13196186653286</v>
      </c>
      <c r="AZ395" s="14" t="n">
        <f aca="false">AV395/($C395/100000)</f>
        <v>144.174353046449</v>
      </c>
      <c r="BA395" s="12" t="n">
        <v>2772.2</v>
      </c>
      <c r="BB395" s="14" t="n">
        <v>-7.1</v>
      </c>
      <c r="BC395" s="13" t="n">
        <f aca="false">(BA395-BA394)/BA394*100</f>
        <v>-7.09474178089079</v>
      </c>
      <c r="BD395" s="12" t="n">
        <v>30.3</v>
      </c>
    </row>
    <row r="396" customFormat="false" ht="13.8" hidden="false" customHeight="false" outlineLevel="0" collapsed="false">
      <c r="A396" s="19" t="s">
        <v>51</v>
      </c>
      <c r="B396" s="12" t="n">
        <v>2013</v>
      </c>
      <c r="C396" s="12" t="n">
        <v>1276410</v>
      </c>
      <c r="D396" s="12" t="n">
        <f aca="false">E395</f>
        <v>34822</v>
      </c>
      <c r="E396" s="12" t="n">
        <v>32650</v>
      </c>
      <c r="F396" s="21" t="n">
        <f aca="false">FORECAST($B396,E387:E395,$B387:$B395)</f>
        <v>13609.4687053987</v>
      </c>
      <c r="G396" s="37" t="n">
        <f aca="false">(E396-F396)^2/F396</f>
        <v>26638.9408601144</v>
      </c>
      <c r="H396" s="37" t="n">
        <f aca="false">IF(G396&lt;5,0,(E396-D396)/D396*100)</f>
        <v>-6.23743610361266</v>
      </c>
      <c r="I396" s="12" t="n">
        <v>-6.2</v>
      </c>
      <c r="J396" s="13" t="n">
        <f aca="false">(E396-E395)/E395*100</f>
        <v>-6.23743610361266</v>
      </c>
      <c r="K396" s="13" t="n">
        <f aca="false">L395</f>
        <v>53</v>
      </c>
      <c r="L396" s="12" t="n">
        <v>63</v>
      </c>
      <c r="M396" s="21" t="n">
        <f aca="false">FORECAST($B396,L387:L395,$B387:$B395)</f>
        <v>23.6978089607683</v>
      </c>
      <c r="N396" s="37" t="n">
        <f aca="false">(L396-M396)^2/M396</f>
        <v>65.1816470898828</v>
      </c>
      <c r="O396" s="37" t="n">
        <f aca="false">IF(N396&lt;5,0,(L396-K396)/K396*100)</f>
        <v>18.8679245283019</v>
      </c>
      <c r="P396" s="14" t="n">
        <f aca="false">L396/($C396/100000)</f>
        <v>4.93571814699039</v>
      </c>
      <c r="Q396" s="13" t="n">
        <f aca="false">R395</f>
        <v>266</v>
      </c>
      <c r="R396" s="12" t="n">
        <v>260</v>
      </c>
      <c r="S396" s="21" t="n">
        <f aca="false">FORECAST($B396,R387:R395,$B387:$B395)</f>
        <v>111.744143068357</v>
      </c>
      <c r="T396" s="37" t="n">
        <f aca="false">(R396-S396)^2/S396</f>
        <v>196.697549518011</v>
      </c>
      <c r="U396" s="37" t="n">
        <f aca="false">IF(T396&lt;5,0,(R396-Q396)/Q396*100)</f>
        <v>-2.25563909774436</v>
      </c>
      <c r="V396" s="14" t="n">
        <f aca="false">R396/($C396/100000)</f>
        <v>20.3696304478968</v>
      </c>
      <c r="W396" s="13" t="n">
        <f aca="false">X395</f>
        <v>1130</v>
      </c>
      <c r="X396" s="12" t="n">
        <v>1108</v>
      </c>
      <c r="Y396" s="21" t="n">
        <f aca="false">FORECAST($B396,X387:X395,$B387:$B395)</f>
        <v>415.561157140857</v>
      </c>
      <c r="Z396" s="37" t="n">
        <f aca="false">(X396-Y396)^2/Y396</f>
        <v>1153.79299258614</v>
      </c>
      <c r="AA396" s="37" t="n">
        <f aca="false">IF(Z396&lt;5,0,(X396-W396)/W396*100)</f>
        <v>-1.94690265486726</v>
      </c>
      <c r="AB396" s="14" t="n">
        <f aca="false">X396/($C396/100000)</f>
        <v>86.8059636010373</v>
      </c>
      <c r="AC396" s="13" t="n">
        <f aca="false">AD395</f>
        <v>2875</v>
      </c>
      <c r="AD396" s="12" t="n">
        <v>2765</v>
      </c>
      <c r="AE396" s="21" t="n">
        <f aca="false">FORECAST($B396,AD387:AD395,$B387:$B395)</f>
        <v>1106.03809809154</v>
      </c>
      <c r="AF396" s="37" t="n">
        <f aca="false">(AD396-AE396)^2/AE396</f>
        <v>2488.29999322133</v>
      </c>
      <c r="AG396" s="37" t="n">
        <f aca="false">IF(AF396&lt;5,0,(AD396-AC396)/AC396*100)</f>
        <v>-3.82608695652174</v>
      </c>
      <c r="AH396" s="14" t="n">
        <f aca="false">AD396/($C396/100000)</f>
        <v>216.623185340134</v>
      </c>
      <c r="AI396" s="13" t="n">
        <f aca="false">AJ395</f>
        <v>7139</v>
      </c>
      <c r="AJ396" s="12" t="n">
        <v>6551</v>
      </c>
      <c r="AK396" s="21" t="n">
        <f aca="false">FORECAST($B396,AJ387:AJ395,$B387:$B395)</f>
        <v>2898.00919122239</v>
      </c>
      <c r="AL396" s="37" t="n">
        <f aca="false">(AJ396-AK396)^2/AK396</f>
        <v>4604.65822173085</v>
      </c>
      <c r="AM396" s="37" t="n">
        <f aca="false">IF(AL396&lt;5,0,(AJ396-AI396)/AI396*100)</f>
        <v>-8.23644768174814</v>
      </c>
      <c r="AN396" s="14" t="n">
        <f aca="false">AJ396/($C396/100000)</f>
        <v>513.236342554508</v>
      </c>
      <c r="AO396" s="13" t="n">
        <f aca="false">AP395</f>
        <v>21548</v>
      </c>
      <c r="AP396" s="12" t="n">
        <v>20245</v>
      </c>
      <c r="AQ396" s="21" t="n">
        <f aca="false">FORECAST($B396,AP387:AP395,$B387:$B395)</f>
        <v>8352.91667618379</v>
      </c>
      <c r="AR396" s="37" t="n">
        <f aca="false">(AP396-AQ396)^2/AQ396</f>
        <v>16930.8100706686</v>
      </c>
      <c r="AS396" s="37" t="n">
        <f aca="false">IF(AR396&lt;5,0,(AP396-AO396)/AO396*100)</f>
        <v>-6.04696491553741</v>
      </c>
      <c r="AT396" s="14" t="n">
        <f aca="false">AP396/($C396/100000)</f>
        <v>1586.08910929874</v>
      </c>
      <c r="AU396" s="13" t="n">
        <f aca="false">AV395</f>
        <v>1811</v>
      </c>
      <c r="AV396" s="12" t="n">
        <v>1658</v>
      </c>
      <c r="AW396" s="21" t="n">
        <f aca="false">FORECAST($B396,AV387:AV395,$B387:$B395)</f>
        <v>701.566305508322</v>
      </c>
      <c r="AX396" s="37" t="n">
        <f aca="false">(AV396-AW396)^2/AW396</f>
        <v>1303.89017371096</v>
      </c>
      <c r="AY396" s="37" t="n">
        <f aca="false">IF(AX396&lt;5,0,(AV396-AU396)/AU396*100)</f>
        <v>-8.44837106570955</v>
      </c>
      <c r="AZ396" s="14" t="n">
        <f aca="false">AV396/($C396/100000)</f>
        <v>129.895566471588</v>
      </c>
      <c r="BA396" s="12" t="n">
        <v>2558</v>
      </c>
      <c r="BB396" s="14" t="n">
        <v>-7.7</v>
      </c>
      <c r="BC396" s="13" t="n">
        <f aca="false">(BA396-BA395)/BA395*100</f>
        <v>-7.72671524421037</v>
      </c>
      <c r="BD396" s="12" t="n">
        <v>32.1</v>
      </c>
    </row>
    <row r="397" customFormat="false" ht="13.8" hidden="false" customHeight="false" outlineLevel="0" collapsed="false">
      <c r="A397" s="19" t="s">
        <v>51</v>
      </c>
      <c r="B397" s="15" t="n">
        <v>2014</v>
      </c>
      <c r="C397" s="12" t="n">
        <v>1301887</v>
      </c>
      <c r="D397" s="12" t="n">
        <f aca="false">E396</f>
        <v>32650</v>
      </c>
      <c r="E397" s="12" t="n">
        <v>31740</v>
      </c>
      <c r="F397" s="21" t="n">
        <f aca="false">FORECAST($B397,E388:E396,$B388:$B396)</f>
        <v>18605.0203844855</v>
      </c>
      <c r="G397" s="37" t="n">
        <f aca="false">(E397-F397)^2/F397</f>
        <v>9273.17927820443</v>
      </c>
      <c r="H397" s="37" t="n">
        <f aca="false">IF(G397&lt;5,0,(E397-D397)/D397*100)</f>
        <v>-2.78713629402756</v>
      </c>
      <c r="I397" s="16" t="n">
        <v>-2.8</v>
      </c>
      <c r="J397" s="13" t="n">
        <f aca="false">(E397-E396)/E396*100</f>
        <v>-2.78713629402756</v>
      </c>
      <c r="K397" s="13" t="n">
        <f aca="false">L396</f>
        <v>63</v>
      </c>
      <c r="L397" s="12" t="n">
        <v>57</v>
      </c>
      <c r="M397" s="21" t="n">
        <f aca="false">FORECAST($B397,L388:L396,$B388:$B396)</f>
        <v>33.8712786726171</v>
      </c>
      <c r="N397" s="37" t="n">
        <f aca="false">(L397-M397)^2/M397</f>
        <v>15.7932552653291</v>
      </c>
      <c r="O397" s="37" t="n">
        <f aca="false">IF(N397&lt;5,0,(L397-K397)/K397*100)</f>
        <v>-9.52380952380952</v>
      </c>
      <c r="P397" s="14" t="n">
        <f aca="false">L397/($C397/100000)</f>
        <v>4.37826017158171</v>
      </c>
      <c r="Q397" s="13" t="n">
        <f aca="false">R396</f>
        <v>260</v>
      </c>
      <c r="R397" s="12" t="n">
        <v>237</v>
      </c>
      <c r="S397" s="21" t="n">
        <f aca="false">FORECAST($B397,R388:R396,$B388:$B396)</f>
        <v>147.789630777928</v>
      </c>
      <c r="T397" s="37" t="n">
        <f aca="false">(R397-S397)^2/S397</f>
        <v>53.8501242262186</v>
      </c>
      <c r="U397" s="37" t="n">
        <f aca="false">IF(T397&lt;5,0,(R397-Q397)/Q397*100)</f>
        <v>-8.84615384615385</v>
      </c>
      <c r="V397" s="14" t="n">
        <f aca="false">R397/($C397/100000)</f>
        <v>18.204344923945</v>
      </c>
      <c r="W397" s="13" t="n">
        <f aca="false">X396</f>
        <v>1108</v>
      </c>
      <c r="X397" s="12" t="n">
        <v>1016</v>
      </c>
      <c r="Y397" s="21" t="n">
        <f aca="false">FORECAST($B397,X388:X396,$B388:$B396)</f>
        <v>593.8445284464</v>
      </c>
      <c r="Z397" s="37" t="n">
        <f aca="false">(X397-Y397)^2/Y397</f>
        <v>300.104208468308</v>
      </c>
      <c r="AA397" s="37" t="n">
        <f aca="false">IF(Z397&lt;5,0,(X397-W397)/W397*100)</f>
        <v>-8.30324909747293</v>
      </c>
      <c r="AB397" s="14" t="n">
        <f aca="false">X397/($C397/100000)</f>
        <v>78.0405672688951</v>
      </c>
      <c r="AC397" s="13" t="n">
        <f aca="false">AD396</f>
        <v>2765</v>
      </c>
      <c r="AD397" s="12" t="n">
        <v>2793</v>
      </c>
      <c r="AE397" s="21" t="n">
        <f aca="false">FORECAST($B397,AD388:AD396,$B388:$B396)</f>
        <v>1529.08447855266</v>
      </c>
      <c r="AF397" s="37" t="n">
        <f aca="false">(AD397-AE397)^2/AE397</f>
        <v>1044.73131979442</v>
      </c>
      <c r="AG397" s="37" t="n">
        <f aca="false">IF(AF397&lt;5,0,(AD397-AC397)/AC397*100)</f>
        <v>1.0126582278481</v>
      </c>
      <c r="AH397" s="14" t="n">
        <f aca="false">AD397/($C397/100000)</f>
        <v>214.534748407504</v>
      </c>
      <c r="AI397" s="13" t="n">
        <f aca="false">AJ396</f>
        <v>6551</v>
      </c>
      <c r="AJ397" s="12" t="n">
        <v>5764</v>
      </c>
      <c r="AK397" s="21" t="n">
        <f aca="false">FORECAST($B397,AJ388:AJ396,$B388:$B396)</f>
        <v>3896.47350630631</v>
      </c>
      <c r="AL397" s="37" t="n">
        <f aca="false">(AJ397-AK397)^2/AK397</f>
        <v>895.079922653954</v>
      </c>
      <c r="AM397" s="37" t="n">
        <f aca="false">IF(AL397&lt;5,0,(AJ397-AI397)/AI397*100)</f>
        <v>-12.0134330636544</v>
      </c>
      <c r="AN397" s="14" t="n">
        <f aca="false">AJ397/($C397/100000)</f>
        <v>442.741958403456</v>
      </c>
      <c r="AO397" s="13" t="n">
        <f aca="false">AP396</f>
        <v>20245</v>
      </c>
      <c r="AP397" s="12" t="n">
        <v>20170</v>
      </c>
      <c r="AQ397" s="21" t="n">
        <f aca="false">FORECAST($B397,AP388:AP396,$B388:$B396)</f>
        <v>11440.879911381</v>
      </c>
      <c r="AR397" s="37" t="n">
        <f aca="false">(AP397-AQ397)^2/AQ397</f>
        <v>6660.11164453649</v>
      </c>
      <c r="AS397" s="37" t="n">
        <f aca="false">IF(AR397&lt;5,0,(AP397-AO397)/AO397*100)</f>
        <v>-0.37046184243023</v>
      </c>
      <c r="AT397" s="14" t="n">
        <f aca="false">AP397/($C397/100000)</f>
        <v>1549.28960808427</v>
      </c>
      <c r="AU397" s="13" t="n">
        <f aca="false">AV396</f>
        <v>1658</v>
      </c>
      <c r="AV397" s="12" t="n">
        <v>1703</v>
      </c>
      <c r="AW397" s="21" t="n">
        <f aca="false">FORECAST($B397,AV388:AV396,$B388:$B396)</f>
        <v>963.109472867425</v>
      </c>
      <c r="AX397" s="37" t="n">
        <f aca="false">(AV397-AW397)^2/AW397</f>
        <v>568.406819331407</v>
      </c>
      <c r="AY397" s="37" t="n">
        <f aca="false">IF(AX397&lt;5,0,(AV397-AU397)/AU397*100)</f>
        <v>2.71411338962606</v>
      </c>
      <c r="AZ397" s="14" t="n">
        <f aca="false">AV397/($C397/100000)</f>
        <v>130.810124073748</v>
      </c>
      <c r="BA397" s="12" t="n">
        <v>2438</v>
      </c>
      <c r="BB397" s="4" t="n">
        <v>-4.7</v>
      </c>
      <c r="BC397" s="13" t="n">
        <f aca="false">(BA397-BA396)/BA396*100</f>
        <v>-4.69116497263487</v>
      </c>
      <c r="BD397" s="12" t="n">
        <v>33</v>
      </c>
    </row>
    <row r="398" customFormat="false" ht="13.8" hidden="false" customHeight="false" outlineLevel="0" collapsed="false">
      <c r="A398" s="19" t="s">
        <v>51</v>
      </c>
      <c r="B398" s="15" t="n">
        <v>2015</v>
      </c>
      <c r="C398" s="12" t="n">
        <v>1325563</v>
      </c>
      <c r="D398" s="12" t="n">
        <f aca="false">E397</f>
        <v>31740</v>
      </c>
      <c r="E398" s="12" t="n">
        <v>31208</v>
      </c>
      <c r="F398" s="21" t="n">
        <f aca="false">FORECAST($B398,E389:E397,$B389:$B397)</f>
        <v>23479.2207935016</v>
      </c>
      <c r="G398" s="37" t="n">
        <f aca="false">(E398-F398)^2/F398</f>
        <v>2544.12310136522</v>
      </c>
      <c r="H398" s="37" t="n">
        <f aca="false">IF(G398&lt;5,0,(E398-D398)/D398*100)</f>
        <v>-1.67611846250788</v>
      </c>
      <c r="I398" s="12" t="n">
        <v>-1.7</v>
      </c>
      <c r="J398" s="13" t="n">
        <f aca="false">(E398-E397)/E397*100</f>
        <v>-1.67611846250788</v>
      </c>
      <c r="K398" s="13" t="n">
        <f aca="false">L397</f>
        <v>57</v>
      </c>
      <c r="L398" s="12" t="n">
        <v>70</v>
      </c>
      <c r="M398" s="21" t="n">
        <f aca="false">FORECAST($B398,L389:L397,$B389:$B397)</f>
        <v>41.5742670615689</v>
      </c>
      <c r="N398" s="37" t="n">
        <f aca="false">(L398-M398)^2/M398</f>
        <v>19.4356353147579</v>
      </c>
      <c r="O398" s="37" t="n">
        <f aca="false">IF(N398&lt;5,0,(L398-K398)/K398*100)</f>
        <v>22.8070175438596</v>
      </c>
      <c r="P398" s="14" t="n">
        <f aca="false">L398/($C398/100000)</f>
        <v>5.28077503672025</v>
      </c>
      <c r="Q398" s="13" t="n">
        <f aca="false">R397</f>
        <v>237</v>
      </c>
      <c r="R398" s="12" t="n">
        <v>292</v>
      </c>
      <c r="S398" s="21" t="n">
        <f aca="false">FORECAST($B398,R389:R397,$B389:$B397)</f>
        <v>182.454968658907</v>
      </c>
      <c r="T398" s="37" t="n">
        <f aca="false">(R398-S398)^2/S398</f>
        <v>65.7702773441855</v>
      </c>
      <c r="U398" s="37" t="n">
        <f aca="false">IF(T398&lt;5,0,(R398-Q398)/Q398*100)</f>
        <v>23.2067510548523</v>
      </c>
      <c r="V398" s="14" t="n">
        <f aca="false">R398/($C398/100000)</f>
        <v>22.0283758674616</v>
      </c>
      <c r="W398" s="13" t="n">
        <f aca="false">X397</f>
        <v>1016</v>
      </c>
      <c r="X398" s="12" t="n">
        <v>1119</v>
      </c>
      <c r="Y398" s="21" t="n">
        <f aca="false">FORECAST($B398,X389:X397,$B389:$B397)</f>
        <v>754.190015682235</v>
      </c>
      <c r="Z398" s="37" t="n">
        <f aca="false">(X398-Y398)^2/Y398</f>
        <v>176.462591509567</v>
      </c>
      <c r="AA398" s="37" t="n">
        <f aca="false">IF(Z398&lt;5,0,(X398-W398)/W398*100)</f>
        <v>10.1377952755906</v>
      </c>
      <c r="AB398" s="14" t="n">
        <f aca="false">X398/($C398/100000)</f>
        <v>84.4169609441422</v>
      </c>
      <c r="AC398" s="13" t="n">
        <f aca="false">AD397</f>
        <v>2793</v>
      </c>
      <c r="AD398" s="12" t="n">
        <v>2948</v>
      </c>
      <c r="AE398" s="21" t="n">
        <f aca="false">FORECAST($B398,AD389:AD397,$B389:$B397)</f>
        <v>1966.1413943383</v>
      </c>
      <c r="AF398" s="37" t="n">
        <f aca="false">(AD398-AE398)^2/AE398</f>
        <v>490.324004310173</v>
      </c>
      <c r="AG398" s="37" t="n">
        <f aca="false">IF(AF398&lt;5,0,(AD398-AC398)/AC398*100)</f>
        <v>5.54958825635517</v>
      </c>
      <c r="AH398" s="14" t="n">
        <f aca="false">AD398/($C398/100000)</f>
        <v>222.396068689304</v>
      </c>
      <c r="AI398" s="13" t="n">
        <f aca="false">AJ397</f>
        <v>5764</v>
      </c>
      <c r="AJ398" s="12" t="n">
        <v>5382</v>
      </c>
      <c r="AK398" s="21" t="n">
        <f aca="false">FORECAST($B398,AJ389:AJ397,$B389:$B397)</f>
        <v>4770.6512631917</v>
      </c>
      <c r="AL398" s="37" t="n">
        <f aca="false">(AJ398-AK398)^2/AK398</f>
        <v>78.3430306215809</v>
      </c>
      <c r="AM398" s="37" t="n">
        <f aca="false">IF(AL398&lt;5,0,(AJ398-AI398)/AI398*100)</f>
        <v>-6.62734212352533</v>
      </c>
      <c r="AN398" s="14" t="n">
        <f aca="false">AJ398/($C398/100000)</f>
        <v>406.016160680405</v>
      </c>
      <c r="AO398" s="13" t="n">
        <f aca="false">AP397</f>
        <v>20170</v>
      </c>
      <c r="AP398" s="12" t="n">
        <v>19562</v>
      </c>
      <c r="AQ398" s="21" t="n">
        <f aca="false">FORECAST($B398,AP389:AP397,$B389:$B397)</f>
        <v>14530.5692972316</v>
      </c>
      <c r="AR398" s="37" t="n">
        <f aca="false">(AP398-AQ398)^2/AQ398</f>
        <v>1742.20943439453</v>
      </c>
      <c r="AS398" s="37" t="n">
        <f aca="false">IF(AR398&lt;5,0,(AP398-AO398)/AO398*100)</f>
        <v>-3.01437778879524</v>
      </c>
      <c r="AT398" s="14" t="n">
        <f aca="false">AP398/($C398/100000)</f>
        <v>1475.75030383316</v>
      </c>
      <c r="AU398" s="13" t="n">
        <f aca="false">AV397</f>
        <v>1703</v>
      </c>
      <c r="AV398" s="12" t="n">
        <v>1835</v>
      </c>
      <c r="AW398" s="21" t="n">
        <f aca="false">FORECAST($B398,AV389:AV397,$B389:$B397)</f>
        <v>1233.6397042198</v>
      </c>
      <c r="AX398" s="37" t="n">
        <f aca="false">(AV398-AW398)^2/AW398</f>
        <v>293.144103666438</v>
      </c>
      <c r="AY398" s="37" t="n">
        <f aca="false">IF(AX398&lt;5,0,(AV398-AU398)/AU398*100)</f>
        <v>7.75102759835584</v>
      </c>
      <c r="AZ398" s="14" t="n">
        <f aca="false">AV398/($C398/100000)</f>
        <v>138.431745605452</v>
      </c>
      <c r="BA398" s="12" t="n">
        <v>2354.3</v>
      </c>
      <c r="BB398" s="14" t="n">
        <v>-3.4</v>
      </c>
      <c r="BC398" s="13" t="n">
        <f aca="false">(BA398-BA397)/BA397*100</f>
        <v>-3.43314191960623</v>
      </c>
      <c r="BD398" s="12" t="n">
        <v>32.7</v>
      </c>
    </row>
    <row r="399" customFormat="false" ht="13.8" hidden="false" customHeight="false" outlineLevel="0" collapsed="false">
      <c r="A399" s="19" t="s">
        <v>51</v>
      </c>
      <c r="B399" s="15" t="n">
        <v>2016</v>
      </c>
      <c r="C399" s="12" t="n">
        <v>1352797</v>
      </c>
      <c r="D399" s="12" t="n">
        <f aca="false">E398</f>
        <v>31208</v>
      </c>
      <c r="E399" s="12" t="n">
        <v>28156</v>
      </c>
      <c r="F399" s="21" t="n">
        <f aca="false">FORECAST($B399,E390:E398,$B390:$B398)</f>
        <v>28353.0183944032</v>
      </c>
      <c r="G399" s="37" t="n">
        <f aca="false">(E399-F399)^2/F399</f>
        <v>1.36903405462049</v>
      </c>
      <c r="H399" s="37" t="n">
        <f aca="false">IF(G399&lt;5,0,(E399-D399)/D399*100)</f>
        <v>0</v>
      </c>
      <c r="I399" s="12" t="n">
        <v>-9.8</v>
      </c>
      <c r="J399" s="13" t="n">
        <f aca="false">(E399-E398)/E398*100</f>
        <v>-9.77954370674186</v>
      </c>
      <c r="K399" s="13" t="n">
        <f aca="false">L398</f>
        <v>70</v>
      </c>
      <c r="L399" s="12" t="n">
        <v>63</v>
      </c>
      <c r="M399" s="21" t="n">
        <f aca="false">FORECAST($B399,L390:L398,$B390:$B398)</f>
        <v>51.9730938262858</v>
      </c>
      <c r="N399" s="37" t="n">
        <f aca="false">(L399-M399)^2/M399</f>
        <v>2.33953091517517</v>
      </c>
      <c r="O399" s="37" t="n">
        <f aca="false">IF(N399&lt;5,0,(L399-K399)/K399*100)</f>
        <v>0</v>
      </c>
      <c r="P399" s="14" t="n">
        <f aca="false">L399/($C399/100000)</f>
        <v>4.65701801526763</v>
      </c>
      <c r="Q399" s="13" t="n">
        <f aca="false">R398</f>
        <v>292</v>
      </c>
      <c r="R399" s="12" t="n">
        <v>280</v>
      </c>
      <c r="S399" s="21" t="n">
        <f aca="false">FORECAST($B399,R390:R398,$B390:$B398)</f>
        <v>226.576231039415</v>
      </c>
      <c r="T399" s="37" t="n">
        <f aca="false">(R399-S399)^2/S399</f>
        <v>12.596639448281</v>
      </c>
      <c r="U399" s="37" t="n">
        <f aca="false">IF(T399&lt;5,0,(R399-Q399)/Q399*100)</f>
        <v>-4.10958904109589</v>
      </c>
      <c r="V399" s="14" t="n">
        <f aca="false">R399/($C399/100000)</f>
        <v>20.6978578456339</v>
      </c>
      <c r="W399" s="13" t="n">
        <f aca="false">X398</f>
        <v>1119</v>
      </c>
      <c r="X399" s="12" t="n">
        <v>903</v>
      </c>
      <c r="Y399" s="21" t="n">
        <f aca="false">FORECAST($B399,X390:X398,$B390:$B398)</f>
        <v>935.411643654822</v>
      </c>
      <c r="Z399" s="37" t="n">
        <f aca="false">(X399-Y399)^2/Y399</f>
        <v>1.1230506392914</v>
      </c>
      <c r="AA399" s="37" t="n">
        <f aca="false">IF(Z399&lt;5,0,(X399-W399)/W399*100)</f>
        <v>0</v>
      </c>
      <c r="AB399" s="14" t="n">
        <f aca="false">X399/($C399/100000)</f>
        <v>66.7505915521693</v>
      </c>
      <c r="AC399" s="13" t="n">
        <f aca="false">AD398</f>
        <v>2948</v>
      </c>
      <c r="AD399" s="12" t="n">
        <v>2857</v>
      </c>
      <c r="AE399" s="21" t="n">
        <f aca="false">FORECAST($B399,AD390:AD398,$B390:$B398)</f>
        <v>2423.92499971787</v>
      </c>
      <c r="AF399" s="37" t="n">
        <f aca="false">(AD399-AE399)^2/AE399</f>
        <v>77.3761382432184</v>
      </c>
      <c r="AG399" s="37" t="n">
        <f aca="false">IF(AF399&lt;5,0,(AD399-AC399)/AC399*100)</f>
        <v>-3.08683853459973</v>
      </c>
      <c r="AH399" s="14" t="n">
        <f aca="false">AD399/($C399/100000)</f>
        <v>211.192070946343</v>
      </c>
      <c r="AI399" s="13" t="n">
        <f aca="false">AJ398</f>
        <v>5382</v>
      </c>
      <c r="AJ399" s="12" t="n">
        <v>4493</v>
      </c>
      <c r="AK399" s="21" t="n">
        <f aca="false">FORECAST($B399,AJ390:AJ398,$B390:$B398)</f>
        <v>5619.4836598277</v>
      </c>
      <c r="AL399" s="37" t="n">
        <f aca="false">(AJ399-AK399)^2/AK399</f>
        <v>225.81530842955</v>
      </c>
      <c r="AM399" s="37" t="n">
        <f aca="false">IF(AL399&lt;5,0,(AJ399-AI399)/AI399*100)</f>
        <v>-16.5180230397622</v>
      </c>
      <c r="AN399" s="14" t="n">
        <f aca="false">AJ399/($C399/100000)</f>
        <v>332.126697501547</v>
      </c>
      <c r="AO399" s="13" t="n">
        <f aca="false">AP398</f>
        <v>19562</v>
      </c>
      <c r="AP399" s="12" t="n">
        <v>17552</v>
      </c>
      <c r="AQ399" s="21" t="n">
        <f aca="false">FORECAST($B399,AP390:AP398,$B390:$B398)</f>
        <v>17579.4353115197</v>
      </c>
      <c r="AR399" s="37" t="n">
        <f aca="false">(AP399-AQ399)^2/AQ399</f>
        <v>0.042816865550124</v>
      </c>
      <c r="AS399" s="37" t="n">
        <f aca="false">IF(AR399&lt;5,0,(AP399-AO399)/AO399*100)</f>
        <v>0</v>
      </c>
      <c r="AT399" s="14" t="n">
        <f aca="false">AP399/($C399/100000)</f>
        <v>1297.46000323774</v>
      </c>
      <c r="AU399" s="13" t="n">
        <f aca="false">AV398</f>
        <v>1835</v>
      </c>
      <c r="AV399" s="12" t="n">
        <v>2008</v>
      </c>
      <c r="AW399" s="21" t="n">
        <f aca="false">FORECAST($B399,AV390:AV398,$B390:$B398)</f>
        <v>1516.18121207226</v>
      </c>
      <c r="AX399" s="37" t="n">
        <f aca="false">(AV399-AW399)^2/AW399</f>
        <v>159.536154539278</v>
      </c>
      <c r="AY399" s="37" t="n">
        <f aca="false">IF(AX399&lt;5,0,(AV399-AU399)/AU399*100)</f>
        <v>9.42779291553134</v>
      </c>
      <c r="AZ399" s="14" t="n">
        <f aca="false">AV399/($C399/100000)</f>
        <v>148.433209121546</v>
      </c>
      <c r="BA399" s="12" t="n">
        <v>2081.3</v>
      </c>
      <c r="BB399" s="14" t="n">
        <v>-11.6</v>
      </c>
      <c r="BC399" s="13" t="n">
        <f aca="false">(BA399-BA398)/BA398*100</f>
        <v>-11.5958034235229</v>
      </c>
      <c r="BD399" s="12" t="n">
        <v>33.1</v>
      </c>
    </row>
    <row r="400" customFormat="false" ht="13.8" hidden="false" customHeight="false" outlineLevel="0" collapsed="false">
      <c r="A400" s="19" t="s">
        <v>51</v>
      </c>
      <c r="B400" s="15" t="n">
        <v>2017</v>
      </c>
      <c r="C400" s="12" t="n">
        <v>1379302</v>
      </c>
      <c r="D400" s="12" t="n">
        <f aca="false">E399</f>
        <v>28156</v>
      </c>
      <c r="E400" s="12" t="n">
        <v>27012</v>
      </c>
      <c r="F400" s="21" t="n">
        <f aca="false">FORECAST($B400,E391:E399,$B391:$B399)</f>
        <v>32645.2869447325</v>
      </c>
      <c r="G400" s="37" t="n">
        <f aca="false">(E400-F400)^2/F400</f>
        <v>972.082795762158</v>
      </c>
      <c r="H400" s="37" t="n">
        <f aca="false">IF(G400&lt;5,0,(E400-D400)/D400*100)</f>
        <v>-4.06307714163944</v>
      </c>
      <c r="I400" s="12" t="n">
        <v>-4.1</v>
      </c>
      <c r="J400" s="13" t="n">
        <f aca="false">(E400-E399)/E399*100</f>
        <v>-4.06307714163944</v>
      </c>
      <c r="K400" s="13" t="n">
        <f aca="false">L399</f>
        <v>63</v>
      </c>
      <c r="L400" s="12" t="n">
        <v>63</v>
      </c>
      <c r="M400" s="21" t="n">
        <f aca="false">FORECAST($B400,L391:L399,$B391:$B399)</f>
        <v>61.1087733648161</v>
      </c>
      <c r="N400" s="37" t="n">
        <f aca="false">(L400-M400)^2/M400</f>
        <v>0.0585306820720496</v>
      </c>
      <c r="O400" s="37" t="n">
        <f aca="false">IF(N400&lt;5,0,(L400-K400)/K400*100)</f>
        <v>0</v>
      </c>
      <c r="P400" s="14" t="n">
        <f aca="false">L400/($C400/100000)</f>
        <v>4.56752763354218</v>
      </c>
      <c r="Q400" s="13" t="n">
        <f aca="false">R399</f>
        <v>280</v>
      </c>
      <c r="R400" s="12" t="n">
        <v>359</v>
      </c>
      <c r="S400" s="21" t="n">
        <f aca="false">FORECAST($B400,R391:R399,$B391:$B399)</f>
        <v>266.96987575397</v>
      </c>
      <c r="T400" s="37" t="n">
        <f aca="false">(R400-S400)^2/S400</f>
        <v>31.7247170483947</v>
      </c>
      <c r="U400" s="37" t="n">
        <f aca="false">IF(T400&lt;5,0,(R400-Q400)/Q400*100)</f>
        <v>28.2142857142857</v>
      </c>
      <c r="V400" s="14" t="n">
        <f aca="false">R400/($C400/100000)</f>
        <v>26.0276574673277</v>
      </c>
      <c r="W400" s="13" t="n">
        <f aca="false">X399</f>
        <v>903</v>
      </c>
      <c r="X400" s="12" t="n">
        <v>821</v>
      </c>
      <c r="Y400" s="21" t="n">
        <f aca="false">FORECAST($B400,X391:X399,$B391:$B399)</f>
        <v>1079.81179332519</v>
      </c>
      <c r="Z400" s="37" t="n">
        <f aca="false">(X400-Y400)^2/Y400</f>
        <v>62.03261047736</v>
      </c>
      <c r="AA400" s="37" t="n">
        <f aca="false">IF(Z400&lt;5,0,(X400-W400)/W400*100)</f>
        <v>-9.08084163898117</v>
      </c>
      <c r="AB400" s="14" t="n">
        <f aca="false">X400/($C400/100000)</f>
        <v>59.5228601133037</v>
      </c>
      <c r="AC400" s="13" t="n">
        <f aca="false">AD399</f>
        <v>2857</v>
      </c>
      <c r="AD400" s="12" t="n">
        <v>2884</v>
      </c>
      <c r="AE400" s="21" t="n">
        <f aca="false">FORECAST($B400,AD391:AD399,$B391:$B399)</f>
        <v>2866.97941399958</v>
      </c>
      <c r="AF400" s="37" t="n">
        <f aca="false">(AD400-AE400)^2/AE400</f>
        <v>0.101047236817641</v>
      </c>
      <c r="AG400" s="37" t="n">
        <f aca="false">IF(AF400&lt;5,0,(AD400-AC400)/AC400*100)</f>
        <v>0</v>
      </c>
      <c r="AH400" s="14" t="n">
        <f aca="false">AD400/($C400/100000)</f>
        <v>209.091265002153</v>
      </c>
      <c r="AI400" s="13" t="n">
        <f aca="false">AJ399</f>
        <v>4493</v>
      </c>
      <c r="AJ400" s="12" t="n">
        <v>4145</v>
      </c>
      <c r="AK400" s="21" t="n">
        <f aca="false">FORECAST($B400,AJ391:AJ399,$B391:$B399)</f>
        <v>6296.7789525785</v>
      </c>
      <c r="AL400" s="37" t="n">
        <f aca="false">(AJ400-AK400)^2/AK400</f>
        <v>735.320819680959</v>
      </c>
      <c r="AM400" s="37" t="n">
        <f aca="false">IF(AL400&lt;5,0,(AJ400-AI400)/AI400*100)</f>
        <v>-7.74538170487425</v>
      </c>
      <c r="AN400" s="14" t="n">
        <f aca="false">AJ400/($C400/100000)</f>
        <v>300.514318111625</v>
      </c>
      <c r="AO400" s="13" t="n">
        <f aca="false">AP399</f>
        <v>17552</v>
      </c>
      <c r="AP400" s="12" t="n">
        <v>16743</v>
      </c>
      <c r="AQ400" s="21" t="n">
        <f aca="false">FORECAST($B400,AP391:AP399,$B391:$B399)</f>
        <v>20235.8376300093</v>
      </c>
      <c r="AR400" s="37" t="n">
        <f aca="false">(AP400-AQ400)^2/AQ400</f>
        <v>602.886568506386</v>
      </c>
      <c r="AS400" s="37" t="n">
        <f aca="false">IF(AR400&lt;5,0,(AP400-AO400)/AO400*100)</f>
        <v>-4.609161349134</v>
      </c>
      <c r="AT400" s="14" t="n">
        <f aca="false">AP400/($C400/100000)</f>
        <v>1213.87484394281</v>
      </c>
      <c r="AU400" s="13" t="n">
        <f aca="false">AV399</f>
        <v>2008</v>
      </c>
      <c r="AV400" s="12" t="n">
        <v>1997</v>
      </c>
      <c r="AW400" s="21" t="n">
        <f aca="false">FORECAST($B400,AV391:AV399,$B391:$B399)</f>
        <v>1837.7388139981</v>
      </c>
      <c r="AX400" s="37" t="n">
        <f aca="false">(AV400-AW400)^2/AW400</f>
        <v>13.8018118644125</v>
      </c>
      <c r="AY400" s="37" t="n">
        <f aca="false">IF(AX400&lt;5,0,(AV400-AU400)/AU400*100)</f>
        <v>-0.547808764940239</v>
      </c>
      <c r="AZ400" s="14" t="n">
        <f aca="false">AV400/($C400/100000)</f>
        <v>144.783375939424</v>
      </c>
      <c r="BA400" s="12" t="n">
        <v>1958.4</v>
      </c>
      <c r="BB400" s="14" t="n">
        <v>-5.9</v>
      </c>
      <c r="BC400" s="13" t="n">
        <f aca="false">(BA400-BA399)/BA399*100</f>
        <v>-5.90496324412627</v>
      </c>
      <c r="BD400" s="12" t="n">
        <v>31.9</v>
      </c>
    </row>
    <row r="401" customFormat="false" ht="13.8" hidden="false" customHeight="false" outlineLevel="0" collapsed="false">
      <c r="A401" s="24" t="s">
        <v>51</v>
      </c>
      <c r="B401" s="15" t="n">
        <v>2018</v>
      </c>
      <c r="C401" s="12" t="n">
        <v>1408864</v>
      </c>
      <c r="D401" s="12" t="n">
        <f aca="false">E400</f>
        <v>27012</v>
      </c>
      <c r="E401" s="12" t="n">
        <v>25224</v>
      </c>
      <c r="F401" s="21" t="n">
        <f aca="false">FORECAST($B401,E392:E400,$B392:$B400)</f>
        <v>31853.9359031486</v>
      </c>
      <c r="G401" s="37" t="n">
        <f aca="false">(E401-F401)^2/F401</f>
        <v>1379.92523792057</v>
      </c>
      <c r="H401" s="37" t="n">
        <f aca="false">IF(G401&lt;5,0,(E401-D401)/D401*100)</f>
        <v>-6.61928031985784</v>
      </c>
      <c r="I401" s="12" t="n">
        <v>-6.6</v>
      </c>
      <c r="J401" s="13" t="n">
        <f aca="false">(E401-E400)/E400*100</f>
        <v>-6.61928031985784</v>
      </c>
      <c r="K401" s="13" t="n">
        <f aca="false">L400</f>
        <v>63</v>
      </c>
      <c r="L401" s="12" t="n">
        <v>62</v>
      </c>
      <c r="M401" s="21" t="n">
        <f aca="false">FORECAST($B401,L392:L400,$B392:$B400)</f>
        <v>61.4102755724204</v>
      </c>
      <c r="N401" s="37" t="n">
        <f aca="false">(L401-M401)^2/M401</f>
        <v>0.00566313857481252</v>
      </c>
      <c r="O401" s="37" t="n">
        <f aca="false">IF(N401&lt;5,0,(L401-K401)/K401*100)</f>
        <v>0</v>
      </c>
      <c r="P401" s="14" t="n">
        <f aca="false">L401/($C401/100000)</f>
        <v>4.40070865605197</v>
      </c>
      <c r="Q401" s="13" t="n">
        <f aca="false">R400</f>
        <v>359</v>
      </c>
      <c r="R401" s="12" t="n">
        <v>374</v>
      </c>
      <c r="S401" s="21" t="n">
        <f aca="false">FORECAST($B401,R392:R400,$B392:$B400)</f>
        <v>280.295849532175</v>
      </c>
      <c r="T401" s="37" t="n">
        <f aca="false">(R401-S401)^2/S401</f>
        <v>31.3257147030598</v>
      </c>
      <c r="U401" s="37" t="n">
        <f aca="false">IF(T401&lt;5,0,(R401-Q401)/Q401*100)</f>
        <v>4.17827298050139</v>
      </c>
      <c r="V401" s="14" t="n">
        <f aca="false">R401/($C401/100000)</f>
        <v>26.5462102800554</v>
      </c>
      <c r="W401" s="13" t="n">
        <f aca="false">X400</f>
        <v>821</v>
      </c>
      <c r="X401" s="12" t="n">
        <v>673</v>
      </c>
      <c r="Y401" s="21" t="n">
        <f aca="false">FORECAST($B401,X392:X400,$B392:$B400)</f>
        <v>1043.24550126747</v>
      </c>
      <c r="Z401" s="37" t="n">
        <f aca="false">(X401-Y401)^2/Y401</f>
        <v>131.399302505742</v>
      </c>
      <c r="AA401" s="37" t="n">
        <f aca="false">IF(Z401&lt;5,0,(X401-W401)/W401*100)</f>
        <v>-18.026796589525</v>
      </c>
      <c r="AB401" s="14" t="n">
        <f aca="false">X401/($C401/100000)</f>
        <v>47.7689826697254</v>
      </c>
      <c r="AC401" s="13" t="n">
        <f aca="false">AD400</f>
        <v>2884</v>
      </c>
      <c r="AD401" s="12" t="n">
        <v>2712</v>
      </c>
      <c r="AE401" s="21" t="n">
        <f aca="false">FORECAST($B401,AD392:AD400,$B392:$B400)</f>
        <v>2870.84437063227</v>
      </c>
      <c r="AF401" s="37" t="n">
        <f aca="false">(AD401-AE401)^2/AE401</f>
        <v>8.78888954750422</v>
      </c>
      <c r="AG401" s="37" t="n">
        <f aca="false">IF(AF401&lt;5,0,(AD401-AC401)/AC401*100)</f>
        <v>-5.96393897364771</v>
      </c>
      <c r="AH401" s="14" t="n">
        <f aca="false">AD401/($C401/100000)</f>
        <v>192.495514116338</v>
      </c>
      <c r="AI401" s="13" t="n">
        <f aca="false">AJ400</f>
        <v>4145</v>
      </c>
      <c r="AJ401" s="12" t="n">
        <v>3191</v>
      </c>
      <c r="AK401" s="21" t="n">
        <f aca="false">FORECAST($B401,AJ392:AJ400,$B392:$B400)</f>
        <v>5991.44971701543</v>
      </c>
      <c r="AL401" s="37" t="n">
        <f aca="false">(AJ401-AK401)^2/AK401</f>
        <v>1308.95175424062</v>
      </c>
      <c r="AM401" s="37" t="n">
        <f aca="false">IF(AL401&lt;5,0,(AJ401-AI401)/AI401*100)</f>
        <v>-23.0156815440289</v>
      </c>
      <c r="AN401" s="14" t="n">
        <f aca="false">AJ401/($C401/100000)</f>
        <v>226.494537442933</v>
      </c>
      <c r="AO401" s="13" t="n">
        <f aca="false">AP400</f>
        <v>16743</v>
      </c>
      <c r="AP401" s="12" t="n">
        <v>16385</v>
      </c>
      <c r="AQ401" s="21" t="n">
        <f aca="false">FORECAST($B401,AP392:AP400,$B392:$B400)</f>
        <v>19745.1736603525</v>
      </c>
      <c r="AR401" s="37" t="n">
        <f aca="false">(AP401-AQ401)^2/AQ401</f>
        <v>571.824144064039</v>
      </c>
      <c r="AS401" s="37" t="n">
        <f aca="false">IF(AR401&lt;5,0,(AP401-AO401)/AO401*100)</f>
        <v>-2.13820701188556</v>
      </c>
      <c r="AT401" s="14" t="n">
        <f aca="false">AP401/($C401/100000)</f>
        <v>1162.99373111954</v>
      </c>
      <c r="AU401" s="13" t="n">
        <f aca="false">AV400</f>
        <v>1997</v>
      </c>
      <c r="AV401" s="12" t="n">
        <v>1827</v>
      </c>
      <c r="AW401" s="21" t="n">
        <f aca="false">FORECAST($B401,AV392:AV400,$B392:$B400)</f>
        <v>1861.44604756493</v>
      </c>
      <c r="AX401" s="37" t="n">
        <f aca="false">(AV401-AW401)^2/AW401</f>
        <v>0.637423896543926</v>
      </c>
      <c r="AY401" s="37" t="n">
        <f aca="false">IF(AX401&lt;5,0,(AV401-AU401)/AU401*100)</f>
        <v>0</v>
      </c>
      <c r="AZ401" s="14" t="n">
        <f aca="false">AV401/($C401/100000)</f>
        <v>129.678947009789</v>
      </c>
      <c r="BA401" s="12" t="n">
        <v>1790.4</v>
      </c>
      <c r="BB401" s="14" t="n">
        <v>-8.6</v>
      </c>
      <c r="BC401" s="13" t="n">
        <f aca="false">(BA401-BA400)/BA400*100</f>
        <v>-8.57843137254902</v>
      </c>
      <c r="BD401" s="12" t="n">
        <v>36.2</v>
      </c>
    </row>
    <row r="402" customFormat="false" ht="13.8" hidden="false" customHeight="false" outlineLevel="0" collapsed="false">
      <c r="A402" s="25" t="s">
        <v>51</v>
      </c>
      <c r="B402" s="15" t="n">
        <v>2019</v>
      </c>
      <c r="C402" s="17" t="n">
        <v>1444870</v>
      </c>
      <c r="D402" s="12" t="n">
        <f aca="false">E401</f>
        <v>25224</v>
      </c>
      <c r="E402" s="17" t="n">
        <v>23601</v>
      </c>
      <c r="F402" s="21" t="n">
        <f aca="false">FORECAST($B402,E393:E401,$B393:$B401)</f>
        <v>23725.5357142857</v>
      </c>
      <c r="G402" s="37" t="n">
        <f aca="false">(E402-F402)^2/F402</f>
        <v>0.653689944851888</v>
      </c>
      <c r="H402" s="37" t="n">
        <f aca="false">IF(G402&lt;5,0,(E402-D402)/D402*100)</f>
        <v>0</v>
      </c>
      <c r="I402" s="12" t="n">
        <v>-6.4</v>
      </c>
      <c r="J402" s="13" t="n">
        <f aca="false">(E402-E401)/E401*100</f>
        <v>-6.43434823977165</v>
      </c>
      <c r="K402" s="13" t="n">
        <f aca="false">L401</f>
        <v>62</v>
      </c>
      <c r="L402" s="12" t="n">
        <v>66</v>
      </c>
      <c r="M402" s="21" t="n">
        <f aca="false">FORECAST($B402,L393:L401,$B393:$B401)</f>
        <v>65.5</v>
      </c>
      <c r="N402" s="37" t="n">
        <f aca="false">(L402-M402)^2/M402</f>
        <v>0.00381679389312977</v>
      </c>
      <c r="O402" s="37" t="n">
        <f aca="false">IF(N402&lt;5,0,(L402-K402)/K402*100)</f>
        <v>0</v>
      </c>
      <c r="P402" s="14" t="n">
        <f aca="false">L402/($C402/100000)</f>
        <v>4.56788500003461</v>
      </c>
      <c r="Q402" s="13" t="n">
        <f aca="false">R401</f>
        <v>374</v>
      </c>
      <c r="R402" s="12" t="n">
        <v>392</v>
      </c>
      <c r="S402" s="21" t="n">
        <f aca="false">FORECAST($B402,R393:R401,$B393:$B401)</f>
        <v>363.821428571429</v>
      </c>
      <c r="T402" s="37" t="n">
        <f aca="false">(R402-S402)^2/S402</f>
        <v>2.18247696644183</v>
      </c>
      <c r="U402" s="37" t="n">
        <f aca="false">IF(T402&lt;5,0,(R402-Q402)/Q402*100)</f>
        <v>0</v>
      </c>
      <c r="V402" s="14" t="n">
        <f aca="false">R402/($C402/100000)</f>
        <v>27.130468485054</v>
      </c>
      <c r="W402" s="13" t="n">
        <f aca="false">X401</f>
        <v>673</v>
      </c>
      <c r="X402" s="12" t="n">
        <v>609</v>
      </c>
      <c r="Y402" s="21" t="n">
        <f aca="false">FORECAST($B402,X393:X401,$B393:$B401)</f>
        <v>690.428571428572</v>
      </c>
      <c r="Z402" s="37" t="n">
        <f aca="false">(X402-Y402)^2/Y402</f>
        <v>9.60361798350626</v>
      </c>
      <c r="AA402" s="37" t="n">
        <f aca="false">IF(Z402&lt;5,0,(X402-W402)/W402*100)</f>
        <v>-9.50965824665676</v>
      </c>
      <c r="AB402" s="14" t="n">
        <f aca="false">X402/($C402/100000)</f>
        <v>42.1491206821375</v>
      </c>
      <c r="AC402" s="13" t="n">
        <f aca="false">AD401</f>
        <v>2712</v>
      </c>
      <c r="AD402" s="12" t="n">
        <v>2589</v>
      </c>
      <c r="AE402" s="21" t="n">
        <f aca="false">FORECAST($B402,AD393:AD401,$B393:$B401)</f>
        <v>2788.25</v>
      </c>
      <c r="AF402" s="37" t="n">
        <f aca="false">(AD402-AE402)^2/AE402</f>
        <v>14.2385232672823</v>
      </c>
      <c r="AG402" s="37" t="n">
        <f aca="false">IF(AF402&lt;5,0,(AD402-AC402)/AC402*100)</f>
        <v>-4.5353982300885</v>
      </c>
      <c r="AH402" s="14" t="n">
        <f aca="false">AD402/($C402/100000)</f>
        <v>179.185670683176</v>
      </c>
      <c r="AI402" s="13" t="n">
        <f aca="false">AJ401</f>
        <v>3191</v>
      </c>
      <c r="AJ402" s="12" t="n">
        <v>2689</v>
      </c>
      <c r="AK402" s="21" t="n">
        <f aca="false">FORECAST($B402,AJ393:AJ401,$B393:$B401)</f>
        <v>2528.57142857143</v>
      </c>
      <c r="AL402" s="37" t="n">
        <f aca="false">(AJ402-AK402)^2/AK402</f>
        <v>10.1786037126715</v>
      </c>
      <c r="AM402" s="37" t="n">
        <f aca="false">IF(AL402&lt;5,0,(AJ402-AI402)/AI402*100)</f>
        <v>-15.7317455343153</v>
      </c>
      <c r="AN402" s="14" t="n">
        <f aca="false">AJ402/($C402/100000)</f>
        <v>186.106708562016</v>
      </c>
      <c r="AO402" s="13" t="n">
        <f aca="false">AP401</f>
        <v>16385</v>
      </c>
      <c r="AP402" s="12" t="n">
        <v>15575</v>
      </c>
      <c r="AQ402" s="21" t="n">
        <f aca="false">FORECAST($B402,AP393:AP401,$B393:$B401)</f>
        <v>15384.0714285714</v>
      </c>
      <c r="AR402" s="37" t="n">
        <f aca="false">(AP402-AQ402)^2/AQ402</f>
        <v>2.36957554162504</v>
      </c>
      <c r="AS402" s="37" t="n">
        <f aca="false">IF(AR402&lt;5,0,(AP402-AO402)/AO402*100)</f>
        <v>0</v>
      </c>
      <c r="AT402" s="14" t="n">
        <f aca="false">AP402/($C402/100000)</f>
        <v>1077.95164962938</v>
      </c>
      <c r="AU402" s="13" t="n">
        <f aca="false">AV401</f>
        <v>1827</v>
      </c>
      <c r="AV402" s="12" t="n">
        <v>1681</v>
      </c>
      <c r="AW402" s="21" t="n">
        <f aca="false">FORECAST($B402,AV393:AV401,$B393:$B401)</f>
        <v>1904.89285714286</v>
      </c>
      <c r="AX402" s="37" t="n">
        <f aca="false">(AV402-AW402)^2/AW402</f>
        <v>26.3153968432527</v>
      </c>
      <c r="AY402" s="37" t="n">
        <f aca="false">IF(AX402&lt;5,0,(AV402-AU402)/AU402*100)</f>
        <v>-7.9912424740011</v>
      </c>
      <c r="AZ402" s="14" t="n">
        <f aca="false">AV402/($C402/100000)</f>
        <v>116.342646743306</v>
      </c>
      <c r="BA402" s="12" t="n">
        <v>1633.4</v>
      </c>
      <c r="BB402" s="14" t="n">
        <v>-8.8</v>
      </c>
      <c r="BC402" s="13" t="n">
        <f aca="false">(BA402-BA401)/BA401*100</f>
        <v>-8.76899016979446</v>
      </c>
      <c r="BD402" s="12" t="n">
        <v>35.9</v>
      </c>
    </row>
    <row r="403" customFormat="false" ht="13.8" hidden="false" customHeight="false" outlineLevel="0" collapsed="false">
      <c r="A403" s="25" t="s">
        <v>51</v>
      </c>
      <c r="B403" s="20" t="n">
        <v>2020</v>
      </c>
      <c r="C403" s="21" t="n">
        <v>1478759</v>
      </c>
      <c r="D403" s="12" t="n">
        <f aca="false">E402</f>
        <v>23601</v>
      </c>
      <c r="E403" s="21" t="n">
        <v>20705</v>
      </c>
      <c r="F403" s="21" t="n">
        <f aca="false">FORECAST($B403,E394:E402,$B394:$B402)</f>
        <v>22059.7222222222</v>
      </c>
      <c r="G403" s="37" t="n">
        <f aca="false">(E403-F403)^2/F403</f>
        <v>83.1956214541054</v>
      </c>
      <c r="H403" s="37" t="n">
        <f aca="false">IF(G403&lt;5,0,(E403-D403)/D403*100)</f>
        <v>-12.2706664971823</v>
      </c>
      <c r="I403" s="22" t="n">
        <v>-12.3</v>
      </c>
      <c r="J403" s="13" t="n">
        <f aca="false">(E403-E402)/E402*100</f>
        <v>-12.2706664971823</v>
      </c>
      <c r="K403" s="13" t="n">
        <f aca="false">L402</f>
        <v>66</v>
      </c>
      <c r="L403" s="21" t="n">
        <v>81</v>
      </c>
      <c r="M403" s="21" t="n">
        <f aca="false">FORECAST($B403,L394:L402,$B394:$B402)</f>
        <v>66.6388888888889</v>
      </c>
      <c r="N403" s="37" t="n">
        <f aca="false">(L403-M403)^2/M403</f>
        <v>3.0949122319485</v>
      </c>
      <c r="O403" s="37" t="n">
        <f aca="false">IF(N403&lt;5,0,(L403-K403)/K403*100)</f>
        <v>0</v>
      </c>
      <c r="P403" s="14" t="n">
        <f aca="false">L403/($C403/100000)</f>
        <v>5.47756598607346</v>
      </c>
      <c r="Q403" s="13" t="n">
        <f aca="false">R402</f>
        <v>392</v>
      </c>
      <c r="R403" s="21" t="n">
        <v>363</v>
      </c>
      <c r="S403" s="21" t="n">
        <f aca="false">FORECAST($B403,R394:R402,$B394:$B402)</f>
        <v>392.416666666667</v>
      </c>
      <c r="T403" s="37" t="n">
        <f aca="false">(R403-S403)^2/S403</f>
        <v>2.20515679195866</v>
      </c>
      <c r="U403" s="37" t="n">
        <f aca="false">IF(T403&lt;5,0,(R403-Q403)/Q403*100)</f>
        <v>0</v>
      </c>
      <c r="V403" s="14" t="n">
        <f aca="false">R403/($C403/100000)</f>
        <v>24.547610530181</v>
      </c>
      <c r="W403" s="13" t="n">
        <f aca="false">X402</f>
        <v>609</v>
      </c>
      <c r="X403" s="21" t="n">
        <v>650</v>
      </c>
      <c r="Y403" s="21" t="n">
        <f aca="false">FORECAST($B403,X394:X402,$B394:$B402)</f>
        <v>586.5</v>
      </c>
      <c r="Z403" s="37" t="n">
        <f aca="false">(X403-Y403)^2/Y403</f>
        <v>6.87510656436488</v>
      </c>
      <c r="AA403" s="37" t="n">
        <f aca="false">IF(Z403&lt;5,0,(X403-W403)/W403*100)</f>
        <v>6.73234811165846</v>
      </c>
      <c r="AB403" s="14" t="n">
        <f aca="false">X403/($C403/100000)</f>
        <v>43.9557764314537</v>
      </c>
      <c r="AC403" s="13" t="n">
        <f aca="false">AD402</f>
        <v>2589</v>
      </c>
      <c r="AD403" s="21" t="n">
        <v>3201</v>
      </c>
      <c r="AE403" s="21" t="n">
        <f aca="false">FORECAST($B403,AD394:AD402,$B394:$B402)</f>
        <v>2686.86111111111</v>
      </c>
      <c r="AF403" s="37" t="n">
        <f aca="false">(AD403-AE403)^2/AE403</f>
        <v>98.3820101362024</v>
      </c>
      <c r="AG403" s="37" t="n">
        <f aca="false">IF(AF403&lt;5,0,(AD403-AC403)/AC403*100)</f>
        <v>23.6384704519119</v>
      </c>
      <c r="AH403" s="14" t="n">
        <f aca="false">AD403/($C403/100000)</f>
        <v>216.465292857051</v>
      </c>
      <c r="AI403" s="13" t="n">
        <f aca="false">AJ402</f>
        <v>2689</v>
      </c>
      <c r="AJ403" s="21" t="n">
        <v>2332</v>
      </c>
      <c r="AK403" s="21" t="n">
        <f aca="false">FORECAST($B403,AJ394:AJ402,$B394:$B402)</f>
        <v>1910.19444444445</v>
      </c>
      <c r="AL403" s="37" t="n">
        <f aca="false">(AJ403-AK403)^2/AK403</f>
        <v>93.1423118808598</v>
      </c>
      <c r="AM403" s="37" t="n">
        <f aca="false">IF(AL403&lt;5,0,(AJ403-AI403)/AI403*100)</f>
        <v>-13.276310896244</v>
      </c>
      <c r="AN403" s="14" t="n">
        <f aca="false">AJ403/($C403/100000)</f>
        <v>157.699800981769</v>
      </c>
      <c r="AO403" s="13" t="n">
        <f aca="false">AP402</f>
        <v>15575</v>
      </c>
      <c r="AP403" s="21" t="n">
        <v>12348</v>
      </c>
      <c r="AQ403" s="21" t="n">
        <f aca="false">FORECAST($B403,AP394:AP402,$B394:$B402)</f>
        <v>14600.4166666667</v>
      </c>
      <c r="AR403" s="37" t="n">
        <f aca="false">(AP403-AQ403)^2/AQ403</f>
        <v>347.481921653682</v>
      </c>
      <c r="AS403" s="37" t="n">
        <f aca="false">IF(AR403&lt;5,0,(AP403-AO403)/AO403*100)</f>
        <v>-20.7191011235955</v>
      </c>
      <c r="AT403" s="14" t="n">
        <f aca="false">AP403/($C403/100000)</f>
        <v>835.024503654754</v>
      </c>
      <c r="AU403" s="13" t="n">
        <f aca="false">AV402</f>
        <v>1681</v>
      </c>
      <c r="AV403" s="21" t="n">
        <v>1730</v>
      </c>
      <c r="AW403" s="21" t="n">
        <f aca="false">FORECAST($B403,AV394:AV402,$B394:$B402)</f>
        <v>1816.69444444444</v>
      </c>
      <c r="AX403" s="37" t="n">
        <f aca="false">(AV403-AW403)^2/AW403</f>
        <v>4.13714409735496</v>
      </c>
      <c r="AY403" s="37" t="n">
        <f aca="false">IF(AX403&lt;5,0,(AV403-AU403)/AU403*100)</f>
        <v>0</v>
      </c>
      <c r="AZ403" s="14" t="n">
        <f aca="false">AV403/($C403/100000)</f>
        <v>116.9899895791</v>
      </c>
      <c r="BA403" s="23" t="n">
        <v>1400.2</v>
      </c>
      <c r="BB403" s="22" t="n">
        <v>-14.3</v>
      </c>
      <c r="BC403" s="13" t="n">
        <f aca="false">(BA403-BA402)/BA402*100</f>
        <v>-14.2769682870087</v>
      </c>
      <c r="BD403" s="23" t="n">
        <v>33.6</v>
      </c>
    </row>
    <row r="404" customFormat="false" ht="13.8" hidden="false" customHeight="false" outlineLevel="0" collapsed="false">
      <c r="A404" s="19" t="s">
        <v>277</v>
      </c>
      <c r="B404" s="15" t="n">
        <v>2020</v>
      </c>
      <c r="C404" s="38" t="n">
        <f aca="false">FORECAST($B404,C394:C402,$B394:$B402)</f>
        <v>1459857.55555556</v>
      </c>
      <c r="D404" s="12" t="n">
        <f aca="false">E403</f>
        <v>20705</v>
      </c>
      <c r="E404" s="38" t="n">
        <f aca="false">FORECAST($B404,E394:E402,$B394:$B402)</f>
        <v>22059.7222222222</v>
      </c>
      <c r="F404" s="21" t="n">
        <f aca="false">FORECAST($B404,E395:E403,$B395:$B403)</f>
        <v>21623.5777777778</v>
      </c>
      <c r="G404" s="37" t="n">
        <f aca="false">(E404-F404)^2/F404</f>
        <v>8.79697052794116</v>
      </c>
      <c r="H404" s="37" t="n">
        <f aca="false">IF(G404&lt;5,0,(E404-D404)/D404*100)</f>
        <v>6.54297137030776</v>
      </c>
      <c r="I404" s="12"/>
      <c r="J404" s="13" t="n">
        <f aca="false">(E404-E402)/E402*100</f>
        <v>-6.53056132273114</v>
      </c>
      <c r="K404" s="13" t="n">
        <f aca="false">L403</f>
        <v>81</v>
      </c>
      <c r="L404" s="38" t="n">
        <f aca="false">FORECAST($B404,L394:L402,$B394:$B402)</f>
        <v>66.6388888888889</v>
      </c>
      <c r="M404" s="21" t="n">
        <f aca="false">FORECAST($B404,L395:L403,$B395:$B403)</f>
        <v>72.4888888888889</v>
      </c>
      <c r="N404" s="37" t="n">
        <f aca="false">(L404-M404)^2/M404</f>
        <v>0.472106836296752</v>
      </c>
      <c r="O404" s="37" t="n">
        <f aca="false">IF(N404&lt;5,0,(L404-K404)/K404*100)</f>
        <v>0</v>
      </c>
      <c r="P404" s="38" t="n">
        <f aca="false">FORECAST($B404,P394:P402,$B394:$B402)</f>
        <v>4.56556951711327</v>
      </c>
      <c r="Q404" s="13" t="n">
        <f aca="false">R403</f>
        <v>363</v>
      </c>
      <c r="R404" s="38" t="n">
        <f aca="false">FORECAST($B404,R394:R402,$B394:$B402)</f>
        <v>392.416666666667</v>
      </c>
      <c r="S404" s="21" t="n">
        <f aca="false">FORECAST($B404,R395:R403,$B395:$B403)</f>
        <v>388.666666666667</v>
      </c>
      <c r="T404" s="37" t="n">
        <f aca="false">(R404-S404)^2/S404</f>
        <v>0.0361813893653516</v>
      </c>
      <c r="U404" s="37" t="n">
        <f aca="false">IF(T404&lt;5,0,(R404-Q404)/Q404*100)</f>
        <v>0</v>
      </c>
      <c r="V404" s="38" t="n">
        <f aca="false">FORECAST($B404,V394:V402,$B394:$B402)</f>
        <v>27.0438842829945</v>
      </c>
      <c r="W404" s="13" t="n">
        <f aca="false">X403</f>
        <v>650</v>
      </c>
      <c r="X404" s="38" t="n">
        <f aca="false">FORECAST($B404,X394:X402,$B394:$B402)</f>
        <v>586.5</v>
      </c>
      <c r="Y404" s="21" t="n">
        <f aca="false">FORECAST($B404,X395:X403,$B395:$B403)</f>
        <v>598.711111111111</v>
      </c>
      <c r="Z404" s="37" t="n">
        <f aca="false">(X404-Y404)^2/Y404</f>
        <v>0.249053728585686</v>
      </c>
      <c r="AA404" s="37" t="n">
        <f aca="false">IF(Z404&lt;5,0,(X404-W404)/W404*100)</f>
        <v>0</v>
      </c>
      <c r="AB404" s="38" t="n">
        <f aca="false">FORECAST($B404,AB394:AB402,$B394:$B402)</f>
        <v>38.346667774747</v>
      </c>
      <c r="AC404" s="13" t="n">
        <f aca="false">AD403</f>
        <v>3201</v>
      </c>
      <c r="AD404" s="38" t="n">
        <f aca="false">FORECAST($B404,AD394:AD402,$B394:$B402)</f>
        <v>2686.86111111111</v>
      </c>
      <c r="AE404" s="21" t="n">
        <f aca="false">FORECAST($B404,AD395:AD403,$B395:$B403)</f>
        <v>2883.77777777778</v>
      </c>
      <c r="AF404" s="37" t="n">
        <f aca="false">(AD404-AE404)^2/AE404</f>
        <v>13.4463112622332</v>
      </c>
      <c r="AG404" s="37" t="n">
        <f aca="false">IF(AF404&lt;5,0,(AD404-AC404)/AC404*100)</f>
        <v>-16.0618209587282</v>
      </c>
      <c r="AH404" s="38" t="n">
        <f aca="false">FORECAST($B404,AH394:AH402,$B394:$B402)</f>
        <v>182.517706739637</v>
      </c>
      <c r="AI404" s="13" t="n">
        <f aca="false">AJ403</f>
        <v>2332</v>
      </c>
      <c r="AJ404" s="38" t="n">
        <f aca="false">FORECAST($B404,AJ394:AJ402,$B394:$B402)</f>
        <v>1910.19444444445</v>
      </c>
      <c r="AK404" s="21" t="n">
        <f aca="false">FORECAST($B404,AJ395:AJ403,$B395:$B403)</f>
        <v>2151.97777777778</v>
      </c>
      <c r="AL404" s="37" t="n">
        <f aca="false">(AJ404-AK404)^2/AK404</f>
        <v>27.1653271151083</v>
      </c>
      <c r="AM404" s="37" t="n">
        <f aca="false">IF(AL404&lt;5,0,(AJ404-AI404)/AI404*100)</f>
        <v>-18.0877167905469</v>
      </c>
      <c r="AN404" s="38" t="n">
        <f aca="false">FORECAST($B404,AN394:AN402,$B394:$B402)</f>
        <v>112.0008616498</v>
      </c>
      <c r="AO404" s="13" t="n">
        <f aca="false">AP403</f>
        <v>12348</v>
      </c>
      <c r="AP404" s="38" t="n">
        <f aca="false">FORECAST($B404,AP394:AP402,$B394:$B402)</f>
        <v>14600.4166666667</v>
      </c>
      <c r="AQ404" s="21" t="n">
        <f aca="false">FORECAST($B404,AP395:AP403,$B395:$B403)</f>
        <v>13712.0666666667</v>
      </c>
      <c r="AR404" s="37" t="n">
        <f aca="false">(AP404-AQ404)^2/AQ404</f>
        <v>57.5526462701952</v>
      </c>
      <c r="AS404" s="37" t="n">
        <f aca="false">IF(AR404&lt;5,0,(AP404-AO404)/AO404*100)</f>
        <v>18.241145664615</v>
      </c>
      <c r="AT404" s="38" t="n">
        <f aca="false">FORECAST($B404,AT394:AT402,$B394:$B402)</f>
        <v>972.164323937997</v>
      </c>
      <c r="AU404" s="13" t="n">
        <f aca="false">AV403</f>
        <v>1730</v>
      </c>
      <c r="AV404" s="38" t="n">
        <f aca="false">FORECAST($B404,AV394:AV402,$B394:$B402)</f>
        <v>1816.69444444444</v>
      </c>
      <c r="AW404" s="21" t="n">
        <f aca="false">FORECAST($B404,AV395:AV403,$B395:$B403)</f>
        <v>1815.88888888889</v>
      </c>
      <c r="AX404" s="37" t="n">
        <f aca="false">(AV404-AW404)^2/AW404</f>
        <v>0.000357356530488848</v>
      </c>
      <c r="AY404" s="37" t="n">
        <f aca="false">IF(AX404&lt;5,0,(AV404-AU404)/AU404*100)</f>
        <v>0</v>
      </c>
      <c r="AZ404" s="38" t="n">
        <f aca="false">FORECAST($B404,AZ394:AZ402,$B394:$B402)</f>
        <v>123.643165755856</v>
      </c>
      <c r="BA404" s="38" t="n">
        <f aca="false">FORECAST($B404,BA394:BA402,$B394:$B402)</f>
        <v>1460.26944444445</v>
      </c>
      <c r="BB404" s="14"/>
      <c r="BC404" s="12"/>
      <c r="BD404" s="12"/>
    </row>
    <row r="405" customFormat="false" ht="13.8" hidden="false" customHeight="false" outlineLevel="0" collapsed="false">
      <c r="A405" s="19" t="s">
        <v>199</v>
      </c>
      <c r="B405" s="20"/>
      <c r="C405" s="21"/>
      <c r="D405" s="12" t="n">
        <f aca="false">E404</f>
        <v>22059.7222222222</v>
      </c>
      <c r="E405" s="39" t="n">
        <f aca="false">(E404-E403)^2/E404</f>
        <v>83.1956214541054</v>
      </c>
      <c r="F405" s="21" t="n">
        <f aca="false">FORECAST($B405,E396:E404,$B396:$B404)</f>
        <v>3411110.25256769</v>
      </c>
      <c r="G405" s="37" t="n">
        <f aca="false">(E405-F405)^2/F405</f>
        <v>3410943.86335389</v>
      </c>
      <c r="H405" s="37" t="n">
        <f aca="false">IF(G405&lt;5,0,(E405-D405)/D405*100)</f>
        <v>-99.622861880961</v>
      </c>
      <c r="I405" s="22"/>
      <c r="J405" s="12"/>
      <c r="K405" s="13" t="n">
        <f aca="false">L404</f>
        <v>66.6388888888889</v>
      </c>
      <c r="L405" s="39" t="n">
        <f aca="false">(L404-L403)^2/L404</f>
        <v>3.0949122319485</v>
      </c>
      <c r="M405" s="21" t="n">
        <f aca="false">FORECAST($B405,L396:L404,$B396:$B404)</f>
        <v>-2857.43300653595</v>
      </c>
      <c r="N405" s="37" t="n">
        <f aca="false">(L405-M405)^2/M405</f>
        <v>-2863.62618312803</v>
      </c>
      <c r="O405" s="37" t="n">
        <f aca="false">IF(N405&lt;5,0,(L405-K405)/K405*100)</f>
        <v>0</v>
      </c>
      <c r="P405" s="39" t="n">
        <f aca="false">(P404-P403)^2/P404</f>
        <v>0.182176080394401</v>
      </c>
      <c r="Q405" s="13" t="n">
        <f aca="false">R404</f>
        <v>392.416666666667</v>
      </c>
      <c r="R405" s="39" t="n">
        <f aca="false">(R404-R403)^2/R404</f>
        <v>2.20515679195866</v>
      </c>
      <c r="S405" s="21" t="n">
        <f aca="false">FORECAST($B405,R396:R404,$B396:$B404)</f>
        <v>-43029.7485994398</v>
      </c>
      <c r="T405" s="37" t="n">
        <f aca="false">(R405-S405)^2/S405</f>
        <v>-43034.1590260319</v>
      </c>
      <c r="U405" s="37" t="n">
        <f aca="false">IF(T405&lt;5,0,(R405-Q405)/Q405*100)</f>
        <v>0</v>
      </c>
      <c r="V405" s="39" t="n">
        <f aca="false">(V404-V403)^2/V404</f>
        <v>0.230417442397633</v>
      </c>
      <c r="W405" s="13" t="n">
        <f aca="false">X404</f>
        <v>586.5</v>
      </c>
      <c r="X405" s="39" t="n">
        <f aca="false">(X404-X403)^2/X404</f>
        <v>6.87510656436488</v>
      </c>
      <c r="Y405" s="21" t="n">
        <f aca="false">FORECAST($B405,X396:X404,$B396:$B404)</f>
        <v>160568.474789916</v>
      </c>
      <c r="Z405" s="37" t="n">
        <f aca="false">(X405-Y405)^2/Y405</f>
        <v>160554.724871161</v>
      </c>
      <c r="AA405" s="37" t="n">
        <f aca="false">IF(Z405&lt;5,0,(X405-W405)/W405*100)</f>
        <v>-98.8277738168176</v>
      </c>
      <c r="AB405" s="39" t="n">
        <f aca="false">(AB404-AB403)^2/AB404</f>
        <v>0.820465029909603</v>
      </c>
      <c r="AC405" s="13" t="n">
        <f aca="false">AD404</f>
        <v>2686.86111111111</v>
      </c>
      <c r="AD405" s="39" t="n">
        <f aca="false">(AD404-AD403)^2/AD404</f>
        <v>98.3820101362024</v>
      </c>
      <c r="AE405" s="21" t="n">
        <f aca="false">FORECAST($B405,AD396:AD404,$B396:$B404)</f>
        <v>-4335.06699346402</v>
      </c>
      <c r="AF405" s="37" t="n">
        <f aca="false">(AD405-AE405)^2/AE405</f>
        <v>-4534.06374045853</v>
      </c>
      <c r="AG405" s="37" t="n">
        <f aca="false">IF(AF405&lt;5,0,(AD405-AC405)/AC405*100)</f>
        <v>0</v>
      </c>
      <c r="AH405" s="39" t="n">
        <f aca="false">(AH404-AH403)^2/AH404</f>
        <v>6.31411945605479</v>
      </c>
      <c r="AI405" s="13" t="n">
        <f aca="false">AJ404</f>
        <v>1910.19444444445</v>
      </c>
      <c r="AJ405" s="39" t="n">
        <f aca="false">(AJ404-AJ403)^2/AJ404</f>
        <v>93.1423118808598</v>
      </c>
      <c r="AK405" s="21" t="n">
        <f aca="false">FORECAST($B405,AJ396:AJ404,$B396:$B404)</f>
        <v>1277993.90219421</v>
      </c>
      <c r="AL405" s="37" t="n">
        <f aca="false">(AJ405-AK405)^2/AK405</f>
        <v>1277807.62435882</v>
      </c>
      <c r="AM405" s="37" t="n">
        <f aca="false">IF(AL405&lt;5,0,(AJ405-AI405)/AI405*100)</f>
        <v>-95.1239355683526</v>
      </c>
      <c r="AN405" s="39" t="n">
        <f aca="false">(AN404-AN403)^2/AN404</f>
        <v>18.6462231210055</v>
      </c>
      <c r="AO405" s="13" t="n">
        <f aca="false">AP404</f>
        <v>14600.4166666667</v>
      </c>
      <c r="AP405" s="39" t="n">
        <f aca="false">(AP404-AP403)^2/AP404</f>
        <v>347.481921653682</v>
      </c>
      <c r="AQ405" s="21" t="n">
        <f aca="false">FORECAST($B405,AP396:AP404,$B396:$B404)</f>
        <v>2029211.33543417</v>
      </c>
      <c r="AR405" s="37" t="n">
        <f aca="false">(AP405-AQ405)^2/AQ405</f>
        <v>2028516.43109363</v>
      </c>
      <c r="AS405" s="37" t="n">
        <f aca="false">IF(AR405&lt;5,0,(AP405-AO405)/AO405*100)</f>
        <v>-97.6200547588002</v>
      </c>
      <c r="AT405" s="39" t="n">
        <f aca="false">(AT404-AT403)^2/AT404</f>
        <v>19.3458346950405</v>
      </c>
      <c r="AU405" s="13" t="n">
        <f aca="false">AV404</f>
        <v>1816.69444444444</v>
      </c>
      <c r="AV405" s="39" t="n">
        <f aca="false">(AV404-AV403)^2/AV404</f>
        <v>4.13714409735496</v>
      </c>
      <c r="AW405" s="21" t="n">
        <f aca="false">FORECAST($B405,AV396:AV404,$B396:$B404)</f>
        <v>-6441.21125116715</v>
      </c>
      <c r="AX405" s="37" t="n">
        <f aca="false">(AV405-AW405)^2/AW405</f>
        <v>-6449.48819662004</v>
      </c>
      <c r="AY405" s="37" t="n">
        <f aca="false">IF(AX405&lt;5,0,(AV405-AU405)/AU405*100)</f>
        <v>0</v>
      </c>
      <c r="AZ405" s="39" t="n">
        <f aca="false">(AZ404-AZ403)^2/AZ404</f>
        <v>0.358004043073128</v>
      </c>
      <c r="BA405" s="39" t="n">
        <f aca="false">(BA404-BA403)^2/BA404</f>
        <v>2.47100846326143</v>
      </c>
      <c r="BB405" s="22"/>
      <c r="BC405" s="12"/>
      <c r="BD405" s="23"/>
    </row>
    <row r="406" customFormat="false" ht="13.8" hidden="false" customHeight="false" outlineLevel="0" collapsed="false">
      <c r="A406" s="19" t="s">
        <v>278</v>
      </c>
      <c r="B406" s="20" t="n">
        <v>5</v>
      </c>
      <c r="C406" s="21"/>
      <c r="D406" s="12" t="n">
        <f aca="false">E405</f>
        <v>83.1956214541054</v>
      </c>
      <c r="E406" s="39" t="n">
        <f aca="false">IF(E405&lt;$B406,0,(E403-E402)/E402*100)</f>
        <v>-12.2706664971823</v>
      </c>
      <c r="F406" s="21" t="n">
        <f aca="false">FORECAST($B406,E397:E405,$B397:$B405)</f>
        <v>3600049.81145954</v>
      </c>
      <c r="G406" s="37" t="n">
        <f aca="false">(E406-F406)^2/F406</f>
        <v>3600074.35283436</v>
      </c>
      <c r="H406" s="37" t="n">
        <f aca="false">IF(G406&lt;5,0,(E406-D406)/D406*100)</f>
        <v>-114.749173433305</v>
      </c>
      <c r="I406" s="22"/>
      <c r="J406" s="12"/>
      <c r="K406" s="13" t="n">
        <f aca="false">L405</f>
        <v>3.0949122319485</v>
      </c>
      <c r="L406" s="39" t="n">
        <f aca="false">IF(L405&lt;$B406,0,(L403-L402)/L402*100)</f>
        <v>0</v>
      </c>
      <c r="M406" s="21" t="n">
        <f aca="false">FORECAST($B406,L397:L405,$B397:$B405)</f>
        <v>-3561.92140921409</v>
      </c>
      <c r="N406" s="37" t="n">
        <f aca="false">(L406-M406)^2/M406</f>
        <v>-3561.92140921409</v>
      </c>
      <c r="O406" s="37" t="n">
        <f aca="false">IF(N406&lt;5,0,(L406-K406)/K406*100)</f>
        <v>0</v>
      </c>
      <c r="P406" s="39" t="n">
        <f aca="false">IF(P405&lt;$B406,0,(P403-P402)/P402*100)</f>
        <v>0</v>
      </c>
      <c r="Q406" s="13" t="n">
        <f aca="false">R405</f>
        <v>2.20515679195866</v>
      </c>
      <c r="R406" s="39" t="n">
        <f aca="false">IF(R405&lt;$B406,0,(R403-R402)/R402*100)</f>
        <v>0</v>
      </c>
      <c r="S406" s="21" t="n">
        <f aca="false">FORECAST($B406,R397:R405,$B397:$B405)</f>
        <v>-46823.1649245064</v>
      </c>
      <c r="T406" s="37" t="n">
        <f aca="false">(R406-S406)^2/S406</f>
        <v>-46823.1649245064</v>
      </c>
      <c r="U406" s="37" t="n">
        <f aca="false">IF(T406&lt;5,0,(R406-Q406)/Q406*100)</f>
        <v>0</v>
      </c>
      <c r="V406" s="39" t="n">
        <f aca="false">IF(V405&lt;$B406,0,(V403-V402)/V402*100)</f>
        <v>0</v>
      </c>
      <c r="W406" s="13" t="n">
        <f aca="false">X405</f>
        <v>6.87510656436488</v>
      </c>
      <c r="X406" s="39" t="n">
        <f aca="false">IF(X405&lt;$B406,0,(X403-X402)/X402*100)</f>
        <v>6.73234811165846</v>
      </c>
      <c r="Y406" s="21" t="n">
        <f aca="false">FORECAST($B406,X397:X405,$B397:$B405)</f>
        <v>167961.041811847</v>
      </c>
      <c r="Z406" s="37" t="n">
        <f aca="false">(X406-Y406)^2/Y406</f>
        <v>167947.577385475</v>
      </c>
      <c r="AA406" s="37" t="n">
        <f aca="false">IF(Z406&lt;5,0,(X406-W406)/W406*100)</f>
        <v>-2.07645439921421</v>
      </c>
      <c r="AB406" s="39" t="n">
        <f aca="false">IF(AB405&lt;$B406,0,(AB403-AB402)/AB402*100)</f>
        <v>0</v>
      </c>
      <c r="AC406" s="13" t="n">
        <f aca="false">AD405</f>
        <v>98.3820101362024</v>
      </c>
      <c r="AD406" s="39" t="n">
        <f aca="false">IF(AD405&lt;$B406,0,(AD403-AD402)/AD402*100)</f>
        <v>23.6384704519119</v>
      </c>
      <c r="AE406" s="21" t="n">
        <f aca="false">FORECAST($B406,AD397:AD405,$B397:$B405)</f>
        <v>7320.79945799462</v>
      </c>
      <c r="AF406" s="37" t="n">
        <f aca="false">(AD406-AE406)^2/AE406</f>
        <v>7273.59884444937</v>
      </c>
      <c r="AG406" s="37" t="n">
        <f aca="false">IF(AF406&lt;5,0,(AD406-AC406)/AC406*100)</f>
        <v>-75.9727714251963</v>
      </c>
      <c r="AH406" s="39" t="n">
        <f aca="false">IF(AH405&lt;$B406,0,(AH403-AH402)/AH402*100)</f>
        <v>20.8050242141242</v>
      </c>
      <c r="AI406" s="13" t="n">
        <f aca="false">AJ405</f>
        <v>93.1423118808598</v>
      </c>
      <c r="AJ406" s="39" t="n">
        <f aca="false">IF(AJ405&lt;$B406,0,(AJ403-AJ402)/AJ402*100)</f>
        <v>-13.276310896244</v>
      </c>
      <c r="AK406" s="21" t="n">
        <f aca="false">FORECAST($B406,AJ397:AJ405,$B397:$B405)</f>
        <v>1264073.42779714</v>
      </c>
      <c r="AL406" s="37" t="n">
        <f aca="false">(AJ406-AK406)^2/AK406</f>
        <v>1264099.98055837</v>
      </c>
      <c r="AM406" s="37" t="n">
        <f aca="false">IF(AL406&lt;5,0,(AJ406-AI406)/AI406*100)</f>
        <v>-114.253791459703</v>
      </c>
      <c r="AN406" s="39" t="n">
        <f aca="false">IF(AN405&lt;$B406,0,(AN403-AN402)/AN402*100)</f>
        <v>-15.2637741002124</v>
      </c>
      <c r="AO406" s="13" t="n">
        <f aca="false">AP405</f>
        <v>347.481921653682</v>
      </c>
      <c r="AP406" s="39" t="n">
        <f aca="false">IF(AP405&lt;$B406,0,(AP403-AP402)/AP402*100)</f>
        <v>-20.7191011235955</v>
      </c>
      <c r="AQ406" s="21" t="n">
        <f aca="false">FORECAST($B406,AP397:AP405,$B397:$B405)</f>
        <v>2185019.35423926</v>
      </c>
      <c r="AR406" s="37" t="n">
        <f aca="false">(AP406-AQ406)^2/AQ406</f>
        <v>2185060.79263797</v>
      </c>
      <c r="AS406" s="37" t="n">
        <f aca="false">IF(AR406&lt;5,0,(AP406-AO406)/AO406*100)</f>
        <v>-105.962641459156</v>
      </c>
      <c r="AT406" s="39" t="n">
        <f aca="false">IF(AT405&lt;$B406,0,(AT403-AT402)/AT402*100)</f>
        <v>-22.5359964946617</v>
      </c>
      <c r="AU406" s="13" t="n">
        <f aca="false">AV405</f>
        <v>4.13714409735496</v>
      </c>
      <c r="AV406" s="39" t="n">
        <f aca="false">IF(AV405&lt;$B406,0,(AV403-AV402)/AV402*100)</f>
        <v>0</v>
      </c>
      <c r="AW406" s="21" t="n">
        <f aca="false">FORECAST($B406,AV397:AV405,$B397:$B405)</f>
        <v>26060.2744870306</v>
      </c>
      <c r="AX406" s="37" t="n">
        <f aca="false">(AV406-AW406)^2/AW406</f>
        <v>26060.2744870306</v>
      </c>
      <c r="AY406" s="37" t="n">
        <f aca="false">IF(AX406&lt;5,0,(AV406-AU406)/AU406*100)</f>
        <v>-100</v>
      </c>
      <c r="AZ406" s="39" t="n">
        <f aca="false">IF(AZ405&lt;$B406,0,(AZ403-AZ402)/AZ402*100)</f>
        <v>0</v>
      </c>
      <c r="BA406" s="39" t="n">
        <f aca="false">IF(BA405&lt;$B406,0,(BA403-BA402)/BA402*100)</f>
        <v>0</v>
      </c>
      <c r="BB406" s="22"/>
      <c r="BC406" s="12"/>
      <c r="BD406" s="23"/>
    </row>
    <row r="407" customFormat="false" ht="13.8" hidden="false" customHeight="false" outlineLevel="0" collapsed="false">
      <c r="A407" s="25"/>
      <c r="B407" s="20"/>
      <c r="C407" s="21"/>
      <c r="D407" s="12" t="n">
        <f aca="false">E406</f>
        <v>-12.2706664971823</v>
      </c>
      <c r="E407" s="21"/>
      <c r="F407" s="21" t="n">
        <f aca="false">FORECAST($B407,E398:E406,$B398:$B406)</f>
        <v>-54.189244926416</v>
      </c>
      <c r="G407" s="37" t="n">
        <f aca="false">(E407-F407)^2/F407</f>
        <v>-54.189244926416</v>
      </c>
      <c r="H407" s="37" t="n">
        <f aca="false">IF(G407&lt;5,0,(E407-D407)/D407*100)</f>
        <v>0</v>
      </c>
      <c r="I407" s="22"/>
      <c r="J407" s="13"/>
      <c r="K407" s="13" t="n">
        <f aca="false">L406</f>
        <v>0</v>
      </c>
      <c r="L407" s="21"/>
      <c r="M407" s="21" t="n">
        <f aca="false">FORECAST($B407,L398:L406,$B398:$B406)</f>
        <v>-0.181759747600076</v>
      </c>
      <c r="N407" s="37" t="n">
        <f aca="false">(L407-M407)^2/M407</f>
        <v>-0.181759747600076</v>
      </c>
      <c r="O407" s="37" t="n">
        <f aca="false">IF(N407&lt;5,0,(L407-K407)/K407*100)</f>
        <v>0</v>
      </c>
      <c r="P407" s="14"/>
      <c r="Q407" s="13" t="n">
        <f aca="false">R406</f>
        <v>0</v>
      </c>
      <c r="R407" s="21"/>
      <c r="S407" s="21" t="n">
        <f aca="false">FORECAST($B407,R398:R406,$B398:$B406)</f>
        <v>-1.09655714433808</v>
      </c>
      <c r="T407" s="37" t="n">
        <f aca="false">(R407-S407)^2/S407</f>
        <v>-1.09655714433808</v>
      </c>
      <c r="U407" s="37" t="n">
        <f aca="false">IF(T407&lt;5,0,(R407-Q407)/Q407*100)</f>
        <v>0</v>
      </c>
      <c r="V407" s="14"/>
      <c r="W407" s="13" t="n">
        <f aca="false">X406</f>
        <v>6.73234811165846</v>
      </c>
      <c r="X407" s="21"/>
      <c r="Y407" s="21" t="n">
        <f aca="false">FORECAST($B407,X398:X406,$B398:$B406)</f>
        <v>5.91499557291263</v>
      </c>
      <c r="Z407" s="37" t="n">
        <f aca="false">(X407-Y407)^2/Y407</f>
        <v>5.91499557291263</v>
      </c>
      <c r="AA407" s="37" t="n">
        <f aca="false">IF(Z407&lt;5,0,(X407-W407)/W407*100)</f>
        <v>-100</v>
      </c>
      <c r="AB407" s="14"/>
      <c r="AC407" s="13" t="n">
        <f aca="false">AD406</f>
        <v>23.6384704519119</v>
      </c>
      <c r="AD407" s="21"/>
      <c r="AE407" s="21" t="n">
        <f aca="false">FORECAST($B407,AD398:AD406,$B398:$B406)</f>
        <v>16.7775985074995</v>
      </c>
      <c r="AF407" s="37" t="n">
        <f aca="false">(AD407-AE407)^2/AE407</f>
        <v>16.7775985074995</v>
      </c>
      <c r="AG407" s="37" t="n">
        <f aca="false">IF(AF407&lt;5,0,(AD407-AC407)/AC407*100)</f>
        <v>-100</v>
      </c>
      <c r="AH407" s="14"/>
      <c r="AI407" s="13" t="n">
        <f aca="false">AJ406</f>
        <v>-13.276310896244</v>
      </c>
      <c r="AJ407" s="21"/>
      <c r="AK407" s="21" t="n">
        <f aca="false">FORECAST($B407,AJ398:AJ406,$B398:$B406)</f>
        <v>-14.5556591884224</v>
      </c>
      <c r="AL407" s="37" t="n">
        <f aca="false">(AJ407-AK407)^2/AK407</f>
        <v>-14.5556591884224</v>
      </c>
      <c r="AM407" s="37" t="n">
        <f aca="false">IF(AL407&lt;5,0,(AJ407-AI407)/AI407*100)</f>
        <v>0</v>
      </c>
      <c r="AN407" s="14"/>
      <c r="AO407" s="13" t="n">
        <f aca="false">AP406</f>
        <v>-20.7191011235955</v>
      </c>
      <c r="AP407" s="21"/>
      <c r="AQ407" s="21" t="n">
        <f aca="false">FORECAST($B407,AP398:AP406,$B398:$B406)</f>
        <v>-48.2640967273983</v>
      </c>
      <c r="AR407" s="37" t="n">
        <f aca="false">(AP407-AQ407)^2/AQ407</f>
        <v>-48.2640967273983</v>
      </c>
      <c r="AS407" s="37" t="n">
        <f aca="false">IF(AR407&lt;5,0,(AP407-AO407)/AO407*100)</f>
        <v>0</v>
      </c>
      <c r="AT407" s="14"/>
      <c r="AU407" s="13" t="n">
        <f aca="false">AV406</f>
        <v>0</v>
      </c>
      <c r="AV407" s="21"/>
      <c r="AW407" s="21" t="n">
        <f aca="false">FORECAST($B407,AV398:AV406,$B398:$B406)</f>
        <v>-4.11626495786163</v>
      </c>
      <c r="AX407" s="37" t="n">
        <f aca="false">(AV407-AW407)^2/AW407</f>
        <v>-4.11626495786163</v>
      </c>
      <c r="AY407" s="37" t="n">
        <f aca="false">IF(AX407&lt;5,0,(AV407-AU407)/AU407*100)</f>
        <v>0</v>
      </c>
      <c r="AZ407" s="14"/>
      <c r="BA407" s="23"/>
      <c r="BB407" s="22"/>
      <c r="BC407" s="13"/>
      <c r="BD407" s="23"/>
    </row>
    <row r="408" customFormat="false" ht="13.8" hidden="false" customHeight="false" outlineLevel="0" collapsed="false">
      <c r="A408" s="19" t="s">
        <v>52</v>
      </c>
      <c r="B408" s="12" t="n">
        <v>2011</v>
      </c>
      <c r="C408" s="12" t="n">
        <v>19901</v>
      </c>
      <c r="D408" s="12" t="n">
        <f aca="false">E407</f>
        <v>0</v>
      </c>
      <c r="E408" s="12" t="n">
        <v>320</v>
      </c>
      <c r="F408" s="21" t="n">
        <f aca="false">FORECAST($B408,E399:E407,$B399:$B407)</f>
        <v>24368.6067488079</v>
      </c>
      <c r="G408" s="37" t="n">
        <f aca="false">(E408-F408)^2/F408</f>
        <v>23732.8088766134</v>
      </c>
      <c r="H408" s="37" t="e">
        <f aca="false">IF(G408&lt;5,0,(E408-D408)/D408*100)</f>
        <v>#DIV/0!</v>
      </c>
      <c r="I408" s="12" t="n">
        <v>11.5</v>
      </c>
      <c r="J408" s="13"/>
      <c r="K408" s="13" t="n">
        <f aca="false">L407</f>
        <v>0</v>
      </c>
      <c r="L408" s="12" t="n">
        <v>3</v>
      </c>
      <c r="M408" s="21" t="n">
        <f aca="false">FORECAST($B408,L399:L407,$B399:$B407)</f>
        <v>66.6990561328307</v>
      </c>
      <c r="N408" s="37" t="n">
        <f aca="false">(L408-M408)^2/M408</f>
        <v>60.8339905760119</v>
      </c>
      <c r="O408" s="37" t="e">
        <f aca="false">IF(N408&lt;5,0,(L408-K408)/K408*100)</f>
        <v>#DIV/0!</v>
      </c>
      <c r="P408" s="14" t="n">
        <f aca="false">L408/($C408/100000)</f>
        <v>15.074619365861</v>
      </c>
      <c r="Q408" s="13" t="n">
        <f aca="false">R407</f>
        <v>0</v>
      </c>
      <c r="R408" s="12" t="n">
        <v>6</v>
      </c>
      <c r="S408" s="21" t="n">
        <f aca="false">FORECAST($B408,R399:R407,$B399:$B407)</f>
        <v>358.779013220038</v>
      </c>
      <c r="T408" s="37" t="n">
        <f aca="false">(R408-S408)^2/S408</f>
        <v>346.879353537263</v>
      </c>
      <c r="U408" s="37" t="e">
        <f aca="false">IF(T408&lt;5,0,(R408-Q408)/Q408*100)</f>
        <v>#DIV/0!</v>
      </c>
      <c r="V408" s="14" t="n">
        <f aca="false">R408/($C408/100000)</f>
        <v>30.149238731722</v>
      </c>
      <c r="W408" s="13" t="n">
        <f aca="false">X407</f>
        <v>0</v>
      </c>
      <c r="X408" s="12" t="n">
        <v>1</v>
      </c>
      <c r="Y408" s="21" t="n">
        <f aca="false">FORECAST($B408,X399:X407,$B399:$B407)</f>
        <v>704.454635430329</v>
      </c>
      <c r="Z408" s="37" t="n">
        <f aca="false">(X408-Y408)^2/Y408</f>
        <v>702.456054968152</v>
      </c>
      <c r="AA408" s="37" t="e">
        <f aca="false">IF(Z408&lt;5,0,(X408-W408)/W408*100)</f>
        <v>#DIV/0!</v>
      </c>
      <c r="AB408" s="14" t="n">
        <f aca="false">X408/($C408/100000)</f>
        <v>5.02487312195367</v>
      </c>
      <c r="AC408" s="13" t="n">
        <f aca="false">AD407</f>
        <v>0</v>
      </c>
      <c r="AD408" s="12" t="n">
        <v>51</v>
      </c>
      <c r="AE408" s="21" t="n">
        <f aca="false">FORECAST($B408,AD399:AD407,$B399:$B407)</f>
        <v>2811.46057216952</v>
      </c>
      <c r="AF408" s="37" t="n">
        <f aca="false">(AD408-AE408)^2/AE408</f>
        <v>2710.38571407823</v>
      </c>
      <c r="AG408" s="37" t="e">
        <f aca="false">IF(AF408&lt;5,0,(AD408-AC408)/AC408*100)</f>
        <v>#DIV/0!</v>
      </c>
      <c r="AH408" s="14" t="n">
        <f aca="false">AD408/($C408/100000)</f>
        <v>256.268529219637</v>
      </c>
      <c r="AI408" s="13" t="n">
        <f aca="false">AJ407</f>
        <v>0</v>
      </c>
      <c r="AJ408" s="12" t="n">
        <v>63</v>
      </c>
      <c r="AK408" s="21" t="n">
        <f aca="false">FORECAST($B408,AJ399:AJ407,$B399:$B407)</f>
        <v>3114.59801395708</v>
      </c>
      <c r="AL408" s="37" t="n">
        <f aca="false">(AJ408-AK408)^2/AK408</f>
        <v>2989.87233570975</v>
      </c>
      <c r="AM408" s="37" t="e">
        <f aca="false">IF(AL408&lt;5,0,(AJ408-AI408)/AI408*100)</f>
        <v>#DIV/0!</v>
      </c>
      <c r="AN408" s="14" t="n">
        <f aca="false">AJ408/($C408/100000)</f>
        <v>316.567006683081</v>
      </c>
      <c r="AO408" s="13" t="n">
        <f aca="false">AP407</f>
        <v>0</v>
      </c>
      <c r="AP408" s="12" t="n">
        <v>177</v>
      </c>
      <c r="AQ408" s="21" t="n">
        <f aca="false">FORECAST($B408,AP399:AP407,$B399:$B407)</f>
        <v>15476.15410913</v>
      </c>
      <c r="AR408" s="37" t="n">
        <f aca="false">(AP408-AQ408)^2/AQ408</f>
        <v>15124.1784492715</v>
      </c>
      <c r="AS408" s="37" t="e">
        <f aca="false">IF(AR408&lt;5,0,(AP408-AO408)/AO408*100)</f>
        <v>#DIV/0!</v>
      </c>
      <c r="AT408" s="14" t="n">
        <f aca="false">AP408/($C408/100000)</f>
        <v>889.4025425858</v>
      </c>
      <c r="AU408" s="13" t="n">
        <f aca="false">AV407</f>
        <v>0</v>
      </c>
      <c r="AV408" s="12" t="n">
        <v>19</v>
      </c>
      <c r="AW408" s="21" t="n">
        <f aca="false">FORECAST($B408,AV399:AV407,$B399:$B407)</f>
        <v>1836.49284570628</v>
      </c>
      <c r="AX408" s="37" t="n">
        <f aca="false">(AV408-AW408)^2/AW408</f>
        <v>1798.68941603371</v>
      </c>
      <c r="AY408" s="37" t="e">
        <f aca="false">IF(AX408&lt;5,0,(AV408-AU408)/AU408*100)</f>
        <v>#DIV/0!</v>
      </c>
      <c r="AZ408" s="14" t="n">
        <f aca="false">AV408/($C408/100000)</f>
        <v>95.4725893171197</v>
      </c>
      <c r="BA408" s="12" t="n">
        <v>1608</v>
      </c>
      <c r="BB408" s="14" t="n">
        <v>8.8</v>
      </c>
      <c r="BC408" s="13" t="n">
        <f aca="false">(BA408-BA403)/BA403*100</f>
        <v>14.8407370375661</v>
      </c>
      <c r="BD408" s="12" t="n">
        <v>29.4</v>
      </c>
    </row>
    <row r="409" customFormat="false" ht="13.8" hidden="false" customHeight="false" outlineLevel="0" collapsed="false">
      <c r="A409" s="19" t="s">
        <v>52</v>
      </c>
      <c r="B409" s="12" t="n">
        <v>2012</v>
      </c>
      <c r="C409" s="12" t="n">
        <v>19984</v>
      </c>
      <c r="D409" s="12" t="n">
        <f aca="false">E408</f>
        <v>320</v>
      </c>
      <c r="E409" s="12" t="n">
        <v>291</v>
      </c>
      <c r="F409" s="21" t="n">
        <f aca="false">FORECAST($B409,E400:E408,$B400:$B408)</f>
        <v>19777.3587737648</v>
      </c>
      <c r="G409" s="37" t="n">
        <f aca="false">(E409-F409)^2/F409</f>
        <v>19199.640488071</v>
      </c>
      <c r="H409" s="37" t="n">
        <f aca="false">IF(G409&lt;5,0,(E409-D409)/D409*100)</f>
        <v>-9.0625</v>
      </c>
      <c r="I409" s="12" t="n">
        <v>-9.1</v>
      </c>
      <c r="J409" s="13" t="n">
        <f aca="false">(E409-E408)/E408*100</f>
        <v>-9.0625</v>
      </c>
      <c r="K409" s="13" t="n">
        <f aca="false">L408</f>
        <v>3</v>
      </c>
      <c r="L409" s="12" t="n">
        <v>1</v>
      </c>
      <c r="M409" s="21" t="n">
        <f aca="false">FORECAST($B409,L400:L408,$B400:$B408)</f>
        <v>56.8204697262693</v>
      </c>
      <c r="N409" s="37" t="n">
        <f aca="false">(L409-M409)^2/M409</f>
        <v>54.8380690175955</v>
      </c>
      <c r="O409" s="37" t="n">
        <f aca="false">IF(N409&lt;5,0,(L409-K409)/K409*100)</f>
        <v>-66.6666666666667</v>
      </c>
      <c r="P409" s="14" t="n">
        <f aca="false">L409/($C409/100000)</f>
        <v>5.00400320256205</v>
      </c>
      <c r="Q409" s="13" t="n">
        <f aca="false">R408</f>
        <v>6</v>
      </c>
      <c r="R409" s="12" t="n">
        <v>7</v>
      </c>
      <c r="S409" s="21" t="n">
        <f aca="false">FORECAST($B409,R400:R408,$B400:$B408)</f>
        <v>313.741421639026</v>
      </c>
      <c r="T409" s="37" t="n">
        <f aca="false">(R409-S409)^2/S409</f>
        <v>299.897601207997</v>
      </c>
      <c r="U409" s="37" t="n">
        <f aca="false">IF(T409&lt;5,0,(R409-Q409)/Q409*100)</f>
        <v>16.6666666666667</v>
      </c>
      <c r="V409" s="14" t="n">
        <f aca="false">R409/($C409/100000)</f>
        <v>35.0280224179343</v>
      </c>
      <c r="W409" s="13" t="n">
        <f aca="false">X408</f>
        <v>1</v>
      </c>
      <c r="X409" s="12" t="n">
        <v>3</v>
      </c>
      <c r="Y409" s="21" t="n">
        <f aca="false">FORECAST($B409,X400:X408,$B400:$B408)</f>
        <v>555.564336829944</v>
      </c>
      <c r="Z409" s="37" t="n">
        <f aca="false">(X409-Y409)^2/Y409</f>
        <v>549.580536573886</v>
      </c>
      <c r="AA409" s="37" t="n">
        <f aca="false">IF(Z409&lt;5,0,(X409-W409)/W409*100)</f>
        <v>200</v>
      </c>
      <c r="AB409" s="14" t="n">
        <f aca="false">X409/($C409/100000)</f>
        <v>15.0120096076862</v>
      </c>
      <c r="AC409" s="13" t="n">
        <f aca="false">AD408</f>
        <v>51</v>
      </c>
      <c r="AD409" s="12" t="n">
        <v>31</v>
      </c>
      <c r="AE409" s="21" t="n">
        <f aca="false">FORECAST($B409,AD400:AD408,$B400:$B408)</f>
        <v>2349.0800390165</v>
      </c>
      <c r="AF409" s="37" t="n">
        <f aca="false">(AD409-AE409)^2/AE409</f>
        <v>2287.48913533677</v>
      </c>
      <c r="AG409" s="37" t="n">
        <f aca="false">IF(AF409&lt;5,0,(AD409-AC409)/AC409*100)</f>
        <v>-39.2156862745098</v>
      </c>
      <c r="AH409" s="14" t="n">
        <f aca="false">AD409/($C409/100000)</f>
        <v>155.124099279424</v>
      </c>
      <c r="AI409" s="13" t="n">
        <f aca="false">AJ408</f>
        <v>63</v>
      </c>
      <c r="AJ409" s="12" t="n">
        <v>96</v>
      </c>
      <c r="AK409" s="21" t="n">
        <f aca="false">FORECAST($B409,AJ400:AJ408,$B400:$B408)</f>
        <v>2382.91378872538</v>
      </c>
      <c r="AL409" s="37" t="n">
        <f aca="false">(AJ409-AK409)^2/AK409</f>
        <v>2194.78132268469</v>
      </c>
      <c r="AM409" s="37" t="n">
        <f aca="false">IF(AL409&lt;5,0,(AJ409-AI409)/AI409*100)</f>
        <v>52.3809523809524</v>
      </c>
      <c r="AN409" s="14" t="n">
        <f aca="false">AJ409/($C409/100000)</f>
        <v>480.384307445957</v>
      </c>
      <c r="AO409" s="13" t="n">
        <f aca="false">AP408</f>
        <v>177</v>
      </c>
      <c r="AP409" s="12" t="n">
        <v>137</v>
      </c>
      <c r="AQ409" s="21" t="n">
        <f aca="false">FORECAST($B409,AP400:AP408,$B400:$B408)</f>
        <v>12610.7069164368</v>
      </c>
      <c r="AR409" s="37" t="n">
        <f aca="false">(AP409-AQ409)^2/AQ409</f>
        <v>12338.1952548879</v>
      </c>
      <c r="AS409" s="37" t="n">
        <f aca="false">IF(AR409&lt;5,0,(AP409-AO409)/AO409*100)</f>
        <v>-22.5988700564972</v>
      </c>
      <c r="AT409" s="14" t="n">
        <f aca="false">AP409/($C409/100000)</f>
        <v>685.548438751001</v>
      </c>
      <c r="AU409" s="13" t="n">
        <f aca="false">AV408</f>
        <v>19</v>
      </c>
      <c r="AV409" s="12" t="n">
        <v>16</v>
      </c>
      <c r="AW409" s="21" t="n">
        <f aca="false">FORECAST($B409,AV400:AV408,$B400:$B408)</f>
        <v>1508.55545047676</v>
      </c>
      <c r="AX409" s="37" t="n">
        <f aca="false">(AV409-AW409)^2/AW409</f>
        <v>1476.72514924383</v>
      </c>
      <c r="AY409" s="37" t="n">
        <f aca="false">IF(AX409&lt;5,0,(AV409-AU409)/AU409*100)</f>
        <v>-15.7894736842105</v>
      </c>
      <c r="AZ409" s="14" t="n">
        <f aca="false">AV409/($C409/100000)</f>
        <v>80.0640512409928</v>
      </c>
      <c r="BA409" s="12" t="n">
        <v>1456.2</v>
      </c>
      <c r="BB409" s="14" t="n">
        <v>-9.4</v>
      </c>
      <c r="BC409" s="13" t="n">
        <f aca="false">(BA409-BA408)/BA408*100</f>
        <v>-9.44029850746268</v>
      </c>
      <c r="BD409" s="12" t="n">
        <v>30.2</v>
      </c>
    </row>
    <row r="410" customFormat="false" ht="13.8" hidden="false" customHeight="false" outlineLevel="0" collapsed="false">
      <c r="A410" s="19" t="s">
        <v>52</v>
      </c>
      <c r="B410" s="12" t="n">
        <v>2013</v>
      </c>
      <c r="C410" s="12" t="n">
        <v>20022</v>
      </c>
      <c r="D410" s="12" t="n">
        <f aca="false">E409</f>
        <v>291</v>
      </c>
      <c r="E410" s="12" t="n">
        <v>343</v>
      </c>
      <c r="F410" s="21" t="n">
        <f aca="false">FORECAST($B410,E401:E409,$B401:$B409)</f>
        <v>15357.358295718</v>
      </c>
      <c r="G410" s="37" t="n">
        <f aca="false">(E410-F410)^2/F410</f>
        <v>14679.0190533649</v>
      </c>
      <c r="H410" s="37" t="n">
        <f aca="false">IF(G410&lt;5,0,(E410-D410)/D410*100)</f>
        <v>17.8694158075601</v>
      </c>
      <c r="I410" s="12" t="n">
        <v>17.9</v>
      </c>
      <c r="J410" s="13" t="n">
        <f aca="false">(E410-E409)/E409*100</f>
        <v>17.8694158075601</v>
      </c>
      <c r="K410" s="13" t="n">
        <f aca="false">L409</f>
        <v>1</v>
      </c>
      <c r="L410" s="12" t="n">
        <v>0</v>
      </c>
      <c r="M410" s="21" t="n">
        <f aca="false">FORECAST($B410,L401:L409,$B401:$B409)</f>
        <v>46.5792107333185</v>
      </c>
      <c r="N410" s="37" t="n">
        <f aca="false">(L410-M410)^2/M410</f>
        <v>46.5792107333185</v>
      </c>
      <c r="O410" s="37" t="n">
        <f aca="false">IF(N410&lt;5,0,(L410-K410)/K410*100)</f>
        <v>-100</v>
      </c>
      <c r="P410" s="14" t="n">
        <f aca="false">L410/($C410/100000)</f>
        <v>0</v>
      </c>
      <c r="Q410" s="13" t="n">
        <f aca="false">R409</f>
        <v>7</v>
      </c>
      <c r="R410" s="12" t="n">
        <v>1</v>
      </c>
      <c r="S410" s="21" t="n">
        <f aca="false">FORECAST($B410,R401:R409,$B401:$B409)</f>
        <v>255.585213682078</v>
      </c>
      <c r="T410" s="37" t="n">
        <f aca="false">(R410-S410)^2/S410</f>
        <v>253.589126271486</v>
      </c>
      <c r="U410" s="37" t="n">
        <f aca="false">IF(T410&lt;5,0,(R410-Q410)/Q410*100)</f>
        <v>-85.7142857142857</v>
      </c>
      <c r="V410" s="14" t="n">
        <f aca="false">R410/($C410/100000)</f>
        <v>4.99450604335231</v>
      </c>
      <c r="W410" s="13" t="n">
        <f aca="false">X409</f>
        <v>3</v>
      </c>
      <c r="X410" s="12" t="n">
        <v>6</v>
      </c>
      <c r="Y410" s="21" t="n">
        <f aca="false">FORECAST($B410,X401:X409,$B401:$B409)</f>
        <v>420.186367726543</v>
      </c>
      <c r="Z410" s="37" t="n">
        <f aca="false">(X410-Y410)^2/Y410</f>
        <v>408.272043994897</v>
      </c>
      <c r="AA410" s="37" t="n">
        <f aca="false">IF(Z410&lt;5,0,(X410-W410)/W410*100)</f>
        <v>100</v>
      </c>
      <c r="AB410" s="14" t="n">
        <f aca="false">X410/($C410/100000)</f>
        <v>29.9670362601139</v>
      </c>
      <c r="AC410" s="13" t="n">
        <f aca="false">AD409</f>
        <v>31</v>
      </c>
      <c r="AD410" s="12" t="n">
        <v>57</v>
      </c>
      <c r="AE410" s="21" t="n">
        <f aca="false">FORECAST($B410,AD401:AD409,$B401:$B409)</f>
        <v>1877.44938419036</v>
      </c>
      <c r="AF410" s="37" t="n">
        <f aca="false">(AD410-AE410)^2/AE410</f>
        <v>1765.17992352067</v>
      </c>
      <c r="AG410" s="37" t="n">
        <f aca="false">IF(AF410&lt;5,0,(AD410-AC410)/AC410*100)</f>
        <v>83.8709677419355</v>
      </c>
      <c r="AH410" s="14" t="n">
        <f aca="false">AD410/($C410/100000)</f>
        <v>284.686844471082</v>
      </c>
      <c r="AI410" s="13" t="n">
        <f aca="false">AJ409</f>
        <v>96</v>
      </c>
      <c r="AJ410" s="12" t="n">
        <v>85</v>
      </c>
      <c r="AK410" s="21" t="n">
        <f aca="false">FORECAST($B410,AJ401:AJ409,$B401:$B409)</f>
        <v>1712.33101426915</v>
      </c>
      <c r="AL410" s="37" t="n">
        <f aca="false">(AJ410-AK410)^2/AK410</f>
        <v>1546.5504087319</v>
      </c>
      <c r="AM410" s="37" t="n">
        <f aca="false">IF(AL410&lt;5,0,(AJ410-AI410)/AI410*100)</f>
        <v>-11.4583333333333</v>
      </c>
      <c r="AN410" s="14" t="n">
        <f aca="false">AJ410/($C410/100000)</f>
        <v>424.533013684947</v>
      </c>
      <c r="AO410" s="13" t="n">
        <f aca="false">AP409</f>
        <v>137</v>
      </c>
      <c r="AP410" s="12" t="n">
        <v>175</v>
      </c>
      <c r="AQ410" s="21" t="n">
        <f aca="false">FORECAST($B410,AP401:AP409,$B401:$B409)</f>
        <v>9864.31278833</v>
      </c>
      <c r="AR410" s="37" t="n">
        <f aca="false">(AP410-AQ410)^2/AQ410</f>
        <v>9517.41741413184</v>
      </c>
      <c r="AS410" s="37" t="n">
        <f aca="false">IF(AR410&lt;5,0,(AP410-AO410)/AO410*100)</f>
        <v>27.7372262773723</v>
      </c>
      <c r="AT410" s="14" t="n">
        <f aca="false">AP410/($C410/100000)</f>
        <v>874.038557586655</v>
      </c>
      <c r="AU410" s="13" t="n">
        <f aca="false">AV409</f>
        <v>16</v>
      </c>
      <c r="AV410" s="12" t="n">
        <v>19</v>
      </c>
      <c r="AW410" s="21" t="n">
        <f aca="false">FORECAST($B410,AV401:AV409,$B401:$B409)</f>
        <v>1180.93010528635</v>
      </c>
      <c r="AX410" s="37" t="n">
        <f aca="false">(AV410-AW410)^2/AW410</f>
        <v>1143.23579653631</v>
      </c>
      <c r="AY410" s="37" t="n">
        <f aca="false">IF(AX410&lt;5,0,(AV410-AU410)/AU410*100)</f>
        <v>18.75</v>
      </c>
      <c r="AZ410" s="14" t="n">
        <f aca="false">AV410/($C410/100000)</f>
        <v>94.8956148236939</v>
      </c>
      <c r="BA410" s="12" t="n">
        <v>1713.1</v>
      </c>
      <c r="BB410" s="14" t="n">
        <v>17.6</v>
      </c>
      <c r="BC410" s="13" t="n">
        <f aca="false">(BA410-BA409)/BA409*100</f>
        <v>17.6418074440324</v>
      </c>
      <c r="BD410" s="12" t="n">
        <v>41.7</v>
      </c>
    </row>
    <row r="411" customFormat="false" ht="13.8" hidden="false" customHeight="false" outlineLevel="0" collapsed="false">
      <c r="A411" s="19" t="s">
        <v>52</v>
      </c>
      <c r="B411" s="15" t="n">
        <v>2014</v>
      </c>
      <c r="C411" s="12" t="n">
        <v>20025</v>
      </c>
      <c r="D411" s="12" t="n">
        <f aca="false">E410</f>
        <v>343</v>
      </c>
      <c r="E411" s="12" t="n">
        <v>340</v>
      </c>
      <c r="F411" s="21" t="n">
        <f aca="false">FORECAST($B411,E402:E410,$B402:$B410)</f>
        <v>11230.2009284752</v>
      </c>
      <c r="G411" s="37" t="n">
        <f aca="false">(E411-F411)^2/F411</f>
        <v>10560.4946000432</v>
      </c>
      <c r="H411" s="37" t="n">
        <f aca="false">IF(G411&lt;5,0,(E411-D411)/D411*100)</f>
        <v>-0.874635568513119</v>
      </c>
      <c r="I411" s="16" t="n">
        <v>-0.9</v>
      </c>
      <c r="J411" s="13" t="n">
        <f aca="false">(E411-E410)/E410*100</f>
        <v>-0.874635568513119</v>
      </c>
      <c r="K411" s="13" t="n">
        <f aca="false">L410</f>
        <v>0</v>
      </c>
      <c r="L411" s="12" t="n">
        <v>0</v>
      </c>
      <c r="M411" s="21" t="n">
        <f aca="false">FORECAST($B411,L402:L410,$B402:$B410)</f>
        <v>36.3063045661213</v>
      </c>
      <c r="N411" s="37" t="n">
        <f aca="false">(L411-M411)^2/M411</f>
        <v>36.3063045661213</v>
      </c>
      <c r="O411" s="37" t="e">
        <f aca="false">IF(N411&lt;5,0,(L411-K411)/K411*100)</f>
        <v>#DIV/0!</v>
      </c>
      <c r="P411" s="14" t="n">
        <f aca="false">L411/($C411/100000)</f>
        <v>0</v>
      </c>
      <c r="Q411" s="13" t="n">
        <f aca="false">R410</f>
        <v>1</v>
      </c>
      <c r="R411" s="12" t="n">
        <v>8</v>
      </c>
      <c r="S411" s="21" t="n">
        <f aca="false">FORECAST($B411,R402:R410,$B402:$B410)</f>
        <v>193.748850626827</v>
      </c>
      <c r="T411" s="37" t="n">
        <f aca="false">(R411-S411)^2/S411</f>
        <v>178.07917516704</v>
      </c>
      <c r="U411" s="37" t="n">
        <f aca="false">IF(T411&lt;5,0,(R411-Q411)/Q411*100)</f>
        <v>700</v>
      </c>
      <c r="V411" s="14" t="n">
        <f aca="false">R411/($C411/100000)</f>
        <v>39.9500624219725</v>
      </c>
      <c r="W411" s="13" t="n">
        <f aca="false">X410</f>
        <v>6</v>
      </c>
      <c r="X411" s="12" t="n">
        <v>0</v>
      </c>
      <c r="Y411" s="21" t="n">
        <f aca="false">FORECAST($B411,X402:X410,$B402:$B410)</f>
        <v>309.553424643963</v>
      </c>
      <c r="Z411" s="37" t="n">
        <f aca="false">(X411-Y411)^2/Y411</f>
        <v>309.553424643963</v>
      </c>
      <c r="AA411" s="37" t="n">
        <f aca="false">IF(Z411&lt;5,0,(X411-W411)/W411*100)</f>
        <v>-100</v>
      </c>
      <c r="AB411" s="14" t="n">
        <f aca="false">X411/($C411/100000)</f>
        <v>0</v>
      </c>
      <c r="AC411" s="13" t="n">
        <f aca="false">AD410</f>
        <v>57</v>
      </c>
      <c r="AD411" s="12" t="n">
        <v>49</v>
      </c>
      <c r="AE411" s="21" t="n">
        <f aca="false">FORECAST($B411,AD402:AD410,$B402:$B410)</f>
        <v>1437.33606771953</v>
      </c>
      <c r="AF411" s="37" t="n">
        <f aca="false">(AD411-AE411)^2/AE411</f>
        <v>1341.00651908711</v>
      </c>
      <c r="AG411" s="37" t="n">
        <f aca="false">IF(AF411&lt;5,0,(AD411-AC411)/AC411*100)</f>
        <v>-14.0350877192982</v>
      </c>
      <c r="AH411" s="14" t="n">
        <f aca="false">AD411/($C411/100000)</f>
        <v>244.694132334582</v>
      </c>
      <c r="AI411" s="13" t="n">
        <f aca="false">AJ410</f>
        <v>85</v>
      </c>
      <c r="AJ411" s="12" t="n">
        <v>111</v>
      </c>
      <c r="AK411" s="21" t="n">
        <f aca="false">FORECAST($B411,AJ402:AJ410,$B402:$B410)</f>
        <v>1196.84052971708</v>
      </c>
      <c r="AL411" s="37" t="n">
        <f aca="false">(AJ411-AK411)^2/AK411</f>
        <v>985.135134298117</v>
      </c>
      <c r="AM411" s="37" t="n">
        <f aca="false">IF(AL411&lt;5,0,(AJ411-AI411)/AI411*100)</f>
        <v>30.5882352941176</v>
      </c>
      <c r="AN411" s="14" t="n">
        <f aca="false">AJ411/($C411/100000)</f>
        <v>554.307116104869</v>
      </c>
      <c r="AO411" s="13" t="n">
        <f aca="false">AP410</f>
        <v>175</v>
      </c>
      <c r="AP411" s="12" t="n">
        <v>149</v>
      </c>
      <c r="AQ411" s="21" t="n">
        <f aca="false">FORECAST($B411,AP402:AP410,$B402:$B410)</f>
        <v>7175.30877142115</v>
      </c>
      <c r="AR411" s="37" t="n">
        <f aca="false">(AP411-AQ411)^2/AQ411</f>
        <v>6880.40285429719</v>
      </c>
      <c r="AS411" s="37" t="n">
        <f aca="false">IF(AR411&lt;5,0,(AP411-AO411)/AO411*100)</f>
        <v>-14.8571428571429</v>
      </c>
      <c r="AT411" s="14" t="n">
        <f aca="false">AP411/($C411/100000)</f>
        <v>744.069912609238</v>
      </c>
      <c r="AU411" s="13" t="n">
        <f aca="false">AV410</f>
        <v>19</v>
      </c>
      <c r="AV411" s="12" t="n">
        <v>23</v>
      </c>
      <c r="AW411" s="21" t="n">
        <f aca="false">FORECAST($B411,AV402:AV410,$B402:$B410)</f>
        <v>881.114894812533</v>
      </c>
      <c r="AX411" s="37" t="n">
        <f aca="false">(AV411-AW411)^2/AW411</f>
        <v>835.715270544591</v>
      </c>
      <c r="AY411" s="37" t="n">
        <f aca="false">IF(AX411&lt;5,0,(AV411-AU411)/AU411*100)</f>
        <v>21.0526315789474</v>
      </c>
      <c r="AZ411" s="14" t="n">
        <f aca="false">AV411/($C411/100000)</f>
        <v>114.856429463171</v>
      </c>
      <c r="BA411" s="12" t="n">
        <v>1697.9</v>
      </c>
      <c r="BB411" s="4" t="n">
        <v>-0.9</v>
      </c>
      <c r="BC411" s="13" t="n">
        <f aca="false">(BA411-BA410)/BA410*100</f>
        <v>-0.887280368921827</v>
      </c>
      <c r="BD411" s="12" t="n">
        <v>39.7</v>
      </c>
    </row>
    <row r="412" customFormat="false" ht="13.8" hidden="false" customHeight="false" outlineLevel="0" collapsed="false">
      <c r="A412" s="19" t="s">
        <v>52</v>
      </c>
      <c r="B412" s="15" t="n">
        <v>2015</v>
      </c>
      <c r="C412" s="12" t="n">
        <v>19902</v>
      </c>
      <c r="D412" s="12" t="n">
        <f aca="false">E411</f>
        <v>340</v>
      </c>
      <c r="E412" s="12" t="n">
        <v>247</v>
      </c>
      <c r="F412" s="21" t="n">
        <f aca="false">FORECAST($B412,E403:E411,$B403:$B411)</f>
        <v>7360.56207848378</v>
      </c>
      <c r="G412" s="37" t="n">
        <f aca="false">(E412-F412)^2/F412</f>
        <v>6874.85071179051</v>
      </c>
      <c r="H412" s="37" t="n">
        <f aca="false">IF(G412&lt;5,0,(E412-D412)/D412*100)</f>
        <v>-27.3529411764706</v>
      </c>
      <c r="I412" s="12" t="n">
        <v>-27.4</v>
      </c>
      <c r="J412" s="13" t="n">
        <f aca="false">(E412-E411)/E411*100</f>
        <v>-27.3529411764706</v>
      </c>
      <c r="K412" s="13" t="n">
        <f aca="false">L411</f>
        <v>0</v>
      </c>
      <c r="L412" s="12" t="n">
        <v>2</v>
      </c>
      <c r="M412" s="21" t="n">
        <f aca="false">FORECAST($B412,L403:L411,$B403:$B411)</f>
        <v>25.3330297289587</v>
      </c>
      <c r="N412" s="37" t="n">
        <f aca="false">(L412-M412)^2/M412</f>
        <v>21.4909263580945</v>
      </c>
      <c r="O412" s="37" t="e">
        <f aca="false">IF(N412&lt;5,0,(L412-K412)/K412*100)</f>
        <v>#DIV/0!</v>
      </c>
      <c r="P412" s="14" t="n">
        <f aca="false">L412/($C412/100000)</f>
        <v>10.0492412822832</v>
      </c>
      <c r="Q412" s="13" t="n">
        <f aca="false">R411</f>
        <v>8</v>
      </c>
      <c r="R412" s="12" t="n">
        <v>1</v>
      </c>
      <c r="S412" s="21" t="n">
        <f aca="false">FORECAST($B412,R403:R411,$B403:$B411)</f>
        <v>129.87764017206</v>
      </c>
      <c r="T412" s="37" t="n">
        <f aca="false">(R412-S412)^2/S412</f>
        <v>127.8853397268</v>
      </c>
      <c r="U412" s="37" t="n">
        <f aca="false">IF(T412&lt;5,0,(R412-Q412)/Q412*100)</f>
        <v>-87.5</v>
      </c>
      <c r="V412" s="14" t="n">
        <f aca="false">R412/($C412/100000)</f>
        <v>5.02462064114159</v>
      </c>
      <c r="W412" s="13" t="n">
        <f aca="false">X411</f>
        <v>0</v>
      </c>
      <c r="X412" s="12" t="n">
        <v>3</v>
      </c>
      <c r="Y412" s="21" t="n">
        <f aca="false">FORECAST($B412,X403:X411,$B403:$B411)</f>
        <v>208.259896951625</v>
      </c>
      <c r="Z412" s="37" t="n">
        <f aca="false">(X412-Y412)^2/Y412</f>
        <v>202.303112184762</v>
      </c>
      <c r="AA412" s="37" t="e">
        <f aca="false">IF(Z412&lt;5,0,(X412-W412)/W412*100)</f>
        <v>#DIV/0!</v>
      </c>
      <c r="AB412" s="14" t="n">
        <f aca="false">X412/($C412/100000)</f>
        <v>15.0738619234248</v>
      </c>
      <c r="AC412" s="13" t="n">
        <f aca="false">AD411</f>
        <v>49</v>
      </c>
      <c r="AD412" s="12" t="n">
        <v>38</v>
      </c>
      <c r="AE412" s="21" t="n">
        <f aca="false">FORECAST($B412,AD403:AD411,$B403:$B411)</f>
        <v>1015.0431266133</v>
      </c>
      <c r="AF412" s="37" t="n">
        <f aca="false">(AD412-AE412)^2/AE412</f>
        <v>940.465726266593</v>
      </c>
      <c r="AG412" s="37" t="n">
        <f aca="false">IF(AF412&lt;5,0,(AD412-AC412)/AC412*100)</f>
        <v>-22.4489795918367</v>
      </c>
      <c r="AH412" s="14" t="n">
        <f aca="false">AD412/($C412/100000)</f>
        <v>190.935584363381</v>
      </c>
      <c r="AI412" s="13" t="n">
        <f aca="false">AJ411</f>
        <v>111</v>
      </c>
      <c r="AJ412" s="12" t="n">
        <v>82</v>
      </c>
      <c r="AK412" s="21" t="n">
        <f aca="false">FORECAST($B412,AJ403:AJ411,$B403:$B411)</f>
        <v>767.887173411559</v>
      </c>
      <c r="AL412" s="37" t="n">
        <f aca="false">(AJ412-AK412)^2/AK412</f>
        <v>612.643668158212</v>
      </c>
      <c r="AM412" s="37" t="n">
        <f aca="false">IF(AL412&lt;5,0,(AJ412-AI412)/AI412*100)</f>
        <v>-26.1261261261261</v>
      </c>
      <c r="AN412" s="14" t="n">
        <f aca="false">AJ412/($C412/100000)</f>
        <v>412.018892573611</v>
      </c>
      <c r="AO412" s="13" t="n">
        <f aca="false">AP411</f>
        <v>149</v>
      </c>
      <c r="AP412" s="12" t="n">
        <v>97</v>
      </c>
      <c r="AQ412" s="21" t="n">
        <f aca="false">FORECAST($B412,AP403:AP411,$B403:$B411)</f>
        <v>4608.75909561693</v>
      </c>
      <c r="AR412" s="37" t="n">
        <f aca="false">(AP412-AQ412)^2/AQ412</f>
        <v>4416.80064298462</v>
      </c>
      <c r="AS412" s="37" t="n">
        <f aca="false">IF(AR412&lt;5,0,(AP412-AO412)/AO412*100)</f>
        <v>-34.8993288590604</v>
      </c>
      <c r="AT412" s="14" t="n">
        <f aca="false">AP412/($C412/100000)</f>
        <v>487.388202190735</v>
      </c>
      <c r="AU412" s="13" t="n">
        <f aca="false">AV411</f>
        <v>23</v>
      </c>
      <c r="AV412" s="12" t="n">
        <v>24</v>
      </c>
      <c r="AW412" s="21" t="n">
        <f aca="false">FORECAST($B412,AV403:AV411,$B403:$B411)</f>
        <v>605.402144522879</v>
      </c>
      <c r="AX412" s="37" t="n">
        <f aca="false">(AV412-AW412)^2/AW412</f>
        <v>558.353578218995</v>
      </c>
      <c r="AY412" s="37" t="n">
        <f aca="false">IF(AX412&lt;5,0,(AV412-AU412)/AU412*100)</f>
        <v>4.34782608695652</v>
      </c>
      <c r="AZ412" s="14" t="n">
        <f aca="false">AV412/($C412/100000)</f>
        <v>120.590895387398</v>
      </c>
      <c r="BA412" s="12" t="n">
        <v>1241.1</v>
      </c>
      <c r="BB412" s="14" t="n">
        <v>-26.9</v>
      </c>
      <c r="BC412" s="13" t="n">
        <f aca="false">(BA412-BA411)/BA411*100</f>
        <v>-26.9038223688085</v>
      </c>
      <c r="BD412" s="12" t="n">
        <v>44.1</v>
      </c>
    </row>
    <row r="413" customFormat="false" ht="13.8" hidden="false" customHeight="false" outlineLevel="0" collapsed="false">
      <c r="A413" s="19" t="s">
        <v>52</v>
      </c>
      <c r="B413" s="15" t="n">
        <v>2016</v>
      </c>
      <c r="C413" s="12" t="n">
        <v>20003</v>
      </c>
      <c r="D413" s="12" t="n">
        <f aca="false">E412</f>
        <v>247</v>
      </c>
      <c r="E413" s="12" t="n">
        <v>305</v>
      </c>
      <c r="F413" s="21" t="n">
        <f aca="false">FORECAST($B413,E404:E412,$B404:$B412)</f>
        <v>3947.63017361328</v>
      </c>
      <c r="G413" s="37" t="n">
        <f aca="false">(E413-F413)^2/F413</f>
        <v>3361.19494435138</v>
      </c>
      <c r="H413" s="37" t="n">
        <f aca="false">IF(G413&lt;5,0,(E413-D413)/D413*100)</f>
        <v>23.4817813765182</v>
      </c>
      <c r="I413" s="12" t="n">
        <v>23.5</v>
      </c>
      <c r="J413" s="13" t="n">
        <f aca="false">(E413-E412)/E412*100</f>
        <v>23.4817813765182</v>
      </c>
      <c r="K413" s="13" t="n">
        <f aca="false">L412</f>
        <v>2</v>
      </c>
      <c r="L413" s="12" t="n">
        <v>0</v>
      </c>
      <c r="M413" s="21" t="n">
        <f aca="false">FORECAST($B413,L404:L412,$B404:$B412)</f>
        <v>12.1491196706751</v>
      </c>
      <c r="N413" s="37" t="n">
        <f aca="false">(L413-M413)^2/M413</f>
        <v>12.1491196706751</v>
      </c>
      <c r="O413" s="37" t="n">
        <f aca="false">IF(N413&lt;5,0,(L413-K413)/K413*100)</f>
        <v>-100</v>
      </c>
      <c r="P413" s="14" t="n">
        <f aca="false">L413/($C413/100000)</f>
        <v>0</v>
      </c>
      <c r="Q413" s="13" t="n">
        <f aca="false">R412</f>
        <v>1</v>
      </c>
      <c r="R413" s="12" t="n">
        <v>6</v>
      </c>
      <c r="S413" s="21" t="n">
        <f aca="false">FORECAST($B413,R404:R412,$B404:$B412)</f>
        <v>69.487248181939</v>
      </c>
      <c r="T413" s="37" t="n">
        <f aca="false">(R413-S413)^2/S413</f>
        <v>58.0053288505783</v>
      </c>
      <c r="U413" s="37" t="n">
        <f aca="false">IF(T413&lt;5,0,(R413-Q413)/Q413*100)</f>
        <v>500</v>
      </c>
      <c r="V413" s="14" t="n">
        <f aca="false">R413/($C413/100000)</f>
        <v>29.9955006748988</v>
      </c>
      <c r="W413" s="13" t="n">
        <f aca="false">X412</f>
        <v>3</v>
      </c>
      <c r="X413" s="12" t="n">
        <v>6</v>
      </c>
      <c r="Y413" s="21" t="n">
        <f aca="false">FORECAST($B413,X404:X412,$B404:$B412)</f>
        <v>100.28592839908</v>
      </c>
      <c r="Z413" s="37" t="n">
        <f aca="false">(X413-Y413)^2/Y413</f>
        <v>88.6449019916336</v>
      </c>
      <c r="AA413" s="37" t="n">
        <f aca="false">IF(Z413&lt;5,0,(X413-W413)/W413*100)</f>
        <v>100</v>
      </c>
      <c r="AB413" s="14" t="n">
        <f aca="false">X413/($C413/100000)</f>
        <v>29.9955006748988</v>
      </c>
      <c r="AC413" s="13" t="n">
        <f aca="false">AD412</f>
        <v>38</v>
      </c>
      <c r="AD413" s="12" t="n">
        <v>52</v>
      </c>
      <c r="AE413" s="21" t="n">
        <f aca="false">FORECAST($B413,AD404:AD412,$B404:$B412)</f>
        <v>487.183056879891</v>
      </c>
      <c r="AF413" s="37" t="n">
        <f aca="false">(AD413-AE413)^2/AE413</f>
        <v>388.733332000946</v>
      </c>
      <c r="AG413" s="37" t="n">
        <f aca="false">IF(AF413&lt;5,0,(AD413-AC413)/AC413*100)</f>
        <v>36.8421052631579</v>
      </c>
      <c r="AH413" s="14" t="n">
        <f aca="false">AD413/($C413/100000)</f>
        <v>259.961005849123</v>
      </c>
      <c r="AI413" s="13" t="n">
        <f aca="false">AJ412</f>
        <v>82</v>
      </c>
      <c r="AJ413" s="12" t="n">
        <v>86</v>
      </c>
      <c r="AK413" s="21" t="n">
        <f aca="false">FORECAST($B413,AJ404:AJ412,$B404:$B412)</f>
        <v>392.459380632587</v>
      </c>
      <c r="AL413" s="37" t="n">
        <f aca="false">(AJ413-AK413)^2/AK413</f>
        <v>239.304643008731</v>
      </c>
      <c r="AM413" s="37" t="n">
        <f aca="false">IF(AL413&lt;5,0,(AJ413-AI413)/AI413*100)</f>
        <v>4.87804878048781</v>
      </c>
      <c r="AN413" s="14" t="n">
        <f aca="false">AJ413/($C413/100000)</f>
        <v>429.935509673549</v>
      </c>
      <c r="AO413" s="13" t="n">
        <f aca="false">AP412</f>
        <v>97</v>
      </c>
      <c r="AP413" s="12" t="n">
        <v>137</v>
      </c>
      <c r="AQ413" s="21" t="n">
        <f aca="false">FORECAST($B413,AP404:AP412,$B404:$B412)</f>
        <v>2565.2745881104</v>
      </c>
      <c r="AR413" s="37" t="n">
        <f aca="false">(AP413-AQ413)^2/AQ413</f>
        <v>2298.59115378606</v>
      </c>
      <c r="AS413" s="37" t="n">
        <f aca="false">IF(AR413&lt;5,0,(AP413-AO413)/AO413*100)</f>
        <v>41.2371134020619</v>
      </c>
      <c r="AT413" s="14" t="n">
        <f aca="false">AP413/($C413/100000)</f>
        <v>684.897265410188</v>
      </c>
      <c r="AU413" s="13" t="n">
        <f aca="false">AV412</f>
        <v>24</v>
      </c>
      <c r="AV413" s="12" t="n">
        <v>18</v>
      </c>
      <c r="AW413" s="21" t="n">
        <f aca="false">FORECAST($B413,AV404:AV412,$B404:$B412)</f>
        <v>320.782980593312</v>
      </c>
      <c r="AX413" s="37" t="n">
        <f aca="false">(AV413-AW413)^2/AW413</f>
        <v>285.79300924072</v>
      </c>
      <c r="AY413" s="37" t="n">
        <f aca="false">IF(AX413&lt;5,0,(AV413-AU413)/AU413*100)</f>
        <v>-25</v>
      </c>
      <c r="AZ413" s="14" t="n">
        <f aca="false">AV413/($C413/100000)</f>
        <v>89.9865020246963</v>
      </c>
      <c r="BA413" s="12" t="n">
        <v>1524.8</v>
      </c>
      <c r="BB413" s="14" t="n">
        <v>22.9</v>
      </c>
      <c r="BC413" s="13" t="n">
        <f aca="false">(BA413-BA412)/BA412*100</f>
        <v>22.8587543308356</v>
      </c>
      <c r="BD413" s="12" t="n">
        <v>53.8</v>
      </c>
    </row>
    <row r="414" customFormat="false" ht="13.8" hidden="false" customHeight="false" outlineLevel="0" collapsed="false">
      <c r="A414" s="19" t="s">
        <v>52</v>
      </c>
      <c r="B414" s="15" t="n">
        <v>2017</v>
      </c>
      <c r="C414" s="12" t="n">
        <v>20210</v>
      </c>
      <c r="D414" s="12" t="n">
        <f aca="false">E413</f>
        <v>305</v>
      </c>
      <c r="E414" s="12" t="n">
        <v>356</v>
      </c>
      <c r="F414" s="21" t="n">
        <f aca="false">FORECAST($B414,E405:E413,$B405:$B413)</f>
        <v>308.21513419086</v>
      </c>
      <c r="G414" s="37" t="n">
        <f aca="false">(E414-F414)^2/F414</f>
        <v>7.40844023247585</v>
      </c>
      <c r="H414" s="37" t="n">
        <f aca="false">IF(G414&lt;5,0,(E414-D414)/D414*100)</f>
        <v>16.7213114754098</v>
      </c>
      <c r="I414" s="12" t="n">
        <v>16.7</v>
      </c>
      <c r="J414" s="13" t="n">
        <f aca="false">(E414-E413)/E413*100</f>
        <v>16.7213114754098</v>
      </c>
      <c r="K414" s="13" t="n">
        <f aca="false">L413</f>
        <v>0</v>
      </c>
      <c r="L414" s="12" t="n">
        <v>0</v>
      </c>
      <c r="M414" s="21" t="n">
        <f aca="false">FORECAST($B414,L405:L413,$B405:$B413)</f>
        <v>1.00123790744189</v>
      </c>
      <c r="N414" s="37" t="n">
        <f aca="false">(L414-M414)^2/M414</f>
        <v>1.00123790744189</v>
      </c>
      <c r="O414" s="37" t="n">
        <f aca="false">IF(N414&lt;5,0,(L414-K414)/K414*100)</f>
        <v>0</v>
      </c>
      <c r="P414" s="14" t="n">
        <f aca="false">L414/($C414/100000)</f>
        <v>0</v>
      </c>
      <c r="Q414" s="13" t="n">
        <f aca="false">R413</f>
        <v>6</v>
      </c>
      <c r="R414" s="12" t="n">
        <v>10</v>
      </c>
      <c r="S414" s="21" t="n">
        <f aca="false">FORECAST($B414,R405:R413,$B405:$B413)</f>
        <v>4.84129037525002</v>
      </c>
      <c r="T414" s="37" t="n">
        <f aca="false">(R414-S414)^2/S414</f>
        <v>5.49694047036247</v>
      </c>
      <c r="U414" s="37" t="n">
        <f aca="false">IF(T414&lt;5,0,(R414-Q414)/Q414*100)</f>
        <v>66.6666666666667</v>
      </c>
      <c r="V414" s="14" t="n">
        <f aca="false">R414/($C414/100000)</f>
        <v>49.480455220188</v>
      </c>
      <c r="W414" s="13" t="n">
        <f aca="false">X413</f>
        <v>6</v>
      </c>
      <c r="X414" s="12" t="n">
        <v>1</v>
      </c>
      <c r="Y414" s="21" t="n">
        <f aca="false">FORECAST($B414,X405:X413,$B405:$B413)</f>
        <v>3.16125366940275</v>
      </c>
      <c r="Z414" s="37" t="n">
        <f aca="false">(X414-Y414)^2/Y414</f>
        <v>1.47758386766518</v>
      </c>
      <c r="AA414" s="37" t="n">
        <f aca="false">IF(Z414&lt;5,0,(X414-W414)/W414*100)</f>
        <v>0</v>
      </c>
      <c r="AB414" s="14" t="n">
        <f aca="false">X414/($C414/100000)</f>
        <v>4.9480455220188</v>
      </c>
      <c r="AC414" s="13" t="n">
        <f aca="false">AD413</f>
        <v>52</v>
      </c>
      <c r="AD414" s="12" t="n">
        <v>62</v>
      </c>
      <c r="AE414" s="21" t="n">
        <f aca="false">FORECAST($B414,AD405:AD413,$B405:$B413)</f>
        <v>46.3736205880941</v>
      </c>
      <c r="AF414" s="37" t="n">
        <f aca="false">(AD414-AE414)^2/AE414</f>
        <v>5.26557405758237</v>
      </c>
      <c r="AG414" s="37" t="n">
        <f aca="false">IF(AF414&lt;5,0,(AD414-AC414)/AC414*100)</f>
        <v>19.2307692307692</v>
      </c>
      <c r="AH414" s="14" t="n">
        <f aca="false">AD414/($C414/100000)</f>
        <v>306.778822365166</v>
      </c>
      <c r="AI414" s="13" t="n">
        <f aca="false">AJ413</f>
        <v>86</v>
      </c>
      <c r="AJ414" s="12" t="n">
        <v>77</v>
      </c>
      <c r="AK414" s="21" t="n">
        <f aca="false">FORECAST($B414,AJ405:AJ413,$B405:$B413)</f>
        <v>87.3457821140655</v>
      </c>
      <c r="AL414" s="37" t="n">
        <f aca="false">(AJ414-AK414)^2/AK414</f>
        <v>1.22541930429954</v>
      </c>
      <c r="AM414" s="37" t="n">
        <f aca="false">IF(AL414&lt;5,0,(AJ414-AI414)/AI414*100)</f>
        <v>0</v>
      </c>
      <c r="AN414" s="14" t="n">
        <f aca="false">AJ414/($C414/100000)</f>
        <v>380.999505195448</v>
      </c>
      <c r="AO414" s="13" t="n">
        <f aca="false">AP413</f>
        <v>137</v>
      </c>
      <c r="AP414" s="12" t="n">
        <v>175</v>
      </c>
      <c r="AQ414" s="21" t="n">
        <f aca="false">FORECAST($B414,AP405:AP413,$B405:$B413)</f>
        <v>145.608043090006</v>
      </c>
      <c r="AR414" s="37" t="n">
        <f aca="false">(AP414-AQ414)^2/AQ414</f>
        <v>5.93296299205751</v>
      </c>
      <c r="AS414" s="37" t="n">
        <f aca="false">IF(AR414&lt;5,0,(AP414-AO414)/AO414*100)</f>
        <v>27.7372262773723</v>
      </c>
      <c r="AT414" s="14" t="n">
        <f aca="false">AP414/($C414/100000)</f>
        <v>865.907966353291</v>
      </c>
      <c r="AU414" s="13" t="n">
        <f aca="false">AV413</f>
        <v>18</v>
      </c>
      <c r="AV414" s="12" t="n">
        <v>31</v>
      </c>
      <c r="AW414" s="21" t="n">
        <f aca="false">FORECAST($B414,AV405:AV413,$B405:$B413)</f>
        <v>19.8688461792069</v>
      </c>
      <c r="AX414" s="37" t="n">
        <f aca="false">(AV414-AW414)^2/AW414</f>
        <v>6.23602318245447</v>
      </c>
      <c r="AY414" s="37" t="n">
        <f aca="false">IF(AX414&lt;5,0,(AV414-AU414)/AU414*100)</f>
        <v>72.2222222222222</v>
      </c>
      <c r="AZ414" s="14" t="n">
        <f aca="false">AV414/($C414/100000)</f>
        <v>153.389411182583</v>
      </c>
      <c r="BA414" s="12" t="n">
        <v>1761.5</v>
      </c>
      <c r="BB414" s="14" t="n">
        <v>15.5</v>
      </c>
      <c r="BC414" s="13" t="n">
        <f aca="false">(BA414-BA413)/BA413*100</f>
        <v>15.5233473242392</v>
      </c>
      <c r="BD414" s="12" t="n">
        <v>80.3</v>
      </c>
    </row>
    <row r="415" customFormat="false" ht="13.8" hidden="false" customHeight="false" outlineLevel="0" collapsed="false">
      <c r="A415" s="24" t="s">
        <v>52</v>
      </c>
      <c r="B415" s="15" t="n">
        <v>2018</v>
      </c>
      <c r="C415" s="12" t="n">
        <v>20133</v>
      </c>
      <c r="D415" s="12" t="n">
        <f aca="false">E414</f>
        <v>356</v>
      </c>
      <c r="E415" s="12" t="n">
        <v>247</v>
      </c>
      <c r="F415" s="21" t="n">
        <f aca="false">FORECAST($B415,E406:E414,$B406:$B414)</f>
        <v>315.224744909384</v>
      </c>
      <c r="G415" s="37" t="n">
        <f aca="false">(E415-F415)^2/F415</f>
        <v>14.7660229506682</v>
      </c>
      <c r="H415" s="37" t="n">
        <f aca="false">IF(G415&lt;5,0,(E415-D415)/D415*100)</f>
        <v>-30.6179775280899</v>
      </c>
      <c r="I415" s="12" t="n">
        <v>-30.6</v>
      </c>
      <c r="J415" s="13" t="n">
        <f aca="false">(E415-E414)/E414*100</f>
        <v>-30.6179775280899</v>
      </c>
      <c r="K415" s="13" t="n">
        <f aca="false">L414</f>
        <v>0</v>
      </c>
      <c r="L415" s="12" t="n">
        <v>0</v>
      </c>
      <c r="M415" s="21" t="n">
        <f aca="false">FORECAST($B415,L406:L414,$B406:$B414)</f>
        <v>0.858198434271502</v>
      </c>
      <c r="N415" s="37" t="n">
        <f aca="false">(L415-M415)^2/M415</f>
        <v>0.858198434271502</v>
      </c>
      <c r="O415" s="37" t="n">
        <f aca="false">IF(N415&lt;5,0,(L415-K415)/K415*100)</f>
        <v>0</v>
      </c>
      <c r="P415" s="14" t="n">
        <f aca="false">L415/($C415/100000)</f>
        <v>0</v>
      </c>
      <c r="Q415" s="13" t="n">
        <f aca="false">R414</f>
        <v>10</v>
      </c>
      <c r="R415" s="12" t="n">
        <v>3</v>
      </c>
      <c r="S415" s="21" t="n">
        <f aca="false">FORECAST($B415,R406:R414,$B406:$B414)</f>
        <v>5.58323830732334</v>
      </c>
      <c r="T415" s="37" t="n">
        <f aca="false">(R415-S415)^2/S415</f>
        <v>1.19520604085085</v>
      </c>
      <c r="U415" s="37" t="n">
        <f aca="false">IF(T415&lt;5,0,(R415-Q415)/Q415*100)</f>
        <v>0</v>
      </c>
      <c r="V415" s="14" t="n">
        <f aca="false">R415/($C415/100000)</f>
        <v>14.9009089554463</v>
      </c>
      <c r="W415" s="13" t="n">
        <f aca="false">X414</f>
        <v>1</v>
      </c>
      <c r="X415" s="12" t="n">
        <v>0</v>
      </c>
      <c r="Y415" s="21" t="n">
        <f aca="false">FORECAST($B415,X406:X414,$B406:$B414)</f>
        <v>2.84964779089507</v>
      </c>
      <c r="Z415" s="37" t="n">
        <f aca="false">(X415-Y415)^2/Y415</f>
        <v>2.84964779089507</v>
      </c>
      <c r="AA415" s="37" t="n">
        <f aca="false">IF(Z415&lt;5,0,(X415-W415)/W415*100)</f>
        <v>0</v>
      </c>
      <c r="AB415" s="14" t="n">
        <f aca="false">X415/($C415/100000)</f>
        <v>0</v>
      </c>
      <c r="AC415" s="13" t="n">
        <f aca="false">AD414</f>
        <v>62</v>
      </c>
      <c r="AD415" s="12" t="n">
        <v>52</v>
      </c>
      <c r="AE415" s="21" t="n">
        <f aca="false">FORECAST($B415,AD406:AD414,$B406:$B414)</f>
        <v>48.6250914692751</v>
      </c>
      <c r="AF415" s="37" t="n">
        <f aca="false">(AD415-AE415)^2/AE415</f>
        <v>0.23424136071717</v>
      </c>
      <c r="AG415" s="37" t="n">
        <f aca="false">IF(AF415&lt;5,0,(AD415-AC415)/AC415*100)</f>
        <v>0</v>
      </c>
      <c r="AH415" s="14" t="n">
        <f aca="false">AD415/($C415/100000)</f>
        <v>258.282421894402</v>
      </c>
      <c r="AI415" s="13" t="n">
        <f aca="false">AJ414</f>
        <v>77</v>
      </c>
      <c r="AJ415" s="12" t="n">
        <v>67</v>
      </c>
      <c r="AK415" s="21" t="n">
        <f aca="false">FORECAST($B415,AJ406:AJ414,$B406:$B414)</f>
        <v>85.9126528881281</v>
      </c>
      <c r="AL415" s="37" t="n">
        <f aca="false">(AJ415-AK415)^2/AK415</f>
        <v>4.16339651078623</v>
      </c>
      <c r="AM415" s="37" t="n">
        <f aca="false">IF(AL415&lt;5,0,(AJ415-AI415)/AI415*100)</f>
        <v>0</v>
      </c>
      <c r="AN415" s="14" t="n">
        <f aca="false">AJ415/($C415/100000)</f>
        <v>332.786966671634</v>
      </c>
      <c r="AO415" s="13" t="n">
        <f aca="false">AP414</f>
        <v>175</v>
      </c>
      <c r="AP415" s="12" t="n">
        <v>113</v>
      </c>
      <c r="AQ415" s="21" t="n">
        <f aca="false">FORECAST($B415,AP406:AP414,$B406:$B414)</f>
        <v>149.904244212247</v>
      </c>
      <c r="AR415" s="37" t="n">
        <f aca="false">(AP415-AQ415)^2/AQ415</f>
        <v>9.08528806528546</v>
      </c>
      <c r="AS415" s="37" t="n">
        <f aca="false">IF(AR415&lt;5,0,(AP415-AO415)/AO415*100)</f>
        <v>-35.4285714285714</v>
      </c>
      <c r="AT415" s="14" t="n">
        <f aca="false">AP415/($C415/100000)</f>
        <v>561.267570655143</v>
      </c>
      <c r="AU415" s="13" t="n">
        <f aca="false">AV414</f>
        <v>31</v>
      </c>
      <c r="AV415" s="12" t="n">
        <v>12</v>
      </c>
      <c r="AW415" s="21" t="n">
        <f aca="false">FORECAST($B415,AV406:AV414,$B406:$B414)</f>
        <v>21.4744658324199</v>
      </c>
      <c r="AX415" s="37" t="n">
        <f aca="false">(AV415-AW415)^2/AW415</f>
        <v>4.18010410643944</v>
      </c>
      <c r="AY415" s="37" t="n">
        <f aca="false">IF(AX415&lt;5,0,(AV415-AU415)/AU415*100)</f>
        <v>0</v>
      </c>
      <c r="AZ415" s="14" t="n">
        <f aca="false">AV415/($C415/100000)</f>
        <v>59.6036358217851</v>
      </c>
      <c r="BA415" s="12" t="n">
        <v>1226.8</v>
      </c>
      <c r="BB415" s="14" t="n">
        <v>-30.4</v>
      </c>
      <c r="BC415" s="13" t="n">
        <f aca="false">(BA415-BA414)/BA414*100</f>
        <v>-30.3548112404201</v>
      </c>
      <c r="BD415" s="12" t="n">
        <v>72.5</v>
      </c>
    </row>
    <row r="416" customFormat="false" ht="13.8" hidden="false" customHeight="false" outlineLevel="0" collapsed="false">
      <c r="A416" s="25" t="s">
        <v>52</v>
      </c>
      <c r="B416" s="15" t="n">
        <v>2019</v>
      </c>
      <c r="C416" s="17" t="n">
        <v>20049</v>
      </c>
      <c r="D416" s="12" t="n">
        <f aca="false">E415</f>
        <v>247</v>
      </c>
      <c r="E416" s="17" t="n">
        <v>241</v>
      </c>
      <c r="F416" s="21" t="n">
        <f aca="false">FORECAST($B416,E407:E415,$B407:$B415)</f>
        <v>285.071428571429</v>
      </c>
      <c r="G416" s="37" t="n">
        <f aca="false">(E416-F416)^2/F416</f>
        <v>6.81334788989512</v>
      </c>
      <c r="H416" s="37" t="n">
        <f aca="false">IF(G416&lt;5,0,(E416-D416)/D416*100)</f>
        <v>-2.42914979757085</v>
      </c>
      <c r="I416" s="12" t="n">
        <v>-2.4</v>
      </c>
      <c r="J416" s="13" t="n">
        <f aca="false">(E416-E415)/E415*100</f>
        <v>-2.42914979757085</v>
      </c>
      <c r="K416" s="13" t="n">
        <f aca="false">L415</f>
        <v>0</v>
      </c>
      <c r="L416" s="12" t="n">
        <v>1</v>
      </c>
      <c r="M416" s="21" t="n">
        <f aca="false">FORECAST($B416,L407:L415,$B407:$B415)</f>
        <v>-0.535714285714286</v>
      </c>
      <c r="N416" s="37" t="n">
        <f aca="false">(L416-M416)^2/M416</f>
        <v>-4.40238095238095</v>
      </c>
      <c r="O416" s="37" t="n">
        <f aca="false">IF(N416&lt;5,0,(L416-K416)/K416*100)</f>
        <v>0</v>
      </c>
      <c r="P416" s="14" t="n">
        <f aca="false">L416/($C416/100000)</f>
        <v>4.98777993914908</v>
      </c>
      <c r="Q416" s="13" t="n">
        <f aca="false">R415</f>
        <v>3</v>
      </c>
      <c r="R416" s="12" t="n">
        <v>12</v>
      </c>
      <c r="S416" s="21" t="n">
        <f aca="false">FORECAST($B416,R407:R415,$B407:$B415)</f>
        <v>5.35714285714286</v>
      </c>
      <c r="T416" s="37" t="n">
        <f aca="false">(R416-S416)^2/S416</f>
        <v>8.23714285714286</v>
      </c>
      <c r="U416" s="37" t="n">
        <f aca="false">IF(T416&lt;5,0,(R416-Q416)/Q416*100)</f>
        <v>300</v>
      </c>
      <c r="V416" s="14" t="n">
        <f aca="false">R416/($C416/100000)</f>
        <v>59.853359269789</v>
      </c>
      <c r="W416" s="13" t="n">
        <f aca="false">X415</f>
        <v>0</v>
      </c>
      <c r="X416" s="12" t="n">
        <v>3</v>
      </c>
      <c r="Y416" s="21" t="n">
        <f aca="false">FORECAST($B416,X407:X415,$B407:$B415)</f>
        <v>1.75</v>
      </c>
      <c r="Z416" s="37" t="n">
        <f aca="false">(X416-Y416)^2/Y416</f>
        <v>0.892857142857143</v>
      </c>
      <c r="AA416" s="37" t="n">
        <f aca="false">IF(Z416&lt;5,0,(X416-W416)/W416*100)</f>
        <v>0</v>
      </c>
      <c r="AB416" s="14" t="n">
        <f aca="false">X416/($C416/100000)</f>
        <v>14.9633398174473</v>
      </c>
      <c r="AC416" s="13" t="n">
        <f aca="false">AD415</f>
        <v>52</v>
      </c>
      <c r="AD416" s="12" t="n">
        <v>59</v>
      </c>
      <c r="AE416" s="21" t="n">
        <f aca="false">FORECAST($B416,AD407:AD415,$B407:$B415)</f>
        <v>56.2857142857143</v>
      </c>
      <c r="AF416" s="37" t="n">
        <f aca="false">(AD416-AE416)^2/AE416</f>
        <v>0.130891950688905</v>
      </c>
      <c r="AG416" s="37" t="n">
        <f aca="false">IF(AF416&lt;5,0,(AD416-AC416)/AC416*100)</f>
        <v>0</v>
      </c>
      <c r="AH416" s="14" t="n">
        <f aca="false">AD416/($C416/100000)</f>
        <v>294.279016409796</v>
      </c>
      <c r="AI416" s="13" t="n">
        <f aca="false">AJ415</f>
        <v>67</v>
      </c>
      <c r="AJ416" s="12" t="n">
        <v>57</v>
      </c>
      <c r="AK416" s="21" t="n">
        <f aca="false">FORECAST($B416,AJ407:AJ415,$B407:$B415)</f>
        <v>78.3928571428571</v>
      </c>
      <c r="AL416" s="37" t="n">
        <f aca="false">(AJ416-AK416)^2/AK416</f>
        <v>5.8379596485519</v>
      </c>
      <c r="AM416" s="37" t="n">
        <f aca="false">IF(AL416&lt;5,0,(AJ416-AI416)/AI416*100)</f>
        <v>-14.9253731343284</v>
      </c>
      <c r="AN416" s="14" t="n">
        <f aca="false">AJ416/($C416/100000)</f>
        <v>284.303456531498</v>
      </c>
      <c r="AO416" s="13" t="n">
        <f aca="false">AP415</f>
        <v>113</v>
      </c>
      <c r="AP416" s="12" t="n">
        <v>97</v>
      </c>
      <c r="AQ416" s="21" t="n">
        <f aca="false">FORECAST($B416,AP407:AP415,$B407:$B415)</f>
        <v>122.285714285714</v>
      </c>
      <c r="AR416" s="37" t="n">
        <f aca="false">(AP416-AQ416)^2/AQ416</f>
        <v>5.22847129506008</v>
      </c>
      <c r="AS416" s="37" t="n">
        <f aca="false">IF(AR416&lt;5,0,(AP416-AO416)/AO416*100)</f>
        <v>-14.1592920353982</v>
      </c>
      <c r="AT416" s="14" t="n">
        <f aca="false">AP416/($C416/100000)</f>
        <v>483.814654097461</v>
      </c>
      <c r="AU416" s="13" t="n">
        <f aca="false">AV415</f>
        <v>12</v>
      </c>
      <c r="AV416" s="12" t="n">
        <v>12</v>
      </c>
      <c r="AW416" s="21" t="n">
        <f aca="false">FORECAST($B416,AV407:AV415,$B407:$B415)</f>
        <v>21.5357142857143</v>
      </c>
      <c r="AX416" s="37" t="n">
        <f aca="false">(AV416-AW416)^2/AW416</f>
        <v>4.22228144989339</v>
      </c>
      <c r="AY416" s="37" t="n">
        <f aca="false">IF(AX416&lt;5,0,(AV416-AU416)/AU416*100)</f>
        <v>0</v>
      </c>
      <c r="AZ416" s="14" t="n">
        <f aca="false">AV416/($C416/100000)</f>
        <v>59.853359269789</v>
      </c>
      <c r="BA416" s="12" t="n">
        <v>1202.1</v>
      </c>
      <c r="BB416" s="14" t="n">
        <v>-2</v>
      </c>
      <c r="BC416" s="13" t="n">
        <f aca="false">(BA416-BA415)/BA415*100</f>
        <v>-2.01336811216173</v>
      </c>
      <c r="BD416" s="12" t="n">
        <v>73.4</v>
      </c>
    </row>
    <row r="417" customFormat="false" ht="13.8" hidden="false" customHeight="false" outlineLevel="0" collapsed="false">
      <c r="A417" s="25" t="s">
        <v>52</v>
      </c>
      <c r="B417" s="20" t="n">
        <v>2020</v>
      </c>
      <c r="C417" s="21" t="n">
        <v>20001</v>
      </c>
      <c r="D417" s="12" t="n">
        <f aca="false">E416</f>
        <v>241</v>
      </c>
      <c r="E417" s="21" t="n">
        <v>248</v>
      </c>
      <c r="F417" s="21" t="n">
        <f aca="false">FORECAST($B417,E408:E416,$B408:$B416)</f>
        <v>260.805555555556</v>
      </c>
      <c r="G417" s="37" t="n">
        <f aca="false">(E417-F417)^2/F417</f>
        <v>0.6287529141667</v>
      </c>
      <c r="H417" s="37" t="n">
        <f aca="false">IF(G417&lt;5,0,(E417-D417)/D417*100)</f>
        <v>0</v>
      </c>
      <c r="I417" s="22" t="n">
        <v>2.9</v>
      </c>
      <c r="J417" s="13" t="n">
        <f aca="false">(E417-E416)/E416*100</f>
        <v>2.9045643153527</v>
      </c>
      <c r="K417" s="13" t="n">
        <f aca="false">L416</f>
        <v>1</v>
      </c>
      <c r="L417" s="21" t="n">
        <v>1</v>
      </c>
      <c r="M417" s="21" t="n">
        <f aca="false">FORECAST($B417,L408:L416,$B408:$B416)</f>
        <v>-0.138888888888889</v>
      </c>
      <c r="N417" s="37" t="n">
        <f aca="false">(L417-M417)^2/M417</f>
        <v>-9.33888888888889</v>
      </c>
      <c r="O417" s="37" t="n">
        <f aca="false">IF(N417&lt;5,0,(L417-K417)/K417*100)</f>
        <v>0</v>
      </c>
      <c r="P417" s="14" t="n">
        <f aca="false">L417/($C417/100000)</f>
        <v>4.99975001249938</v>
      </c>
      <c r="Q417" s="13" t="n">
        <f aca="false">R416</f>
        <v>12</v>
      </c>
      <c r="R417" s="21" t="n">
        <v>4</v>
      </c>
      <c r="S417" s="21" t="n">
        <f aca="false">FORECAST($B417,R408:R416,$B408:$B416)</f>
        <v>8.33333333333333</v>
      </c>
      <c r="T417" s="37" t="n">
        <f aca="false">(R417-S417)^2/S417</f>
        <v>2.25333333333333</v>
      </c>
      <c r="U417" s="37" t="n">
        <f aca="false">IF(T417&lt;5,0,(R417-Q417)/Q417*100)</f>
        <v>0</v>
      </c>
      <c r="V417" s="14" t="n">
        <f aca="false">R417/($C417/100000)</f>
        <v>19.9990000499975</v>
      </c>
      <c r="W417" s="13" t="n">
        <f aca="false">X416</f>
        <v>3</v>
      </c>
      <c r="X417" s="21" t="n">
        <v>0</v>
      </c>
      <c r="Y417" s="21" t="n">
        <f aca="false">FORECAST($B417,X408:X416,$B408:$B416)</f>
        <v>2.13888888888889</v>
      </c>
      <c r="Z417" s="37" t="n">
        <f aca="false">(X417-Y417)^2/Y417</f>
        <v>2.13888888888889</v>
      </c>
      <c r="AA417" s="37" t="n">
        <f aca="false">IF(Z417&lt;5,0,(X417-W417)/W417*100)</f>
        <v>0</v>
      </c>
      <c r="AB417" s="14" t="n">
        <f aca="false">X417/($C417/100000)</f>
        <v>0</v>
      </c>
      <c r="AC417" s="13" t="n">
        <f aca="false">AD416</f>
        <v>59</v>
      </c>
      <c r="AD417" s="21" t="n">
        <v>59</v>
      </c>
      <c r="AE417" s="21" t="n">
        <f aca="false">FORECAST($B417,AD408:AD416,$B408:$B416)</f>
        <v>59.1111111111111</v>
      </c>
      <c r="AF417" s="37" t="n">
        <f aca="false">(AD417-AE417)^2/AE417</f>
        <v>0.000208855472013379</v>
      </c>
      <c r="AG417" s="37" t="n">
        <f aca="false">IF(AF417&lt;5,0,(AD417-AC417)/AC417*100)</f>
        <v>0</v>
      </c>
      <c r="AH417" s="14" t="n">
        <f aca="false">AD417/($C417/100000)</f>
        <v>294.985250737463</v>
      </c>
      <c r="AI417" s="13" t="n">
        <f aca="false">AJ416</f>
        <v>57</v>
      </c>
      <c r="AJ417" s="21" t="n">
        <v>50</v>
      </c>
      <c r="AK417" s="21" t="n">
        <f aca="false">FORECAST($B417,AJ408:AJ416,$B408:$B416)</f>
        <v>67.7777777777778</v>
      </c>
      <c r="AL417" s="37" t="n">
        <f aca="false">(AJ417-AK417)^2/AK417</f>
        <v>4.66302367941712</v>
      </c>
      <c r="AM417" s="37" t="n">
        <f aca="false">IF(AL417&lt;5,0,(AJ417-AI417)/AI417*100)</f>
        <v>0</v>
      </c>
      <c r="AN417" s="14" t="n">
        <f aca="false">AJ417/($C417/100000)</f>
        <v>249.987500624969</v>
      </c>
      <c r="AO417" s="13" t="n">
        <f aca="false">AP416</f>
        <v>97</v>
      </c>
      <c r="AP417" s="21" t="n">
        <v>113</v>
      </c>
      <c r="AQ417" s="21" t="n">
        <f aca="false">FORECAST($B417,AP408:AP416,$B408:$B416)</f>
        <v>106</v>
      </c>
      <c r="AR417" s="37" t="n">
        <f aca="false">(AP417-AQ417)^2/AQ417</f>
        <v>0.462264150943396</v>
      </c>
      <c r="AS417" s="37" t="n">
        <f aca="false">IF(AR417&lt;5,0,(AP417-AO417)/AO417*100)</f>
        <v>0</v>
      </c>
      <c r="AT417" s="14" t="n">
        <f aca="false">AP417/($C417/100000)</f>
        <v>564.971751412429</v>
      </c>
      <c r="AU417" s="13" t="n">
        <f aca="false">AV416</f>
        <v>12</v>
      </c>
      <c r="AV417" s="21" t="n">
        <v>21</v>
      </c>
      <c r="AW417" s="21" t="n">
        <f aca="false">FORECAST($B417,AV408:AV416,$B408:$B416)</f>
        <v>17.5833333333333</v>
      </c>
      <c r="AX417" s="37" t="n">
        <f aca="false">(AV417-AW417)^2/AW417</f>
        <v>0.663902053712481</v>
      </c>
      <c r="AY417" s="37" t="n">
        <f aca="false">IF(AX417&lt;5,0,(AV417-AU417)/AU417*100)</f>
        <v>0</v>
      </c>
      <c r="AZ417" s="14" t="n">
        <f aca="false">AV417/($C417/100000)</f>
        <v>104.994750262487</v>
      </c>
      <c r="BA417" s="23" t="n">
        <v>1239.9</v>
      </c>
      <c r="BB417" s="22" t="n">
        <v>3.2</v>
      </c>
      <c r="BC417" s="13" t="n">
        <f aca="false">(BA417-BA416)/BA416*100</f>
        <v>3.14449713002248</v>
      </c>
      <c r="BD417" s="23" t="n">
        <v>72.6</v>
      </c>
    </row>
    <row r="418" customFormat="false" ht="13.8" hidden="false" customHeight="false" outlineLevel="0" collapsed="false">
      <c r="A418" s="19" t="s">
        <v>279</v>
      </c>
      <c r="B418" s="15" t="n">
        <v>2020</v>
      </c>
      <c r="C418" s="38" t="n">
        <f aca="false">FORECAST($B418,C408:C416,$B408:$B416)</f>
        <v>20141.5277777778</v>
      </c>
      <c r="D418" s="12" t="n">
        <f aca="false">E417</f>
        <v>248</v>
      </c>
      <c r="E418" s="38" t="n">
        <f aca="false">FORECAST($B418,E408:E416,$B408:$B416)</f>
        <v>260.805555555556</v>
      </c>
      <c r="F418" s="21" t="n">
        <f aca="false">FORECAST($B418,E409:E417,$B409:$B417)</f>
        <v>253.888888888889</v>
      </c>
      <c r="G418" s="37" t="n">
        <f aca="false">(E418-F418)^2/F418</f>
        <v>0.188429978118163</v>
      </c>
      <c r="H418" s="37" t="n">
        <f aca="false">IF(G418&lt;5,0,(E418-D418)/D418*100)</f>
        <v>0</v>
      </c>
      <c r="I418" s="12"/>
      <c r="J418" s="13" t="n">
        <f aca="false">(E418-E416)/E416*100</f>
        <v>8.21807284462888</v>
      </c>
      <c r="K418" s="13" t="n">
        <f aca="false">L417</f>
        <v>1</v>
      </c>
      <c r="L418" s="38" t="n">
        <f aca="false">FORECAST($B418,L408:L416,$B408:$B416)</f>
        <v>-0.138888888888889</v>
      </c>
      <c r="M418" s="21" t="n">
        <f aca="false">FORECAST($B418,L409:L417,$B409:$B417)</f>
        <v>0.622222222222222</v>
      </c>
      <c r="N418" s="37" t="n">
        <f aca="false">(L418-M418)^2/M418</f>
        <v>0.931001984126984</v>
      </c>
      <c r="O418" s="37" t="n">
        <f aca="false">IF(N418&lt;5,0,(L418-K418)/K418*100)</f>
        <v>0</v>
      </c>
      <c r="P418" s="38" t="n">
        <f aca="false">FORECAST($B418,P408:P416,$B408:$B416)</f>
        <v>-0.711542410671674</v>
      </c>
      <c r="Q418" s="13" t="n">
        <f aca="false">R417</f>
        <v>4</v>
      </c>
      <c r="R418" s="38" t="n">
        <f aca="false">FORECAST($B418,R408:R416,$B408:$B416)</f>
        <v>8.33333333333333</v>
      </c>
      <c r="S418" s="21" t="n">
        <f aca="false">FORECAST($B418,R409:R417,$B409:$B417)</f>
        <v>7.11111111111111</v>
      </c>
      <c r="T418" s="37" t="n">
        <f aca="false">(R418-S418)^2/S418</f>
        <v>0.210069444444445</v>
      </c>
      <c r="U418" s="37" t="n">
        <f aca="false">IF(T418&lt;5,0,(R418-Q418)/Q418*100)</f>
        <v>0</v>
      </c>
      <c r="V418" s="38" t="n">
        <f aca="false">FORECAST($B418,V408:V416,$B408:$B416)</f>
        <v>41.3851147949996</v>
      </c>
      <c r="W418" s="13" t="n">
        <f aca="false">X417</f>
        <v>0</v>
      </c>
      <c r="X418" s="38" t="n">
        <f aca="false">FORECAST($B418,X408:X416,$B408:$B416)</f>
        <v>2.13888888888889</v>
      </c>
      <c r="Y418" s="21" t="n">
        <f aca="false">FORECAST($B418,X409:X417,$B409:$B417)</f>
        <v>0.911111111111111</v>
      </c>
      <c r="Z418" s="37" t="n">
        <f aca="false">(X418-Y418)^2/Y418</f>
        <v>1.6545054200542</v>
      </c>
      <c r="AA418" s="37" t="n">
        <f aca="false">IF(Z418&lt;5,0,(X418-W418)/W418*100)</f>
        <v>0</v>
      </c>
      <c r="AB418" s="38" t="n">
        <f aca="false">FORECAST($B418,AB408:AB416,$B408:$B416)</f>
        <v>10.6656871995291</v>
      </c>
      <c r="AC418" s="13" t="n">
        <f aca="false">AD417</f>
        <v>59</v>
      </c>
      <c r="AD418" s="38" t="n">
        <f aca="false">FORECAST($B418,AD408:AD416,$B408:$B416)</f>
        <v>59.1111111111111</v>
      </c>
      <c r="AE418" s="21" t="n">
        <f aca="false">FORECAST($B418,AD409:AD417,$B409:$B417)</f>
        <v>60.8666666666667</v>
      </c>
      <c r="AF418" s="37" t="n">
        <f aca="false">(AD418-AE418)^2/AE418</f>
        <v>0.0506348626830553</v>
      </c>
      <c r="AG418" s="37" t="n">
        <f aca="false">IF(AF418&lt;5,0,(AD418-AC418)/AC418*100)</f>
        <v>0</v>
      </c>
      <c r="AH418" s="38" t="n">
        <f aca="false">FORECAST($B418,AH408:AH416,$B408:$B416)</f>
        <v>293.526251735311</v>
      </c>
      <c r="AI418" s="13" t="n">
        <f aca="false">AJ417</f>
        <v>50</v>
      </c>
      <c r="AJ418" s="38" t="n">
        <f aca="false">FORECAST($B418,AJ408:AJ416,$B408:$B416)</f>
        <v>67.7777777777778</v>
      </c>
      <c r="AK418" s="21" t="n">
        <f aca="false">FORECAST($B418,AJ409:AJ417,$B409:$B417)</f>
        <v>54.9333333333333</v>
      </c>
      <c r="AL418" s="37" t="n">
        <f aca="false">(AJ418-AK418)^2/AK418</f>
        <v>3.00327220424307</v>
      </c>
      <c r="AM418" s="37" t="n">
        <f aca="false">IF(AL418&lt;5,0,(AJ418-AI418)/AI418*100)</f>
        <v>0</v>
      </c>
      <c r="AN418" s="38" t="n">
        <f aca="false">FORECAST($B418,AN408:AN416,$B408:$B416)</f>
        <v>336.485793312209</v>
      </c>
      <c r="AO418" s="13" t="n">
        <f aca="false">AP417</f>
        <v>113</v>
      </c>
      <c r="AP418" s="38" t="n">
        <f aca="false">FORECAST($B418,AP408:AP416,$B408:$B416)</f>
        <v>106</v>
      </c>
      <c r="AQ418" s="21" t="n">
        <f aca="false">FORECAST($B418,AP409:AP417,$B409:$B417)</f>
        <v>110.955555555556</v>
      </c>
      <c r="AR418" s="37" t="n">
        <f aca="false">(AP418-AQ418)^2/AQ418</f>
        <v>0.221327636468834</v>
      </c>
      <c r="AS418" s="37" t="n">
        <f aca="false">IF(AR418&lt;5,0,(AP418-AO418)/AO418*100)</f>
        <v>0</v>
      </c>
      <c r="AT418" s="38" t="n">
        <f aca="false">FORECAST($B418,AT408:AT416,$B408:$B416)</f>
        <v>524.818235478831</v>
      </c>
      <c r="AU418" s="13" t="n">
        <f aca="false">AV417</f>
        <v>21</v>
      </c>
      <c r="AV418" s="38" t="n">
        <f aca="false">FORECAST($B418,AV408:AV416,$B408:$B416)</f>
        <v>17.5833333333333</v>
      </c>
      <c r="AW418" s="21" t="n">
        <f aca="false">FORECAST($B418,AV409:AV417,$B409:$B417)</f>
        <v>18.4888888888889</v>
      </c>
      <c r="AX418" s="37" t="n">
        <f aca="false">(AV418-AW418)^2/AW418</f>
        <v>0.0443526308760687</v>
      </c>
      <c r="AY418" s="37" t="n">
        <f aca="false">IF(AX418&lt;5,0,(AV418-AU418)/AU418*100)</f>
        <v>0</v>
      </c>
      <c r="AZ418" s="38" t="n">
        <f aca="false">FORECAST($B418,AZ408:AZ416,$B408:$B416)</f>
        <v>87.2119014061664</v>
      </c>
      <c r="BA418" s="38" t="n">
        <f aca="false">FORECAST($B418,BA408:BA416,$B408:$B416)</f>
        <v>1293.38055555556</v>
      </c>
      <c r="BB418" s="14"/>
      <c r="BC418" s="12"/>
      <c r="BD418" s="12"/>
    </row>
    <row r="419" customFormat="false" ht="13.8" hidden="false" customHeight="false" outlineLevel="0" collapsed="false">
      <c r="A419" s="19" t="s">
        <v>199</v>
      </c>
      <c r="B419" s="20"/>
      <c r="C419" s="21"/>
      <c r="D419" s="12" t="n">
        <f aca="false">E418</f>
        <v>260.805555555556</v>
      </c>
      <c r="E419" s="39" t="n">
        <f aca="false">(E418-E417)^2/E418</f>
        <v>0.6287529141667</v>
      </c>
      <c r="F419" s="21" t="n">
        <f aca="false">FORECAST($B419,E410:E418,$B410:$B418)</f>
        <v>25000.5431839402</v>
      </c>
      <c r="G419" s="37" t="n">
        <f aca="false">(E419-F419)^2/F419</f>
        <v>24999.2856939248</v>
      </c>
      <c r="H419" s="37" t="n">
        <f aca="false">IF(G419&lt;5,0,(E419-D419)/D419*100)</f>
        <v>-99.7589188954095</v>
      </c>
      <c r="I419" s="22"/>
      <c r="J419" s="12"/>
      <c r="K419" s="13" t="n">
        <f aca="false">L418</f>
        <v>-0.138888888888889</v>
      </c>
      <c r="L419" s="39" t="n">
        <f aca="false">(L418-L417)^2/L418</f>
        <v>-9.33888888888889</v>
      </c>
      <c r="M419" s="21" t="n">
        <f aca="false">FORECAST($B419,L410:L418,$B410:$B418)</f>
        <v>-38.1762371615313</v>
      </c>
      <c r="N419" s="37" t="n">
        <f aca="false">(L419-M419)^2/M419</f>
        <v>-21.7829916520855</v>
      </c>
      <c r="O419" s="37" t="n">
        <f aca="false">IF(N419&lt;5,0,(L419-K419)/K419*100)</f>
        <v>0</v>
      </c>
      <c r="P419" s="39" t="n">
        <f aca="false">(P418-P417)^2/P418</f>
        <v>-45.8424693366905</v>
      </c>
      <c r="Q419" s="13" t="n">
        <f aca="false">R418</f>
        <v>8.33333333333333</v>
      </c>
      <c r="R419" s="39" t="n">
        <f aca="false">(R418-R417)^2/R418</f>
        <v>2.25333333333333</v>
      </c>
      <c r="S419" s="21" t="n">
        <f aca="false">FORECAST($B419,R410:R418,$B410:$B418)</f>
        <v>-1287.82072829132</v>
      </c>
      <c r="T419" s="37" t="n">
        <f aca="false">(R419-S419)^2/S419</f>
        <v>-1292.33133767377</v>
      </c>
      <c r="U419" s="37" t="n">
        <f aca="false">IF(T419&lt;5,0,(R419-Q419)/Q419*100)</f>
        <v>0</v>
      </c>
      <c r="V419" s="39" t="n">
        <f aca="false">(V418-V417)^2/V418</f>
        <v>11.0514591091978</v>
      </c>
      <c r="W419" s="13" t="n">
        <f aca="false">X418</f>
        <v>2.13888888888889</v>
      </c>
      <c r="X419" s="39" t="n">
        <f aca="false">(X418-X417)^2/X418</f>
        <v>2.13888888888889</v>
      </c>
      <c r="Y419" s="21" t="n">
        <f aca="false">FORECAST($B419,X410:X418,$B410:$B418)</f>
        <v>812.11741363212</v>
      </c>
      <c r="Z419" s="37" t="n">
        <f aca="false">(X419-Y419)^2/Y419</f>
        <v>807.84526908619</v>
      </c>
      <c r="AA419" s="37" t="n">
        <f aca="false">IF(Z419&lt;5,0,(X419-W419)/W419*100)</f>
        <v>0</v>
      </c>
      <c r="AB419" s="39" t="n">
        <f aca="false">(AB418-AB417)^2/AB418</f>
        <v>10.6656871995291</v>
      </c>
      <c r="AC419" s="13" t="n">
        <f aca="false">AD418</f>
        <v>59.1111111111111</v>
      </c>
      <c r="AD419" s="39" t="n">
        <f aca="false">(AD418-AD417)^2/AD418</f>
        <v>0.000208855472013379</v>
      </c>
      <c r="AE419" s="21" t="n">
        <f aca="false">FORECAST($B419,AD410:AD418,$B410:$B418)</f>
        <v>-2823.38001867414</v>
      </c>
      <c r="AF419" s="37" t="n">
        <f aca="false">(AD419-AE419)^2/AE419</f>
        <v>-2823.3804363851</v>
      </c>
      <c r="AG419" s="37" t="n">
        <f aca="false">IF(AF419&lt;5,0,(AD419-AC419)/AC419*100)</f>
        <v>0</v>
      </c>
      <c r="AH419" s="39" t="n">
        <f aca="false">(AH418-AH417)^2/AH418</f>
        <v>0.00725208759249195</v>
      </c>
      <c r="AI419" s="13" t="n">
        <f aca="false">AJ418</f>
        <v>67.7777777777778</v>
      </c>
      <c r="AJ419" s="39" t="n">
        <f aca="false">(AJ418-AJ417)^2/AJ418</f>
        <v>4.66302367941712</v>
      </c>
      <c r="AK419" s="21" t="n">
        <f aca="false">FORECAST($B419,AJ410:AJ418,$B410:$B418)</f>
        <v>12004.4154995331</v>
      </c>
      <c r="AL419" s="37" t="n">
        <f aca="false">(AJ419-AK419)^2/AK419</f>
        <v>11995.0912634903</v>
      </c>
      <c r="AM419" s="37" t="n">
        <f aca="false">IF(AL419&lt;5,0,(AJ419-AI419)/AI419*100)</f>
        <v>-93.1201289975813</v>
      </c>
      <c r="AN419" s="39" t="n">
        <f aca="false">(AN418-AN417)^2/AN418</f>
        <v>22.2355736453493</v>
      </c>
      <c r="AO419" s="13" t="n">
        <f aca="false">AP418</f>
        <v>106</v>
      </c>
      <c r="AP419" s="39" t="n">
        <f aca="false">(AP418-AP417)^2/AP418</f>
        <v>0.462264150943396</v>
      </c>
      <c r="AQ419" s="21" t="n">
        <f aca="false">FORECAST($B419,AP410:AP418,$B410:$B418)</f>
        <v>14806.6386554622</v>
      </c>
      <c r="AR419" s="37" t="n">
        <f aca="false">(AP419-AQ419)^2/AQ419</f>
        <v>14805.7141415922</v>
      </c>
      <c r="AS419" s="37" t="n">
        <f aca="false">IF(AR419&lt;5,0,(AP419-AO419)/AO419*100)</f>
        <v>-99.563901744393</v>
      </c>
      <c r="AT419" s="39" t="n">
        <f aca="false">(AT418-AT417)^2/AT418</f>
        <v>3.07212046540014</v>
      </c>
      <c r="AU419" s="13" t="n">
        <f aca="false">AV418</f>
        <v>17.5833333333333</v>
      </c>
      <c r="AV419" s="39" t="n">
        <f aca="false">(AV418-AV417)^2/AV418</f>
        <v>0.663902053712481</v>
      </c>
      <c r="AW419" s="21" t="n">
        <f aca="false">FORECAST($B419,AV410:AV418,$B410:$B418)</f>
        <v>1526.74859943978</v>
      </c>
      <c r="AX419" s="37" t="n">
        <f aca="false">(AV419-AW419)^2/AW419</f>
        <v>1525.42108402817</v>
      </c>
      <c r="AY419" s="37" t="n">
        <f aca="false">IF(AX419&lt;5,0,(AV419-AU419)/AU419*100)</f>
        <v>-96.2242537229622</v>
      </c>
      <c r="AZ419" s="39" t="n">
        <f aca="false">(AZ418-AZ417)^2/AZ418</f>
        <v>3.62599264948925</v>
      </c>
      <c r="BA419" s="39" t="n">
        <f aca="false">(BA418-BA417)^2/BA418</f>
        <v>2.21139076990551</v>
      </c>
      <c r="BB419" s="22"/>
      <c r="BC419" s="12"/>
      <c r="BD419" s="23"/>
    </row>
    <row r="420" customFormat="false" ht="13.8" hidden="false" customHeight="false" outlineLevel="0" collapsed="false">
      <c r="A420" s="19" t="s">
        <v>280</v>
      </c>
      <c r="B420" s="20" t="n">
        <v>5</v>
      </c>
      <c r="C420" s="21"/>
      <c r="D420" s="12" t="n">
        <f aca="false">E419</f>
        <v>0.6287529141667</v>
      </c>
      <c r="E420" s="39" t="n">
        <f aca="false">IF(E419&lt;$B420,0,(E417-E416)/E416*100)</f>
        <v>0</v>
      </c>
      <c r="F420" s="21" t="n">
        <f aca="false">FORECAST($B420,E411:E419,$B411:$B419)</f>
        <v>23020.3213317847</v>
      </c>
      <c r="G420" s="37" t="n">
        <f aca="false">(E420-F420)^2/F420</f>
        <v>23020.3213317847</v>
      </c>
      <c r="H420" s="37" t="n">
        <f aca="false">IF(G420&lt;5,0,(E420-D420)/D420*100)</f>
        <v>-100</v>
      </c>
      <c r="I420" s="22"/>
      <c r="J420" s="12"/>
      <c r="K420" s="13" t="n">
        <f aca="false">L419</f>
        <v>-9.33888888888889</v>
      </c>
      <c r="L420" s="39" t="n">
        <f aca="false">IF(L419&lt;$B420,0,(L417-L416)/L416*100)</f>
        <v>0</v>
      </c>
      <c r="M420" s="21" t="n">
        <f aca="false">FORECAST($B420,L411:L419,$B411:$B419)</f>
        <v>48.9806426635695</v>
      </c>
      <c r="N420" s="37" t="n">
        <f aca="false">(L420-M420)^2/M420</f>
        <v>48.9806426635695</v>
      </c>
      <c r="O420" s="37" t="n">
        <f aca="false">IF(N420&lt;5,0,(L420-K420)/K420*100)</f>
        <v>-100</v>
      </c>
      <c r="P420" s="39" t="n">
        <f aca="false">IF(P419&lt;$B420,0,(P417-P416)/P416*100)</f>
        <v>0</v>
      </c>
      <c r="Q420" s="13" t="n">
        <f aca="false">R419</f>
        <v>2.25333333333333</v>
      </c>
      <c r="R420" s="39" t="n">
        <f aca="false">IF(R419&lt;$B420,0,(R417-R416)/R416*100)</f>
        <v>0</v>
      </c>
      <c r="S420" s="21" t="n">
        <f aca="false">FORECAST($B420,R411:R419,$B411:$B419)</f>
        <v>-687.622531939605</v>
      </c>
      <c r="T420" s="37" t="n">
        <f aca="false">(R420-S420)^2/S420</f>
        <v>-687.622531939605</v>
      </c>
      <c r="U420" s="37" t="n">
        <f aca="false">IF(T420&lt;5,0,(R420-Q420)/Q420*100)</f>
        <v>0</v>
      </c>
      <c r="V420" s="39" t="n">
        <f aca="false">IF(V419&lt;$B420,0,(V417-V416)/V416*100)</f>
        <v>-66.5866706664667</v>
      </c>
      <c r="W420" s="13" t="n">
        <f aca="false">X419</f>
        <v>2.13888888888889</v>
      </c>
      <c r="X420" s="39" t="n">
        <f aca="false">IF(X419&lt;$B420,0,(X417-X416)/X416*100)</f>
        <v>0</v>
      </c>
      <c r="Y420" s="21" t="n">
        <f aca="false">FORECAST($B420,X411:X419,$B411:$B419)</f>
        <v>296.970576848626</v>
      </c>
      <c r="Z420" s="37" t="n">
        <f aca="false">(X420-Y420)^2/Y420</f>
        <v>296.970576848626</v>
      </c>
      <c r="AA420" s="37" t="n">
        <f aca="false">IF(Z420&lt;5,0,(X420-W420)/W420*100)</f>
        <v>-100</v>
      </c>
      <c r="AB420" s="39" t="n">
        <f aca="false">IF(AB419&lt;$B420,0,(AB417-AB416)/AB416*100)</f>
        <v>-100</v>
      </c>
      <c r="AC420" s="13" t="n">
        <f aca="false">AD419</f>
        <v>0.000208855472013379</v>
      </c>
      <c r="AD420" s="39" t="n">
        <f aca="false">IF(AD419&lt;$B420,0,(AD417-AD416)/AD416*100)</f>
        <v>0</v>
      </c>
      <c r="AE420" s="21" t="n">
        <f aca="false">FORECAST($B420,AD411:AD419,$B411:$B419)</f>
        <v>-4884.85210994967</v>
      </c>
      <c r="AF420" s="37" t="n">
        <f aca="false">(AD420-AE420)^2/AE420</f>
        <v>-4884.85210994967</v>
      </c>
      <c r="AG420" s="37" t="n">
        <f aca="false">IF(AF420&lt;5,0,(AD420-AC420)/AC420*100)</f>
        <v>0</v>
      </c>
      <c r="AH420" s="39" t="n">
        <f aca="false">IF(AH419&lt;$B420,0,(AH417-AH416)/AH416*100)</f>
        <v>0</v>
      </c>
      <c r="AI420" s="13" t="n">
        <f aca="false">AJ419</f>
        <v>4.66302367941712</v>
      </c>
      <c r="AJ420" s="39" t="n">
        <f aca="false">IF(AJ419&lt;$B420,0,(AJ417-AJ416)/AJ416*100)</f>
        <v>0</v>
      </c>
      <c r="AK420" s="21" t="n">
        <f aca="false">FORECAST($B420,AJ411:AJ419,$B411:$B419)</f>
        <v>15379.0561362756</v>
      </c>
      <c r="AL420" s="37" t="n">
        <f aca="false">(AJ420-AK420)^2/AK420</f>
        <v>15379.0561362756</v>
      </c>
      <c r="AM420" s="37" t="n">
        <f aca="false">IF(AL420&lt;5,0,(AJ420-AI420)/AI420*100)</f>
        <v>-100</v>
      </c>
      <c r="AN420" s="39" t="n">
        <f aca="false">IF(AN419&lt;$B420,0,(AN417-AN416)/AN416*100)</f>
        <v>-12.070185964386</v>
      </c>
      <c r="AO420" s="13" t="n">
        <f aca="false">AP419</f>
        <v>0.462264150943396</v>
      </c>
      <c r="AP420" s="39" t="n">
        <f aca="false">IF(AP419&lt;$B420,0,(AP417-AP416)/AP416*100)</f>
        <v>0</v>
      </c>
      <c r="AQ420" s="21" t="n">
        <f aca="false">FORECAST($B420,AP411:AP419,$B411:$B419)</f>
        <v>10451.6968641115</v>
      </c>
      <c r="AR420" s="37" t="n">
        <f aca="false">(AP420-AQ420)^2/AQ420</f>
        <v>10451.6968641115</v>
      </c>
      <c r="AS420" s="37" t="n">
        <f aca="false">IF(AR420&lt;5,0,(AP420-AO420)/AO420*100)</f>
        <v>-100</v>
      </c>
      <c r="AT420" s="39" t="n">
        <f aca="false">IF(AT419&lt;$B420,0,(AT417-AT416)/AT416*100)</f>
        <v>0</v>
      </c>
      <c r="AU420" s="13" t="n">
        <f aca="false">AV419</f>
        <v>0.663902053712481</v>
      </c>
      <c r="AV420" s="39" t="n">
        <f aca="false">IF(AV419&lt;$B420,0,(AV417-AV416)/AV416*100)</f>
        <v>0</v>
      </c>
      <c r="AW420" s="21" t="n">
        <f aca="false">FORECAST($B420,AV411:AV419,$B411:$B419)</f>
        <v>2416.09175377468</v>
      </c>
      <c r="AX420" s="37" t="n">
        <f aca="false">(AV420-AW420)^2/AW420</f>
        <v>2416.09175377468</v>
      </c>
      <c r="AY420" s="37" t="n">
        <f aca="false">IF(AX420&lt;5,0,(AV420-AU420)/AU420*100)</f>
        <v>-100</v>
      </c>
      <c r="AZ420" s="39" t="n">
        <f aca="false">IF(AZ419&lt;$B420,0,(AZ417-AZ416)/AZ416*100)</f>
        <v>0</v>
      </c>
      <c r="BA420" s="39" t="n">
        <f aca="false">IF(BA419&lt;$B420,0,(BA417-BA416)/BA416*100)</f>
        <v>0</v>
      </c>
      <c r="BB420" s="22"/>
      <c r="BC420" s="12"/>
      <c r="BD420" s="23"/>
    </row>
    <row r="421" customFormat="false" ht="13.8" hidden="false" customHeight="false" outlineLevel="0" collapsed="false">
      <c r="A421" s="25"/>
      <c r="B421" s="20"/>
      <c r="C421" s="21"/>
      <c r="D421" s="12" t="n">
        <f aca="false">E420</f>
        <v>0</v>
      </c>
      <c r="E421" s="21"/>
      <c r="F421" s="21" t="n">
        <f aca="false">FORECAST($B421,E412:E420,$B412:$B420)</f>
        <v>-0.586580887926999</v>
      </c>
      <c r="G421" s="37" t="n">
        <f aca="false">(E421-F421)^2/F421</f>
        <v>-0.586580887926999</v>
      </c>
      <c r="H421" s="37" t="n">
        <f aca="false">IF(G421&lt;5,0,(E421-D421)/D421*100)</f>
        <v>0</v>
      </c>
      <c r="I421" s="22"/>
      <c r="J421" s="13"/>
      <c r="K421" s="13" t="n">
        <f aca="false">L420</f>
        <v>0</v>
      </c>
      <c r="L421" s="21"/>
      <c r="M421" s="21" t="n">
        <f aca="false">FORECAST($B421,L412:L420,$B412:$B420)</f>
        <v>-8.81481622522218E-006</v>
      </c>
      <c r="N421" s="37" t="n">
        <f aca="false">(L421-M421)^2/M421</f>
        <v>-8.81481622522218E-006</v>
      </c>
      <c r="O421" s="37" t="n">
        <f aca="false">IF(N421&lt;5,0,(L421-K421)/K421*100)</f>
        <v>0</v>
      </c>
      <c r="P421" s="14"/>
      <c r="Q421" s="13" t="n">
        <f aca="false">R420</f>
        <v>0</v>
      </c>
      <c r="R421" s="21"/>
      <c r="S421" s="21" t="n">
        <f aca="false">FORECAST($B421,R412:R420,$B412:$B420)</f>
        <v>-0.0246642083907176</v>
      </c>
      <c r="T421" s="37" t="n">
        <f aca="false">(R421-S421)^2/S421</f>
        <v>-0.0246642083907176</v>
      </c>
      <c r="U421" s="37" t="n">
        <f aca="false">IF(T421&lt;5,0,(R421-Q421)/Q421*100)</f>
        <v>0</v>
      </c>
      <c r="V421" s="14"/>
      <c r="W421" s="13" t="n">
        <f aca="false">X420</f>
        <v>0</v>
      </c>
      <c r="X421" s="21"/>
      <c r="Y421" s="21" t="n">
        <f aca="false">FORECAST($B421,X412:X420,$B412:$B420)</f>
        <v>0.000897348291724054</v>
      </c>
      <c r="Z421" s="37" t="n">
        <f aca="false">(X421-Y421)^2/Y421</f>
        <v>0.000897348291724054</v>
      </c>
      <c r="AA421" s="37" t="n">
        <f aca="false">IF(Z421&lt;5,0,(X421-W421)/W421*100)</f>
        <v>0</v>
      </c>
      <c r="AB421" s="14"/>
      <c r="AC421" s="13" t="n">
        <f aca="false">AD420</f>
        <v>0</v>
      </c>
      <c r="AD421" s="21"/>
      <c r="AE421" s="21" t="n">
        <f aca="false">FORECAST($B421,AD412:AD420,$B412:$B420)</f>
        <v>-0.169642548624289</v>
      </c>
      <c r="AF421" s="37" t="n">
        <f aca="false">(AD421-AE421)^2/AE421</f>
        <v>-0.169642548624289</v>
      </c>
      <c r="AG421" s="37" t="n">
        <f aca="false">IF(AF421&lt;5,0,(AD421-AC421)/AC421*100)</f>
        <v>0</v>
      </c>
      <c r="AH421" s="14"/>
      <c r="AI421" s="13" t="n">
        <f aca="false">AJ420</f>
        <v>0</v>
      </c>
      <c r="AJ421" s="21"/>
      <c r="AK421" s="21" t="n">
        <f aca="false">FORECAST($B421,AJ412:AJ420,$B412:$B420)</f>
        <v>-0.106130387351229</v>
      </c>
      <c r="AL421" s="37" t="n">
        <f aca="false">(AJ421-AK421)^2/AK421</f>
        <v>-0.106130387351229</v>
      </c>
      <c r="AM421" s="37" t="n">
        <f aca="false">IF(AL421&lt;5,0,(AJ421-AI421)/AI421*100)</f>
        <v>0</v>
      </c>
      <c r="AN421" s="14"/>
      <c r="AO421" s="13" t="n">
        <f aca="false">AP420</f>
        <v>0</v>
      </c>
      <c r="AP421" s="21"/>
      <c r="AQ421" s="21" t="n">
        <f aca="false">FORECAST($B421,AP412:AP420,$B412:$B420)</f>
        <v>-0.254206254006334</v>
      </c>
      <c r="AR421" s="37" t="n">
        <f aca="false">(AP421-AQ421)^2/AQ421</f>
        <v>-0.254206254006334</v>
      </c>
      <c r="AS421" s="37" t="n">
        <f aca="false">IF(AR421&lt;5,0,(AP421-AO421)/AO421*100)</f>
        <v>0</v>
      </c>
      <c r="AT421" s="14"/>
      <c r="AU421" s="13" t="n">
        <f aca="false">AV420</f>
        <v>0</v>
      </c>
      <c r="AV421" s="21"/>
      <c r="AW421" s="21" t="n">
        <f aca="false">FORECAST($B421,AV412:AV420,$B412:$B420)</f>
        <v>-0.0328260230299406</v>
      </c>
      <c r="AX421" s="37" t="n">
        <f aca="false">(AV421-AW421)^2/AW421</f>
        <v>-0.0328260230299406</v>
      </c>
      <c r="AY421" s="37" t="n">
        <f aca="false">IF(AX421&lt;5,0,(AV421-AU421)/AU421*100)</f>
        <v>0</v>
      </c>
      <c r="AZ421" s="14"/>
      <c r="BA421" s="23"/>
      <c r="BB421" s="22"/>
      <c r="BC421" s="13"/>
      <c r="BD421" s="23"/>
    </row>
    <row r="422" customFormat="false" ht="13.8" hidden="false" customHeight="false" outlineLevel="0" collapsed="false">
      <c r="A422" s="19" t="s">
        <v>53</v>
      </c>
      <c r="B422" s="12" t="n">
        <v>2011</v>
      </c>
      <c r="C422" s="12" t="n">
        <v>138694</v>
      </c>
      <c r="D422" s="12" t="n">
        <f aca="false">E421</f>
        <v>0</v>
      </c>
      <c r="E422" s="12" t="n">
        <v>4393</v>
      </c>
      <c r="F422" s="21" t="n">
        <f aca="false">FORECAST($B422,E413:E421,$B413:$B421)</f>
        <v>275.273410631821</v>
      </c>
      <c r="G422" s="37" t="n">
        <f aca="false">(E422-F422)^2/F422</f>
        <v>61595.7502973941</v>
      </c>
      <c r="H422" s="37" t="e">
        <f aca="false">IF(G422&lt;5,0,(E422-D422)/D422*100)</f>
        <v>#DIV/0!</v>
      </c>
      <c r="I422" s="12" t="n">
        <v>-6.3</v>
      </c>
      <c r="J422" s="13"/>
      <c r="K422" s="13" t="n">
        <f aca="false">L421</f>
        <v>0</v>
      </c>
      <c r="L422" s="12" t="n">
        <v>5</v>
      </c>
      <c r="M422" s="21" t="n">
        <f aca="false">FORECAST($B422,L413:L421,$B413:$B421)</f>
        <v>0.309224763310814</v>
      </c>
      <c r="N422" s="37" t="n">
        <f aca="false">(L422-M422)^2/M422</f>
        <v>71.1565661350996</v>
      </c>
      <c r="O422" s="37" t="e">
        <f aca="false">IF(N422&lt;5,0,(L422-K422)/K422*100)</f>
        <v>#DIV/0!</v>
      </c>
      <c r="P422" s="14" t="n">
        <f aca="false">L422/($C422/100000)</f>
        <v>3.60505861825313</v>
      </c>
      <c r="Q422" s="13" t="n">
        <f aca="false">R421</f>
        <v>0</v>
      </c>
      <c r="R422" s="12" t="n">
        <v>34</v>
      </c>
      <c r="S422" s="21" t="n">
        <f aca="false">FORECAST($B422,R413:R421,$B413:$B421)</f>
        <v>7.19593018315464</v>
      </c>
      <c r="T422" s="37" t="n">
        <f aca="false">(R422-S422)^2/S422</f>
        <v>99.8422914702813</v>
      </c>
      <c r="U422" s="37" t="e">
        <f aca="false">IF(T422&lt;5,0,(R422-Q422)/Q422*100)</f>
        <v>#DIV/0!</v>
      </c>
      <c r="V422" s="14" t="n">
        <f aca="false">R422/($C422/100000)</f>
        <v>24.5143986041213</v>
      </c>
      <c r="W422" s="13" t="n">
        <f aca="false">X421</f>
        <v>0</v>
      </c>
      <c r="X422" s="12" t="n">
        <v>82</v>
      </c>
      <c r="Y422" s="21" t="n">
        <f aca="false">FORECAST($B422,X413:X421,$B413:$B421)</f>
        <v>2.01498995342145</v>
      </c>
      <c r="Z422" s="37" t="n">
        <f aca="false">(X422-Y422)^2/Y422</f>
        <v>3175.00433254675</v>
      </c>
      <c r="AA422" s="37" t="e">
        <f aca="false">IF(Z422&lt;5,0,(X422-W422)/W422*100)</f>
        <v>#DIV/0!</v>
      </c>
      <c r="AB422" s="14" t="n">
        <f aca="false">X422/($C422/100000)</f>
        <v>59.1229613393514</v>
      </c>
      <c r="AC422" s="13" t="n">
        <f aca="false">AD421</f>
        <v>0</v>
      </c>
      <c r="AD422" s="12" t="n">
        <v>313</v>
      </c>
      <c r="AE422" s="21" t="n">
        <f aca="false">FORECAST($B422,AD413:AD421,$B413:$B421)</f>
        <v>56.9780623310913</v>
      </c>
      <c r="AF422" s="37" t="n">
        <f aca="false">(AD422-AE422)^2/AE422</f>
        <v>1150.39420236612</v>
      </c>
      <c r="AG422" s="37" t="e">
        <f aca="false">IF(AF422&lt;5,0,(AD422-AC422)/AC422*100)</f>
        <v>#DIV/0!</v>
      </c>
      <c r="AH422" s="14" t="n">
        <f aca="false">AD422/($C422/100000)</f>
        <v>225.676669502646</v>
      </c>
      <c r="AI422" s="13" t="n">
        <f aca="false">AJ421</f>
        <v>0</v>
      </c>
      <c r="AJ422" s="12" t="n">
        <v>1107</v>
      </c>
      <c r="AK422" s="21" t="n">
        <f aca="false">FORECAST($B422,AJ413:AJ421,$B413:$B421)</f>
        <v>67.2098300044534</v>
      </c>
      <c r="AL422" s="37" t="n">
        <f aca="false">(AJ422-AK422)^2/AK422</f>
        <v>16086.3908976965</v>
      </c>
      <c r="AM422" s="37" t="e">
        <f aca="false">IF(AL422&lt;5,0,(AJ422-AI422)/AI422*100)</f>
        <v>#DIV/0!</v>
      </c>
      <c r="AN422" s="14" t="n">
        <f aca="false">AJ422/($C422/100000)</f>
        <v>798.159978081244</v>
      </c>
      <c r="AO422" s="13" t="n">
        <f aca="false">AP421</f>
        <v>0</v>
      </c>
      <c r="AP422" s="12" t="n">
        <v>2742</v>
      </c>
      <c r="AQ422" s="21" t="n">
        <f aca="false">FORECAST($B422,AP413:AP421,$B413:$B421)</f>
        <v>123.037111634478</v>
      </c>
      <c r="AR422" s="37" t="n">
        <f aca="false">(AP422-AQ422)^2/AQ422</f>
        <v>55747.1361243645</v>
      </c>
      <c r="AS422" s="37" t="e">
        <f aca="false">IF(AR422&lt;5,0,(AP422-AO422)/AO422*100)</f>
        <v>#DIV/0!</v>
      </c>
      <c r="AT422" s="14" t="n">
        <f aca="false">AP422/($C422/100000)</f>
        <v>1977.01414625002</v>
      </c>
      <c r="AU422" s="13" t="n">
        <f aca="false">AV421</f>
        <v>0</v>
      </c>
      <c r="AV422" s="12" t="n">
        <v>110</v>
      </c>
      <c r="AW422" s="21" t="n">
        <f aca="false">FORECAST($B422,AV413:AV421,$B413:$B421)</f>
        <v>18.5282617619116</v>
      </c>
      <c r="AX422" s="37" t="n">
        <f aca="false">(AV422-AW422)^2/AW422</f>
        <v>451.584665837219</v>
      </c>
      <c r="AY422" s="37" t="e">
        <f aca="false">IF(AX422&lt;5,0,(AV422-AU422)/AU422*100)</f>
        <v>#DIV/0!</v>
      </c>
      <c r="AZ422" s="14" t="n">
        <f aca="false">AV422/($C422/100000)</f>
        <v>79.3112896015689</v>
      </c>
      <c r="BA422" s="12" t="n">
        <v>3167.4</v>
      </c>
      <c r="BB422" s="14" t="n">
        <v>-4.1</v>
      </c>
      <c r="BC422" s="13" t="n">
        <f aca="false">(BA422-BA417)/BA417*100</f>
        <v>155.456085168159</v>
      </c>
      <c r="BD422" s="12" t="n">
        <v>26</v>
      </c>
    </row>
    <row r="423" customFormat="false" ht="13.8" hidden="false" customHeight="false" outlineLevel="0" collapsed="false">
      <c r="A423" s="19" t="s">
        <v>53</v>
      </c>
      <c r="B423" s="12" t="n">
        <v>2012</v>
      </c>
      <c r="C423" s="12" t="n">
        <v>139446</v>
      </c>
      <c r="D423" s="12" t="n">
        <f aca="false">E422</f>
        <v>4393</v>
      </c>
      <c r="E423" s="12" t="n">
        <v>4198</v>
      </c>
      <c r="F423" s="21" t="n">
        <f aca="false">FORECAST($B423,E414:E422,$B414:$B422)</f>
        <v>952.823678493084</v>
      </c>
      <c r="G423" s="37" t="n">
        <f aca="false">(E423-F423)^2/F423</f>
        <v>11052.5898918932</v>
      </c>
      <c r="H423" s="37" t="n">
        <f aca="false">IF(G423&lt;5,0,(E423-D423)/D423*100)</f>
        <v>-4.43888003642158</v>
      </c>
      <c r="I423" s="12" t="n">
        <v>-4.4</v>
      </c>
      <c r="J423" s="13" t="n">
        <f aca="false">(E423-E422)/E422*100</f>
        <v>-4.43888003642158</v>
      </c>
      <c r="K423" s="13" t="n">
        <f aca="false">L422</f>
        <v>5</v>
      </c>
      <c r="L423" s="12" t="n">
        <v>1</v>
      </c>
      <c r="M423" s="21" t="n">
        <f aca="false">FORECAST($B423,L414:L422,$B414:$B422)</f>
        <v>1.13804745837975</v>
      </c>
      <c r="N423" s="37" t="n">
        <f aca="false">(L423-M423)^2/M423</f>
        <v>0.0167454358996956</v>
      </c>
      <c r="O423" s="37" t="n">
        <f aca="false">IF(N423&lt;5,0,(L423-K423)/K423*100)</f>
        <v>0</v>
      </c>
      <c r="P423" s="14" t="n">
        <f aca="false">L423/($C423/100000)</f>
        <v>0.717123474319808</v>
      </c>
      <c r="Q423" s="13" t="n">
        <f aca="false">R422</f>
        <v>34</v>
      </c>
      <c r="R423" s="12" t="n">
        <v>19</v>
      </c>
      <c r="S423" s="21" t="n">
        <f aca="false">FORECAST($B423,R414:R422,$B414:$B422)</f>
        <v>11.8421005041972</v>
      </c>
      <c r="T423" s="37" t="n">
        <f aca="false">(R423-S423)^2/S423</f>
        <v>4.326557199363</v>
      </c>
      <c r="U423" s="37" t="n">
        <f aca="false">IF(T423&lt;5,0,(R423-Q423)/Q423*100)</f>
        <v>0</v>
      </c>
      <c r="V423" s="14" t="n">
        <f aca="false">R423/($C423/100000)</f>
        <v>13.6253460120764</v>
      </c>
      <c r="W423" s="13" t="n">
        <f aca="false">X422</f>
        <v>82</v>
      </c>
      <c r="X423" s="12" t="n">
        <v>64</v>
      </c>
      <c r="Y423" s="21" t="n">
        <f aca="false">FORECAST($B423,X414:X422,$B414:$B422)</f>
        <v>14.6070982825547</v>
      </c>
      <c r="Z423" s="37" t="n">
        <f aca="false">(X423-Y423)^2/Y423</f>
        <v>167.018711921922</v>
      </c>
      <c r="AA423" s="37" t="n">
        <f aca="false">IF(Z423&lt;5,0,(X423-W423)/W423*100)</f>
        <v>-21.9512195121951</v>
      </c>
      <c r="AB423" s="14" t="n">
        <f aca="false">X423/($C423/100000)</f>
        <v>45.8959023564677</v>
      </c>
      <c r="AC423" s="13" t="n">
        <f aca="false">AD422</f>
        <v>313</v>
      </c>
      <c r="AD423" s="12" t="n">
        <v>331</v>
      </c>
      <c r="AE423" s="21" t="n">
        <f aca="false">FORECAST($B423,AD414:AD422,$B414:$B422)</f>
        <v>100.275292565028</v>
      </c>
      <c r="AF423" s="37" t="n">
        <f aca="false">(AD423-AE423)^2/AE423</f>
        <v>530.87744008756</v>
      </c>
      <c r="AG423" s="37" t="n">
        <f aca="false">IF(AF423&lt;5,0,(AD423-AC423)/AC423*100)</f>
        <v>5.75079872204473</v>
      </c>
      <c r="AH423" s="14" t="n">
        <f aca="false">AD423/($C423/100000)</f>
        <v>237.367869999857</v>
      </c>
      <c r="AI423" s="13" t="n">
        <f aca="false">AJ422</f>
        <v>1107</v>
      </c>
      <c r="AJ423" s="12" t="n">
        <v>851</v>
      </c>
      <c r="AK423" s="21" t="n">
        <f aca="false">FORECAST($B423,AJ414:AJ422,$B414:$B422)</f>
        <v>236.425621202599</v>
      </c>
      <c r="AL423" s="37" t="n">
        <f aca="false">(AJ423-AK423)^2/AK423</f>
        <v>1597.54964437865</v>
      </c>
      <c r="AM423" s="37" t="n">
        <f aca="false">IF(AL423&lt;5,0,(AJ423-AI423)/AI423*100)</f>
        <v>-23.1255645889792</v>
      </c>
      <c r="AN423" s="14" t="n">
        <f aca="false">AJ423/($C423/100000)</f>
        <v>610.272076646157</v>
      </c>
      <c r="AO423" s="13" t="n">
        <f aca="false">AP422</f>
        <v>2742</v>
      </c>
      <c r="AP423" s="12" t="n">
        <v>2830</v>
      </c>
      <c r="AQ423" s="21" t="n">
        <f aca="false">FORECAST($B423,AP414:AP422,$B414:$B422)</f>
        <v>554.747324880027</v>
      </c>
      <c r="AR423" s="37" t="n">
        <f aca="false">(AP423-AQ423)^2/AQ423</f>
        <v>9331.77052590592</v>
      </c>
      <c r="AS423" s="37" t="n">
        <f aca="false">IF(AR423&lt;5,0,(AP423-AO423)/AO423*100)</f>
        <v>3.20933625091174</v>
      </c>
      <c r="AT423" s="14" t="n">
        <f aca="false">AP423/($C423/100000)</f>
        <v>2029.45943232506</v>
      </c>
      <c r="AU423" s="13" t="n">
        <f aca="false">AV422</f>
        <v>110</v>
      </c>
      <c r="AV423" s="12" t="n">
        <v>102</v>
      </c>
      <c r="AW423" s="21" t="n">
        <f aca="false">FORECAST($B423,AV414:AV422,$B414:$B422)</f>
        <v>33.788193600298</v>
      </c>
      <c r="AX423" s="37" t="n">
        <f aca="false">(AV423-AW423)^2/AW423</f>
        <v>137.706400861554</v>
      </c>
      <c r="AY423" s="37" t="n">
        <f aca="false">IF(AX423&lt;5,0,(AV423-AU423)/AU423*100)</f>
        <v>-7.27272727272727</v>
      </c>
      <c r="AZ423" s="14" t="n">
        <f aca="false">AV423/($C423/100000)</f>
        <v>73.1465943806205</v>
      </c>
      <c r="BA423" s="12" t="n">
        <v>3010.5</v>
      </c>
      <c r="BB423" s="14" t="n">
        <v>-5</v>
      </c>
      <c r="BC423" s="13" t="n">
        <f aca="false">(BA423-BA422)/BA422*100</f>
        <v>-4.953589695018</v>
      </c>
      <c r="BD423" s="12" t="n">
        <v>22.4</v>
      </c>
    </row>
    <row r="424" customFormat="false" ht="13.8" hidden="false" customHeight="false" outlineLevel="0" collapsed="false">
      <c r="A424" s="19" t="s">
        <v>53</v>
      </c>
      <c r="B424" s="12" t="n">
        <v>2013</v>
      </c>
      <c r="C424" s="12" t="n">
        <v>139586</v>
      </c>
      <c r="D424" s="12" t="n">
        <f aca="false">E423</f>
        <v>4198</v>
      </c>
      <c r="E424" s="12" t="n">
        <v>3387</v>
      </c>
      <c r="F424" s="21" t="n">
        <f aca="false">FORECAST($B424,E415:E423,$B415:$B423)</f>
        <v>1591.6227926108</v>
      </c>
      <c r="G424" s="37" t="n">
        <f aca="false">(E424-F424)^2/F424</f>
        <v>2025.21560496453</v>
      </c>
      <c r="H424" s="37" t="n">
        <f aca="false">IF(G424&lt;5,0,(E424-D424)/D424*100)</f>
        <v>-19.3187232015245</v>
      </c>
      <c r="I424" s="12" t="n">
        <v>-19.3</v>
      </c>
      <c r="J424" s="13" t="n">
        <f aca="false">(E424-E423)/E423*100</f>
        <v>-19.3187232015245</v>
      </c>
      <c r="K424" s="13" t="n">
        <f aca="false">L423</f>
        <v>1</v>
      </c>
      <c r="L424" s="12" t="n">
        <v>4</v>
      </c>
      <c r="M424" s="21" t="n">
        <f aca="false">FORECAST($B424,L415:L423,$B415:$B423)</f>
        <v>1.30551918340788</v>
      </c>
      <c r="N424" s="37" t="n">
        <f aca="false">(L424-M424)^2/M424</f>
        <v>5.56117976913304</v>
      </c>
      <c r="O424" s="37" t="n">
        <f aca="false">IF(N424&lt;5,0,(L424-K424)/K424*100)</f>
        <v>300</v>
      </c>
      <c r="P424" s="14" t="n">
        <f aca="false">L424/($C424/100000)</f>
        <v>2.86561689567722</v>
      </c>
      <c r="Q424" s="13" t="n">
        <f aca="false">R423</f>
        <v>19</v>
      </c>
      <c r="R424" s="12" t="n">
        <v>40</v>
      </c>
      <c r="S424" s="21" t="n">
        <f aca="false">FORECAST($B424,R415:R423,$B415:$B423)</f>
        <v>13.3474088808718</v>
      </c>
      <c r="T424" s="37" t="n">
        <f aca="false">(R424-S424)^2/S424</f>
        <v>53.2208625436996</v>
      </c>
      <c r="U424" s="37" t="n">
        <f aca="false">IF(T424&lt;5,0,(R424-Q424)/Q424*100)</f>
        <v>110.526315789474</v>
      </c>
      <c r="V424" s="14" t="n">
        <f aca="false">R424/($C424/100000)</f>
        <v>28.6561689567722</v>
      </c>
      <c r="W424" s="13" t="n">
        <f aca="false">X423</f>
        <v>64</v>
      </c>
      <c r="X424" s="12" t="n">
        <v>41</v>
      </c>
      <c r="Y424" s="21" t="n">
        <f aca="false">FORECAST($B424,X415:X423,$B415:$B423)</f>
        <v>25.0825378479</v>
      </c>
      <c r="Z424" s="37" t="n">
        <f aca="false">(X424-Y424)^2/Y424</f>
        <v>10.1012745560253</v>
      </c>
      <c r="AA424" s="37" t="n">
        <f aca="false">IF(Z424&lt;5,0,(X424-W424)/W424*100)</f>
        <v>-35.9375</v>
      </c>
      <c r="AB424" s="14" t="n">
        <f aca="false">X424/($C424/100000)</f>
        <v>29.3725731806915</v>
      </c>
      <c r="AC424" s="13" t="n">
        <f aca="false">AD423</f>
        <v>331</v>
      </c>
      <c r="AD424" s="12" t="n">
        <v>319</v>
      </c>
      <c r="AE424" s="21" t="n">
        <f aca="false">FORECAST($B424,AD415:AD423,$B415:$B423)</f>
        <v>145.030511090794</v>
      </c>
      <c r="AF424" s="37" t="n">
        <f aca="false">(AD424-AE424)^2/AE424</f>
        <v>208.682868478505</v>
      </c>
      <c r="AG424" s="37" t="n">
        <f aca="false">IF(AF424&lt;5,0,(AD424-AC424)/AC424*100)</f>
        <v>-3.62537764350453</v>
      </c>
      <c r="AH424" s="14" t="n">
        <f aca="false">AD424/($C424/100000)</f>
        <v>228.532947430258</v>
      </c>
      <c r="AI424" s="13" t="n">
        <f aca="false">AJ423</f>
        <v>851</v>
      </c>
      <c r="AJ424" s="12" t="n">
        <v>680</v>
      </c>
      <c r="AK424" s="21" t="n">
        <f aca="false">FORECAST($B424,AJ415:AJ423,$B415:$B423)</f>
        <v>365.172532391048</v>
      </c>
      <c r="AL424" s="37" t="n">
        <f aca="false">(AJ424-AK424)^2/AK424</f>
        <v>271.423301506494</v>
      </c>
      <c r="AM424" s="37" t="n">
        <f aca="false">IF(AL424&lt;5,0,(AJ424-AI424)/AI424*100)</f>
        <v>-20.0940070505288</v>
      </c>
      <c r="AN424" s="14" t="n">
        <f aca="false">AJ424/($C424/100000)</f>
        <v>487.154872265127</v>
      </c>
      <c r="AO424" s="13" t="n">
        <f aca="false">AP423</f>
        <v>2830</v>
      </c>
      <c r="AP424" s="12" t="n">
        <v>2215</v>
      </c>
      <c r="AQ424" s="21" t="n">
        <f aca="false">FORECAST($B424,AP415:AP423,$B415:$B423)</f>
        <v>996.079760804567</v>
      </c>
      <c r="AR424" s="37" t="n">
        <f aca="false">(AP424-AQ424)^2/AQ424</f>
        <v>1491.61403331812</v>
      </c>
      <c r="AS424" s="37" t="n">
        <f aca="false">IF(AR424&lt;5,0,(AP424-AO424)/AO424*100)</f>
        <v>-21.7314487632509</v>
      </c>
      <c r="AT424" s="14" t="n">
        <f aca="false">AP424/($C424/100000)</f>
        <v>1586.83535598126</v>
      </c>
      <c r="AU424" s="13" t="n">
        <f aca="false">AV423</f>
        <v>102</v>
      </c>
      <c r="AV424" s="12" t="n">
        <v>88</v>
      </c>
      <c r="AW424" s="21" t="n">
        <f aca="false">FORECAST($B424,AV415:AV423,$B415:$B423)</f>
        <v>45.6045224122168</v>
      </c>
      <c r="AX424" s="37" t="n">
        <f aca="false">(AV424-AW424)^2/AW424</f>
        <v>39.4122430150642</v>
      </c>
      <c r="AY424" s="37" t="n">
        <f aca="false">IF(AX424&lt;5,0,(AV424-AU424)/AU424*100)</f>
        <v>-13.7254901960784</v>
      </c>
      <c r="AZ424" s="14" t="n">
        <f aca="false">AV424/($C424/100000)</f>
        <v>63.0435717048988</v>
      </c>
      <c r="BA424" s="12" t="n">
        <v>2426.5</v>
      </c>
      <c r="BB424" s="14" t="n">
        <v>-19.4</v>
      </c>
      <c r="BC424" s="13" t="n">
        <f aca="false">(BA424-BA423)/BA423*100</f>
        <v>-19.3987709682777</v>
      </c>
      <c r="BD424" s="12" t="n">
        <v>26.9</v>
      </c>
    </row>
    <row r="425" customFormat="false" ht="13.8" hidden="false" customHeight="false" outlineLevel="0" collapsed="false">
      <c r="A425" s="19" t="s">
        <v>53</v>
      </c>
      <c r="B425" s="15" t="n">
        <v>2014</v>
      </c>
      <c r="C425" s="12" t="n">
        <v>140955</v>
      </c>
      <c r="D425" s="12" t="n">
        <f aca="false">E424</f>
        <v>3387</v>
      </c>
      <c r="E425" s="12" t="n">
        <v>3565</v>
      </c>
      <c r="F425" s="21" t="n">
        <f aca="false">FORECAST($B425,E416:E424,$B416:$B424)</f>
        <v>2115.73227348073</v>
      </c>
      <c r="G425" s="37" t="n">
        <f aca="false">(E425-F425)^2/F425</f>
        <v>992.742309344689</v>
      </c>
      <c r="H425" s="37" t="n">
        <f aca="false">IF(G425&lt;5,0,(E425-D425)/D425*100)</f>
        <v>5.25538824918807</v>
      </c>
      <c r="I425" s="16" t="n">
        <v>5.3</v>
      </c>
      <c r="J425" s="13" t="n">
        <f aca="false">(E425-E424)/E424*100</f>
        <v>5.25538824918807</v>
      </c>
      <c r="K425" s="13" t="n">
        <f aca="false">L424</f>
        <v>4</v>
      </c>
      <c r="L425" s="12" t="n">
        <v>7</v>
      </c>
      <c r="M425" s="21" t="n">
        <f aca="false">FORECAST($B425,L416:L424,$B416:$B424)</f>
        <v>1.97235918452063</v>
      </c>
      <c r="N425" s="37" t="n">
        <f aca="false">(L425-M425)^2/M425</f>
        <v>12.8157043442457</v>
      </c>
      <c r="O425" s="37" t="n">
        <f aca="false">IF(N425&lt;5,0,(L425-K425)/K425*100)</f>
        <v>75</v>
      </c>
      <c r="P425" s="14" t="n">
        <f aca="false">L425/($C425/100000)</f>
        <v>4.96612394026462</v>
      </c>
      <c r="Q425" s="13" t="n">
        <f aca="false">R424</f>
        <v>40</v>
      </c>
      <c r="R425" s="12" t="n">
        <v>24</v>
      </c>
      <c r="S425" s="21" t="n">
        <f aca="false">FORECAST($B425,R416:R424,$B416:$B424)</f>
        <v>19.5161501109722</v>
      </c>
      <c r="T425" s="37" t="n">
        <f aca="false">(R425-S425)^2/S425</f>
        <v>1.03016782065187</v>
      </c>
      <c r="U425" s="37" t="n">
        <f aca="false">IF(T425&lt;5,0,(R425-Q425)/Q425*100)</f>
        <v>0</v>
      </c>
      <c r="V425" s="14" t="n">
        <f aca="false">R425/($C425/100000)</f>
        <v>17.0267106523359</v>
      </c>
      <c r="W425" s="13" t="n">
        <f aca="false">X424</f>
        <v>41</v>
      </c>
      <c r="X425" s="12" t="n">
        <v>47</v>
      </c>
      <c r="Y425" s="21" t="n">
        <f aca="false">FORECAST($B425,X416:X424,$B416:$B424)</f>
        <v>31.9329388740367</v>
      </c>
      <c r="Z425" s="37" t="n">
        <f aca="false">(X425-Y425)^2/Y425</f>
        <v>7.10915872381826</v>
      </c>
      <c r="AA425" s="37" t="n">
        <f aca="false">IF(Z425&lt;5,0,(X425-W425)/W425*100)</f>
        <v>14.6341463414634</v>
      </c>
      <c r="AB425" s="14" t="n">
        <f aca="false">X425/($C425/100000)</f>
        <v>33.343975027491</v>
      </c>
      <c r="AC425" s="13" t="n">
        <f aca="false">AD424</f>
        <v>319</v>
      </c>
      <c r="AD425" s="12" t="n">
        <v>314</v>
      </c>
      <c r="AE425" s="21" t="n">
        <f aca="false">FORECAST($B425,AD416:AD424,$B416:$B424)</f>
        <v>189.596968336365</v>
      </c>
      <c r="AF425" s="37" t="n">
        <f aca="false">(AD425-AE425)^2/AE425</f>
        <v>81.6263805423683</v>
      </c>
      <c r="AG425" s="37" t="n">
        <f aca="false">IF(AF425&lt;5,0,(AD425-AC425)/AC425*100)</f>
        <v>-1.56739811912226</v>
      </c>
      <c r="AH425" s="14" t="n">
        <f aca="false">AD425/($C425/100000)</f>
        <v>222.766131034727</v>
      </c>
      <c r="AI425" s="13" t="n">
        <f aca="false">AJ424</f>
        <v>680</v>
      </c>
      <c r="AJ425" s="12" t="n">
        <v>735</v>
      </c>
      <c r="AK425" s="21" t="n">
        <f aca="false">FORECAST($B425,AJ416:AJ424,$B416:$B424)</f>
        <v>467.554468155693</v>
      </c>
      <c r="AL425" s="37" t="n">
        <f aca="false">(AJ425-AK425)^2/AK425</f>
        <v>152.981347361792</v>
      </c>
      <c r="AM425" s="37" t="n">
        <f aca="false">IF(AL425&lt;5,0,(AJ425-AI425)/AI425*100)</f>
        <v>8.08823529411765</v>
      </c>
      <c r="AN425" s="14" t="n">
        <f aca="false">AJ425/($C425/100000)</f>
        <v>521.443013727786</v>
      </c>
      <c r="AO425" s="13" t="n">
        <f aca="false">AP424</f>
        <v>2215</v>
      </c>
      <c r="AP425" s="12" t="n">
        <v>2341</v>
      </c>
      <c r="AQ425" s="21" t="n">
        <f aca="false">FORECAST($B425,AP416:AP424,$B416:$B424)</f>
        <v>1346.86247255922</v>
      </c>
      <c r="AR425" s="37" t="n">
        <f aca="false">(AP425-AQ425)^2/AQ425</f>
        <v>733.786443383589</v>
      </c>
      <c r="AS425" s="37" t="n">
        <f aca="false">IF(AR425&lt;5,0,(AP425-AO425)/AO425*100)</f>
        <v>5.68848758465011</v>
      </c>
      <c r="AT425" s="14" t="n">
        <f aca="false">AP425/($C425/100000)</f>
        <v>1660.81373487993</v>
      </c>
      <c r="AU425" s="13" t="n">
        <f aca="false">AV424</f>
        <v>88</v>
      </c>
      <c r="AV425" s="12" t="n">
        <v>97</v>
      </c>
      <c r="AW425" s="21" t="n">
        <f aca="false">FORECAST($B425,AV416:AV424,$B416:$B424)</f>
        <v>58.2969162599153</v>
      </c>
      <c r="AX425" s="37" t="n">
        <f aca="false">(AV425-AW425)^2/AW425</f>
        <v>25.6948186472426</v>
      </c>
      <c r="AY425" s="37" t="n">
        <f aca="false">IF(AX425&lt;5,0,(AV425-AU425)/AU425*100)</f>
        <v>10.2272727272727</v>
      </c>
      <c r="AZ425" s="14" t="n">
        <f aca="false">AV425/($C425/100000)</f>
        <v>68.8162888865241</v>
      </c>
      <c r="BA425" s="12" t="n">
        <v>2529.2</v>
      </c>
      <c r="BB425" s="4" t="n">
        <v>4.2</v>
      </c>
      <c r="BC425" s="13" t="n">
        <f aca="false">(BA425-BA424)/BA424*100</f>
        <v>4.23243354626004</v>
      </c>
      <c r="BD425" s="12" t="n">
        <v>25.6</v>
      </c>
    </row>
    <row r="426" customFormat="false" ht="13.8" hidden="false" customHeight="false" outlineLevel="0" collapsed="false">
      <c r="A426" s="19" t="s">
        <v>53</v>
      </c>
      <c r="B426" s="15" t="n">
        <v>2015</v>
      </c>
      <c r="C426" s="12" t="n">
        <v>143326</v>
      </c>
      <c r="D426" s="12" t="n">
        <f aca="false">E425</f>
        <v>3565</v>
      </c>
      <c r="E426" s="12" t="n">
        <v>3930</v>
      </c>
      <c r="F426" s="21" t="n">
        <f aca="false">FORECAST($B426,E417:E425,$B417:$B425)</f>
        <v>2672.14449371556</v>
      </c>
      <c r="G426" s="37" t="n">
        <f aca="false">(E426-F426)^2/F426</f>
        <v>592.108876750929</v>
      </c>
      <c r="H426" s="37" t="n">
        <f aca="false">IF(G426&lt;5,0,(E426-D426)/D426*100)</f>
        <v>10.2384291725105</v>
      </c>
      <c r="I426" s="12" t="n">
        <v>10.2</v>
      </c>
      <c r="J426" s="13" t="n">
        <f aca="false">(E426-E425)/E425*100</f>
        <v>10.2384291725105</v>
      </c>
      <c r="K426" s="13" t="n">
        <f aca="false">L425</f>
        <v>7</v>
      </c>
      <c r="L426" s="12" t="n">
        <v>2</v>
      </c>
      <c r="M426" s="21" t="n">
        <f aca="false">FORECAST($B426,L417:L425,$B417:$B425)</f>
        <v>2.97404819140485</v>
      </c>
      <c r="N426" s="37" t="n">
        <f aca="false">(L426-M426)^2/M426</f>
        <v>0.319016309796542</v>
      </c>
      <c r="O426" s="37" t="n">
        <f aca="false">IF(N426&lt;5,0,(L426-K426)/K426*100)</f>
        <v>0</v>
      </c>
      <c r="P426" s="14" t="n">
        <f aca="false">L426/($C426/100000)</f>
        <v>1.39542023080251</v>
      </c>
      <c r="Q426" s="13" t="n">
        <f aca="false">R425</f>
        <v>24</v>
      </c>
      <c r="R426" s="12" t="n">
        <v>36</v>
      </c>
      <c r="S426" s="21" t="n">
        <f aca="false">FORECAST($B426,R417:R425,$B417:$B425)</f>
        <v>21.5359713259046</v>
      </c>
      <c r="T426" s="37" t="n">
        <f aca="false">(R426-S426)^2/S426</f>
        <v>9.71435754250869</v>
      </c>
      <c r="U426" s="37" t="n">
        <f aca="false">IF(T426&lt;5,0,(R426-Q426)/Q426*100)</f>
        <v>50</v>
      </c>
      <c r="V426" s="14" t="n">
        <f aca="false">R426/($C426/100000)</f>
        <v>25.1175641544451</v>
      </c>
      <c r="W426" s="13" t="n">
        <f aca="false">X425</f>
        <v>47</v>
      </c>
      <c r="X426" s="12" t="n">
        <v>40</v>
      </c>
      <c r="Y426" s="21" t="n">
        <f aca="false">FORECAST($B426,X417:X425,$B417:$B425)</f>
        <v>39.3034253288392</v>
      </c>
      <c r="Z426" s="37" t="n">
        <f aca="false">(X426-Y426)^2/Y426</f>
        <v>0.0123453940322782</v>
      </c>
      <c r="AA426" s="37" t="n">
        <f aca="false">IF(Z426&lt;5,0,(X426-W426)/W426*100)</f>
        <v>0</v>
      </c>
      <c r="AB426" s="14" t="n">
        <f aca="false">X426/($C426/100000)</f>
        <v>27.9084046160501</v>
      </c>
      <c r="AC426" s="13" t="n">
        <f aca="false">AD425</f>
        <v>314</v>
      </c>
      <c r="AD426" s="12" t="n">
        <v>303</v>
      </c>
      <c r="AE426" s="21" t="n">
        <f aca="false">FORECAST($B426,AD417:AD425,$B417:$B425)</f>
        <v>232.301633071831</v>
      </c>
      <c r="AF426" s="37" t="n">
        <f aca="false">(AD426-AE426)^2/AE426</f>
        <v>21.5162460126332</v>
      </c>
      <c r="AG426" s="37" t="n">
        <f aca="false">IF(AF426&lt;5,0,(AD426-AC426)/AC426*100)</f>
        <v>-3.5031847133758</v>
      </c>
      <c r="AH426" s="14" t="n">
        <f aca="false">AD426/($C426/100000)</f>
        <v>211.40616496658</v>
      </c>
      <c r="AI426" s="13" t="n">
        <f aca="false">AJ425</f>
        <v>735</v>
      </c>
      <c r="AJ426" s="12" t="n">
        <v>707</v>
      </c>
      <c r="AK426" s="21" t="n">
        <f aca="false">FORECAST($B426,AJ417:AJ425,$B417:$B425)</f>
        <v>581.090651969167</v>
      </c>
      <c r="AL426" s="37" t="n">
        <f aca="false">(AJ426-AK426)^2/AK426</f>
        <v>27.2817397213794</v>
      </c>
      <c r="AM426" s="37" t="n">
        <f aca="false">IF(AL426&lt;5,0,(AJ426-AI426)/AI426*100)</f>
        <v>-3.80952380952381</v>
      </c>
      <c r="AN426" s="14" t="n">
        <f aca="false">AJ426/($C426/100000)</f>
        <v>493.281051588686</v>
      </c>
      <c r="AO426" s="13" t="n">
        <f aca="false">AP425</f>
        <v>2341</v>
      </c>
      <c r="AP426" s="12" t="n">
        <v>2692</v>
      </c>
      <c r="AQ426" s="21" t="n">
        <f aca="false">FORECAST($B426,AP417:AP425,$B417:$B425)</f>
        <v>1722.41027739597</v>
      </c>
      <c r="AR426" s="37" t="n">
        <f aca="false">(AP426-AQ426)^2/AQ426</f>
        <v>545.807373839332</v>
      </c>
      <c r="AS426" s="37" t="n">
        <f aca="false">IF(AR426&lt;5,0,(AP426-AO426)/AO426*100)</f>
        <v>14.9935924818454</v>
      </c>
      <c r="AT426" s="14" t="n">
        <f aca="false">AP426/($C426/100000)</f>
        <v>1878.23563066017</v>
      </c>
      <c r="AU426" s="13" t="n">
        <f aca="false">AV425</f>
        <v>97</v>
      </c>
      <c r="AV426" s="12" t="n">
        <v>150</v>
      </c>
      <c r="AW426" s="21" t="n">
        <f aca="false">FORECAST($B426,AV417:AV425,$B417:$B425)</f>
        <v>72.5284864324425</v>
      </c>
      <c r="AX426" s="37" t="n">
        <f aca="false">(AV426-AW426)^2/AW426</f>
        <v>82.7514223675236</v>
      </c>
      <c r="AY426" s="37" t="n">
        <f aca="false">IF(AX426&lt;5,0,(AV426-AU426)/AU426*100)</f>
        <v>54.639175257732</v>
      </c>
      <c r="AZ426" s="14" t="n">
        <f aca="false">AV426/($C426/100000)</f>
        <v>104.656517310188</v>
      </c>
      <c r="BA426" s="12" t="n">
        <v>2742</v>
      </c>
      <c r="BB426" s="14" t="n">
        <v>8.4</v>
      </c>
      <c r="BC426" s="13" t="n">
        <f aca="false">(BA426-BA425)/BA425*100</f>
        <v>8.41372766092046</v>
      </c>
      <c r="BD426" s="12" t="n">
        <v>23.1</v>
      </c>
    </row>
    <row r="427" customFormat="false" ht="13.8" hidden="false" customHeight="false" outlineLevel="0" collapsed="false">
      <c r="A427" s="19" t="s">
        <v>53</v>
      </c>
      <c r="B427" s="15" t="n">
        <v>2016</v>
      </c>
      <c r="C427" s="12" t="n">
        <v>146410</v>
      </c>
      <c r="D427" s="12" t="n">
        <f aca="false">E426</f>
        <v>3930</v>
      </c>
      <c r="E427" s="12" t="n">
        <v>3121</v>
      </c>
      <c r="F427" s="21" t="n">
        <f aca="false">FORECAST($B427,E418:E426,$B418:$B426)</f>
        <v>3290.06205546238</v>
      </c>
      <c r="G427" s="37" t="n">
        <f aca="false">(E427-F427)^2/F427</f>
        <v>8.68736762873901</v>
      </c>
      <c r="H427" s="37" t="n">
        <f aca="false">IF(G427&lt;5,0,(E427-D427)/D427*100)</f>
        <v>-20.5852417302799</v>
      </c>
      <c r="I427" s="12" t="n">
        <v>-20.6</v>
      </c>
      <c r="J427" s="13" t="n">
        <f aca="false">(E427-E426)/E426*100</f>
        <v>-20.5852417302799</v>
      </c>
      <c r="K427" s="13" t="n">
        <f aca="false">L426</f>
        <v>2</v>
      </c>
      <c r="L427" s="12" t="n">
        <v>4</v>
      </c>
      <c r="M427" s="21" t="n">
        <f aca="false">FORECAST($B427,L418:L426,$B418:$B426)</f>
        <v>3.14446214268747</v>
      </c>
      <c r="N427" s="37" t="n">
        <f aca="false">(L427-M427)^2/M427</f>
        <v>0.232772726171013</v>
      </c>
      <c r="O427" s="37" t="n">
        <f aca="false">IF(N427&lt;5,0,(L427-K427)/K427*100)</f>
        <v>0</v>
      </c>
      <c r="P427" s="14" t="n">
        <f aca="false">L427/($C427/100000)</f>
        <v>2.73205382146028</v>
      </c>
      <c r="Q427" s="13" t="n">
        <f aca="false">R426</f>
        <v>36</v>
      </c>
      <c r="R427" s="12" t="n">
        <v>21</v>
      </c>
      <c r="S427" s="21" t="n">
        <f aca="false">FORECAST($B427,R418:R426,$B418:$B426)</f>
        <v>26.9032757713805</v>
      </c>
      <c r="T427" s="37" t="n">
        <f aca="false">(R427-S427)^2/S427</f>
        <v>1.29533165883242</v>
      </c>
      <c r="U427" s="37" t="n">
        <f aca="false">IF(T427&lt;5,0,(R427-Q427)/Q427*100)</f>
        <v>0</v>
      </c>
      <c r="V427" s="14" t="n">
        <f aca="false">R427/($C427/100000)</f>
        <v>14.3432825626665</v>
      </c>
      <c r="W427" s="13" t="n">
        <f aca="false">X426</f>
        <v>40</v>
      </c>
      <c r="X427" s="12" t="n">
        <v>43</v>
      </c>
      <c r="Y427" s="21" t="n">
        <f aca="false">FORECAST($B427,X418:X426,$B418:$B426)</f>
        <v>46.030969943539</v>
      </c>
      <c r="Z427" s="37" t="n">
        <f aca="false">(X427-Y427)^2/Y427</f>
        <v>0.199578214621708</v>
      </c>
      <c r="AA427" s="37" t="n">
        <f aca="false">IF(Z427&lt;5,0,(X427-W427)/W427*100)</f>
        <v>0</v>
      </c>
      <c r="AB427" s="14" t="n">
        <f aca="false">X427/($C427/100000)</f>
        <v>29.369578580698</v>
      </c>
      <c r="AC427" s="13" t="n">
        <f aca="false">AD426</f>
        <v>303</v>
      </c>
      <c r="AD427" s="12" t="n">
        <v>277</v>
      </c>
      <c r="AE427" s="21" t="n">
        <f aca="false">FORECAST($B427,AD418:AD426,$B418:$B426)</f>
        <v>273.305697623178</v>
      </c>
      <c r="AF427" s="37" t="n">
        <f aca="false">(AD427-AE427)^2/AE427</f>
        <v>0.0499362807657516</v>
      </c>
      <c r="AG427" s="37" t="n">
        <f aca="false">IF(AF427&lt;5,0,(AD427-AC427)/AC427*100)</f>
        <v>0</v>
      </c>
      <c r="AH427" s="14" t="n">
        <f aca="false">AD427/($C427/100000)</f>
        <v>189.194727136125</v>
      </c>
      <c r="AI427" s="13" t="n">
        <f aca="false">AJ426</f>
        <v>707</v>
      </c>
      <c r="AJ427" s="12" t="n">
        <v>574</v>
      </c>
      <c r="AK427" s="21" t="n">
        <f aca="false">FORECAST($B427,AJ418:AJ426,$B418:$B426)</f>
        <v>691.484797044091</v>
      </c>
      <c r="AL427" s="37" t="n">
        <f aca="false">(AJ427-AK427)^2/AK427</f>
        <v>19.9609269726448</v>
      </c>
      <c r="AM427" s="37" t="n">
        <f aca="false">IF(AL427&lt;5,0,(AJ427-AI427)/AI427*100)</f>
        <v>-18.8118811881188</v>
      </c>
      <c r="AN427" s="14" t="n">
        <f aca="false">AJ427/($C427/100000)</f>
        <v>392.049723379551</v>
      </c>
      <c r="AO427" s="13" t="n">
        <f aca="false">AP426</f>
        <v>2692</v>
      </c>
      <c r="AP427" s="12" t="n">
        <v>2044</v>
      </c>
      <c r="AQ427" s="21" t="n">
        <f aca="false">FORECAST($B427,AP418:AP426,$B418:$B426)</f>
        <v>2155.04841867712</v>
      </c>
      <c r="AR427" s="37" t="n">
        <f aca="false">(AP427-AQ427)^2/AQ427</f>
        <v>5.72226182196857</v>
      </c>
      <c r="AS427" s="37" t="n">
        <f aca="false">IF(AR427&lt;5,0,(AP427-AO427)/AO427*100)</f>
        <v>-24.0713224368499</v>
      </c>
      <c r="AT427" s="14" t="n">
        <f aca="false">AP427/($C427/100000)</f>
        <v>1396.0795027662</v>
      </c>
      <c r="AU427" s="13" t="n">
        <f aca="false">AV426</f>
        <v>150</v>
      </c>
      <c r="AV427" s="12" t="n">
        <v>158</v>
      </c>
      <c r="AW427" s="21" t="n">
        <f aca="false">FORECAST($B427,AV418:AV426,$B418:$B426)</f>
        <v>94.1444342603855</v>
      </c>
      <c r="AX427" s="37" t="n">
        <f aca="false">(AV427-AW427)^2/AW427</f>
        <v>43.3114640069806</v>
      </c>
      <c r="AY427" s="37" t="n">
        <f aca="false">IF(AX427&lt;5,0,(AV427-AU427)/AU427*100)</f>
        <v>5.33333333333333</v>
      </c>
      <c r="AZ427" s="14" t="n">
        <f aca="false">AV427/($C427/100000)</f>
        <v>107.916125947681</v>
      </c>
      <c r="BA427" s="12" t="n">
        <v>2131.7</v>
      </c>
      <c r="BB427" s="14" t="n">
        <v>-22.3</v>
      </c>
      <c r="BC427" s="13" t="n">
        <f aca="false">(BA427-BA426)/BA426*100</f>
        <v>-22.2574762946754</v>
      </c>
      <c r="BD427" s="12" t="n">
        <v>23.6</v>
      </c>
    </row>
    <row r="428" customFormat="false" ht="13.8" hidden="false" customHeight="false" outlineLevel="0" collapsed="false">
      <c r="A428" s="19" t="s">
        <v>53</v>
      </c>
      <c r="B428" s="15" t="n">
        <v>2017</v>
      </c>
      <c r="C428" s="12" t="n">
        <v>148962</v>
      </c>
      <c r="D428" s="12" t="n">
        <f aca="false">E427</f>
        <v>3121</v>
      </c>
      <c r="E428" s="12" t="n">
        <v>3341</v>
      </c>
      <c r="F428" s="21" t="n">
        <f aca="false">FORECAST($B428,E419:E427,$B419:$B427)</f>
        <v>3771.93255327633</v>
      </c>
      <c r="G428" s="37" t="n">
        <f aca="false">(E428-F428)^2/F428</f>
        <v>49.2328170905274</v>
      </c>
      <c r="H428" s="37" t="n">
        <f aca="false">IF(G428&lt;5,0,(E428-D428)/D428*100)</f>
        <v>7.04902274911887</v>
      </c>
      <c r="I428" s="12" t="n">
        <v>7</v>
      </c>
      <c r="J428" s="13" t="n">
        <f aca="false">(E428-E427)/E427*100</f>
        <v>7.04902274911887</v>
      </c>
      <c r="K428" s="13" t="n">
        <f aca="false">L427</f>
        <v>4</v>
      </c>
      <c r="L428" s="12" t="n">
        <v>3</v>
      </c>
      <c r="M428" s="21" t="n">
        <f aca="false">FORECAST($B428,L419:L427,$B419:$B427)</f>
        <v>3.84005246780813</v>
      </c>
      <c r="N428" s="37" t="n">
        <f aca="false">(L428-M428)^2/M428</f>
        <v>0.183770444437007</v>
      </c>
      <c r="O428" s="37" t="n">
        <f aca="false">IF(N428&lt;5,0,(L428-K428)/K428*100)</f>
        <v>0</v>
      </c>
      <c r="P428" s="14" t="n">
        <f aca="false">L428/($C428/100000)</f>
        <v>2.01393644016595</v>
      </c>
      <c r="Q428" s="13" t="n">
        <f aca="false">R427</f>
        <v>21</v>
      </c>
      <c r="R428" s="12" t="n">
        <v>39</v>
      </c>
      <c r="S428" s="21" t="n">
        <f aca="false">FORECAST($B428,R419:R427,$B419:$B427)</f>
        <v>29.0492541156301</v>
      </c>
      <c r="T428" s="37" t="n">
        <f aca="false">(R428-S428)^2/S428</f>
        <v>3.40860193040299</v>
      </c>
      <c r="U428" s="37" t="n">
        <f aca="false">IF(T428&lt;5,0,(R428-Q428)/Q428*100)</f>
        <v>0</v>
      </c>
      <c r="V428" s="14" t="n">
        <f aca="false">R428/($C428/100000)</f>
        <v>26.1811737221573</v>
      </c>
      <c r="W428" s="13" t="n">
        <f aca="false">X427</f>
        <v>43</v>
      </c>
      <c r="X428" s="12" t="n">
        <v>51</v>
      </c>
      <c r="Y428" s="21" t="n">
        <f aca="false">FORECAST($B428,X419:X427,$B419:$B427)</f>
        <v>52.9144007020827</v>
      </c>
      <c r="Z428" s="37" t="n">
        <f aca="false">(X428-Y428)^2/Y428</f>
        <v>0.0692614864669622</v>
      </c>
      <c r="AA428" s="37" t="n">
        <f aca="false">IF(Z428&lt;5,0,(X428-W428)/W428*100)</f>
        <v>0</v>
      </c>
      <c r="AB428" s="14" t="n">
        <f aca="false">X428/($C428/100000)</f>
        <v>34.2369194828211</v>
      </c>
      <c r="AC428" s="13" t="n">
        <f aca="false">AD427</f>
        <v>277</v>
      </c>
      <c r="AD428" s="12" t="n">
        <v>364</v>
      </c>
      <c r="AE428" s="21" t="n">
        <f aca="false">FORECAST($B428,AD419:AD427,$B419:$B427)</f>
        <v>310.027809351264</v>
      </c>
      <c r="AF428" s="37" t="n">
        <f aca="false">(AD428-AE428)^2/AE428</f>
        <v>9.39592280292194</v>
      </c>
      <c r="AG428" s="37" t="n">
        <f aca="false">IF(AF428&lt;5,0,(AD428-AC428)/AC428*100)</f>
        <v>31.4079422382671</v>
      </c>
      <c r="AH428" s="14" t="n">
        <f aca="false">AD428/($C428/100000)</f>
        <v>244.357621406802</v>
      </c>
      <c r="AI428" s="13" t="n">
        <f aca="false">AJ427</f>
        <v>574</v>
      </c>
      <c r="AJ428" s="12" t="n">
        <v>532</v>
      </c>
      <c r="AK428" s="21" t="n">
        <f aca="false">FORECAST($B428,AJ419:AJ427,$B419:$B427)</f>
        <v>776.890018556837</v>
      </c>
      <c r="AL428" s="37" t="n">
        <f aca="false">(AJ428-AK428)^2/AK428</f>
        <v>77.1938366516424</v>
      </c>
      <c r="AM428" s="37" t="n">
        <f aca="false">IF(AL428&lt;5,0,(AJ428-AI428)/AI428*100)</f>
        <v>-7.31707317073171</v>
      </c>
      <c r="AN428" s="14" t="n">
        <f aca="false">AJ428/($C428/100000)</f>
        <v>357.138062056095</v>
      </c>
      <c r="AO428" s="13" t="n">
        <f aca="false">AP427</f>
        <v>2044</v>
      </c>
      <c r="AP428" s="12" t="n">
        <v>2189</v>
      </c>
      <c r="AQ428" s="21" t="n">
        <f aca="false">FORECAST($B428,AP419:AP427,$B419:$B427)</f>
        <v>2481.48984476311</v>
      </c>
      <c r="AR428" s="37" t="n">
        <f aca="false">(AP428-AQ428)^2/AQ428</f>
        <v>34.4753815817912</v>
      </c>
      <c r="AS428" s="37" t="n">
        <f aca="false">IF(AR428&lt;5,0,(AP428-AO428)/AO428*100)</f>
        <v>7.09393346379648</v>
      </c>
      <c r="AT428" s="14" t="n">
        <f aca="false">AP428/($C428/100000)</f>
        <v>1469.50228917442</v>
      </c>
      <c r="AU428" s="13" t="n">
        <f aca="false">AV427</f>
        <v>158</v>
      </c>
      <c r="AV428" s="12" t="n">
        <v>163</v>
      </c>
      <c r="AW428" s="21" t="n">
        <f aca="false">FORECAST($B428,AV419:AV427,$B419:$B427)</f>
        <v>117.721173319601</v>
      </c>
      <c r="AX428" s="37" t="n">
        <f aca="false">(AV428-AW428)^2/AW428</f>
        <v>17.4154919437267</v>
      </c>
      <c r="AY428" s="37" t="n">
        <f aca="false">IF(AX428&lt;5,0,(AV428-AU428)/AU428*100)</f>
        <v>3.16455696202532</v>
      </c>
      <c r="AZ428" s="14" t="n">
        <f aca="false">AV428/($C428/100000)</f>
        <v>109.423879915683</v>
      </c>
      <c r="BA428" s="12" t="n">
        <v>2242.9</v>
      </c>
      <c r="BB428" s="14" t="n">
        <v>5.2</v>
      </c>
      <c r="BC428" s="13" t="n">
        <f aca="false">(BA428-BA427)/BA427*100</f>
        <v>5.21649387812545</v>
      </c>
      <c r="BD428" s="12" t="n">
        <v>23.8</v>
      </c>
    </row>
    <row r="429" customFormat="false" ht="13.8" hidden="false" customHeight="false" outlineLevel="0" collapsed="false">
      <c r="A429" s="24" t="s">
        <v>53</v>
      </c>
      <c r="B429" s="15" t="n">
        <v>2018</v>
      </c>
      <c r="C429" s="12" t="n">
        <v>151825</v>
      </c>
      <c r="D429" s="12" t="n">
        <f aca="false">E428</f>
        <v>3341</v>
      </c>
      <c r="E429" s="12" t="n">
        <v>2735</v>
      </c>
      <c r="F429" s="21" t="n">
        <f aca="false">FORECAST($B429,E420:E428,$B420:$B428)</f>
        <v>3712.02870286337</v>
      </c>
      <c r="G429" s="37" t="n">
        <f aca="false">(E429-F429)^2/F429</f>
        <v>257.159942077641</v>
      </c>
      <c r="H429" s="37" t="n">
        <f aca="false">IF(G429&lt;5,0,(E429-D429)/D429*100)</f>
        <v>-18.1382819515115</v>
      </c>
      <c r="I429" s="12" t="n">
        <v>-18.1</v>
      </c>
      <c r="J429" s="13" t="n">
        <f aca="false">(E429-E428)/E428*100</f>
        <v>-18.1382819515115</v>
      </c>
      <c r="K429" s="13" t="n">
        <f aca="false">L428</f>
        <v>3</v>
      </c>
      <c r="L429" s="12" t="n">
        <v>9</v>
      </c>
      <c r="M429" s="21" t="n">
        <f aca="false">FORECAST($B429,L420:L428,$B420:$B428)</f>
        <v>3.72153278591131</v>
      </c>
      <c r="N429" s="37" t="n">
        <f aca="false">(L429-M429)^2/M429</f>
        <v>7.48675820771694</v>
      </c>
      <c r="O429" s="37" t="n">
        <f aca="false">IF(N429&lt;5,0,(L429-K429)/K429*100)</f>
        <v>200</v>
      </c>
      <c r="P429" s="14" t="n">
        <f aca="false">L429/($C429/100000)</f>
        <v>5.92787749053186</v>
      </c>
      <c r="Q429" s="13" t="n">
        <f aca="false">R428</f>
        <v>39</v>
      </c>
      <c r="R429" s="12" t="n">
        <v>44</v>
      </c>
      <c r="S429" s="21" t="n">
        <f aca="false">FORECAST($B429,R420:R428,$B420:$B428)</f>
        <v>30.4902089142273</v>
      </c>
      <c r="T429" s="37" t="n">
        <f aca="false">(R429-S429)^2/S429</f>
        <v>5.98600211939052</v>
      </c>
      <c r="U429" s="37" t="n">
        <f aca="false">IF(T429&lt;5,0,(R429-Q429)/Q429*100)</f>
        <v>12.8205128205128</v>
      </c>
      <c r="V429" s="14" t="n">
        <f aca="false">R429/($C429/100000)</f>
        <v>28.9807343981558</v>
      </c>
      <c r="W429" s="13" t="n">
        <f aca="false">X428</f>
        <v>51</v>
      </c>
      <c r="X429" s="12" t="n">
        <v>50</v>
      </c>
      <c r="Y429" s="21" t="n">
        <f aca="false">FORECAST($B429,X420:X428,$B420:$B428)</f>
        <v>52.6662227459227</v>
      </c>
      <c r="Z429" s="37" t="n">
        <f aca="false">(X429-Y429)^2/Y429</f>
        <v>0.13497728449542</v>
      </c>
      <c r="AA429" s="37" t="n">
        <f aca="false">IF(Z429&lt;5,0,(X429-W429)/W429*100)</f>
        <v>0</v>
      </c>
      <c r="AB429" s="14" t="n">
        <f aca="false">X429/($C429/100000)</f>
        <v>32.932652725177</v>
      </c>
      <c r="AC429" s="13" t="n">
        <f aca="false">AD428</f>
        <v>364</v>
      </c>
      <c r="AD429" s="12" t="n">
        <v>234</v>
      </c>
      <c r="AE429" s="21" t="n">
        <f aca="false">FORECAST($B429,AD420:AD428,$B420:$B428)</f>
        <v>317.919218458806</v>
      </c>
      <c r="AF429" s="37" t="n">
        <f aca="false">(AD429-AE429)^2/AE429</f>
        <v>22.1516499092973</v>
      </c>
      <c r="AG429" s="37" t="n">
        <f aca="false">IF(AF429&lt;5,0,(AD429-AC429)/AC429*100)</f>
        <v>-35.7142857142857</v>
      </c>
      <c r="AH429" s="14" t="n">
        <f aca="false">AD429/($C429/100000)</f>
        <v>154.124814753828</v>
      </c>
      <c r="AI429" s="13" t="n">
        <f aca="false">AJ428</f>
        <v>532</v>
      </c>
      <c r="AJ429" s="12" t="n">
        <v>395</v>
      </c>
      <c r="AK429" s="21" t="n">
        <f aca="false">FORECAST($B429,AJ420:AJ428,$B420:$B428)</f>
        <v>742.168787430594</v>
      </c>
      <c r="AL429" s="37" t="n">
        <f aca="false">(AJ429-AK429)^2/AK429</f>
        <v>162.397245757658</v>
      </c>
      <c r="AM429" s="37" t="n">
        <f aca="false">IF(AL429&lt;5,0,(AJ429-AI429)/AI429*100)</f>
        <v>-25.7518796992481</v>
      </c>
      <c r="AN429" s="14" t="n">
        <f aca="false">AJ429/($C429/100000)</f>
        <v>260.167956528898</v>
      </c>
      <c r="AO429" s="13" t="n">
        <f aca="false">AP428</f>
        <v>2189</v>
      </c>
      <c r="AP429" s="12" t="n">
        <v>1884</v>
      </c>
      <c r="AQ429" s="21" t="n">
        <f aca="false">FORECAST($B429,AP420:AP428,$B420:$B428)</f>
        <v>2440.79191223975</v>
      </c>
      <c r="AR429" s="37" t="n">
        <f aca="false">(AP429-AQ429)^2/AQ429</f>
        <v>127.015019994521</v>
      </c>
      <c r="AS429" s="37" t="n">
        <f aca="false">IF(AR429&lt;5,0,(AP429-AO429)/AO429*100)</f>
        <v>-13.9333028780265</v>
      </c>
      <c r="AT429" s="14" t="n">
        <f aca="false">AP429/($C429/100000)</f>
        <v>1240.90235468467</v>
      </c>
      <c r="AU429" s="13" t="n">
        <f aca="false">AV428</f>
        <v>163</v>
      </c>
      <c r="AV429" s="12" t="n">
        <v>119</v>
      </c>
      <c r="AW429" s="21" t="n">
        <f aca="false">FORECAST($B429,AV420:AV428,$B420:$B428)</f>
        <v>124.270820288162</v>
      </c>
      <c r="AX429" s="37" t="n">
        <f aca="false">(AV429-AW429)^2/AW429</f>
        <v>0.223556474848073</v>
      </c>
      <c r="AY429" s="37" t="n">
        <f aca="false">IF(AX429&lt;5,0,(AV429-AU429)/AU429*100)</f>
        <v>0</v>
      </c>
      <c r="AZ429" s="14" t="n">
        <f aca="false">AV429/($C429/100000)</f>
        <v>78.3797134859213</v>
      </c>
      <c r="BA429" s="12" t="n">
        <v>1801.4</v>
      </c>
      <c r="BB429" s="14" t="n">
        <v>-19.7</v>
      </c>
      <c r="BC429" s="13" t="n">
        <f aca="false">(BA429-BA428)/BA428*100</f>
        <v>-19.6843372419635</v>
      </c>
      <c r="BD429" s="12" t="n">
        <v>22.1</v>
      </c>
    </row>
    <row r="430" customFormat="false" ht="13.8" hidden="false" customHeight="false" outlineLevel="0" collapsed="false">
      <c r="A430" s="25" t="s">
        <v>53</v>
      </c>
      <c r="B430" s="15" t="n">
        <v>2019</v>
      </c>
      <c r="C430" s="17" t="n">
        <v>154939</v>
      </c>
      <c r="D430" s="12" t="n">
        <f aca="false">E429</f>
        <v>2735</v>
      </c>
      <c r="E430" s="17" t="n">
        <v>2447</v>
      </c>
      <c r="F430" s="21" t="n">
        <f aca="false">FORECAST($B430,E421:E429,$B421:$B429)</f>
        <v>2709.25</v>
      </c>
      <c r="G430" s="37" t="n">
        <f aca="false">(E430-F430)^2/F430</f>
        <v>25.3852772907631</v>
      </c>
      <c r="H430" s="37" t="n">
        <f aca="false">IF(G430&lt;5,0,(E430-D430)/D430*100)</f>
        <v>-10.5301645338208</v>
      </c>
      <c r="I430" s="12" t="n">
        <v>-10.5</v>
      </c>
      <c r="J430" s="13" t="n">
        <f aca="false">(E430-E429)/E429*100</f>
        <v>-10.5301645338208</v>
      </c>
      <c r="K430" s="13" t="n">
        <f aca="false">L429</f>
        <v>9</v>
      </c>
      <c r="L430" s="12" t="n">
        <v>6</v>
      </c>
      <c r="M430" s="21" t="n">
        <f aca="false">FORECAST($B430,L421:L429,$B421:$B429)</f>
        <v>6.14285714285714</v>
      </c>
      <c r="N430" s="37" t="n">
        <f aca="false">(L430-M430)^2/M430</f>
        <v>0.0033222591362126</v>
      </c>
      <c r="O430" s="37" t="n">
        <f aca="false">IF(N430&lt;5,0,(L430-K430)/K430*100)</f>
        <v>0</v>
      </c>
      <c r="P430" s="14" t="n">
        <f aca="false">L430/($C430/100000)</f>
        <v>3.87249175481964</v>
      </c>
      <c r="Q430" s="13" t="n">
        <f aca="false">R429</f>
        <v>44</v>
      </c>
      <c r="R430" s="12" t="n">
        <v>36</v>
      </c>
      <c r="S430" s="21" t="n">
        <f aca="false">FORECAST($B430,R421:R429,$B421:$B429)</f>
        <v>38.8214285714286</v>
      </c>
      <c r="T430" s="37" t="n">
        <f aca="false">(R430-S430)^2/S430</f>
        <v>0.205053226442371</v>
      </c>
      <c r="U430" s="37" t="n">
        <f aca="false">IF(T430&lt;5,0,(R430-Q430)/Q430*100)</f>
        <v>0</v>
      </c>
      <c r="V430" s="14" t="n">
        <f aca="false">R430/($C430/100000)</f>
        <v>23.2349505289178</v>
      </c>
      <c r="W430" s="13" t="n">
        <f aca="false">X429</f>
        <v>50</v>
      </c>
      <c r="X430" s="12" t="n">
        <v>31</v>
      </c>
      <c r="Y430" s="21" t="n">
        <f aca="false">FORECAST($B430,X421:X429,$B421:$B429)</f>
        <v>36.7142857142857</v>
      </c>
      <c r="Z430" s="37" t="n">
        <f aca="false">(X430-Y430)^2/Y430</f>
        <v>0.889382990550306</v>
      </c>
      <c r="AA430" s="37" t="n">
        <f aca="false">IF(Z430&lt;5,0,(X430-W430)/W430*100)</f>
        <v>0</v>
      </c>
      <c r="AB430" s="14" t="n">
        <f aca="false">X430/($C430/100000)</f>
        <v>20.0078740665681</v>
      </c>
      <c r="AC430" s="13" t="n">
        <f aca="false">AD429</f>
        <v>234</v>
      </c>
      <c r="AD430" s="12" t="n">
        <v>279</v>
      </c>
      <c r="AE430" s="21" t="n">
        <f aca="false">FORECAST($B430,AD421:AD429,$B421:$B429)</f>
        <v>278.75</v>
      </c>
      <c r="AF430" s="37" t="n">
        <f aca="false">(AD430-AE430)^2/AE430</f>
        <v>0.000224215246636771</v>
      </c>
      <c r="AG430" s="37" t="n">
        <f aca="false">IF(AF430&lt;5,0,(AD430-AC430)/AC430*100)</f>
        <v>0</v>
      </c>
      <c r="AH430" s="14" t="n">
        <f aca="false">AD430/($C430/100000)</f>
        <v>180.070866599113</v>
      </c>
      <c r="AI430" s="13" t="n">
        <f aca="false">AJ429</f>
        <v>395</v>
      </c>
      <c r="AJ430" s="12" t="n">
        <v>248</v>
      </c>
      <c r="AK430" s="21" t="n">
        <f aca="false">FORECAST($B430,AJ421:AJ429,$B421:$B429)</f>
        <v>326.642857142857</v>
      </c>
      <c r="AL430" s="37" t="n">
        <f aca="false">(AJ430-AK430)^2/AK430</f>
        <v>18.9341320171191</v>
      </c>
      <c r="AM430" s="37" t="n">
        <f aca="false">IF(AL430&lt;5,0,(AJ430-AI430)/AI430*100)</f>
        <v>-37.2151898734177</v>
      </c>
      <c r="AN430" s="14" t="n">
        <f aca="false">AJ430/($C430/100000)</f>
        <v>160.062992532545</v>
      </c>
      <c r="AO430" s="13" t="n">
        <f aca="false">AP429</f>
        <v>1884</v>
      </c>
      <c r="AP430" s="12" t="n">
        <v>1708</v>
      </c>
      <c r="AQ430" s="21" t="n">
        <f aca="false">FORECAST($B430,AP421:AP429,$B421:$B429)</f>
        <v>1865</v>
      </c>
      <c r="AR430" s="37" t="n">
        <f aca="false">(AP430-AQ430)^2/AQ430</f>
        <v>13.2166219839142</v>
      </c>
      <c r="AS430" s="37" t="n">
        <f aca="false">IF(AR430&lt;5,0,(AP430-AO430)/AO430*100)</f>
        <v>-9.34182590233546</v>
      </c>
      <c r="AT430" s="14" t="n">
        <f aca="false">AP430/($C430/100000)</f>
        <v>1102.36931953866</v>
      </c>
      <c r="AU430" s="13" t="n">
        <f aca="false">AV429</f>
        <v>119</v>
      </c>
      <c r="AV430" s="12" t="n">
        <v>139</v>
      </c>
      <c r="AW430" s="21" t="n">
        <f aca="false">FORECAST($B430,AV421:AV429,$B421:$B429)</f>
        <v>157.178571428571</v>
      </c>
      <c r="AX430" s="37" t="n">
        <f aca="false">(AV430-AW430)^2/AW430</f>
        <v>2.10245236472231</v>
      </c>
      <c r="AY430" s="37" t="n">
        <f aca="false">IF(AX430&lt;5,0,(AV430-AU430)/AU430*100)</f>
        <v>0</v>
      </c>
      <c r="AZ430" s="14" t="n">
        <f aca="false">AV430/($C430/100000)</f>
        <v>89.7127256533216</v>
      </c>
      <c r="BA430" s="12" t="n">
        <v>1579.3</v>
      </c>
      <c r="BB430" s="14" t="n">
        <v>-12.3</v>
      </c>
      <c r="BC430" s="13" t="n">
        <f aca="false">(BA430-BA429)/BA429*100</f>
        <v>-12.3292994337737</v>
      </c>
      <c r="BD430" s="12" t="n">
        <v>24.9</v>
      </c>
    </row>
    <row r="431" customFormat="false" ht="13.8" hidden="false" customHeight="false" outlineLevel="0" collapsed="false">
      <c r="A431" s="25" t="s">
        <v>53</v>
      </c>
      <c r="B431" s="20" t="n">
        <v>2020</v>
      </c>
      <c r="C431" s="21" t="n">
        <v>158834</v>
      </c>
      <c r="D431" s="12" t="n">
        <f aca="false">E430</f>
        <v>2447</v>
      </c>
      <c r="E431" s="21" t="n">
        <v>2099</v>
      </c>
      <c r="F431" s="21" t="n">
        <f aca="false">FORECAST($B431,E422:E430,$B422:$B430)</f>
        <v>2398.36111111111</v>
      </c>
      <c r="G431" s="37" t="n">
        <f aca="false">(E431-F431)^2/F431</f>
        <v>37.3659639620163</v>
      </c>
      <c r="H431" s="37" t="n">
        <f aca="false">IF(G431&lt;5,0,(E431-D431)/D431*100)</f>
        <v>-14.2214957090315</v>
      </c>
      <c r="I431" s="22" t="n">
        <v>-14.2</v>
      </c>
      <c r="J431" s="13" t="n">
        <f aca="false">(E431-E430)/E430*100</f>
        <v>-14.2214957090315</v>
      </c>
      <c r="K431" s="13" t="n">
        <f aca="false">L430</f>
        <v>6</v>
      </c>
      <c r="L431" s="21" t="n">
        <v>3</v>
      </c>
      <c r="M431" s="21" t="n">
        <f aca="false">FORECAST($B431,L422:L430,$B422:$B430)</f>
        <v>6.47222222222222</v>
      </c>
      <c r="N431" s="37" t="n">
        <f aca="false">(L431-M431)^2/M431</f>
        <v>1.86278016213639</v>
      </c>
      <c r="O431" s="37" t="n">
        <f aca="false">IF(N431&lt;5,0,(L431-K431)/K431*100)</f>
        <v>0</v>
      </c>
      <c r="P431" s="14" t="n">
        <f aca="false">L431/($C431/100000)</f>
        <v>1.88876437034892</v>
      </c>
      <c r="Q431" s="13" t="n">
        <f aca="false">R430</f>
        <v>36</v>
      </c>
      <c r="R431" s="21" t="n">
        <v>14</v>
      </c>
      <c r="S431" s="21" t="n">
        <f aca="false">FORECAST($B431,R422:R430,$B422:$B430)</f>
        <v>39.0555555555556</v>
      </c>
      <c r="T431" s="37" t="n">
        <f aca="false">(R431-S431)^2/S431</f>
        <v>16.0740477319425</v>
      </c>
      <c r="U431" s="37" t="n">
        <f aca="false">IF(T431&lt;5,0,(R431-Q431)/Q431*100)</f>
        <v>-61.1111111111111</v>
      </c>
      <c r="V431" s="14" t="n">
        <f aca="false">R431/($C431/100000)</f>
        <v>8.81423372829495</v>
      </c>
      <c r="W431" s="13" t="n">
        <f aca="false">X430</f>
        <v>31</v>
      </c>
      <c r="X431" s="21" t="n">
        <v>28</v>
      </c>
      <c r="Y431" s="21" t="n">
        <f aca="false">FORECAST($B431,X422:X430,$B422:$B430)</f>
        <v>30.7222222222222</v>
      </c>
      <c r="Z431" s="37" t="n">
        <f aca="false">(X431-Y431)^2/Y431</f>
        <v>0.241209563994373</v>
      </c>
      <c r="AA431" s="37" t="n">
        <f aca="false">IF(Z431&lt;5,0,(X431-W431)/W431*100)</f>
        <v>0</v>
      </c>
      <c r="AB431" s="14" t="n">
        <f aca="false">X431/($C431/100000)</f>
        <v>17.6284674565899</v>
      </c>
      <c r="AC431" s="13" t="n">
        <f aca="false">AD430</f>
        <v>279</v>
      </c>
      <c r="AD431" s="21" t="n">
        <v>174</v>
      </c>
      <c r="AE431" s="21" t="n">
        <f aca="false">FORECAST($B431,AD422:AD430,$B422:$B430)</f>
        <v>272.611111111111</v>
      </c>
      <c r="AF431" s="37" t="n">
        <f aca="false">(AD431-AE431)^2/AE431</f>
        <v>35.6704141475896</v>
      </c>
      <c r="AG431" s="37" t="n">
        <f aca="false">IF(AF431&lt;5,0,(AD431-AC431)/AC431*100)</f>
        <v>-37.6344086021505</v>
      </c>
      <c r="AH431" s="14" t="n">
        <f aca="false">AD431/($C431/100000)</f>
        <v>109.548333480237</v>
      </c>
      <c r="AI431" s="13" t="n">
        <f aca="false">AJ430</f>
        <v>248</v>
      </c>
      <c r="AJ431" s="21" t="n">
        <v>187</v>
      </c>
      <c r="AK431" s="21" t="n">
        <f aca="false">FORECAST($B431,AJ422:AJ430,$B422:$B430)</f>
        <v>209.25</v>
      </c>
      <c r="AL431" s="37" t="n">
        <f aca="false">(AJ431-AK431)^2/AK431</f>
        <v>2.36589008363201</v>
      </c>
      <c r="AM431" s="37" t="n">
        <f aca="false">IF(AL431&lt;5,0,(AJ431-AI431)/AI431*100)</f>
        <v>0</v>
      </c>
      <c r="AN431" s="14" t="n">
        <f aca="false">AJ431/($C431/100000)</f>
        <v>117.732979085083</v>
      </c>
      <c r="AO431" s="13" t="n">
        <f aca="false">AP430</f>
        <v>1708</v>
      </c>
      <c r="AP431" s="21" t="n">
        <v>1513</v>
      </c>
      <c r="AQ431" s="21" t="n">
        <f aca="false">FORECAST($B431,AP422:AP430,$B422:$B430)</f>
        <v>1683.63888888889</v>
      </c>
      <c r="AR431" s="37" t="n">
        <f aca="false">(AP431-AQ431)^2/AQ431</f>
        <v>17.2944629596021</v>
      </c>
      <c r="AS431" s="37" t="n">
        <f aca="false">IF(AR431&lt;5,0,(AP431-AO431)/AO431*100)</f>
        <v>-11.4168618266979</v>
      </c>
      <c r="AT431" s="14" t="n">
        <f aca="false">AP431/($C431/100000)</f>
        <v>952.566830779304</v>
      </c>
      <c r="AU431" s="13" t="n">
        <f aca="false">AV430</f>
        <v>139</v>
      </c>
      <c r="AV431" s="21" t="n">
        <v>180</v>
      </c>
      <c r="AW431" s="21" t="n">
        <f aca="false">FORECAST($B431,AV422:AV430,$B422:$B430)</f>
        <v>156.611111111111</v>
      </c>
      <c r="AX431" s="37" t="n">
        <f aca="false">(AV431-AW431)^2/AW431</f>
        <v>3.49298411572267</v>
      </c>
      <c r="AY431" s="37" t="n">
        <f aca="false">IF(AX431&lt;5,0,(AV431-AU431)/AU431*100)</f>
        <v>0</v>
      </c>
      <c r="AZ431" s="14" t="n">
        <f aca="false">AV431/($C431/100000)</f>
        <v>113.325862220935</v>
      </c>
      <c r="BA431" s="23" t="n">
        <v>1321.5</v>
      </c>
      <c r="BB431" s="22" t="n">
        <v>-16.3</v>
      </c>
      <c r="BC431" s="13" t="n">
        <f aca="false">(BA431-BA430)/BA430*100</f>
        <v>-16.3236877097448</v>
      </c>
      <c r="BD431" s="23" t="n">
        <v>25.6</v>
      </c>
    </row>
    <row r="432" customFormat="false" ht="13.8" hidden="false" customHeight="false" outlineLevel="0" collapsed="false">
      <c r="A432" s="19" t="s">
        <v>281</v>
      </c>
      <c r="B432" s="15" t="n">
        <v>2020</v>
      </c>
      <c r="C432" s="38" t="n">
        <f aca="false">FORECAST($B432,C422:C430,$B422:$B430)</f>
        <v>155431.777777778</v>
      </c>
      <c r="D432" s="12" t="n">
        <f aca="false">E431</f>
        <v>2099</v>
      </c>
      <c r="E432" s="38" t="n">
        <f aca="false">FORECAST($B432,E422:E430,$B422:$B430)</f>
        <v>2398.36111111111</v>
      </c>
      <c r="F432" s="21" t="n">
        <f aca="false">FORECAST($B432,E423:E431,$B423:$B431)</f>
        <v>2304.88888888889</v>
      </c>
      <c r="G432" s="37" t="n">
        <f aca="false">(E432-F432)^2/F432</f>
        <v>3.79066269496936</v>
      </c>
      <c r="H432" s="37" t="n">
        <f aca="false">IF(G432&lt;5,0,(E432-D432)/D432*100)</f>
        <v>0</v>
      </c>
      <c r="I432" s="12"/>
      <c r="J432" s="13" t="n">
        <f aca="false">(E432-E430)/E430*100</f>
        <v>-1.98769468283158</v>
      </c>
      <c r="K432" s="13" t="n">
        <f aca="false">L431</f>
        <v>3</v>
      </c>
      <c r="L432" s="38" t="n">
        <f aca="false">FORECAST($B432,L422:L430,$B422:$B430)</f>
        <v>6.47222222222222</v>
      </c>
      <c r="M432" s="21" t="n">
        <f aca="false">FORECAST($B432,L423:L431,$B423:$B431)</f>
        <v>5.6</v>
      </c>
      <c r="N432" s="37" t="n">
        <f aca="false">(L432-M432)^2/M432</f>
        <v>0.135852072310406</v>
      </c>
      <c r="O432" s="37" t="n">
        <f aca="false">IF(N432&lt;5,0,(L432-K432)/K432*100)</f>
        <v>0</v>
      </c>
      <c r="P432" s="38" t="n">
        <f aca="false">FORECAST($B432,P422:P430,$B422:$B430)</f>
        <v>4.18545837112239</v>
      </c>
      <c r="Q432" s="13" t="n">
        <f aca="false">R431</f>
        <v>14</v>
      </c>
      <c r="R432" s="38" t="n">
        <f aca="false">FORECAST($B432,R422:R430,$B422:$B430)</f>
        <v>39.0555555555556</v>
      </c>
      <c r="S432" s="21" t="n">
        <f aca="false">FORECAST($B432,R423:R431,$B423:$B431)</f>
        <v>31.0666666666667</v>
      </c>
      <c r="T432" s="37" t="n">
        <f aca="false">(R432-S432)^2/S432</f>
        <v>2.0543673501828</v>
      </c>
      <c r="U432" s="37" t="n">
        <f aca="false">IF(T432&lt;5,0,(R432-Q432)/Q432*100)</f>
        <v>0</v>
      </c>
      <c r="V432" s="38" t="n">
        <f aca="false">FORECAST($B432,V422:V430,$B422:$B430)</f>
        <v>25.1851717017269</v>
      </c>
      <c r="W432" s="13" t="n">
        <f aca="false">X431</f>
        <v>28</v>
      </c>
      <c r="X432" s="38" t="n">
        <f aca="false">FORECAST($B432,X422:X430,$B422:$B430)</f>
        <v>30.7222222222222</v>
      </c>
      <c r="Y432" s="21" t="n">
        <f aca="false">FORECAST($B432,X423:X431,$B423:$B431)</f>
        <v>33.4222222222222</v>
      </c>
      <c r="Z432" s="37" t="n">
        <f aca="false">(X432-Y432)^2/Y432</f>
        <v>0.21811835106383</v>
      </c>
      <c r="AA432" s="37" t="n">
        <f aca="false">IF(Z432&lt;5,0,(X432-W432)/W432*100)</f>
        <v>0</v>
      </c>
      <c r="AB432" s="38" t="n">
        <f aca="false">FORECAST($B432,AB422:AB430,$B422:$B430)</f>
        <v>18.8882211116291</v>
      </c>
      <c r="AC432" s="13" t="n">
        <f aca="false">AD431</f>
        <v>174</v>
      </c>
      <c r="AD432" s="38" t="n">
        <f aca="false">FORECAST($B432,AD422:AD430,$B422:$B430)</f>
        <v>272.611111111111</v>
      </c>
      <c r="AE432" s="21" t="n">
        <f aca="false">FORECAST($B432,AD423:AD431,$B423:$B431)</f>
        <v>231.866666666667</v>
      </c>
      <c r="AF432" s="37" t="n">
        <f aca="false">(AD432-AE432)^2/AE432</f>
        <v>7.1597602922071</v>
      </c>
      <c r="AG432" s="37" t="n">
        <f aca="false">IF(AF432&lt;5,0,(AD432-AC432)/AC432*100)</f>
        <v>56.6730523627075</v>
      </c>
      <c r="AH432" s="38" t="n">
        <f aca="false">FORECAST($B432,AH422:AH430,$B422:$B430)</f>
        <v>174.215776428515</v>
      </c>
      <c r="AI432" s="13" t="n">
        <f aca="false">AJ431</f>
        <v>187</v>
      </c>
      <c r="AJ432" s="38" t="n">
        <f aca="false">FORECAST($B432,AJ422:AJ430,$B422:$B430)</f>
        <v>209.25</v>
      </c>
      <c r="AK432" s="21" t="n">
        <f aca="false">FORECAST($B432,AJ423:AJ431,$B423:$B431)</f>
        <v>224.977777777778</v>
      </c>
      <c r="AL432" s="37" t="n">
        <f aca="false">(AJ432-AK432)^2/AK432</f>
        <v>1.0994996762369</v>
      </c>
      <c r="AM432" s="37" t="n">
        <f aca="false">IF(AL432&lt;5,0,(AJ432-AI432)/AI432*100)</f>
        <v>0</v>
      </c>
      <c r="AN432" s="38" t="n">
        <f aca="false">FORECAST($B432,AN422:AN430,$B422:$B430)</f>
        <v>120.626035202382</v>
      </c>
      <c r="AO432" s="13" t="n">
        <f aca="false">AP431</f>
        <v>1513</v>
      </c>
      <c r="AP432" s="38" t="n">
        <f aca="false">FORECAST($B432,AP422:AP430,$B422:$B430)</f>
        <v>1683.63888888889</v>
      </c>
      <c r="AQ432" s="21" t="n">
        <f aca="false">FORECAST($B432,AP423:AP431,$B423:$B431)</f>
        <v>1610.26666666667</v>
      </c>
      <c r="AR432" s="37" t="n">
        <f aca="false">(AP432-AQ432)^2/AQ432</f>
        <v>3.34322451384477</v>
      </c>
      <c r="AS432" s="37" t="n">
        <f aca="false">IF(AR432&lt;5,0,(AP432-AO432)/AO432*100)</f>
        <v>0</v>
      </c>
      <c r="AT432" s="38" t="n">
        <f aca="false">FORECAST($B432,AT422:AT430,$B422:$B430)</f>
        <v>1063.16373190443</v>
      </c>
      <c r="AU432" s="13" t="n">
        <f aca="false">AV431</f>
        <v>180</v>
      </c>
      <c r="AV432" s="38" t="n">
        <f aca="false">FORECAST($B432,AV422:AV430,$B422:$B430)</f>
        <v>156.611111111111</v>
      </c>
      <c r="AW432" s="21" t="n">
        <f aca="false">FORECAST($B432,AV423:AV431,$B423:$B431)</f>
        <v>167.688888888889</v>
      </c>
      <c r="AX432" s="37" t="n">
        <f aca="false">(AV432-AW432)^2/AW432</f>
        <v>0.731814500692049</v>
      </c>
      <c r="AY432" s="37" t="n">
        <f aca="false">IF(AX432&lt;5,0,(AV432-AU432)/AU432*100)</f>
        <v>0</v>
      </c>
      <c r="AZ432" s="38" t="n">
        <f aca="false">FORECAST($B432,AZ422:AZ430,$B422:$B430)</f>
        <v>101.808985904515</v>
      </c>
      <c r="BA432" s="38" t="n">
        <f aca="false">FORECAST($B432,BA422:BA430,$B422:$B430)</f>
        <v>1508.06666666667</v>
      </c>
      <c r="BB432" s="14"/>
      <c r="BC432" s="12"/>
      <c r="BD432" s="12"/>
    </row>
    <row r="433" customFormat="false" ht="13.8" hidden="false" customHeight="false" outlineLevel="0" collapsed="false">
      <c r="A433" s="19" t="s">
        <v>199</v>
      </c>
      <c r="B433" s="20"/>
      <c r="C433" s="21"/>
      <c r="D433" s="12" t="n">
        <f aca="false">E432</f>
        <v>2398.36111111111</v>
      </c>
      <c r="E433" s="39" t="n">
        <f aca="false">(E432-E431)^2/E432</f>
        <v>37.3659639620163</v>
      </c>
      <c r="F433" s="21" t="n">
        <f aca="false">FORECAST($B433,E424:E432,$B424:$B432)</f>
        <v>426307.27334267</v>
      </c>
      <c r="G433" s="37" t="n">
        <f aca="false">(E433-F433)^2/F433</f>
        <v>426232.544689885</v>
      </c>
      <c r="H433" s="37" t="n">
        <f aca="false">IF(G433&lt;5,0,(E433-D433)/D433*100)</f>
        <v>-98.4420209371763</v>
      </c>
      <c r="I433" s="22"/>
      <c r="J433" s="12"/>
      <c r="K433" s="13" t="n">
        <f aca="false">L432</f>
        <v>6.47222222222222</v>
      </c>
      <c r="L433" s="39" t="n">
        <f aca="false">(L432-L431)^2/L432</f>
        <v>1.86278016213639</v>
      </c>
      <c r="M433" s="21" t="n">
        <f aca="false">FORECAST($B433,L424:L432,$B424:$B432)</f>
        <v>-351.921802054155</v>
      </c>
      <c r="N433" s="37" t="n">
        <f aca="false">(L433-M433)^2/M433</f>
        <v>-355.657222381168</v>
      </c>
      <c r="O433" s="37" t="n">
        <f aca="false">IF(N433&lt;5,0,(L433-K433)/K433*100)</f>
        <v>0</v>
      </c>
      <c r="P433" s="39" t="n">
        <f aca="false">(P432-P431)^2/P432</f>
        <v>1.26026897545617</v>
      </c>
      <c r="Q433" s="13" t="n">
        <f aca="false">R432</f>
        <v>39.0555555555556</v>
      </c>
      <c r="R433" s="39" t="n">
        <f aca="false">(R432-R431)^2/R432</f>
        <v>16.0740477319425</v>
      </c>
      <c r="S433" s="21" t="n">
        <f aca="false">FORECAST($B433,R424:R432,$B424:$B432)</f>
        <v>691.204948646125</v>
      </c>
      <c r="T433" s="37" t="n">
        <f aca="false">(R433-S433)^2/S433</f>
        <v>659.430656944778</v>
      </c>
      <c r="U433" s="37" t="n">
        <f aca="false">IF(T433&lt;5,0,(R433-Q433)/Q433*100)</f>
        <v>-58.8431210277433</v>
      </c>
      <c r="V433" s="39" t="n">
        <f aca="false">(V432-V431)^2/V432</f>
        <v>10.6414843346722</v>
      </c>
      <c r="W433" s="13" t="n">
        <f aca="false">X432</f>
        <v>30.7222222222222</v>
      </c>
      <c r="X433" s="39" t="n">
        <f aca="false">(X432-X431)^2/X432</f>
        <v>0.241209563994373</v>
      </c>
      <c r="Y433" s="21" t="n">
        <f aca="false">FORECAST($B433,X424:X432,$B424:$B432)</f>
        <v>3839.98366013072</v>
      </c>
      <c r="Z433" s="37" t="n">
        <f aca="false">(X433-Y433)^2/Y433</f>
        <v>3839.50125615437</v>
      </c>
      <c r="AA433" s="37" t="n">
        <f aca="false">IF(Z433&lt;5,0,(X433-W433)/W433*100)</f>
        <v>-99.2148694119532</v>
      </c>
      <c r="AB433" s="39" t="n">
        <f aca="false">(AB432-AB431)^2/AB432</f>
        <v>0.0840195199963836</v>
      </c>
      <c r="AC433" s="13" t="n">
        <f aca="false">AD432</f>
        <v>272.611111111111</v>
      </c>
      <c r="AD433" s="39" t="n">
        <f aca="false">(AD432-AD431)^2/AD432</f>
        <v>35.6704141475896</v>
      </c>
      <c r="AE433" s="21" t="n">
        <f aca="false">FORECAST($B433,AD424:AD432,$B424:$B432)</f>
        <v>26492.4561157796</v>
      </c>
      <c r="AF433" s="37" t="n">
        <f aca="false">(AD433-AE433)^2/AE433</f>
        <v>26421.1633154378</v>
      </c>
      <c r="AG433" s="37" t="n">
        <f aca="false">IF(AF433&lt;5,0,(AD433-AC433)/AC433*100)</f>
        <v>-86.9152750222822</v>
      </c>
      <c r="AH433" s="39" t="n">
        <f aca="false">(AH432-AH431)^2/AH432</f>
        <v>24.004015383674</v>
      </c>
      <c r="AI433" s="13" t="n">
        <f aca="false">AJ432</f>
        <v>209.25</v>
      </c>
      <c r="AJ433" s="39" t="n">
        <f aca="false">(AJ432-AJ431)^2/AJ432</f>
        <v>2.36589008363201</v>
      </c>
      <c r="AK433" s="21" t="n">
        <f aca="false">FORECAST($B433,AJ424:AJ432,$B424:$B432)</f>
        <v>166706.460084034</v>
      </c>
      <c r="AL433" s="37" t="n">
        <f aca="false">(AJ433-AK433)^2/AK433</f>
        <v>166701.728337443</v>
      </c>
      <c r="AM433" s="37" t="n">
        <f aca="false">IF(AL433&lt;5,0,(AJ433-AI433)/AI433*100)</f>
        <v>-98.8693476302834</v>
      </c>
      <c r="AN433" s="39" t="n">
        <f aca="false">(AN432-AN431)^2/AN432</f>
        <v>0.0693861294852321</v>
      </c>
      <c r="AO433" s="13" t="n">
        <f aca="false">AP432</f>
        <v>1683.63888888889</v>
      </c>
      <c r="AP433" s="39" t="n">
        <f aca="false">(AP432-AP431)^2/AP432</f>
        <v>17.2944629596021</v>
      </c>
      <c r="AQ433" s="21" t="n">
        <f aca="false">FORECAST($B433,AP424:AP432,$B424:$B432)</f>
        <v>245751.961951447</v>
      </c>
      <c r="AR433" s="37" t="n">
        <f aca="false">(AP433-AQ433)^2/AQ433</f>
        <v>245717.374242603</v>
      </c>
      <c r="AS433" s="37" t="n">
        <f aca="false">IF(AR433&lt;5,0,(AP433-AO433)/AO433*100)</f>
        <v>-98.9727926176013</v>
      </c>
      <c r="AT433" s="39" t="n">
        <f aca="false">(AT432-AT431)^2/AT432</f>
        <v>11.5049772404959</v>
      </c>
      <c r="AU433" s="13" t="n">
        <f aca="false">AV432</f>
        <v>156.611111111111</v>
      </c>
      <c r="AV433" s="39" t="n">
        <f aca="false">(AV432-AV431)^2/AV432</f>
        <v>3.49298411572267</v>
      </c>
      <c r="AW433" s="21" t="n">
        <f aca="false">FORECAST($B433,AV424:AV432,$B424:$B432)</f>
        <v>-16822.8716153128</v>
      </c>
      <c r="AX433" s="37" t="n">
        <f aca="false">(AV433-AW433)^2/AW433</f>
        <v>-16829.8583088032</v>
      </c>
      <c r="AY433" s="37" t="n">
        <f aca="false">IF(AX433&lt;5,0,(AV433-AU433)/AU433*100)</f>
        <v>0</v>
      </c>
      <c r="AZ433" s="39" t="n">
        <f aca="false">(AZ432-AZ431)^2/AZ432</f>
        <v>1.30281663164892</v>
      </c>
      <c r="BA433" s="39" t="n">
        <f aca="false">(BA432-BA431)^2/BA432</f>
        <v>23.0806249355319</v>
      </c>
      <c r="BB433" s="22"/>
      <c r="BC433" s="12"/>
      <c r="BD433" s="23"/>
    </row>
    <row r="434" customFormat="false" ht="13.8" hidden="false" customHeight="false" outlineLevel="0" collapsed="false">
      <c r="A434" s="19" t="s">
        <v>282</v>
      </c>
      <c r="B434" s="20" t="n">
        <v>5</v>
      </c>
      <c r="C434" s="21"/>
      <c r="D434" s="12" t="n">
        <f aca="false">E433</f>
        <v>37.3659639620163</v>
      </c>
      <c r="E434" s="39" t="n">
        <f aca="false">IF(E433&lt;$B434,0,(E431-E430)/E430*100)</f>
        <v>-14.2214957090315</v>
      </c>
      <c r="F434" s="21" t="n">
        <f aca="false">FORECAST($B434,E425:E433,$B425:$B433)</f>
        <v>531279.527680991</v>
      </c>
      <c r="G434" s="37" t="n">
        <f aca="false">(E434-F434)^2/F434</f>
        <v>531307.971053096</v>
      </c>
      <c r="H434" s="37" t="n">
        <f aca="false">IF(G434&lt;5,0,(E434-D434)/D434*100)</f>
        <v>-138.060026294218</v>
      </c>
      <c r="I434" s="22"/>
      <c r="J434" s="12"/>
      <c r="K434" s="13" t="n">
        <f aca="false">L433</f>
        <v>1.86278016213639</v>
      </c>
      <c r="L434" s="39" t="n">
        <f aca="false">IF(L433&lt;$B434,0,(L431-L430)/L430*100)</f>
        <v>0</v>
      </c>
      <c r="M434" s="21" t="n">
        <f aca="false">FORECAST($B434,L425:L433,$B425:$B433)</f>
        <v>-288.850561362756</v>
      </c>
      <c r="N434" s="37" t="n">
        <f aca="false">(L434-M434)^2/M434</f>
        <v>-288.850561362756</v>
      </c>
      <c r="O434" s="37" t="n">
        <f aca="false">IF(N434&lt;5,0,(L434-K434)/K434*100)</f>
        <v>0</v>
      </c>
      <c r="P434" s="39" t="n">
        <f aca="false">IF(P433&lt;$B434,0,(P431-P430)/P430*100)</f>
        <v>0</v>
      </c>
      <c r="Q434" s="13" t="n">
        <f aca="false">R433</f>
        <v>16.0740477319425</v>
      </c>
      <c r="R434" s="39" t="n">
        <f aca="false">IF(R433&lt;$B434,0,(R431-R430)/R430*100)</f>
        <v>-61.1111111111111</v>
      </c>
      <c r="S434" s="21" t="n">
        <f aca="false">FORECAST($B434,R425:R433,$B425:$B433)</f>
        <v>-824.971351142083</v>
      </c>
      <c r="T434" s="37" t="n">
        <f aca="false">(R434-S434)^2/S434</f>
        <v>-707.276035091893</v>
      </c>
      <c r="U434" s="37" t="n">
        <f aca="false">IF(T434&lt;5,0,(R434-Q434)/Q434*100)</f>
        <v>0</v>
      </c>
      <c r="V434" s="39" t="n">
        <f aca="false">IF(V433&lt;$B434,0,(V431-V430)/V430*100)</f>
        <v>-62.0647622325475</v>
      </c>
      <c r="W434" s="13" t="n">
        <f aca="false">X433</f>
        <v>0.241209563994373</v>
      </c>
      <c r="X434" s="39" t="n">
        <f aca="false">IF(X433&lt;$B434,0,(X431-X430)/X430*100)</f>
        <v>0</v>
      </c>
      <c r="Y434" s="21" t="n">
        <f aca="false">FORECAST($B434,X425:X433,$B425:$B433)</f>
        <v>5430.9647696477</v>
      </c>
      <c r="Z434" s="37" t="n">
        <f aca="false">(X434-Y434)^2/Y434</f>
        <v>5430.9647696477</v>
      </c>
      <c r="AA434" s="37" t="n">
        <f aca="false">IF(Z434&lt;5,0,(X434-W434)/W434*100)</f>
        <v>-100</v>
      </c>
      <c r="AB434" s="39" t="n">
        <f aca="false">IF(AB433&lt;$B434,0,(AB431-AB430)/AB430*100)</f>
        <v>0</v>
      </c>
      <c r="AC434" s="13" t="n">
        <f aca="false">AD433</f>
        <v>35.6704141475896</v>
      </c>
      <c r="AD434" s="39" t="n">
        <f aca="false">IF(AD433&lt;$B434,0,(AD431-AD430)/AD430*100)</f>
        <v>-37.6344086021505</v>
      </c>
      <c r="AE434" s="21" t="n">
        <f aca="false">FORECAST($B434,AD425:AD433,$B425:$B433)</f>
        <v>29713.7367402245</v>
      </c>
      <c r="AF434" s="37" t="n">
        <f aca="false">(AD434-AE434)^2/AE434</f>
        <v>29789.0532238911</v>
      </c>
      <c r="AG434" s="37" t="n">
        <f aca="false">IF(AF434&lt;5,0,(AD434-AC434)/AC434*100)</f>
        <v>-205.505948000589</v>
      </c>
      <c r="AH434" s="39" t="n">
        <f aca="false">IF(AH433&lt;$B434,0,(AH431-AH430)/AH430*100)</f>
        <v>-39.1637661609517</v>
      </c>
      <c r="AI434" s="13" t="n">
        <f aca="false">AJ433</f>
        <v>2.36589008363201</v>
      </c>
      <c r="AJ434" s="39" t="n">
        <f aca="false">IF(AJ433&lt;$B434,0,(AJ431-AJ430)/AJ430*100)</f>
        <v>0</v>
      </c>
      <c r="AK434" s="21" t="n">
        <f aca="false">FORECAST($B434,AJ425:AJ433,$B425:$B433)</f>
        <v>194448.017421603</v>
      </c>
      <c r="AL434" s="37" t="n">
        <f aca="false">(AJ434-AK434)^2/AK434</f>
        <v>194448.017421603</v>
      </c>
      <c r="AM434" s="37" t="n">
        <f aca="false">IF(AL434&lt;5,0,(AJ434-AI434)/AI434*100)</f>
        <v>-100</v>
      </c>
      <c r="AN434" s="39" t="n">
        <f aca="false">IF(AN433&lt;$B434,0,(AN431-AN430)/AN430*100)</f>
        <v>0</v>
      </c>
      <c r="AO434" s="13" t="n">
        <f aca="false">AP433</f>
        <v>17.2944629596021</v>
      </c>
      <c r="AP434" s="39" t="n">
        <f aca="false">IF(AP433&lt;$B434,0,(AP431-AP430)/AP430*100)</f>
        <v>-11.4168618266979</v>
      </c>
      <c r="AQ434" s="21" t="n">
        <f aca="false">FORECAST($B434,AP425:AP433,$B425:$B433)</f>
        <v>315100.008904375</v>
      </c>
      <c r="AR434" s="37" t="n">
        <f aca="false">(AP434-AQ434)^2/AQ434</f>
        <v>315122.84304169</v>
      </c>
      <c r="AS434" s="37" t="n">
        <f aca="false">IF(AR434&lt;5,0,(AP434-AO434)/AO434*100)</f>
        <v>-166.014549589463</v>
      </c>
      <c r="AT434" s="39" t="n">
        <f aca="false">IF(AT433&lt;$B434,0,(AT431-AT430)/AT430*100)</f>
        <v>-13.5891380596519</v>
      </c>
      <c r="AU434" s="13" t="n">
        <f aca="false">AV433</f>
        <v>3.49298411572267</v>
      </c>
      <c r="AV434" s="39" t="n">
        <f aca="false">IF(AV433&lt;$B434,0,(AV431-AV430)/AV430*100)</f>
        <v>0</v>
      </c>
      <c r="AW434" s="21" t="n">
        <f aca="false">FORECAST($B434,AV425:AV433,$B425:$B433)</f>
        <v>-12299.3782423539</v>
      </c>
      <c r="AX434" s="37" t="n">
        <f aca="false">(AV434-AW434)^2/AW434</f>
        <v>-12299.3782423539</v>
      </c>
      <c r="AY434" s="37" t="n">
        <f aca="false">IF(AX434&lt;5,0,(AV434-AU434)/AU434*100)</f>
        <v>0</v>
      </c>
      <c r="AZ434" s="39" t="n">
        <f aca="false">IF(AZ433&lt;$B434,0,(AZ431-AZ430)/AZ430*100)</f>
        <v>0</v>
      </c>
      <c r="BA434" s="39" t="n">
        <f aca="false">IF(BA433&lt;$B434,0,(BA431-BA430)/BA430*100)</f>
        <v>-16.3236877097448</v>
      </c>
      <c r="BB434" s="22"/>
      <c r="BC434" s="12"/>
      <c r="BD434" s="23"/>
    </row>
    <row r="435" customFormat="false" ht="13.8" hidden="false" customHeight="false" outlineLevel="0" collapsed="false">
      <c r="A435" s="25"/>
      <c r="B435" s="20"/>
      <c r="C435" s="21"/>
      <c r="D435" s="12" t="n">
        <f aca="false">E434</f>
        <v>-14.2214957090315</v>
      </c>
      <c r="E435" s="21"/>
      <c r="F435" s="21" t="n">
        <f aca="false">FORECAST($B435,E426:E434,$B426:$B434)</f>
        <v>-17.8437254391288</v>
      </c>
      <c r="G435" s="37" t="n">
        <f aca="false">(E435-F435)^2/F435</f>
        <v>-17.8437254391288</v>
      </c>
      <c r="H435" s="37" t="n">
        <f aca="false">IF(G435&lt;5,0,(E435-D435)/D435*100)</f>
        <v>0</v>
      </c>
      <c r="I435" s="22"/>
      <c r="J435" s="13"/>
      <c r="K435" s="13" t="n">
        <f aca="false">L434</f>
        <v>0</v>
      </c>
      <c r="L435" s="21"/>
      <c r="M435" s="21" t="n">
        <f aca="false">FORECAST($B435,L426:L434,$B426:$B434)</f>
        <v>-0.0181913125402398</v>
      </c>
      <c r="N435" s="37" t="n">
        <f aca="false">(L435-M435)^2/M435</f>
        <v>-0.0181913125402398</v>
      </c>
      <c r="O435" s="37" t="n">
        <f aca="false">IF(N435&lt;5,0,(L435-K435)/K435*100)</f>
        <v>0</v>
      </c>
      <c r="P435" s="14"/>
      <c r="Q435" s="13" t="n">
        <f aca="false">R434</f>
        <v>-61.1111111111111</v>
      </c>
      <c r="R435" s="21"/>
      <c r="S435" s="21" t="n">
        <f aca="false">FORECAST($B435,R426:R434,$B426:$B434)</f>
        <v>-61.3366071560794</v>
      </c>
      <c r="T435" s="37" t="n">
        <f aca="false">(R435-S435)^2/S435</f>
        <v>-61.3366071560794</v>
      </c>
      <c r="U435" s="37" t="n">
        <f aca="false">IF(T435&lt;5,0,(R435-Q435)/Q435*100)</f>
        <v>0</v>
      </c>
      <c r="V435" s="14"/>
      <c r="W435" s="13" t="n">
        <f aca="false">X434</f>
        <v>0</v>
      </c>
      <c r="X435" s="21"/>
      <c r="Y435" s="21" t="n">
        <f aca="false">FORECAST($B435,X426:X434,$B426:$B434)</f>
        <v>-0.0623101729325839</v>
      </c>
      <c r="Z435" s="37" t="n">
        <f aca="false">(X435-Y435)^2/Y435</f>
        <v>-0.0623101729325839</v>
      </c>
      <c r="AA435" s="37" t="n">
        <f aca="false">IF(Z435&lt;5,0,(X435-W435)/W435*100)</f>
        <v>0</v>
      </c>
      <c r="AB435" s="14"/>
      <c r="AC435" s="13" t="n">
        <f aca="false">AD434</f>
        <v>-37.6344086021505</v>
      </c>
      <c r="AD435" s="21"/>
      <c r="AE435" s="21" t="n">
        <f aca="false">FORECAST($B435,AD426:AD434,$B426:$B434)</f>
        <v>-38.2109279972371</v>
      </c>
      <c r="AF435" s="37" t="n">
        <f aca="false">(AD435-AE435)^2/AE435</f>
        <v>-38.2109279972371</v>
      </c>
      <c r="AG435" s="37" t="n">
        <f aca="false">IF(AF435&lt;5,0,(AD435-AC435)/AC435*100)</f>
        <v>0</v>
      </c>
      <c r="AH435" s="14"/>
      <c r="AI435" s="13" t="n">
        <f aca="false">AJ434</f>
        <v>0</v>
      </c>
      <c r="AJ435" s="21"/>
      <c r="AK435" s="21" t="n">
        <f aca="false">FORECAST($B435,AJ426:AJ434,$B426:$B434)</f>
        <v>0.162465172661086</v>
      </c>
      <c r="AL435" s="37" t="n">
        <f aca="false">(AJ435-AK435)^2/AK435</f>
        <v>0.162465172661086</v>
      </c>
      <c r="AM435" s="37" t="n">
        <f aca="false">IF(AL435&lt;5,0,(AJ435-AI435)/AI435*100)</f>
        <v>0</v>
      </c>
      <c r="AN435" s="14"/>
      <c r="AO435" s="13" t="n">
        <f aca="false">AP434</f>
        <v>-11.4168618266979</v>
      </c>
      <c r="AP435" s="21"/>
      <c r="AQ435" s="21" t="n">
        <f aca="false">FORECAST($B435,AP426:AP434,$B426:$B434)</f>
        <v>-14.161871096986</v>
      </c>
      <c r="AR435" s="37" t="n">
        <f aca="false">(AP435-AQ435)^2/AQ435</f>
        <v>-14.161871096986</v>
      </c>
      <c r="AS435" s="37" t="n">
        <f aca="false">IF(AR435&lt;5,0,(AP435-AO435)/AO435*100)</f>
        <v>0</v>
      </c>
      <c r="AT435" s="14"/>
      <c r="AU435" s="13" t="n">
        <f aca="false">AV434</f>
        <v>0</v>
      </c>
      <c r="AV435" s="21"/>
      <c r="AW435" s="21" t="n">
        <f aca="false">FORECAST($B435,AV426:AV434,$B426:$B434)</f>
        <v>-0.3949460780062</v>
      </c>
      <c r="AX435" s="37" t="n">
        <f aca="false">(AV435-AW435)^2/AW435</f>
        <v>-0.3949460780062</v>
      </c>
      <c r="AY435" s="37" t="n">
        <f aca="false">IF(AX435&lt;5,0,(AV435-AU435)/AU435*100)</f>
        <v>0</v>
      </c>
      <c r="AZ435" s="14"/>
      <c r="BA435" s="23"/>
      <c r="BB435" s="22"/>
      <c r="BC435" s="13"/>
      <c r="BD435" s="23"/>
    </row>
    <row r="436" customFormat="false" ht="13.8" hidden="false" customHeight="false" outlineLevel="0" collapsed="false">
      <c r="A436" s="19" t="s">
        <v>54</v>
      </c>
      <c r="B436" s="12" t="n">
        <v>2011</v>
      </c>
      <c r="C436" s="12" t="n">
        <v>49964</v>
      </c>
      <c r="D436" s="12" t="n">
        <f aca="false">E435</f>
        <v>0</v>
      </c>
      <c r="E436" s="12" t="n">
        <v>1285</v>
      </c>
      <c r="F436" s="21" t="n">
        <f aca="false">FORECAST($B436,E427:E435,$B427:$B435)</f>
        <v>2680.09066752674</v>
      </c>
      <c r="G436" s="37" t="n">
        <f aca="false">(E436-F436)^2/F436</f>
        <v>726.198555221373</v>
      </c>
      <c r="H436" s="37" t="e">
        <f aca="false">IF(G436&lt;5,0,(E436-D436)/D436*100)</f>
        <v>#DIV/0!</v>
      </c>
      <c r="I436" s="12" t="n">
        <v>-15.8</v>
      </c>
      <c r="J436" s="13" t="n">
        <f aca="false">(E436-E431)/E431*100</f>
        <v>-38.7803716055264</v>
      </c>
      <c r="K436" s="13" t="n">
        <f aca="false">L435</f>
        <v>0</v>
      </c>
      <c r="L436" s="12" t="n">
        <v>1</v>
      </c>
      <c r="M436" s="21" t="n">
        <f aca="false">FORECAST($B436,L427:L435,$B427:$B435)</f>
        <v>5.22654052639302</v>
      </c>
      <c r="N436" s="37" t="n">
        <f aca="false">(L436-M436)^2/M436</f>
        <v>3.41787167458755</v>
      </c>
      <c r="O436" s="37" t="n">
        <f aca="false">IF(N436&lt;5,0,(L436-K436)/K436*100)</f>
        <v>0</v>
      </c>
      <c r="P436" s="14" t="n">
        <f aca="false">L436/($C436/100000)</f>
        <v>2.00144103754703</v>
      </c>
      <c r="Q436" s="13" t="n">
        <f aca="false">R435</f>
        <v>0</v>
      </c>
      <c r="R436" s="12" t="n">
        <v>23</v>
      </c>
      <c r="S436" s="21" t="n">
        <f aca="false">FORECAST($B436,R427:R435,$B427:$B435)</f>
        <v>31.8358274349487</v>
      </c>
      <c r="T436" s="37" t="n">
        <f aca="false">(R436-S436)^2/S436</f>
        <v>2.45232660026568</v>
      </c>
      <c r="U436" s="37" t="n">
        <f aca="false">IF(T436&lt;5,0,(R436-Q436)/Q436*100)</f>
        <v>0</v>
      </c>
      <c r="V436" s="14" t="n">
        <f aca="false">R436/($C436/100000)</f>
        <v>46.0331438635818</v>
      </c>
      <c r="W436" s="13" t="n">
        <f aca="false">X435</f>
        <v>0</v>
      </c>
      <c r="X436" s="12" t="n">
        <v>9</v>
      </c>
      <c r="Y436" s="21" t="n">
        <f aca="false">FORECAST($B436,X427:X435,$B427:$B435)</f>
        <v>38.8064369416956</v>
      </c>
      <c r="Z436" s="37" t="n">
        <f aca="false">(X436-Y436)^2/Y436</f>
        <v>22.893719526327</v>
      </c>
      <c r="AA436" s="37" t="e">
        <f aca="false">IF(Z436&lt;5,0,(X436-W436)/W436*100)</f>
        <v>#DIV/0!</v>
      </c>
      <c r="AB436" s="14" t="n">
        <f aca="false">X436/($C436/100000)</f>
        <v>18.0129693379233</v>
      </c>
      <c r="AC436" s="13" t="n">
        <f aca="false">AD435</f>
        <v>0</v>
      </c>
      <c r="AD436" s="12" t="n">
        <v>153</v>
      </c>
      <c r="AE436" s="21" t="n">
        <f aca="false">FORECAST($B436,AD427:AD435,$B427:$B435)</f>
        <v>265.637071046048</v>
      </c>
      <c r="AF436" s="37" t="n">
        <f aca="false">(AD436-AE436)^2/AE436</f>
        <v>47.7610663446636</v>
      </c>
      <c r="AG436" s="37" t="e">
        <f aca="false">IF(AF436&lt;5,0,(AD436-AC436)/AC436*100)</f>
        <v>#DIV/0!</v>
      </c>
      <c r="AH436" s="14" t="n">
        <f aca="false">AD436/($C436/100000)</f>
        <v>306.220478744696</v>
      </c>
      <c r="AI436" s="13" t="n">
        <f aca="false">AJ435</f>
        <v>0</v>
      </c>
      <c r="AJ436" s="12" t="n">
        <v>266</v>
      </c>
      <c r="AK436" s="21" t="n">
        <f aca="false">FORECAST($B436,AJ427:AJ435,$B427:$B435)</f>
        <v>356.129896662001</v>
      </c>
      <c r="AL436" s="37" t="n">
        <f aca="false">(AJ436-AK436)^2/AK436</f>
        <v>22.8102115223785</v>
      </c>
      <c r="AM436" s="37" t="e">
        <f aca="false">IF(AL436&lt;5,0,(AJ436-AI436)/AI436*100)</f>
        <v>#DIV/0!</v>
      </c>
      <c r="AN436" s="14" t="n">
        <f aca="false">AJ436/($C436/100000)</f>
        <v>532.383315987511</v>
      </c>
      <c r="AO436" s="13" t="n">
        <f aca="false">AP435</f>
        <v>0</v>
      </c>
      <c r="AP436" s="12" t="n">
        <v>802</v>
      </c>
      <c r="AQ436" s="21" t="n">
        <f aca="false">FORECAST($B436,AP427:AP435,$B427:$B435)</f>
        <v>1830.05719406877</v>
      </c>
      <c r="AR436" s="37" t="n">
        <f aca="false">(AP436-AQ436)^2/AQ436</f>
        <v>577.523805104007</v>
      </c>
      <c r="AS436" s="37" t="e">
        <f aca="false">IF(AR436&lt;5,0,(AP436-AO436)/AO436*100)</f>
        <v>#DIV/0!</v>
      </c>
      <c r="AT436" s="14" t="n">
        <f aca="false">AP436/($C436/100000)</f>
        <v>1605.15571211272</v>
      </c>
      <c r="AU436" s="13" t="n">
        <f aca="false">AV435</f>
        <v>0</v>
      </c>
      <c r="AV436" s="12" t="n">
        <v>31</v>
      </c>
      <c r="AW436" s="21" t="n">
        <f aca="false">FORECAST($B436,AV427:AV435,$B427:$B435)</f>
        <v>152.048196033596</v>
      </c>
      <c r="AX436" s="37" t="n">
        <f aca="false">(AV436-AW436)^2/AW436</f>
        <v>96.3685603987714</v>
      </c>
      <c r="AY436" s="37" t="e">
        <f aca="false">IF(AX436&lt;5,0,(AV436-AU436)/AU436*100)</f>
        <v>#DIV/0!</v>
      </c>
      <c r="AZ436" s="14" t="n">
        <f aca="false">AV436/($C436/100000)</f>
        <v>62.0446721639581</v>
      </c>
      <c r="BA436" s="12" t="n">
        <v>2571.9</v>
      </c>
      <c r="BB436" s="14" t="n">
        <v>-13.3</v>
      </c>
      <c r="BC436" s="13" t="n">
        <f aca="false">(BA436-BA431)/BA431*100</f>
        <v>94.6197502837685</v>
      </c>
      <c r="BD436" s="12" t="n">
        <v>23.1</v>
      </c>
    </row>
    <row r="437" customFormat="false" ht="13.8" hidden="false" customHeight="false" outlineLevel="0" collapsed="false">
      <c r="A437" s="19" t="s">
        <v>54</v>
      </c>
      <c r="B437" s="12" t="n">
        <v>2012</v>
      </c>
      <c r="C437" s="12" t="n">
        <v>49847</v>
      </c>
      <c r="D437" s="12" t="n">
        <f aca="false">E436</f>
        <v>1285</v>
      </c>
      <c r="E437" s="12" t="n">
        <v>1053</v>
      </c>
      <c r="F437" s="21" t="n">
        <f aca="false">FORECAST($B437,E428:E436,$B428:$B436)</f>
        <v>2378.17489033125</v>
      </c>
      <c r="G437" s="37" t="n">
        <f aca="false">(E437-F437)^2/F437</f>
        <v>738.418565053406</v>
      </c>
      <c r="H437" s="37" t="n">
        <f aca="false">IF(G437&lt;5,0,(E437-D437)/D437*100)</f>
        <v>-18.0544747081712</v>
      </c>
      <c r="I437" s="12" t="n">
        <v>-18.1</v>
      </c>
      <c r="J437" s="13" t="n">
        <f aca="false">(E437-E436)/E436*100</f>
        <v>-18.0544747081712</v>
      </c>
      <c r="K437" s="13" t="n">
        <f aca="false">L436</f>
        <v>1</v>
      </c>
      <c r="L437" s="12" t="n">
        <v>0</v>
      </c>
      <c r="M437" s="21" t="n">
        <f aca="false">FORECAST($B437,L428:L436,$B428:$B436)</f>
        <v>4.73476098208759</v>
      </c>
      <c r="N437" s="37" t="n">
        <f aca="false">(L437-M437)^2/M437</f>
        <v>4.73476098208759</v>
      </c>
      <c r="O437" s="37" t="n">
        <f aca="false">IF(N437&lt;5,0,(L437-K437)/K437*100)</f>
        <v>0</v>
      </c>
      <c r="P437" s="14" t="n">
        <f aca="false">L437/($C437/100000)</f>
        <v>0</v>
      </c>
      <c r="Q437" s="13" t="n">
        <f aca="false">R436</f>
        <v>23</v>
      </c>
      <c r="R437" s="12" t="n">
        <v>17</v>
      </c>
      <c r="S437" s="21" t="n">
        <f aca="false">FORECAST($B437,R428:R436,$B428:$B436)</f>
        <v>32.256404937158</v>
      </c>
      <c r="T437" s="37" t="n">
        <f aca="false">(R437-S437)^2/S437</f>
        <v>7.21586587407985</v>
      </c>
      <c r="U437" s="37" t="n">
        <f aca="false">IF(T437&lt;5,0,(R437-Q437)/Q437*100)</f>
        <v>-26.0869565217391</v>
      </c>
      <c r="V437" s="14" t="n">
        <f aca="false">R437/($C437/100000)</f>
        <v>34.1043593395791</v>
      </c>
      <c r="W437" s="13" t="n">
        <f aca="false">X436</f>
        <v>9</v>
      </c>
      <c r="X437" s="12" t="n">
        <v>27</v>
      </c>
      <c r="Y437" s="21" t="n">
        <f aca="false">FORECAST($B437,X428:X436,$B428:$B436)</f>
        <v>33.2068986502162</v>
      </c>
      <c r="Z437" s="37" t="n">
        <f aca="false">(X437-Y437)^2/Y437</f>
        <v>1.16016829092844</v>
      </c>
      <c r="AA437" s="37" t="n">
        <f aca="false">IF(Z437&lt;5,0,(X437-W437)/W437*100)</f>
        <v>0</v>
      </c>
      <c r="AB437" s="14" t="n">
        <f aca="false">X437/($C437/100000)</f>
        <v>54.1657471863904</v>
      </c>
      <c r="AC437" s="13" t="n">
        <f aca="false">AD436</f>
        <v>153</v>
      </c>
      <c r="AD437" s="12" t="n">
        <v>163</v>
      </c>
      <c r="AE437" s="21" t="n">
        <f aca="false">FORECAST($B437,AD428:AD436,$B428:$B436)</f>
        <v>245.364392213863</v>
      </c>
      <c r="AF437" s="37" t="n">
        <f aca="false">(AD437-AE437)^2/AE437</f>
        <v>27.6482379678226</v>
      </c>
      <c r="AG437" s="37" t="n">
        <f aca="false">IF(AF437&lt;5,0,(AD437-AC437)/AC437*100)</f>
        <v>6.5359477124183</v>
      </c>
      <c r="AH437" s="14" t="n">
        <f aca="false">AD437/($C437/100000)</f>
        <v>327.000621903023</v>
      </c>
      <c r="AI437" s="13" t="n">
        <f aca="false">AJ436</f>
        <v>266</v>
      </c>
      <c r="AJ437" s="12" t="n">
        <v>245</v>
      </c>
      <c r="AK437" s="21" t="n">
        <f aca="false">FORECAST($B437,AJ428:AJ436,$B428:$B436)</f>
        <v>305.335455081901</v>
      </c>
      <c r="AL437" s="37" t="n">
        <f aca="false">(AJ437-AK437)^2/AK437</f>
        <v>11.9225169542253</v>
      </c>
      <c r="AM437" s="37" t="n">
        <f aca="false">IF(AL437&lt;5,0,(AJ437-AI437)/AI437*100)</f>
        <v>-7.89473684210526</v>
      </c>
      <c r="AN437" s="14" t="n">
        <f aca="false">AJ437/($C437/100000)</f>
        <v>491.504002246875</v>
      </c>
      <c r="AO437" s="13" t="n">
        <f aca="false">AP436</f>
        <v>802</v>
      </c>
      <c r="AP437" s="12" t="n">
        <v>577</v>
      </c>
      <c r="AQ437" s="21" t="n">
        <f aca="false">FORECAST($B437,AP428:AP436,$B428:$B436)</f>
        <v>1625.87173978769</v>
      </c>
      <c r="AR437" s="37" t="n">
        <f aca="false">(AP437-AQ437)^2/AQ437</f>
        <v>676.641274710213</v>
      </c>
      <c r="AS437" s="37" t="n">
        <f aca="false">IF(AR437&lt;5,0,(AP437-AO437)/AO437*100)</f>
        <v>-28.0548628428928</v>
      </c>
      <c r="AT437" s="14" t="n">
        <f aca="false">AP437/($C437/100000)</f>
        <v>1157.54207876101</v>
      </c>
      <c r="AU437" s="13" t="n">
        <f aca="false">AV436</f>
        <v>31</v>
      </c>
      <c r="AV437" s="12" t="n">
        <v>24</v>
      </c>
      <c r="AW437" s="21" t="n">
        <f aca="false">FORECAST($B437,AV428:AV436,$B428:$B436)</f>
        <v>131.142817318807</v>
      </c>
      <c r="AX437" s="37" t="n">
        <f aca="false">(AV437-AW437)^2/AW437</f>
        <v>87.5349755153156</v>
      </c>
      <c r="AY437" s="37" t="n">
        <f aca="false">IF(AX437&lt;5,0,(AV437-AU437)/AU437*100)</f>
        <v>-22.5806451612903</v>
      </c>
      <c r="AZ437" s="14" t="n">
        <f aca="false">AV437/($C437/100000)</f>
        <v>48.147330832347</v>
      </c>
      <c r="BA437" s="12" t="n">
        <v>2112.5</v>
      </c>
      <c r="BB437" s="14" t="n">
        <v>-17.9</v>
      </c>
      <c r="BC437" s="13" t="n">
        <f aca="false">(BA437-BA436)/BA436*100</f>
        <v>-17.8622808040748</v>
      </c>
      <c r="BD437" s="12" t="n">
        <v>36.1</v>
      </c>
    </row>
    <row r="438" customFormat="false" ht="13.8" hidden="false" customHeight="false" outlineLevel="0" collapsed="false">
      <c r="A438" s="19" t="s">
        <v>54</v>
      </c>
      <c r="B438" s="12" t="n">
        <v>2013</v>
      </c>
      <c r="C438" s="12" t="n">
        <v>50166</v>
      </c>
      <c r="D438" s="12" t="n">
        <f aca="false">E437</f>
        <v>1053</v>
      </c>
      <c r="E438" s="12" t="n">
        <v>993</v>
      </c>
      <c r="F438" s="21" t="n">
        <f aca="false">FORECAST($B438,E429:E437,$B429:$B437)</f>
        <v>2000.20400040279</v>
      </c>
      <c r="G438" s="37" t="n">
        <f aca="false">(E438-F438)^2/F438</f>
        <v>507.17821693342</v>
      </c>
      <c r="H438" s="37" t="n">
        <f aca="false">IF(G438&lt;5,0,(E438-D438)/D438*100)</f>
        <v>-5.6980056980057</v>
      </c>
      <c r="I438" s="12" t="n">
        <v>-5.7</v>
      </c>
      <c r="J438" s="13" t="n">
        <f aca="false">(E438-E437)/E437*100</f>
        <v>-5.6980056980057</v>
      </c>
      <c r="K438" s="13" t="n">
        <f aca="false">L437</f>
        <v>0</v>
      </c>
      <c r="L438" s="12" t="n">
        <v>3</v>
      </c>
      <c r="M438" s="21" t="n">
        <f aca="false">FORECAST($B438,L429:L437,$B429:$B437)</f>
        <v>4.24186350457552</v>
      </c>
      <c r="N438" s="37" t="n">
        <f aca="false">(L438-M438)^2/M438</f>
        <v>0.363572510603667</v>
      </c>
      <c r="O438" s="37" t="n">
        <f aca="false">IF(N438&lt;5,0,(L438-K438)/K438*100)</f>
        <v>0</v>
      </c>
      <c r="P438" s="14" t="n">
        <f aca="false">L438/($C438/100000)</f>
        <v>5.98014591556034</v>
      </c>
      <c r="Q438" s="13" t="n">
        <f aca="false">R437</f>
        <v>17</v>
      </c>
      <c r="R438" s="12" t="n">
        <v>14</v>
      </c>
      <c r="S438" s="21" t="n">
        <f aca="false">FORECAST($B438,R429:R437,$B429:$B437)</f>
        <v>28.687314007155</v>
      </c>
      <c r="T438" s="37" t="n">
        <f aca="false">(R438-S438)^2/S438</f>
        <v>7.51960231240083</v>
      </c>
      <c r="U438" s="37" t="n">
        <f aca="false">IF(T438&lt;5,0,(R438-Q438)/Q438*100)</f>
        <v>-17.6470588235294</v>
      </c>
      <c r="V438" s="14" t="n">
        <f aca="false">R438/($C438/100000)</f>
        <v>27.9073476059483</v>
      </c>
      <c r="W438" s="13" t="n">
        <f aca="false">X437</f>
        <v>27</v>
      </c>
      <c r="X438" s="12" t="n">
        <v>19</v>
      </c>
      <c r="Y438" s="21" t="n">
        <f aca="false">FORECAST($B438,X429:X437,$B429:$B437)</f>
        <v>29.2464580707867</v>
      </c>
      <c r="Z438" s="37" t="n">
        <f aca="false">(X438-Y438)^2/Y438</f>
        <v>3.58983309166113</v>
      </c>
      <c r="AA438" s="37" t="n">
        <f aca="false">IF(Z438&lt;5,0,(X438-W438)/W438*100)</f>
        <v>0</v>
      </c>
      <c r="AB438" s="14" t="n">
        <f aca="false">X438/($C438/100000)</f>
        <v>37.8742574652155</v>
      </c>
      <c r="AC438" s="13" t="n">
        <f aca="false">AD437</f>
        <v>163</v>
      </c>
      <c r="AD438" s="12" t="n">
        <v>157</v>
      </c>
      <c r="AE438" s="21" t="n">
        <f aca="false">FORECAST($B438,AD429:AD437,$B429:$B437)</f>
        <v>212.212296956624</v>
      </c>
      <c r="AF438" s="37" t="n">
        <f aca="false">(AD438-AE438)^2/AE438</f>
        <v>14.3648496290936</v>
      </c>
      <c r="AG438" s="37" t="n">
        <f aca="false">IF(AF438&lt;5,0,(AD438-AC438)/AC438*100)</f>
        <v>-3.68098159509202</v>
      </c>
      <c r="AH438" s="14" t="n">
        <f aca="false">AD438/($C438/100000)</f>
        <v>312.960969580991</v>
      </c>
      <c r="AI438" s="13" t="n">
        <f aca="false">AJ437</f>
        <v>245</v>
      </c>
      <c r="AJ438" s="12" t="n">
        <v>186</v>
      </c>
      <c r="AK438" s="21" t="n">
        <f aca="false">FORECAST($B438,AJ429:AJ437,$B429:$B437)</f>
        <v>257.884822147817</v>
      </c>
      <c r="AL438" s="37" t="n">
        <f aca="false">(AJ438-AK438)^2/AK438</f>
        <v>20.0377347227568</v>
      </c>
      <c r="AM438" s="37" t="n">
        <f aca="false">IF(AL438&lt;5,0,(AJ438-AI438)/AI438*100)</f>
        <v>-24.0816326530612</v>
      </c>
      <c r="AN438" s="14" t="n">
        <f aca="false">AJ438/($C438/100000)</f>
        <v>370.769046764741</v>
      </c>
      <c r="AO438" s="13" t="n">
        <f aca="false">AP437</f>
        <v>577</v>
      </c>
      <c r="AP438" s="12" t="n">
        <v>580</v>
      </c>
      <c r="AQ438" s="21" t="n">
        <f aca="false">FORECAST($B438,AP429:AP437,$B429:$B437)</f>
        <v>1359.57748951241</v>
      </c>
      <c r="AR438" s="37" t="n">
        <f aca="false">(AP438-AQ438)^2/AQ438</f>
        <v>447.007299578362</v>
      </c>
      <c r="AS438" s="37" t="n">
        <f aca="false">IF(AR438&lt;5,0,(AP438-AO438)/AO438*100)</f>
        <v>0.519930675909879</v>
      </c>
      <c r="AT438" s="14" t="n">
        <f aca="false">AP438/($C438/100000)</f>
        <v>1156.161543675</v>
      </c>
      <c r="AU438" s="13" t="n">
        <f aca="false">AV437</f>
        <v>24</v>
      </c>
      <c r="AV438" s="12" t="n">
        <v>34</v>
      </c>
      <c r="AW438" s="21" t="n">
        <f aca="false">FORECAST($B438,AV429:AV437,$B429:$B437)</f>
        <v>108.178559597058</v>
      </c>
      <c r="AX438" s="37" t="n">
        <f aca="false">(AV438-AW438)^2/AW438</f>
        <v>50.8645957608398</v>
      </c>
      <c r="AY438" s="37" t="n">
        <f aca="false">IF(AX438&lt;5,0,(AV438-AU438)/AU438*100)</f>
        <v>41.6666666666667</v>
      </c>
      <c r="AZ438" s="14" t="n">
        <f aca="false">AV438/($C438/100000)</f>
        <v>67.7749870430172</v>
      </c>
      <c r="BA438" s="12" t="n">
        <v>1979.4</v>
      </c>
      <c r="BB438" s="14" t="n">
        <v>-6.3</v>
      </c>
      <c r="BC438" s="13" t="n">
        <f aca="false">(BA438-BA437)/BA437*100</f>
        <v>-6.30059171597633</v>
      </c>
      <c r="BD438" s="12" t="n">
        <v>34.7</v>
      </c>
    </row>
    <row r="439" customFormat="false" ht="13.8" hidden="false" customHeight="false" outlineLevel="0" collapsed="false">
      <c r="A439" s="19" t="s">
        <v>54</v>
      </c>
      <c r="B439" s="15" t="n">
        <v>2014</v>
      </c>
      <c r="C439" s="12" t="n">
        <v>50231</v>
      </c>
      <c r="D439" s="12" t="n">
        <f aca="false">E438</f>
        <v>993</v>
      </c>
      <c r="E439" s="12" t="n">
        <v>956</v>
      </c>
      <c r="F439" s="21" t="n">
        <f aca="false">FORECAST($B439,E430:E438,$B430:$B438)</f>
        <v>1712.08516336518</v>
      </c>
      <c r="G439" s="37" t="n">
        <f aca="false">(E439-F439)^2/F439</f>
        <v>333.899730278203</v>
      </c>
      <c r="H439" s="37" t="n">
        <f aca="false">IF(G439&lt;5,0,(E439-D439)/D439*100)</f>
        <v>-3.72608257804632</v>
      </c>
      <c r="I439" s="16" t="n">
        <v>-3.7</v>
      </c>
      <c r="J439" s="13" t="n">
        <f aca="false">(E439-E438)/E438*100</f>
        <v>-3.72608257804632</v>
      </c>
      <c r="K439" s="13" t="n">
        <f aca="false">L438</f>
        <v>3</v>
      </c>
      <c r="L439" s="12" t="n">
        <v>1</v>
      </c>
      <c r="M439" s="21" t="n">
        <f aca="false">FORECAST($B439,L430:L438,$B430:$B438)</f>
        <v>3.24611635447818</v>
      </c>
      <c r="N439" s="37" t="n">
        <f aca="false">(L439-M439)^2/M439</f>
        <v>1.55417678448108</v>
      </c>
      <c r="O439" s="37" t="n">
        <f aca="false">IF(N439&lt;5,0,(L439-K439)/K439*100)</f>
        <v>0</v>
      </c>
      <c r="P439" s="14" t="n">
        <f aca="false">L439/($C439/100000)</f>
        <v>1.99080249248472</v>
      </c>
      <c r="Q439" s="13" t="n">
        <f aca="false">R438</f>
        <v>14</v>
      </c>
      <c r="R439" s="12" t="n">
        <v>14</v>
      </c>
      <c r="S439" s="21" t="n">
        <f aca="false">FORECAST($B439,R430:R438,$B430:$B438)</f>
        <v>23.774627251055</v>
      </c>
      <c r="T439" s="37" t="n">
        <f aca="false">(R439-S439)^2/S439</f>
        <v>4.01871023625944</v>
      </c>
      <c r="U439" s="37" t="n">
        <f aca="false">IF(T439&lt;5,0,(R439-Q439)/Q439*100)</f>
        <v>0</v>
      </c>
      <c r="V439" s="14" t="n">
        <f aca="false">R439/($C439/100000)</f>
        <v>27.8712348947861</v>
      </c>
      <c r="W439" s="13" t="n">
        <f aca="false">X438</f>
        <v>19</v>
      </c>
      <c r="X439" s="12" t="n">
        <v>17</v>
      </c>
      <c r="Y439" s="21" t="n">
        <f aca="false">FORECAST($B439,X430:X438,$B430:$B438)</f>
        <v>24.1099843436329</v>
      </c>
      <c r="Z439" s="37" t="n">
        <f aca="false">(X439-Y439)^2/Y439</f>
        <v>2.09671962645034</v>
      </c>
      <c r="AA439" s="37" t="n">
        <f aca="false">IF(Z439&lt;5,0,(X439-W439)/W439*100)</f>
        <v>0</v>
      </c>
      <c r="AB439" s="14" t="n">
        <f aca="false">X439/($C439/100000)</f>
        <v>33.8436423722402</v>
      </c>
      <c r="AC439" s="13" t="n">
        <f aca="false">AD438</f>
        <v>157</v>
      </c>
      <c r="AD439" s="12" t="n">
        <v>147</v>
      </c>
      <c r="AE439" s="21" t="n">
        <f aca="false">FORECAST($B439,AD430:AD438,$B430:$B438)</f>
        <v>199.628206255826</v>
      </c>
      <c r="AF439" s="37" t="n">
        <f aca="false">(AD439-AE439)^2/AE439</f>
        <v>13.8744326047609</v>
      </c>
      <c r="AG439" s="37" t="n">
        <f aca="false">IF(AF439&lt;5,0,(AD439-AC439)/AC439*100)</f>
        <v>-6.36942675159236</v>
      </c>
      <c r="AH439" s="14" t="n">
        <f aca="false">AD439/($C439/100000)</f>
        <v>292.647966395254</v>
      </c>
      <c r="AI439" s="13" t="n">
        <f aca="false">AJ438</f>
        <v>186</v>
      </c>
      <c r="AJ439" s="12" t="n">
        <v>170</v>
      </c>
      <c r="AK439" s="21" t="n">
        <f aca="false">FORECAST($B439,AJ430:AJ438,$B430:$B438)</f>
        <v>223.311046834181</v>
      </c>
      <c r="AL439" s="37" t="n">
        <f aca="false">(AJ439-AK439)^2/AK439</f>
        <v>12.7269463595621</v>
      </c>
      <c r="AM439" s="37" t="n">
        <f aca="false">IF(AL439&lt;5,0,(AJ439-AI439)/AI439*100)</f>
        <v>-8.60215053763441</v>
      </c>
      <c r="AN439" s="14" t="n">
        <f aca="false">AJ439/($C439/100000)</f>
        <v>338.436423722402</v>
      </c>
      <c r="AO439" s="13" t="n">
        <f aca="false">AP438</f>
        <v>580</v>
      </c>
      <c r="AP439" s="12" t="n">
        <v>592</v>
      </c>
      <c r="AQ439" s="21" t="n">
        <f aca="false">FORECAST($B439,AP430:AP438,$B430:$B438)</f>
        <v>1143.78774266883</v>
      </c>
      <c r="AR439" s="37" t="n">
        <f aca="false">(AP439-AQ439)^2/AQ439</f>
        <v>266.194243565802</v>
      </c>
      <c r="AS439" s="37" t="n">
        <f aca="false">IF(AR439&lt;5,0,(AP439-AO439)/AO439*100)</f>
        <v>2.06896551724138</v>
      </c>
      <c r="AT439" s="14" t="n">
        <f aca="false">AP439/($C439/100000)</f>
        <v>1178.55507555095</v>
      </c>
      <c r="AU439" s="13" t="n">
        <f aca="false">AV438</f>
        <v>34</v>
      </c>
      <c r="AV439" s="12" t="n">
        <v>15</v>
      </c>
      <c r="AW439" s="21" t="n">
        <f aca="false">FORECAST($B439,AV430:AV438,$B430:$B438)</f>
        <v>94.1396107460584</v>
      </c>
      <c r="AX439" s="37" t="n">
        <f aca="false">(AV439-AW439)^2/AW439</f>
        <v>66.5296779899834</v>
      </c>
      <c r="AY439" s="37" t="n">
        <f aca="false">IF(AX439&lt;5,0,(AV439-AU439)/AU439*100)</f>
        <v>-55.8823529411765</v>
      </c>
      <c r="AZ439" s="14" t="n">
        <f aca="false">AV439/($C439/100000)</f>
        <v>29.8620373872708</v>
      </c>
      <c r="BA439" s="12" t="n">
        <v>1903.2</v>
      </c>
      <c r="BB439" s="4" t="n">
        <v>-3.8</v>
      </c>
      <c r="BC439" s="13" t="n">
        <f aca="false">(BA439-BA438)/BA438*100</f>
        <v>-3.84965140951804</v>
      </c>
      <c r="BD439" s="12" t="n">
        <v>38.4</v>
      </c>
    </row>
    <row r="440" customFormat="false" ht="13.8" hidden="false" customHeight="false" outlineLevel="0" collapsed="false">
      <c r="A440" s="19" t="s">
        <v>54</v>
      </c>
      <c r="B440" s="15" t="n">
        <v>2015</v>
      </c>
      <c r="C440" s="12" t="n">
        <v>50458</v>
      </c>
      <c r="D440" s="12" t="n">
        <f aca="false">E439</f>
        <v>956</v>
      </c>
      <c r="E440" s="12" t="n">
        <v>1061</v>
      </c>
      <c r="F440" s="21" t="n">
        <f aca="false">FORECAST($B440,E431:E439,$B431:$B439)</f>
        <v>1464.98777308247</v>
      </c>
      <c r="G440" s="37" t="n">
        <f aca="false">(E440-F440)^2/F440</f>
        <v>111.404425210139</v>
      </c>
      <c r="H440" s="37" t="n">
        <f aca="false">IF(G440&lt;5,0,(E440-D440)/D440*100)</f>
        <v>10.9832635983264</v>
      </c>
      <c r="I440" s="12" t="n">
        <v>11</v>
      </c>
      <c r="J440" s="13" t="n">
        <f aca="false">(E440-E439)/E439*100</f>
        <v>10.9832635983264</v>
      </c>
      <c r="K440" s="13" t="n">
        <f aca="false">L439</f>
        <v>1</v>
      </c>
      <c r="L440" s="12" t="n">
        <v>3</v>
      </c>
      <c r="M440" s="21" t="n">
        <f aca="false">FORECAST($B440,L431:L439,$B431:$B439)</f>
        <v>2.41504402475422</v>
      </c>
      <c r="N440" s="37" t="n">
        <f aca="false">(L440-M440)^2/M440</f>
        <v>0.14168416371232</v>
      </c>
      <c r="O440" s="37" t="n">
        <f aca="false">IF(N440&lt;5,0,(L440-K440)/K440*100)</f>
        <v>0</v>
      </c>
      <c r="P440" s="14" t="n">
        <f aca="false">L440/($C440/100000)</f>
        <v>5.94553886400571</v>
      </c>
      <c r="Q440" s="13" t="n">
        <f aca="false">R439</f>
        <v>14</v>
      </c>
      <c r="R440" s="12" t="n">
        <v>18</v>
      </c>
      <c r="S440" s="21" t="n">
        <f aca="false">FORECAST($B440,R431:R439,$B431:$B439)</f>
        <v>20.182314043094</v>
      </c>
      <c r="T440" s="37" t="n">
        <f aca="false">(R440-S440)^2/S440</f>
        <v>0.235973663501434</v>
      </c>
      <c r="U440" s="37" t="n">
        <f aca="false">IF(T440&lt;5,0,(R440-Q440)/Q440*100)</f>
        <v>0</v>
      </c>
      <c r="V440" s="14" t="n">
        <f aca="false">R440/($C440/100000)</f>
        <v>35.6732331840342</v>
      </c>
      <c r="W440" s="13" t="n">
        <f aca="false">X439</f>
        <v>17</v>
      </c>
      <c r="X440" s="12" t="n">
        <v>8</v>
      </c>
      <c r="Y440" s="21" t="n">
        <f aca="false">FORECAST($B440,X431:X439,$B431:$B439)</f>
        <v>21.7970487431753</v>
      </c>
      <c r="Z440" s="37" t="n">
        <f aca="false">(X440-Y440)^2/Y440</f>
        <v>8.73322605571346</v>
      </c>
      <c r="AA440" s="37" t="n">
        <f aca="false">IF(Z440&lt;5,0,(X440-W440)/W440*100)</f>
        <v>-52.9411764705882</v>
      </c>
      <c r="AB440" s="14" t="n">
        <f aca="false">X440/($C440/100000)</f>
        <v>15.8547703040152</v>
      </c>
      <c r="AC440" s="13" t="n">
        <f aca="false">AD439</f>
        <v>147</v>
      </c>
      <c r="AD440" s="12" t="n">
        <v>156</v>
      </c>
      <c r="AE440" s="21" t="n">
        <f aca="false">FORECAST($B440,AD431:AD439,$B431:$B439)</f>
        <v>177.823449447257</v>
      </c>
      <c r="AF440" s="37" t="n">
        <f aca="false">(AD440-AE440)^2/AE440</f>
        <v>2.67829100862336</v>
      </c>
      <c r="AG440" s="37" t="n">
        <f aca="false">IF(AF440&lt;5,0,(AD440-AC440)/AC440*100)</f>
        <v>0</v>
      </c>
      <c r="AH440" s="14" t="n">
        <f aca="false">AD440/($C440/100000)</f>
        <v>309.168020928297</v>
      </c>
      <c r="AI440" s="13" t="n">
        <f aca="false">AJ439</f>
        <v>170</v>
      </c>
      <c r="AJ440" s="12" t="n">
        <v>203</v>
      </c>
      <c r="AK440" s="21" t="n">
        <f aca="false">FORECAST($B440,AJ431:AJ439,$B431:$B439)</f>
        <v>210.511142515457</v>
      </c>
      <c r="AL440" s="37" t="n">
        <f aca="false">(AJ440-AK440)^2/AK440</f>
        <v>0.268001309637878</v>
      </c>
      <c r="AM440" s="37" t="n">
        <f aca="false">IF(AL440&lt;5,0,(AJ440-AI440)/AI440*100)</f>
        <v>0</v>
      </c>
      <c r="AN440" s="14" t="n">
        <f aca="false">AJ440/($C440/100000)</f>
        <v>402.314796464386</v>
      </c>
      <c r="AO440" s="13" t="n">
        <f aca="false">AP439</f>
        <v>592</v>
      </c>
      <c r="AP440" s="12" t="n">
        <v>631</v>
      </c>
      <c r="AQ440" s="21" t="n">
        <f aca="false">FORECAST($B440,AP431:AP439,$B431:$B439)</f>
        <v>958.70709502332</v>
      </c>
      <c r="AR440" s="37" t="n">
        <f aca="false">(AP440-AQ440)^2/AQ440</f>
        <v>112.017466738379</v>
      </c>
      <c r="AS440" s="37" t="n">
        <f aca="false">IF(AR440&lt;5,0,(AP440-AO440)/AO440*100)</f>
        <v>6.58783783783784</v>
      </c>
      <c r="AT440" s="14" t="n">
        <f aca="false">AP440/($C440/100000)</f>
        <v>1250.5450077292</v>
      </c>
      <c r="AU440" s="13" t="n">
        <f aca="false">AV439</f>
        <v>15</v>
      </c>
      <c r="AV440" s="12" t="n">
        <v>42</v>
      </c>
      <c r="AW440" s="21" t="n">
        <f aca="false">FORECAST($B440,AV431:AV439,$B431:$B439)</f>
        <v>73.5513626639796</v>
      </c>
      <c r="AX440" s="37" t="n">
        <f aca="false">(AV440-AW440)^2/AW440</f>
        <v>13.5346028937882</v>
      </c>
      <c r="AY440" s="37" t="n">
        <f aca="false">IF(AX440&lt;5,0,(AV440-AU440)/AU440*100)</f>
        <v>180</v>
      </c>
      <c r="AZ440" s="14" t="n">
        <f aca="false">AV440/($C440/100000)</f>
        <v>83.2375440960799</v>
      </c>
      <c r="BA440" s="12" t="n">
        <v>2102.7</v>
      </c>
      <c r="BB440" s="14" t="n">
        <v>10.5</v>
      </c>
      <c r="BC440" s="13" t="n">
        <f aca="false">(BA440-BA439)/BA439*100</f>
        <v>10.4823455233291</v>
      </c>
      <c r="BD440" s="12" t="n">
        <v>34.9</v>
      </c>
    </row>
    <row r="441" customFormat="false" ht="13.8" hidden="false" customHeight="false" outlineLevel="0" collapsed="false">
      <c r="A441" s="19" t="s">
        <v>54</v>
      </c>
      <c r="B441" s="15" t="n">
        <v>2016</v>
      </c>
      <c r="C441" s="12" t="n">
        <v>50345</v>
      </c>
      <c r="D441" s="12" t="n">
        <f aca="false">E440</f>
        <v>1061</v>
      </c>
      <c r="E441" s="12" t="n">
        <v>1043</v>
      </c>
      <c r="F441" s="21" t="n">
        <f aca="false">FORECAST($B441,E432:E440,$B432:$B440)</f>
        <v>1292.85005591518</v>
      </c>
      <c r="G441" s="37" t="n">
        <f aca="false">(E441-F441)^2/F441</f>
        <v>48.2848340804911</v>
      </c>
      <c r="H441" s="37" t="n">
        <f aca="false">IF(G441&lt;5,0,(E441-D441)/D441*100)</f>
        <v>-1.69651272384543</v>
      </c>
      <c r="I441" s="12" t="n">
        <v>-1.7</v>
      </c>
      <c r="J441" s="13" t="n">
        <f aca="false">(E441-E440)/E440*100</f>
        <v>-1.69651272384543</v>
      </c>
      <c r="K441" s="13" t="n">
        <f aca="false">L440</f>
        <v>3</v>
      </c>
      <c r="L441" s="12" t="n">
        <v>0</v>
      </c>
      <c r="M441" s="21" t="n">
        <f aca="false">FORECAST($B441,L432:L440,$B432:$B440)</f>
        <v>2.41702295734613</v>
      </c>
      <c r="N441" s="37" t="n">
        <f aca="false">(L441-M441)^2/M441</f>
        <v>2.41702295734613</v>
      </c>
      <c r="O441" s="37" t="n">
        <f aca="false">IF(N441&lt;5,0,(L441-K441)/K441*100)</f>
        <v>0</v>
      </c>
      <c r="P441" s="14" t="n">
        <f aca="false">L441/($C441/100000)</f>
        <v>0</v>
      </c>
      <c r="Q441" s="13" t="n">
        <f aca="false">R440</f>
        <v>18</v>
      </c>
      <c r="R441" s="12" t="n">
        <v>23</v>
      </c>
      <c r="S441" s="21" t="n">
        <f aca="false">FORECAST($B441,R432:R440,$B432:$B440)</f>
        <v>20.9267588626773</v>
      </c>
      <c r="T441" s="37" t="n">
        <f aca="false">(R441-S441)^2/S441</f>
        <v>0.205398687952249</v>
      </c>
      <c r="U441" s="37" t="n">
        <f aca="false">IF(T441&lt;5,0,(R441-Q441)/Q441*100)</f>
        <v>0</v>
      </c>
      <c r="V441" s="14" t="n">
        <f aca="false">R441/($C441/100000)</f>
        <v>45.6847750521402</v>
      </c>
      <c r="W441" s="13" t="n">
        <f aca="false">X440</f>
        <v>8</v>
      </c>
      <c r="X441" s="12" t="n">
        <v>7</v>
      </c>
      <c r="Y441" s="21" t="n">
        <f aca="false">FORECAST($B441,X432:X440,$B432:$B440)</f>
        <v>18.476671045812</v>
      </c>
      <c r="Z441" s="37" t="n">
        <f aca="false">(X441-Y441)^2/Y441</f>
        <v>7.12866392258657</v>
      </c>
      <c r="AA441" s="37" t="n">
        <f aca="false">IF(Z441&lt;5,0,(X441-W441)/W441*100)</f>
        <v>-12.5</v>
      </c>
      <c r="AB441" s="14" t="n">
        <f aca="false">X441/($C441/100000)</f>
        <v>13.9040619723905</v>
      </c>
      <c r="AC441" s="13" t="n">
        <f aca="false">AD440</f>
        <v>156</v>
      </c>
      <c r="AD441" s="12" t="n">
        <v>123</v>
      </c>
      <c r="AE441" s="21" t="n">
        <f aca="false">FORECAST($B441,AD432:AD440,$B432:$B440)</f>
        <v>175.018225944207</v>
      </c>
      <c r="AF441" s="37" t="n">
        <f aca="false">(AD441-AE441)^2/AE441</f>
        <v>15.460651688043</v>
      </c>
      <c r="AG441" s="37" t="n">
        <f aca="false">IF(AF441&lt;5,0,(AD441-AC441)/AC441*100)</f>
        <v>-21.1538461538462</v>
      </c>
      <c r="AH441" s="14" t="n">
        <f aca="false">AD441/($C441/100000)</f>
        <v>244.314231800576</v>
      </c>
      <c r="AI441" s="13" t="n">
        <f aca="false">AJ440</f>
        <v>203</v>
      </c>
      <c r="AJ441" s="12" t="n">
        <v>242</v>
      </c>
      <c r="AK441" s="21" t="n">
        <f aca="false">FORECAST($B441,AJ432:AJ440,$B432:$B440)</f>
        <v>213.383339319909</v>
      </c>
      <c r="AL441" s="37" t="n">
        <f aca="false">(AJ441-AK441)^2/AK441</f>
        <v>3.83775636415438</v>
      </c>
      <c r="AM441" s="37" t="n">
        <f aca="false">IF(AL441&lt;5,0,(AJ441-AI441)/AI441*100)</f>
        <v>0</v>
      </c>
      <c r="AN441" s="14" t="n">
        <f aca="false">AJ441/($C441/100000)</f>
        <v>480.683285331215</v>
      </c>
      <c r="AO441" s="13" t="n">
        <f aca="false">AP440</f>
        <v>631</v>
      </c>
      <c r="AP441" s="12" t="n">
        <v>600</v>
      </c>
      <c r="AQ441" s="21" t="n">
        <f aca="false">FORECAST($B441,AP432:AP440,$B432:$B440)</f>
        <v>812.171148194983</v>
      </c>
      <c r="AR441" s="37" t="n">
        <f aca="false">(AP441-AQ441)^2/AQ441</f>
        <v>55.4274751404616</v>
      </c>
      <c r="AS441" s="37" t="n">
        <f aca="false">IF(AR441&lt;5,0,(AP441-AO441)/AO441*100)</f>
        <v>-4.91283676703645</v>
      </c>
      <c r="AT441" s="14" t="n">
        <f aca="false">AP441/($C441/100000)</f>
        <v>1191.77674049062</v>
      </c>
      <c r="AU441" s="13" t="n">
        <f aca="false">AV440</f>
        <v>42</v>
      </c>
      <c r="AV441" s="12" t="n">
        <v>48</v>
      </c>
      <c r="AW441" s="21" t="n">
        <f aca="false">FORECAST($B441,AV432:AV440,$B432:$B440)</f>
        <v>50.5442315150384</v>
      </c>
      <c r="AX441" s="37" t="n">
        <f aca="false">(AV441-AW441)^2/AW441</f>
        <v>0.128068303901083</v>
      </c>
      <c r="AY441" s="37" t="n">
        <f aca="false">IF(AX441&lt;5,0,(AV441-AU441)/AU441*100)</f>
        <v>0</v>
      </c>
      <c r="AZ441" s="14" t="n">
        <f aca="false">AV441/($C441/100000)</f>
        <v>95.3421392392492</v>
      </c>
      <c r="BA441" s="12" t="n">
        <v>2071.7</v>
      </c>
      <c r="BB441" s="14" t="n">
        <v>-1.5</v>
      </c>
      <c r="BC441" s="13" t="n">
        <f aca="false">(BA441-BA440)/BA440*100</f>
        <v>-1.47429495410662</v>
      </c>
      <c r="BD441" s="12" t="n">
        <v>36.2</v>
      </c>
    </row>
    <row r="442" customFormat="false" ht="13.8" hidden="false" customHeight="false" outlineLevel="0" collapsed="false">
      <c r="A442" s="19" t="s">
        <v>54</v>
      </c>
      <c r="B442" s="15" t="n">
        <v>2017</v>
      </c>
      <c r="C442" s="12" t="n">
        <v>50418</v>
      </c>
      <c r="D442" s="12" t="n">
        <f aca="false">E441</f>
        <v>1043</v>
      </c>
      <c r="E442" s="12" t="n">
        <v>1186</v>
      </c>
      <c r="F442" s="21" t="n">
        <f aca="false">FORECAST($B442,E433:E441,$B433:$B441)</f>
        <v>1066.99545066972</v>
      </c>
      <c r="G442" s="37" t="n">
        <f aca="false">(E442-F442)^2/F442</f>
        <v>13.2728614282402</v>
      </c>
      <c r="H442" s="37" t="n">
        <f aca="false">IF(G442&lt;5,0,(E442-D442)/D442*100)</f>
        <v>13.7104506232023</v>
      </c>
      <c r="I442" s="12" t="n">
        <v>13.7</v>
      </c>
      <c r="J442" s="13" t="n">
        <f aca="false">(E442-E441)/E441*100</f>
        <v>13.7104506232023</v>
      </c>
      <c r="K442" s="13" t="n">
        <f aca="false">L441</f>
        <v>0</v>
      </c>
      <c r="L442" s="12" t="n">
        <v>7</v>
      </c>
      <c r="M442" s="21" t="n">
        <f aca="false">FORECAST($B442,L433:L441,$B433:$B441)</f>
        <v>1.33573980865421</v>
      </c>
      <c r="N442" s="37" t="n">
        <f aca="false">(L442-M442)^2/M442</f>
        <v>24.0195308303269</v>
      </c>
      <c r="O442" s="37" t="e">
        <f aca="false">IF(N442&lt;5,0,(L442-K442)/K442*100)</f>
        <v>#DIV/0!</v>
      </c>
      <c r="P442" s="14" t="n">
        <f aca="false">L442/($C442/100000)</f>
        <v>13.8839303423381</v>
      </c>
      <c r="Q442" s="13" t="n">
        <f aca="false">R441</f>
        <v>23</v>
      </c>
      <c r="R442" s="12" t="n">
        <v>31</v>
      </c>
      <c r="S442" s="21" t="n">
        <f aca="false">FORECAST($B442,R433:R441,$B433:$B441)</f>
        <v>18.3048836159422</v>
      </c>
      <c r="T442" s="37" t="n">
        <f aca="false">(R442-S442)^2/S442</f>
        <v>8.80453453767983</v>
      </c>
      <c r="U442" s="37" t="n">
        <f aca="false">IF(T442&lt;5,0,(R442-Q442)/Q442*100)</f>
        <v>34.7826086956522</v>
      </c>
      <c r="V442" s="14" t="n">
        <f aca="false">R442/($C442/100000)</f>
        <v>61.4859772303542</v>
      </c>
      <c r="W442" s="13" t="n">
        <f aca="false">X441</f>
        <v>7</v>
      </c>
      <c r="X442" s="12" t="n">
        <v>9</v>
      </c>
      <c r="Y442" s="21" t="n">
        <f aca="false">FORECAST($B442,X433:X441,$B433:$B441)</f>
        <v>14.52235926162</v>
      </c>
      <c r="Z442" s="37" t="n">
        <f aca="false">(X442-Y442)^2/Y442</f>
        <v>2.09996538888808</v>
      </c>
      <c r="AA442" s="37" t="n">
        <f aca="false">IF(Z442&lt;5,0,(X442-W442)/W442*100)</f>
        <v>0</v>
      </c>
      <c r="AB442" s="14" t="n">
        <f aca="false">X442/($C442/100000)</f>
        <v>17.8507675830061</v>
      </c>
      <c r="AC442" s="13" t="n">
        <f aca="false">AD441</f>
        <v>123</v>
      </c>
      <c r="AD442" s="12" t="n">
        <v>206</v>
      </c>
      <c r="AE442" s="21" t="n">
        <f aca="false">FORECAST($B442,AD433:AD441,$B433:$B441)</f>
        <v>150.152274980837</v>
      </c>
      <c r="AF442" s="37" t="n">
        <f aca="false">(AD442-AE442)^2/AE442</f>
        <v>20.7720355233649</v>
      </c>
      <c r="AG442" s="37" t="n">
        <f aca="false">IF(AF442&lt;5,0,(AD442-AC442)/AC442*100)</f>
        <v>67.479674796748</v>
      </c>
      <c r="AH442" s="14" t="n">
        <f aca="false">AD442/($C442/100000)</f>
        <v>408.584235788806</v>
      </c>
      <c r="AI442" s="13" t="n">
        <f aca="false">AJ441</f>
        <v>242</v>
      </c>
      <c r="AJ442" s="12" t="n">
        <v>192</v>
      </c>
      <c r="AK442" s="21" t="n">
        <f aca="false">FORECAST($B442,AJ433:AJ441,$B433:$B441)</f>
        <v>219.036550846047</v>
      </c>
      <c r="AL442" s="37" t="n">
        <f aca="false">(AJ442-AK442)^2/AK442</f>
        <v>3.33722878134927</v>
      </c>
      <c r="AM442" s="37" t="n">
        <f aca="false">IF(AL442&lt;5,0,(AJ442-AI442)/AI442*100)</f>
        <v>0</v>
      </c>
      <c r="AN442" s="14" t="n">
        <f aca="false">AJ442/($C442/100000)</f>
        <v>380.81637510413</v>
      </c>
      <c r="AO442" s="13" t="n">
        <f aca="false">AP441</f>
        <v>600</v>
      </c>
      <c r="AP442" s="12" t="n">
        <v>704</v>
      </c>
      <c r="AQ442" s="21" t="n">
        <f aca="false">FORECAST($B442,AP433:AP441,$B433:$B441)</f>
        <v>631.416064864461</v>
      </c>
      <c r="AR442" s="37" t="n">
        <f aca="false">(AP442-AQ442)^2/AQ442</f>
        <v>8.34382894722685</v>
      </c>
      <c r="AS442" s="37" t="n">
        <f aca="false">IF(AR442&lt;5,0,(AP442-AO442)/AO442*100)</f>
        <v>17.3333333333333</v>
      </c>
      <c r="AT442" s="14" t="n">
        <f aca="false">AP442/($C442/100000)</f>
        <v>1396.32670871514</v>
      </c>
      <c r="AU442" s="13" t="n">
        <f aca="false">AV441</f>
        <v>48</v>
      </c>
      <c r="AV442" s="12" t="n">
        <v>37</v>
      </c>
      <c r="AW442" s="21" t="n">
        <f aca="false">FORECAST($B442,AV433:AV441,$B433:$B441)</f>
        <v>32.3946930900116</v>
      </c>
      <c r="AX442" s="37" t="n">
        <f aca="false">(AV442-AW442)^2/AW442</f>
        <v>0.654701425207385</v>
      </c>
      <c r="AY442" s="37" t="n">
        <f aca="false">IF(AX442&lt;5,0,(AV442-AU442)/AU442*100)</f>
        <v>0</v>
      </c>
      <c r="AZ442" s="14" t="n">
        <f aca="false">AV442/($C442/100000)</f>
        <v>73.3864889523583</v>
      </c>
      <c r="BA442" s="12" t="n">
        <v>2352.3</v>
      </c>
      <c r="BB442" s="14" t="n">
        <v>13.5</v>
      </c>
      <c r="BC442" s="13" t="n">
        <f aca="false">(BA442-BA441)/BA441*100</f>
        <v>13.5444321088961</v>
      </c>
      <c r="BD442" s="12" t="n">
        <v>32.5</v>
      </c>
    </row>
    <row r="443" customFormat="false" ht="13.8" hidden="false" customHeight="false" outlineLevel="0" collapsed="false">
      <c r="A443" s="24" t="s">
        <v>54</v>
      </c>
      <c r="B443" s="15" t="n">
        <v>2018</v>
      </c>
      <c r="C443" s="12" t="n">
        <v>50435</v>
      </c>
      <c r="D443" s="12" t="n">
        <f aca="false">E442</f>
        <v>1186</v>
      </c>
      <c r="E443" s="12" t="n">
        <v>1098</v>
      </c>
      <c r="F443" s="21" t="n">
        <f aca="false">FORECAST($B443,E434:E442,$B434:$B442)</f>
        <v>1084.5929538563</v>
      </c>
      <c r="G443" s="37" t="n">
        <f aca="false">(E443-F443)^2/F443</f>
        <v>0.165729350960785</v>
      </c>
      <c r="H443" s="37" t="n">
        <f aca="false">IF(G443&lt;5,0,(E443-D443)/D443*100)</f>
        <v>0</v>
      </c>
      <c r="I443" s="12" t="n">
        <v>-7.4</v>
      </c>
      <c r="J443" s="13" t="n">
        <f aca="false">(E443-E442)/E442*100</f>
        <v>-7.41989881956155</v>
      </c>
      <c r="K443" s="13" t="n">
        <f aca="false">L442</f>
        <v>7</v>
      </c>
      <c r="L443" s="12" t="n">
        <v>4</v>
      </c>
      <c r="M443" s="21" t="n">
        <f aca="false">FORECAST($B443,L434:L442,$B434:$B442)</f>
        <v>2.1484218320236</v>
      </c>
      <c r="N443" s="37" t="n">
        <f aca="false">(L443-M443)^2/M443</f>
        <v>1.59574887064784</v>
      </c>
      <c r="O443" s="37" t="n">
        <f aca="false">IF(N443&lt;5,0,(L443-K443)/K443*100)</f>
        <v>0</v>
      </c>
      <c r="P443" s="14" t="n">
        <f aca="false">L443/($C443/100000)</f>
        <v>7.93100029741251</v>
      </c>
      <c r="Q443" s="13" t="n">
        <f aca="false">R442</f>
        <v>31</v>
      </c>
      <c r="R443" s="12" t="n">
        <v>28</v>
      </c>
      <c r="S443" s="21" t="n">
        <f aca="false">FORECAST($B443,R434:R442,$B434:$B442)</f>
        <v>20.1643034527495</v>
      </c>
      <c r="T443" s="37" t="n">
        <f aca="false">(R443-S443)^2/S443</f>
        <v>3.04489269983787</v>
      </c>
      <c r="U443" s="37" t="n">
        <f aca="false">IF(T443&lt;5,0,(R443-Q443)/Q443*100)</f>
        <v>0</v>
      </c>
      <c r="V443" s="14" t="n">
        <f aca="false">R443/($C443/100000)</f>
        <v>55.5170020818876</v>
      </c>
      <c r="W443" s="13" t="n">
        <f aca="false">X442</f>
        <v>9</v>
      </c>
      <c r="X443" s="12" t="n">
        <v>9</v>
      </c>
      <c r="Y443" s="21" t="n">
        <f aca="false">FORECAST($B443,X434:X442,$B434:$B442)</f>
        <v>13.7378933288396</v>
      </c>
      <c r="Z443" s="37" t="n">
        <f aca="false">(X443-Y443)^2/Y443</f>
        <v>1.63399384884866</v>
      </c>
      <c r="AA443" s="37" t="n">
        <f aca="false">IF(Z443&lt;5,0,(X443-W443)/W443*100)</f>
        <v>0</v>
      </c>
      <c r="AB443" s="14" t="n">
        <f aca="false">X443/($C443/100000)</f>
        <v>17.8447506691782</v>
      </c>
      <c r="AC443" s="13" t="n">
        <f aca="false">AD442</f>
        <v>206</v>
      </c>
      <c r="AD443" s="12" t="n">
        <v>139</v>
      </c>
      <c r="AE443" s="21" t="n">
        <f aca="false">FORECAST($B443,AD434:AD442,$B434:$B442)</f>
        <v>158.251812360388</v>
      </c>
      <c r="AF443" s="37" t="n">
        <f aca="false">(AD443-AE443)^2/AE443</f>
        <v>2.34204129249105</v>
      </c>
      <c r="AG443" s="37" t="n">
        <f aca="false">IF(AF443&lt;5,0,(AD443-AC443)/AC443*100)</f>
        <v>0</v>
      </c>
      <c r="AH443" s="14" t="n">
        <f aca="false">AD443/($C443/100000)</f>
        <v>275.602260335085</v>
      </c>
      <c r="AI443" s="13" t="n">
        <f aca="false">AJ442</f>
        <v>192</v>
      </c>
      <c r="AJ443" s="12" t="n">
        <v>211</v>
      </c>
      <c r="AK443" s="21" t="n">
        <f aca="false">FORECAST($B443,AJ434:AJ442,$B434:$B442)</f>
        <v>215.269472987642</v>
      </c>
      <c r="AL443" s="37" t="n">
        <f aca="false">(AJ443-AK443)^2/AK443</f>
        <v>0.084677122767206</v>
      </c>
      <c r="AM443" s="37" t="n">
        <f aca="false">IF(AL443&lt;5,0,(AJ443-AI443)/AI443*100)</f>
        <v>0</v>
      </c>
      <c r="AN443" s="14" t="n">
        <f aca="false">AJ443/($C443/100000)</f>
        <v>418.36026568851</v>
      </c>
      <c r="AO443" s="13" t="n">
        <f aca="false">AP442</f>
        <v>704</v>
      </c>
      <c r="AP443" s="12" t="n">
        <v>624</v>
      </c>
      <c r="AQ443" s="21" t="n">
        <f aca="false">FORECAST($B443,AP434:AP442,$B434:$B442)</f>
        <v>642.140958556602</v>
      </c>
      <c r="AR443" s="37" t="n">
        <f aca="false">(AP443-AQ443)^2/AQ443</f>
        <v>0.512495540063504</v>
      </c>
      <c r="AS443" s="37" t="n">
        <f aca="false">IF(AR443&lt;5,0,(AP443-AO443)/AO443*100)</f>
        <v>0</v>
      </c>
      <c r="AT443" s="14" t="n">
        <f aca="false">AP443/($C443/100000)</f>
        <v>1237.23604639635</v>
      </c>
      <c r="AU443" s="13" t="n">
        <f aca="false">AV442</f>
        <v>37</v>
      </c>
      <c r="AV443" s="12" t="n">
        <v>83</v>
      </c>
      <c r="AW443" s="21" t="n">
        <f aca="false">FORECAST($B443,AV434:AV442,$B434:$B442)</f>
        <v>33.0710169129839</v>
      </c>
      <c r="AX443" s="37" t="n">
        <f aca="false">(AV443-AW443)^2/AW443</f>
        <v>75.3803053187882</v>
      </c>
      <c r="AY443" s="37" t="n">
        <f aca="false">IF(AX443&lt;5,0,(AV443-AU443)/AU443*100)</f>
        <v>124.324324324324</v>
      </c>
      <c r="AZ443" s="14" t="n">
        <f aca="false">AV443/($C443/100000)</f>
        <v>164.56825617131</v>
      </c>
      <c r="BA443" s="12" t="n">
        <v>2177.1</v>
      </c>
      <c r="BB443" s="14" t="n">
        <v>-7.5</v>
      </c>
      <c r="BC443" s="13" t="n">
        <f aca="false">(BA443-BA442)/BA442*100</f>
        <v>-7.44802958806276</v>
      </c>
      <c r="BD443" s="12" t="n">
        <v>28</v>
      </c>
    </row>
    <row r="444" customFormat="false" ht="13.8" hidden="false" customHeight="false" outlineLevel="0" collapsed="false">
      <c r="A444" s="25" t="s">
        <v>54</v>
      </c>
      <c r="B444" s="15" t="n">
        <v>2019</v>
      </c>
      <c r="C444" s="17" t="n">
        <v>46969</v>
      </c>
      <c r="D444" s="12" t="n">
        <f aca="false">E443</f>
        <v>1098</v>
      </c>
      <c r="E444" s="17" t="n">
        <v>368</v>
      </c>
      <c r="F444" s="21" t="n">
        <f aca="false">FORECAST($B444,E435:E443,$B435:$B443)</f>
        <v>1063.53571428571</v>
      </c>
      <c r="G444" s="37" t="n">
        <f aca="false">(E444-F444)^2/F444</f>
        <v>454.869472974723</v>
      </c>
      <c r="H444" s="37" t="n">
        <f aca="false">IF(G444&lt;5,0,(E444-D444)/D444*100)</f>
        <v>-66.4845173041894</v>
      </c>
      <c r="I444" s="12" t="n">
        <v>-66.5</v>
      </c>
      <c r="J444" s="13" t="n">
        <f aca="false">(E444-E443)/E443*100</f>
        <v>-66.4845173041894</v>
      </c>
      <c r="K444" s="13" t="n">
        <f aca="false">L443</f>
        <v>4</v>
      </c>
      <c r="L444" s="12" t="n">
        <v>0</v>
      </c>
      <c r="M444" s="21" t="n">
        <f aca="false">FORECAST($B444,L435:L443,$B435:$B443)</f>
        <v>5</v>
      </c>
      <c r="N444" s="37" t="n">
        <f aca="false">(L444-M444)^2/M444</f>
        <v>5</v>
      </c>
      <c r="O444" s="37" t="n">
        <f aca="false">IF(N444&lt;5,0,(L444-K444)/K444*100)</f>
        <v>-100</v>
      </c>
      <c r="P444" s="14" t="n">
        <f aca="false">L444/($C444/100000)</f>
        <v>0</v>
      </c>
      <c r="Q444" s="13" t="n">
        <f aca="false">R443</f>
        <v>28</v>
      </c>
      <c r="R444" s="12" t="n">
        <v>6</v>
      </c>
      <c r="S444" s="21" t="n">
        <f aca="false">FORECAST($B444,R435:R443,$B435:$B443)</f>
        <v>28.2857142857143</v>
      </c>
      <c r="T444" s="37" t="n">
        <f aca="false">(R444-S444)^2/S444</f>
        <v>17.5584415584416</v>
      </c>
      <c r="U444" s="37" t="n">
        <f aca="false">IF(T444&lt;5,0,(R444-Q444)/Q444*100)</f>
        <v>-78.5714285714286</v>
      </c>
      <c r="V444" s="14" t="n">
        <f aca="false">R444/($C444/100000)</f>
        <v>12.7743831037493</v>
      </c>
      <c r="W444" s="13" t="n">
        <f aca="false">X443</f>
        <v>9</v>
      </c>
      <c r="X444" s="12" t="n">
        <v>7</v>
      </c>
      <c r="Y444" s="21" t="n">
        <f aca="false">FORECAST($B444,X435:X443,$B435:$B443)</f>
        <v>5.89285714285714</v>
      </c>
      <c r="Z444" s="37" t="n">
        <f aca="false">(X444-Y444)^2/Y444</f>
        <v>0.208008658008658</v>
      </c>
      <c r="AA444" s="37" t="n">
        <f aca="false">IF(Z444&lt;5,0,(X444-W444)/W444*100)</f>
        <v>0</v>
      </c>
      <c r="AB444" s="14" t="n">
        <f aca="false">X444/($C444/100000)</f>
        <v>14.9034469543742</v>
      </c>
      <c r="AC444" s="13" t="n">
        <f aca="false">AD443</f>
        <v>139</v>
      </c>
      <c r="AD444" s="12" t="n">
        <v>87</v>
      </c>
      <c r="AE444" s="21" t="n">
        <f aca="false">FORECAST($B444,AD435:AD443,$B435:$B443)</f>
        <v>156.785714285714</v>
      </c>
      <c r="AF444" s="37" t="n">
        <f aca="false">(AD444-AE444)^2/AE444</f>
        <v>31.0617962902701</v>
      </c>
      <c r="AG444" s="37" t="n">
        <f aca="false">IF(AF444&lt;5,0,(AD444-AC444)/AC444*100)</f>
        <v>-37.410071942446</v>
      </c>
      <c r="AH444" s="14" t="n">
        <f aca="false">AD444/($C444/100000)</f>
        <v>185.228555004365</v>
      </c>
      <c r="AI444" s="13" t="n">
        <f aca="false">AJ443</f>
        <v>211</v>
      </c>
      <c r="AJ444" s="12" t="n">
        <v>108</v>
      </c>
      <c r="AK444" s="21" t="n">
        <f aca="false">FORECAST($B444,AJ435:AJ443,$B435:$B443)</f>
        <v>190.321428571429</v>
      </c>
      <c r="AL444" s="37" t="n">
        <f aca="false">(AJ444-AK444)^2/AK444</f>
        <v>35.607223279629</v>
      </c>
      <c r="AM444" s="37" t="n">
        <f aca="false">IF(AL444&lt;5,0,(AJ444-AI444)/AI444*100)</f>
        <v>-48.8151658767773</v>
      </c>
      <c r="AN444" s="14" t="n">
        <f aca="false">AJ444/($C444/100000)</f>
        <v>229.938895867487</v>
      </c>
      <c r="AO444" s="13" t="n">
        <f aca="false">AP443</f>
        <v>624</v>
      </c>
      <c r="AP444" s="12" t="n">
        <v>131</v>
      </c>
      <c r="AQ444" s="21" t="n">
        <f aca="false">FORECAST($B444,AP435:AP443,$B435:$B443)</f>
        <v>611.321428571429</v>
      </c>
      <c r="AR444" s="37" t="n">
        <f aca="false">(AP444-AQ444)^2/AQ444</f>
        <v>377.393403800733</v>
      </c>
      <c r="AS444" s="37" t="n">
        <f aca="false">IF(AR444&lt;5,0,(AP444-AO444)/AO444*100)</f>
        <v>-79.0064102564102</v>
      </c>
      <c r="AT444" s="14" t="n">
        <f aca="false">AP444/($C444/100000)</f>
        <v>278.907364431859</v>
      </c>
      <c r="AU444" s="13" t="n">
        <f aca="false">AV443</f>
        <v>83</v>
      </c>
      <c r="AV444" s="12" t="n">
        <v>29</v>
      </c>
      <c r="AW444" s="21" t="n">
        <f aca="false">FORECAST($B444,AV435:AV443,$B435:$B443)</f>
        <v>65.9285714285714</v>
      </c>
      <c r="AX444" s="37" t="n">
        <f aca="false">(AV444-AW444)^2/AW444</f>
        <v>20.6848011143786</v>
      </c>
      <c r="AY444" s="37" t="n">
        <f aca="false">IF(AX444&lt;5,0,(AV444-AU444)/AU444*100)</f>
        <v>-65.0602409638554</v>
      </c>
      <c r="AZ444" s="14" t="n">
        <f aca="false">AV444/($C444/100000)</f>
        <v>61.7428516681215</v>
      </c>
      <c r="BA444" s="12" t="n">
        <v>783.5</v>
      </c>
      <c r="BB444" s="14" t="n">
        <v>-64</v>
      </c>
      <c r="BC444" s="13" t="n">
        <f aca="false">(BA444-BA443)/BA443*100</f>
        <v>-64.0117587616554</v>
      </c>
      <c r="BD444" s="12" t="n">
        <v>34.5</v>
      </c>
    </row>
    <row r="445" customFormat="false" ht="13.8" hidden="false" customHeight="false" outlineLevel="0" collapsed="false">
      <c r="A445" s="25" t="s">
        <v>54</v>
      </c>
      <c r="B445" s="20" t="n">
        <v>2020</v>
      </c>
      <c r="C445" s="21" t="n">
        <v>46587</v>
      </c>
      <c r="D445" s="12" t="n">
        <f aca="false">E444</f>
        <v>368</v>
      </c>
      <c r="E445" s="21" t="n">
        <v>374</v>
      </c>
      <c r="F445" s="21" t="n">
        <f aca="false">FORECAST($B445,E436:E444,$B436:$B444)</f>
        <v>749.777777777778</v>
      </c>
      <c r="G445" s="37" t="n">
        <f aca="false">(E445-F445)^2/F445</f>
        <v>188.334387143516</v>
      </c>
      <c r="H445" s="37" t="n">
        <f aca="false">IF(G445&lt;5,0,(E445-D445)/D445*100)</f>
        <v>1.6304347826087</v>
      </c>
      <c r="I445" s="22" t="n">
        <v>1.6</v>
      </c>
      <c r="J445" s="13" t="n">
        <f aca="false">(E445-E444)/E444*100</f>
        <v>1.6304347826087</v>
      </c>
      <c r="K445" s="13" t="n">
        <f aca="false">L444</f>
        <v>0</v>
      </c>
      <c r="L445" s="21" t="n">
        <v>1</v>
      </c>
      <c r="M445" s="21" t="n">
        <f aca="false">FORECAST($B445,L436:L444,$B436:$B444)</f>
        <v>3.36111111111111</v>
      </c>
      <c r="N445" s="37" t="n">
        <f aca="false">(L445-M445)^2/M445</f>
        <v>1.65863177226814</v>
      </c>
      <c r="O445" s="37" t="n">
        <f aca="false">IF(N445&lt;5,0,(L445-K445)/K445*100)</f>
        <v>0</v>
      </c>
      <c r="P445" s="14" t="n">
        <f aca="false">L445/($C445/100000)</f>
        <v>2.14652156180909</v>
      </c>
      <c r="Q445" s="13" t="n">
        <f aca="false">R444</f>
        <v>6</v>
      </c>
      <c r="R445" s="21" t="n">
        <v>7</v>
      </c>
      <c r="S445" s="21" t="n">
        <f aca="false">FORECAST($B445,R436:R444,$B436:$B444)</f>
        <v>20</v>
      </c>
      <c r="T445" s="37" t="n">
        <f aca="false">(R445-S445)^2/S445</f>
        <v>8.45</v>
      </c>
      <c r="U445" s="37" t="n">
        <f aca="false">IF(T445&lt;5,0,(R445-Q445)/Q445*100)</f>
        <v>16.6666666666667</v>
      </c>
      <c r="V445" s="14" t="n">
        <f aca="false">R445/($C445/100000)</f>
        <v>15.0256509326636</v>
      </c>
      <c r="W445" s="13" t="n">
        <f aca="false">X444</f>
        <v>7</v>
      </c>
      <c r="X445" s="21" t="n">
        <v>4</v>
      </c>
      <c r="Y445" s="21" t="n">
        <f aca="false">FORECAST($B445,X436:X444,$B436:$B444)</f>
        <v>4.77777777777778</v>
      </c>
      <c r="Z445" s="37" t="n">
        <f aca="false">(X445-Y445)^2/Y445</f>
        <v>0.126614987080103</v>
      </c>
      <c r="AA445" s="37" t="n">
        <f aca="false">IF(Z445&lt;5,0,(X445-W445)/W445*100)</f>
        <v>0</v>
      </c>
      <c r="AB445" s="14" t="n">
        <f aca="false">X445/($C445/100000)</f>
        <v>8.58608624723635</v>
      </c>
      <c r="AC445" s="13" t="n">
        <f aca="false">AD444</f>
        <v>87</v>
      </c>
      <c r="AD445" s="21" t="n">
        <v>105</v>
      </c>
      <c r="AE445" s="21" t="n">
        <f aca="false">FORECAST($B445,AD436:AD444,$B436:$B444)</f>
        <v>126.055555555556</v>
      </c>
      <c r="AF445" s="37" t="n">
        <f aca="false">(AD445-AE445)^2/AE445</f>
        <v>3.51699231183586</v>
      </c>
      <c r="AG445" s="37" t="n">
        <f aca="false">IF(AF445&lt;5,0,(AD445-AC445)/AC445*100)</f>
        <v>0</v>
      </c>
      <c r="AH445" s="14" t="n">
        <f aca="false">AD445/($C445/100000)</f>
        <v>225.384763989954</v>
      </c>
      <c r="AI445" s="13" t="n">
        <f aca="false">AJ444</f>
        <v>108</v>
      </c>
      <c r="AJ445" s="21" t="n">
        <v>103</v>
      </c>
      <c r="AK445" s="21" t="n">
        <f aca="false">FORECAST($B445,AJ436:AJ444,$B436:$B444)</f>
        <v>148.388888888889</v>
      </c>
      <c r="AL445" s="37" t="n">
        <f aca="false">(AJ445-AK445)^2/AK445</f>
        <v>13.8834602104913</v>
      </c>
      <c r="AM445" s="37" t="n">
        <f aca="false">IF(AL445&lt;5,0,(AJ445-AI445)/AI445*100)</f>
        <v>-4.62962962962963</v>
      </c>
      <c r="AN445" s="14" t="n">
        <f aca="false">AJ445/($C445/100000)</f>
        <v>221.091720866336</v>
      </c>
      <c r="AO445" s="13" t="n">
        <f aca="false">AP444</f>
        <v>131</v>
      </c>
      <c r="AP445" s="21" t="n">
        <v>135</v>
      </c>
      <c r="AQ445" s="21" t="n">
        <f aca="false">FORECAST($B445,AP436:AP444,$B436:$B444)</f>
        <v>391.75</v>
      </c>
      <c r="AR445" s="37" t="n">
        <f aca="false">(AP445-AQ445)^2/AQ445</f>
        <v>168.272016592214</v>
      </c>
      <c r="AS445" s="37" t="n">
        <f aca="false">IF(AR445&lt;5,0,(AP445-AO445)/AO445*100)</f>
        <v>3.05343511450382</v>
      </c>
      <c r="AT445" s="14" t="n">
        <f aca="false">AP445/($C445/100000)</f>
        <v>289.780410844227</v>
      </c>
      <c r="AU445" s="13" t="n">
        <f aca="false">AV444</f>
        <v>29</v>
      </c>
      <c r="AV445" s="21" t="n">
        <v>19</v>
      </c>
      <c r="AW445" s="21" t="n">
        <f aca="false">FORECAST($B445,AV436:AV444,$B436:$B444)</f>
        <v>55.4444444444445</v>
      </c>
      <c r="AX445" s="37" t="n">
        <f aca="false">(AV445-AW445)^2/AW445</f>
        <v>23.9554664885326</v>
      </c>
      <c r="AY445" s="37" t="n">
        <f aca="false">IF(AX445&lt;5,0,(AV445-AU445)/AU445*100)</f>
        <v>-34.4827586206897</v>
      </c>
      <c r="AZ445" s="14" t="n">
        <f aca="false">AV445/($C445/100000)</f>
        <v>40.7839096743727</v>
      </c>
      <c r="BA445" s="23" t="n">
        <v>802.8</v>
      </c>
      <c r="BB445" s="22" t="n">
        <v>2.5</v>
      </c>
      <c r="BC445" s="13" t="n">
        <f aca="false">(BA445-BA444)/BA444*100</f>
        <v>2.46330567964262</v>
      </c>
      <c r="BD445" s="23" t="n">
        <v>28.1</v>
      </c>
    </row>
    <row r="446" customFormat="false" ht="13.8" hidden="false" customHeight="false" outlineLevel="0" collapsed="false">
      <c r="A446" s="19" t="s">
        <v>283</v>
      </c>
      <c r="B446" s="15" t="n">
        <v>2020</v>
      </c>
      <c r="C446" s="38" t="n">
        <f aca="false">FORECAST($B446,C436:C444,$B436:$B444)</f>
        <v>49070.5</v>
      </c>
      <c r="D446" s="12" t="n">
        <f aca="false">E445</f>
        <v>374</v>
      </c>
      <c r="E446" s="38" t="n">
        <f aca="false">FORECAST($B446,E436:E444,$B436:$B444)</f>
        <v>749.777777777778</v>
      </c>
      <c r="F446" s="21" t="n">
        <f aca="false">FORECAST($B446,E437:E445,$B437:$B445)</f>
        <v>624.755555555555</v>
      </c>
      <c r="G446" s="37" t="n">
        <f aca="false">(E446-F446)^2/F446</f>
        <v>25.0186747606966</v>
      </c>
      <c r="H446" s="37" t="n">
        <f aca="false">IF(G446&lt;5,0,(E446-D446)/D446*100)</f>
        <v>100.475341651812</v>
      </c>
      <c r="I446" s="12"/>
      <c r="J446" s="13" t="n">
        <f aca="false">(E446-E444)/E444*100</f>
        <v>103.743961352657</v>
      </c>
      <c r="K446" s="13" t="n">
        <f aca="false">L445</f>
        <v>1</v>
      </c>
      <c r="L446" s="38" t="n">
        <f aca="false">FORECAST($B446,L436:L444,$B436:$B444)</f>
        <v>3.36111111111111</v>
      </c>
      <c r="M446" s="21" t="n">
        <f aca="false">FORECAST($B446,L437:L445,$B437:$B445)</f>
        <v>2.44444444444444</v>
      </c>
      <c r="N446" s="37" t="n">
        <f aca="false">(L446-M446)^2/M446</f>
        <v>0.343749999999999</v>
      </c>
      <c r="O446" s="37" t="n">
        <f aca="false">IF(N446&lt;5,0,(L446-K446)/K446*100)</f>
        <v>0</v>
      </c>
      <c r="P446" s="38" t="n">
        <f aca="false">FORECAST($B446,P436:P444,$B436:$B444)</f>
        <v>6.65954014185427</v>
      </c>
      <c r="Q446" s="13" t="n">
        <f aca="false">R445</f>
        <v>7</v>
      </c>
      <c r="R446" s="38" t="n">
        <f aca="false">FORECAST($B446,R436:R444,$B436:$B444)</f>
        <v>20</v>
      </c>
      <c r="S446" s="21" t="n">
        <f aca="false">FORECAST($B446,R437:R445,$B437:$B445)</f>
        <v>16.0222222222222</v>
      </c>
      <c r="T446" s="37" t="n">
        <f aca="false">(R446-S446)^2/S446</f>
        <v>0.987548158421945</v>
      </c>
      <c r="U446" s="37" t="n">
        <f aca="false">IF(T446&lt;5,0,(R446-Q446)/Q446*100)</f>
        <v>0</v>
      </c>
      <c r="V446" s="38" t="n">
        <f aca="false">FORECAST($B446,V436:V444,$B436:$B444)</f>
        <v>39.9090799779313</v>
      </c>
      <c r="W446" s="13" t="n">
        <f aca="false">X445</f>
        <v>4</v>
      </c>
      <c r="X446" s="38" t="n">
        <f aca="false">FORECAST($B446,X436:X444,$B436:$B444)</f>
        <v>4.77777777777778</v>
      </c>
      <c r="Y446" s="21" t="n">
        <f aca="false">FORECAST($B446,X437:X445,$B437:$B445)</f>
        <v>2.35555555555556</v>
      </c>
      <c r="Z446" s="37" t="n">
        <f aca="false">(X446-Y446)^2/Y446</f>
        <v>2.49077568134172</v>
      </c>
      <c r="AA446" s="37" t="n">
        <f aca="false">IF(Z446&lt;5,0,(X446-W446)/W446*100)</f>
        <v>0</v>
      </c>
      <c r="AB446" s="38" t="n">
        <f aca="false">FORECAST($B446,AB436:AB444,$B436:$B444)</f>
        <v>9.80152048968413</v>
      </c>
      <c r="AC446" s="13" t="n">
        <f aca="false">AD445</f>
        <v>105</v>
      </c>
      <c r="AD446" s="38" t="n">
        <f aca="false">FORECAST($B446,AD436:AD444,$B436:$B444)</f>
        <v>126.055555555556</v>
      </c>
      <c r="AE446" s="21" t="n">
        <f aca="false">FORECAST($B446,AD437:AD445,$B437:$B445)</f>
        <v>115.355555555556</v>
      </c>
      <c r="AF446" s="37" t="n">
        <f aca="false">(AD446-AE446)^2/AE446</f>
        <v>0.992496628780585</v>
      </c>
      <c r="AG446" s="37" t="n">
        <f aca="false">IF(AF446&lt;5,0,(AD446-AC446)/AC446*100)</f>
        <v>0</v>
      </c>
      <c r="AH446" s="38" t="n">
        <f aca="false">FORECAST($B446,AH436:AH444,$B436:$B444)</f>
        <v>254.476650455328</v>
      </c>
      <c r="AI446" s="13" t="n">
        <f aca="false">AJ445</f>
        <v>103</v>
      </c>
      <c r="AJ446" s="38" t="n">
        <f aca="false">FORECAST($B446,AJ436:AJ444,$B436:$B444)</f>
        <v>148.388888888889</v>
      </c>
      <c r="AK446" s="21" t="n">
        <f aca="false">FORECAST($B446,AJ437:AJ445,$B437:$B445)</f>
        <v>135.711111111111</v>
      </c>
      <c r="AL446" s="37" t="n">
        <f aca="false">(AJ446-AK446)^2/AK446</f>
        <v>1.18432490948456</v>
      </c>
      <c r="AM446" s="37" t="n">
        <f aca="false">IF(AL446&lt;5,0,(AJ446-AI446)/AI446*100)</f>
        <v>0</v>
      </c>
      <c r="AN446" s="38" t="n">
        <f aca="false">FORECAST($B446,AN436:AN444,$B436:$B444)</f>
        <v>299.450653141839</v>
      </c>
      <c r="AO446" s="13" t="n">
        <f aca="false">AP445</f>
        <v>135</v>
      </c>
      <c r="AP446" s="38" t="n">
        <f aca="false">FORECAST($B446,AP436:AP444,$B436:$B444)</f>
        <v>391.75</v>
      </c>
      <c r="AQ446" s="21" t="n">
        <f aca="false">FORECAST($B446,AP437:AP445,$B437:$B445)</f>
        <v>309.688888888889</v>
      </c>
      <c r="AR446" s="37" t="n">
        <f aca="false">(AP446-AQ446)^2/AQ446</f>
        <v>21.7444868007718</v>
      </c>
      <c r="AS446" s="37" t="n">
        <f aca="false">IF(AR446&lt;5,0,(AP446-AO446)/AO446*100)</f>
        <v>190.185185185185</v>
      </c>
      <c r="AT446" s="38" t="n">
        <f aca="false">FORECAST($B446,AT436:AT444,$B436:$B444)</f>
        <v>780.32629536275</v>
      </c>
      <c r="AU446" s="13" t="n">
        <f aca="false">AV445</f>
        <v>19</v>
      </c>
      <c r="AV446" s="38" t="n">
        <f aca="false">FORECAST($B446,AV436:AV444,$B436:$B444)</f>
        <v>55.4444444444445</v>
      </c>
      <c r="AW446" s="21" t="n">
        <f aca="false">FORECAST($B446,AV437:AV445,$B437:$B445)</f>
        <v>43.1777777777778</v>
      </c>
      <c r="AX446" s="37" t="n">
        <f aca="false">(AV446-AW446)^2/AW446</f>
        <v>3.48492022645394</v>
      </c>
      <c r="AY446" s="37" t="n">
        <f aca="false">IF(AX446&lt;5,0,(AV446-AU446)/AU446*100)</f>
        <v>0</v>
      </c>
      <c r="AZ446" s="38" t="n">
        <f aca="false">FORECAST($B446,AZ436:AZ444,$B436:$B444)</f>
        <v>111.630584147985</v>
      </c>
      <c r="BA446" s="38" t="n">
        <f aca="false">FORECAST($B446,BA436:BA444,$B436:$B444)</f>
        <v>1502.24166666667</v>
      </c>
      <c r="BB446" s="14"/>
      <c r="BC446" s="12"/>
      <c r="BD446" s="12"/>
    </row>
    <row r="447" customFormat="false" ht="13.8" hidden="false" customHeight="false" outlineLevel="0" collapsed="false">
      <c r="A447" s="19" t="s">
        <v>199</v>
      </c>
      <c r="B447" s="20"/>
      <c r="C447" s="21"/>
      <c r="D447" s="12" t="n">
        <f aca="false">E446</f>
        <v>749.777777777778</v>
      </c>
      <c r="E447" s="39" t="n">
        <f aca="false">(E446-E445)^2/E446</f>
        <v>188.334387143516</v>
      </c>
      <c r="F447" s="21" t="n">
        <f aca="false">FORECAST($B447,E438:E446,$B438:$B446)</f>
        <v>150730.734827264</v>
      </c>
      <c r="G447" s="37" t="n">
        <f aca="false">(E447-F447)^2/F447</f>
        <v>150354.301372213</v>
      </c>
      <c r="H447" s="37" t="n">
        <f aca="false">IF(G447&lt;5,0,(E447-D447)/D447*100)</f>
        <v>-74.8813058048067</v>
      </c>
      <c r="I447" s="22"/>
      <c r="J447" s="12"/>
      <c r="K447" s="13" t="n">
        <f aca="false">L446</f>
        <v>3.36111111111111</v>
      </c>
      <c r="L447" s="39" t="n">
        <f aca="false">(L446-L445)^2/L446</f>
        <v>1.65863177226814</v>
      </c>
      <c r="M447" s="21" t="n">
        <f aca="false">FORECAST($B447,L438:L446,$B438:$B446)</f>
        <v>57.0968720821663</v>
      </c>
      <c r="N447" s="37" t="n">
        <f aca="false">(L447-M447)^2/M447</f>
        <v>53.8277908505248</v>
      </c>
      <c r="O447" s="37" t="n">
        <f aca="false">IF(N447&lt;5,0,(L447-K447)/K447*100)</f>
        <v>-50.6522778498737</v>
      </c>
      <c r="P447" s="39" t="n">
        <f aca="false">(P446-P445)^2/P446</f>
        <v>3.0583698378552</v>
      </c>
      <c r="Q447" s="13" t="n">
        <f aca="false">R446</f>
        <v>20</v>
      </c>
      <c r="R447" s="39" t="n">
        <f aca="false">(R446-R445)^2/R446</f>
        <v>8.45</v>
      </c>
      <c r="S447" s="21" t="n">
        <f aca="false">FORECAST($B447,R438:R446,$B438:$B446)</f>
        <v>708.546218487395</v>
      </c>
      <c r="T447" s="37" t="n">
        <f aca="false">(R447-S447)^2/S447</f>
        <v>691.746991730039</v>
      </c>
      <c r="U447" s="37" t="n">
        <f aca="false">IF(T447&lt;5,0,(R447-Q447)/Q447*100)</f>
        <v>-57.75</v>
      </c>
      <c r="V447" s="39" t="n">
        <f aca="false">(V446-V445)^2/V446</f>
        <v>15.5148913829451</v>
      </c>
      <c r="W447" s="13" t="n">
        <f aca="false">X446</f>
        <v>4.77777777777778</v>
      </c>
      <c r="X447" s="39" t="n">
        <f aca="false">(X446-X445)^2/X446</f>
        <v>0.126614987080103</v>
      </c>
      <c r="Y447" s="21" t="n">
        <f aca="false">FORECAST($B447,X438:X446,$B438:$B446)</f>
        <v>3489.07096171802</v>
      </c>
      <c r="Z447" s="37" t="n">
        <f aca="false">(X447-Y447)^2/Y447</f>
        <v>3488.81773633859</v>
      </c>
      <c r="AA447" s="37" t="n">
        <f aca="false">IF(Z447&lt;5,0,(X447-W447)/W447*100)</f>
        <v>-97.3499188750676</v>
      </c>
      <c r="AB447" s="39" t="n">
        <f aca="false">(AB446-AB445)^2/AB446</f>
        <v>0.15071951329076</v>
      </c>
      <c r="AC447" s="13" t="n">
        <f aca="false">AD446</f>
        <v>126.055555555556</v>
      </c>
      <c r="AD447" s="39" t="n">
        <f aca="false">(AD446-AD445)^2/AD446</f>
        <v>3.51699231183586</v>
      </c>
      <c r="AE447" s="21" t="n">
        <f aca="false">FORECAST($B447,AD438:AD446,$B438:$B446)</f>
        <v>13843.3141923436</v>
      </c>
      <c r="AF447" s="37" t="n">
        <f aca="false">(AD447-AE447)^2/AE447</f>
        <v>13836.2811012368</v>
      </c>
      <c r="AG447" s="37" t="n">
        <f aca="false">IF(AF447&lt;5,0,(AD447-AC447)/AC447*100)</f>
        <v>-97.2099664339777</v>
      </c>
      <c r="AH447" s="39" t="n">
        <f aca="false">(AH446-AH445)^2/AH446</f>
        <v>3.325797697352</v>
      </c>
      <c r="AI447" s="13" t="n">
        <f aca="false">AJ446</f>
        <v>148.388888888889</v>
      </c>
      <c r="AJ447" s="39" t="n">
        <f aca="false">(AJ446-AJ445)^2/AJ446</f>
        <v>13.8834602104913</v>
      </c>
      <c r="AK447" s="21" t="n">
        <f aca="false">FORECAST($B447,AJ438:AJ446,$B438:$B446)</f>
        <v>21037.9640522876</v>
      </c>
      <c r="AL447" s="37" t="n">
        <f aca="false">(AJ447-AK447)^2/AK447</f>
        <v>21010.2062938971</v>
      </c>
      <c r="AM447" s="37" t="n">
        <f aca="false">IF(AL447&lt;5,0,(AJ447-AI447)/AI447*100)</f>
        <v>-90.6438680723009</v>
      </c>
      <c r="AN447" s="39" t="n">
        <f aca="false">(AN446-AN445)^2/AN446</f>
        <v>20.5046213889825</v>
      </c>
      <c r="AO447" s="13" t="n">
        <f aca="false">AP446</f>
        <v>391.75</v>
      </c>
      <c r="AP447" s="39" t="n">
        <f aca="false">(AP446-AP445)^2/AP446</f>
        <v>168.272016592214</v>
      </c>
      <c r="AQ447" s="21" t="n">
        <f aca="false">FORECAST($B447,AP438:AP446,$B438:$B446)</f>
        <v>115047.775210084</v>
      </c>
      <c r="AR447" s="37" t="n">
        <f aca="false">(AP447-AQ447)^2/AQ447</f>
        <v>114711.477296145</v>
      </c>
      <c r="AS447" s="37" t="n">
        <f aca="false">IF(AR447&lt;5,0,(AP447-AO447)/AO447*100)</f>
        <v>-57.0460710677181</v>
      </c>
      <c r="AT447" s="39" t="n">
        <f aca="false">(AT446-AT445)^2/AT446</f>
        <v>308.377746909318</v>
      </c>
      <c r="AU447" s="13" t="n">
        <f aca="false">AV446</f>
        <v>55.4444444444445</v>
      </c>
      <c r="AV447" s="39" t="n">
        <f aca="false">(AV446-AV445)^2/AV446</f>
        <v>23.9554664885326</v>
      </c>
      <c r="AW447" s="21" t="n">
        <f aca="false">FORECAST($B447,AV438:AV446,$B438:$B446)</f>
        <v>-3453.03267973856</v>
      </c>
      <c r="AX447" s="37" t="n">
        <f aca="false">(AV447-AW447)^2/AW447</f>
        <v>-3501.10980412704</v>
      </c>
      <c r="AY447" s="37" t="n">
        <f aca="false">IF(AX447&lt;5,0,(AV447-AU447)/AU447*100)</f>
        <v>0</v>
      </c>
      <c r="AZ447" s="39" t="n">
        <f aca="false">(AZ446-AZ445)^2/AZ446</f>
        <v>44.9630477371337</v>
      </c>
      <c r="BA447" s="39" t="n">
        <f aca="false">(BA446-BA445)^2/BA446</f>
        <v>325.659083970807</v>
      </c>
      <c r="BB447" s="22"/>
      <c r="BC447" s="12"/>
      <c r="BD447" s="23"/>
    </row>
    <row r="448" customFormat="false" ht="13.8" hidden="false" customHeight="false" outlineLevel="0" collapsed="false">
      <c r="A448" s="19" t="s">
        <v>284</v>
      </c>
      <c r="B448" s="20" t="n">
        <v>5</v>
      </c>
      <c r="C448" s="21"/>
      <c r="D448" s="12" t="n">
        <f aca="false">E447</f>
        <v>188.334387143516</v>
      </c>
      <c r="E448" s="39" t="n">
        <f aca="false">IF(E447&lt;$B448,0,(E445-E444)/E444*100)</f>
        <v>1.6304347826087</v>
      </c>
      <c r="F448" s="21" t="n">
        <f aca="false">FORECAST($B448,E439:E447,$B439:$B447)</f>
        <v>191074.160665892</v>
      </c>
      <c r="G448" s="37" t="n">
        <f aca="false">(E448-F448)^2/F448</f>
        <v>191070.89981024</v>
      </c>
      <c r="H448" s="37" t="n">
        <f aca="false">IF(G448&lt;5,0,(E448-D448)/D448*100)</f>
        <v>-99.1342872603683</v>
      </c>
      <c r="I448" s="22"/>
      <c r="J448" s="12"/>
      <c r="K448" s="13" t="n">
        <f aca="false">L447</f>
        <v>1.65863177226814</v>
      </c>
      <c r="L448" s="39" t="n">
        <f aca="false">IF(L447&lt;$B448,0,(L445-L444)/L444*100)</f>
        <v>0</v>
      </c>
      <c r="M448" s="21" t="n">
        <f aca="false">FORECAST($B448,L439:L447,$B439:$B447)</f>
        <v>-43.7406116918312</v>
      </c>
      <c r="N448" s="37" t="n">
        <f aca="false">(L448-M448)^2/M448</f>
        <v>-43.7406116918312</v>
      </c>
      <c r="O448" s="37" t="n">
        <f aca="false">IF(N448&lt;5,0,(L448-K448)/K448*100)</f>
        <v>0</v>
      </c>
      <c r="P448" s="39" t="n">
        <f aca="false">IF(P447&lt;$B448,0,(P445-P444)/P444*100)</f>
        <v>0</v>
      </c>
      <c r="Q448" s="13" t="n">
        <f aca="false">R447</f>
        <v>8.45</v>
      </c>
      <c r="R448" s="39" t="n">
        <f aca="false">IF(R447&lt;$B448,0,(R445-R444)/R444*100)</f>
        <v>16.6666666666667</v>
      </c>
      <c r="S448" s="21" t="n">
        <f aca="false">FORECAST($B448,R439:R447,$B439:$B447)</f>
        <v>1988.67944250871</v>
      </c>
      <c r="T448" s="37" t="n">
        <f aca="false">(R448-S448)^2/S448</f>
        <v>1955.48578868925</v>
      </c>
      <c r="U448" s="37" t="n">
        <f aca="false">IF(T448&lt;5,0,(R448-Q448)/Q448*100)</f>
        <v>97.2386587771203</v>
      </c>
      <c r="V448" s="39" t="n">
        <f aca="false">IF(V447&lt;$B448,0,(V445-V444)/V444*100)</f>
        <v>17.6232997760462</v>
      </c>
      <c r="W448" s="13" t="n">
        <f aca="false">X447</f>
        <v>0.126614987080103</v>
      </c>
      <c r="X448" s="39" t="n">
        <f aca="false">IF(X447&lt;$B448,0,(X445-X444)/X444*100)</f>
        <v>0</v>
      </c>
      <c r="Y448" s="21" t="n">
        <f aca="false">FORECAST($B448,X439:X447,$B439:$B447)</f>
        <v>2775.53000387147</v>
      </c>
      <c r="Z448" s="37" t="n">
        <f aca="false">(X448-Y448)^2/Y448</f>
        <v>2775.53000387147</v>
      </c>
      <c r="AA448" s="37" t="n">
        <f aca="false">IF(Z448&lt;5,0,(X448-W448)/W448*100)</f>
        <v>-100</v>
      </c>
      <c r="AB448" s="39" t="n">
        <f aca="false">IF(AB447&lt;$B448,0,(AB445-AB444)/AB444*100)</f>
        <v>0</v>
      </c>
      <c r="AC448" s="13" t="n">
        <f aca="false">AD447</f>
        <v>3.51699231183586</v>
      </c>
      <c r="AD448" s="39" t="n">
        <f aca="false">IF(AD447&lt;$B448,0,(AD445-AD444)/AD444*100)</f>
        <v>0</v>
      </c>
      <c r="AE448" s="21" t="n">
        <f aca="false">FORECAST($B448,AD439:AD447,$B439:$B447)</f>
        <v>15743.1401471158</v>
      </c>
      <c r="AF448" s="37" t="n">
        <f aca="false">(AD448-AE448)^2/AE448</f>
        <v>15743.1401471158</v>
      </c>
      <c r="AG448" s="37" t="n">
        <f aca="false">IF(AF448&lt;5,0,(AD448-AC448)/AC448*100)</f>
        <v>-100</v>
      </c>
      <c r="AH448" s="39" t="n">
        <f aca="false">IF(AH447&lt;$B448,0,(AH445-AH444)/AH444*100)</f>
        <v>0</v>
      </c>
      <c r="AI448" s="13" t="n">
        <f aca="false">AJ447</f>
        <v>13.8834602104913</v>
      </c>
      <c r="AJ448" s="39" t="n">
        <f aca="false">IF(AJ447&lt;$B448,0,(AJ445-AJ444)/AJ444*100)</f>
        <v>-4.62962962962963</v>
      </c>
      <c r="AK448" s="21" t="n">
        <f aca="false">FORECAST($B448,AJ439:AJ447,$B439:$B447)</f>
        <v>27846.4200542005</v>
      </c>
      <c r="AL448" s="37" t="n">
        <f aca="false">(AJ448-AK448)^2/AK448</f>
        <v>27855.6800831627</v>
      </c>
      <c r="AM448" s="37" t="n">
        <f aca="false">IF(AL448&lt;5,0,(AJ448-AI448)/AI448*100)</f>
        <v>-133.34636725599</v>
      </c>
      <c r="AN448" s="39" t="n">
        <f aca="false">IF(AN447&lt;$B448,0,(AN445-AN444)/AN444*100)</f>
        <v>-3.84762002434315</v>
      </c>
      <c r="AO448" s="13" t="n">
        <f aca="false">AP447</f>
        <v>168.272016592214</v>
      </c>
      <c r="AP448" s="39" t="n">
        <f aca="false">IF(AP447&lt;$B448,0,(AP445-AP444)/AP444*100)</f>
        <v>3.05343511450382</v>
      </c>
      <c r="AQ448" s="21" t="n">
        <f aca="false">FORECAST($B448,AP439:AP447,$B439:$B447)</f>
        <v>146322.445993031</v>
      </c>
      <c r="AR448" s="37" t="n">
        <f aca="false">(AP448-AQ448)^2/AQ448</f>
        <v>146316.339186521</v>
      </c>
      <c r="AS448" s="37" t="n">
        <f aca="false">IF(AR448&lt;5,0,(AP448-AO448)/AO448*100)</f>
        <v>-98.185417173728</v>
      </c>
      <c r="AT448" s="39" t="n">
        <f aca="false">IF(AT447&lt;$B448,0,(AT445-AT444)/AT444*100)</f>
        <v>3.8984436407824</v>
      </c>
      <c r="AU448" s="13" t="n">
        <f aca="false">AV447</f>
        <v>23.9554664885326</v>
      </c>
      <c r="AV448" s="39" t="n">
        <f aca="false">IF(AV447&lt;$B448,0,(AV445-AV444)/AV444*100)</f>
        <v>-34.4827586206897</v>
      </c>
      <c r="AW448" s="21" t="n">
        <f aca="false">FORECAST($B448,AV439:AV447,$B439:$B447)</f>
        <v>-3558.31436314363</v>
      </c>
      <c r="AX448" s="37" t="n">
        <f aca="false">(AV448-AW448)^2/AW448</f>
        <v>-3489.68300992508</v>
      </c>
      <c r="AY448" s="37" t="n">
        <f aca="false">IF(AX448&lt;5,0,(AV448-AU448)/AU448*100)</f>
        <v>0</v>
      </c>
      <c r="AZ448" s="39" t="n">
        <f aca="false">IF(AZ447&lt;$B448,0,(AZ445-AZ444)/AZ444*100)</f>
        <v>-33.9455360863583</v>
      </c>
      <c r="BA448" s="39" t="n">
        <f aca="false">IF(BA447&lt;$B448,0,(BA445-BA444)/BA444*100)</f>
        <v>2.46330567964262</v>
      </c>
      <c r="BB448" s="22"/>
      <c r="BC448" s="12"/>
      <c r="BD448" s="23"/>
    </row>
    <row r="449" customFormat="false" ht="13.8" hidden="false" customHeight="false" outlineLevel="0" collapsed="false">
      <c r="A449" s="25"/>
      <c r="B449" s="20"/>
      <c r="C449" s="21"/>
      <c r="D449" s="12" t="n">
        <f aca="false">E448</f>
        <v>1.6304347826087</v>
      </c>
      <c r="E449" s="21"/>
      <c r="F449" s="21" t="n">
        <f aca="false">FORECAST($B449,E440:E448,$B440:$B448)</f>
        <v>1.04709962499157</v>
      </c>
      <c r="G449" s="37" t="n">
        <f aca="false">(E449-F449)^2/F449</f>
        <v>1.04709962499157</v>
      </c>
      <c r="H449" s="37" t="n">
        <f aca="false">IF(G449&lt;5,0,(E449-D449)/D449*100)</f>
        <v>0</v>
      </c>
      <c r="I449" s="22"/>
      <c r="J449" s="13"/>
      <c r="K449" s="13" t="n">
        <f aca="false">L448</f>
        <v>0</v>
      </c>
      <c r="L449" s="21"/>
      <c r="M449" s="21" t="n">
        <f aca="false">FORECAST($B449,L440:L448,$B440:$B448)</f>
        <v>-0.00418174881722822</v>
      </c>
      <c r="N449" s="37" t="n">
        <f aca="false">(L449-M449)^2/M449</f>
        <v>-0.00418174881722822</v>
      </c>
      <c r="O449" s="37" t="n">
        <f aca="false">IF(N449&lt;5,0,(L449-K449)/K449*100)</f>
        <v>0</v>
      </c>
      <c r="P449" s="14"/>
      <c r="Q449" s="13" t="n">
        <f aca="false">R448</f>
        <v>16.6666666666667</v>
      </c>
      <c r="R449" s="21"/>
      <c r="S449" s="21" t="n">
        <f aca="false">FORECAST($B449,R440:R448,$B440:$B448)</f>
        <v>16.6867908921088</v>
      </c>
      <c r="T449" s="37" t="n">
        <f aca="false">(R449-S449)^2/S449</f>
        <v>16.6867908921088</v>
      </c>
      <c r="U449" s="37" t="n">
        <f aca="false">IF(T449&lt;5,0,(R449-Q449)/Q449*100)</f>
        <v>-100</v>
      </c>
      <c r="V449" s="14"/>
      <c r="W449" s="13" t="n">
        <f aca="false">X448</f>
        <v>0</v>
      </c>
      <c r="X449" s="21"/>
      <c r="Y449" s="21" t="n">
        <f aca="false">FORECAST($B449,X440:X448,$B440:$B448)</f>
        <v>-0.00955949189988914</v>
      </c>
      <c r="Z449" s="37" t="n">
        <f aca="false">(X449-Y449)^2/Y449</f>
        <v>-0.00955949189988914</v>
      </c>
      <c r="AA449" s="37" t="n">
        <f aca="false">IF(Z449&lt;5,0,(X449-W449)/W449*100)</f>
        <v>0</v>
      </c>
      <c r="AB449" s="14"/>
      <c r="AC449" s="13" t="n">
        <f aca="false">AD448</f>
        <v>0</v>
      </c>
      <c r="AD449" s="21"/>
      <c r="AE449" s="21" t="n">
        <f aca="false">FORECAST($B449,AD440:AD448,$B440:$B448)</f>
        <v>-0.215805388602931</v>
      </c>
      <c r="AF449" s="37" t="n">
        <f aca="false">(AD449-AE449)^2/AE449</f>
        <v>-0.215805388602931</v>
      </c>
      <c r="AG449" s="37" t="n">
        <f aca="false">IF(AF449&lt;5,0,(AD449-AC449)/AC449*100)</f>
        <v>0</v>
      </c>
      <c r="AH449" s="14"/>
      <c r="AI449" s="13" t="n">
        <f aca="false">AJ448</f>
        <v>-4.62962962962963</v>
      </c>
      <c r="AJ449" s="21"/>
      <c r="AK449" s="21" t="n">
        <f aca="false">FORECAST($B449,AJ440:AJ448,$B440:$B448)</f>
        <v>-4.81861106233575</v>
      </c>
      <c r="AL449" s="37" t="n">
        <f aca="false">(AJ449-AK449)^2/AK449</f>
        <v>-4.81861106233575</v>
      </c>
      <c r="AM449" s="37" t="n">
        <f aca="false">IF(AL449&lt;5,0,(AJ449-AI449)/AI449*100)</f>
        <v>0</v>
      </c>
      <c r="AN449" s="14"/>
      <c r="AO449" s="13" t="n">
        <f aca="false">AP448</f>
        <v>3.05343511450382</v>
      </c>
      <c r="AP449" s="21"/>
      <c r="AQ449" s="21" t="n">
        <f aca="false">FORECAST($B449,AP440:AP448,$B440:$B448)</f>
        <v>2.99473711060836</v>
      </c>
      <c r="AR449" s="37" t="n">
        <f aca="false">(AP449-AQ449)^2/AQ449</f>
        <v>2.99473711060836</v>
      </c>
      <c r="AS449" s="37" t="n">
        <f aca="false">IF(AR449&lt;5,0,(AP449-AO449)/AO449*100)</f>
        <v>0</v>
      </c>
      <c r="AT449" s="14"/>
      <c r="AU449" s="13" t="n">
        <f aca="false">AV448</f>
        <v>-34.4827586206897</v>
      </c>
      <c r="AV449" s="21"/>
      <c r="AW449" s="21" t="n">
        <f aca="false">FORECAST($B449,AV440:AV448,$B440:$B448)</f>
        <v>-34.6610940979079</v>
      </c>
      <c r="AX449" s="37" t="n">
        <f aca="false">(AV449-AW449)^2/AW449</f>
        <v>-34.6610940979079</v>
      </c>
      <c r="AY449" s="37" t="n">
        <f aca="false">IF(AX449&lt;5,0,(AV449-AU449)/AU449*100)</f>
        <v>0</v>
      </c>
      <c r="AZ449" s="14"/>
      <c r="BA449" s="23"/>
      <c r="BB449" s="22"/>
      <c r="BC449" s="13"/>
      <c r="BD449" s="23"/>
    </row>
    <row r="450" customFormat="false" ht="13.8" hidden="false" customHeight="false" outlineLevel="0" collapsed="false">
      <c r="A450" s="19" t="s">
        <v>55</v>
      </c>
      <c r="B450" s="12" t="n">
        <v>2011</v>
      </c>
      <c r="C450" s="12" t="n">
        <v>14666</v>
      </c>
      <c r="D450" s="12" t="n">
        <f aca="false">E449</f>
        <v>0</v>
      </c>
      <c r="E450" s="12" t="n">
        <v>307</v>
      </c>
      <c r="F450" s="21" t="n">
        <f aca="false">FORECAST($B450,E441:E449,$B441:$B449)</f>
        <v>800.027300080788</v>
      </c>
      <c r="G450" s="37" t="n">
        <f aca="false">(E450-F450)^2/F450</f>
        <v>303.834529897173</v>
      </c>
      <c r="H450" s="37" t="e">
        <f aca="false">IF(G450&lt;5,0,(E450-D450)/D450*100)</f>
        <v>#DIV/0!</v>
      </c>
      <c r="I450" s="12" t="n">
        <v>-20.5</v>
      </c>
      <c r="J450" s="13" t="n">
        <f aca="false">(E450-E445)/E445*100</f>
        <v>-17.9144385026738</v>
      </c>
      <c r="K450" s="13" t="n">
        <f aca="false">L449</f>
        <v>0</v>
      </c>
      <c r="L450" s="12" t="n">
        <v>0</v>
      </c>
      <c r="M450" s="21" t="n">
        <f aca="false">FORECAST($B450,L441:L449,$B441:$B449)</f>
        <v>2.55058450930977</v>
      </c>
      <c r="N450" s="37" t="n">
        <f aca="false">(L450-M450)^2/M450</f>
        <v>2.55058450930977</v>
      </c>
      <c r="O450" s="37" t="n">
        <f aca="false">IF(N450&lt;5,0,(L450-K450)/K450*100)</f>
        <v>0</v>
      </c>
      <c r="P450" s="14" t="n">
        <f aca="false">L450/($C450/100000)</f>
        <v>0</v>
      </c>
      <c r="Q450" s="13" t="n">
        <f aca="false">R449</f>
        <v>0</v>
      </c>
      <c r="R450" s="12" t="n">
        <v>5</v>
      </c>
      <c r="S450" s="21" t="n">
        <f aca="false">FORECAST($B450,R441:R449,$B441:$B449)</f>
        <v>19.1530956034444</v>
      </c>
      <c r="T450" s="37" t="n">
        <f aca="false">(R450-S450)^2/S450</f>
        <v>10.458367634536</v>
      </c>
      <c r="U450" s="37" t="e">
        <f aca="false">IF(T450&lt;5,0,(R450-Q450)/Q450*100)</f>
        <v>#DIV/0!</v>
      </c>
      <c r="V450" s="14" t="n">
        <f aca="false">R450/($C450/100000)</f>
        <v>34.0924587481249</v>
      </c>
      <c r="W450" s="13" t="n">
        <f aca="false">X449</f>
        <v>0</v>
      </c>
      <c r="X450" s="12" t="n">
        <v>2</v>
      </c>
      <c r="Y450" s="21" t="n">
        <f aca="false">FORECAST($B450,X441:X449,$B441:$B449)</f>
        <v>6.77056691009438</v>
      </c>
      <c r="Z450" s="37" t="n">
        <f aca="false">(X450-Y450)^2/Y450</f>
        <v>3.36135938775771</v>
      </c>
      <c r="AA450" s="37" t="n">
        <f aca="false">IF(Z450&lt;5,0,(X450-W450)/W450*100)</f>
        <v>0</v>
      </c>
      <c r="AB450" s="14" t="n">
        <f aca="false">X450/($C450/100000)</f>
        <v>13.63698349925</v>
      </c>
      <c r="AC450" s="13" t="n">
        <f aca="false">AD449</f>
        <v>0</v>
      </c>
      <c r="AD450" s="12" t="n">
        <v>92</v>
      </c>
      <c r="AE450" s="21" t="n">
        <f aca="false">FORECAST($B450,AD441:AD449,$B441:$B449)</f>
        <v>130.518700062917</v>
      </c>
      <c r="AF450" s="37" t="n">
        <f aca="false">(AD450-AE450)^2/AE450</f>
        <v>11.3676450487307</v>
      </c>
      <c r="AG450" s="37" t="e">
        <f aca="false">IF(AF450&lt;5,0,(AD450-AC450)/AC450*100)</f>
        <v>#DIV/0!</v>
      </c>
      <c r="AH450" s="14" t="n">
        <f aca="false">AD450/($C450/100000)</f>
        <v>627.301240965498</v>
      </c>
      <c r="AI450" s="13" t="n">
        <f aca="false">AJ449</f>
        <v>0</v>
      </c>
      <c r="AJ450" s="12" t="n">
        <v>113</v>
      </c>
      <c r="AK450" s="21" t="n">
        <f aca="false">FORECAST($B450,AJ441:AJ449,$B441:$B449)</f>
        <v>166.739195308545</v>
      </c>
      <c r="AL450" s="37" t="n">
        <f aca="false">(AJ450-AK450)^2/AK450</f>
        <v>17.3198695547617</v>
      </c>
      <c r="AM450" s="37" t="e">
        <f aca="false">IF(AL450&lt;5,0,(AJ450-AI450)/AI450*100)</f>
        <v>#DIV/0!</v>
      </c>
      <c r="AN450" s="14" t="n">
        <f aca="false">AJ450/($C450/100000)</f>
        <v>770.489567707623</v>
      </c>
      <c r="AO450" s="13" t="n">
        <f aca="false">AP449</f>
        <v>0</v>
      </c>
      <c r="AP450" s="12" t="n">
        <v>79</v>
      </c>
      <c r="AQ450" s="21" t="n">
        <f aca="false">FORECAST($B450,AP441:AP449,$B441:$B449)</f>
        <v>429.271937064315</v>
      </c>
      <c r="AR450" s="37" t="n">
        <f aca="false">(AP450-AQ450)^2/AQ450</f>
        <v>285.810506817281</v>
      </c>
      <c r="AS450" s="37" t="e">
        <f aca="false">IF(AR450&lt;5,0,(AP450-AO450)/AO450*100)</f>
        <v>#DIV/0!</v>
      </c>
      <c r="AT450" s="14" t="n">
        <f aca="false">AP450/($C450/100000)</f>
        <v>538.660848220374</v>
      </c>
      <c r="AU450" s="13" t="n">
        <f aca="false">AV449</f>
        <v>0</v>
      </c>
      <c r="AV450" s="12" t="n">
        <v>16</v>
      </c>
      <c r="AW450" s="21" t="n">
        <f aca="false">FORECAST($B450,AV441:AV449,$B441:$B449)</f>
        <v>44.9466365651961</v>
      </c>
      <c r="AX450" s="37" t="n">
        <f aca="false">(AV450-AW450)^2/AW450</f>
        <v>18.6422796558346</v>
      </c>
      <c r="AY450" s="37" t="e">
        <f aca="false">IF(AX450&lt;5,0,(AV450-AU450)/AU450*100)</f>
        <v>#DIV/0!</v>
      </c>
      <c r="AZ450" s="14" t="n">
        <f aca="false">AV450/($C450/100000)</f>
        <v>109.095867994</v>
      </c>
      <c r="BA450" s="12" t="n">
        <v>2093.3</v>
      </c>
      <c r="BB450" s="14" t="n">
        <v>-20.5</v>
      </c>
      <c r="BC450" s="13" t="n">
        <f aca="false">(BA450-BA445)/BA445*100</f>
        <v>160.749875435974</v>
      </c>
      <c r="BD450" s="12" t="n">
        <v>63.2</v>
      </c>
    </row>
    <row r="451" customFormat="false" ht="13.8" hidden="false" customHeight="false" outlineLevel="0" collapsed="false">
      <c r="A451" s="19" t="s">
        <v>55</v>
      </c>
      <c r="B451" s="12" t="n">
        <v>2012</v>
      </c>
      <c r="C451" s="12" t="n">
        <v>14478</v>
      </c>
      <c r="D451" s="12" t="n">
        <f aca="false">E450</f>
        <v>307</v>
      </c>
      <c r="E451" s="12" t="n">
        <v>262</v>
      </c>
      <c r="F451" s="21" t="n">
        <f aca="false">FORECAST($B451,E442:E450,$B442:$B450)</f>
        <v>678.713574665247</v>
      </c>
      <c r="G451" s="37" t="n">
        <f aca="false">(E451-F451)^2/F451</f>
        <v>255.851967298482</v>
      </c>
      <c r="H451" s="37" t="n">
        <f aca="false">IF(G451&lt;5,0,(E451-D451)/D451*100)</f>
        <v>-14.6579804560261</v>
      </c>
      <c r="I451" s="12" t="n">
        <v>-14.7</v>
      </c>
      <c r="J451" s="13" t="n">
        <f aca="false">(E451-E450)/E450*100</f>
        <v>-14.6579804560261</v>
      </c>
      <c r="K451" s="13" t="n">
        <f aca="false">L450</f>
        <v>0</v>
      </c>
      <c r="L451" s="12" t="n">
        <v>0</v>
      </c>
      <c r="M451" s="21" t="n">
        <f aca="false">FORECAST($B451,L442:L450,$B442:$B450)</f>
        <v>2.55394625243802</v>
      </c>
      <c r="N451" s="37" t="n">
        <f aca="false">(L451-M451)^2/M451</f>
        <v>2.55394625243802</v>
      </c>
      <c r="O451" s="37" t="n">
        <f aca="false">IF(N451&lt;5,0,(L451-K451)/K451*100)</f>
        <v>0</v>
      </c>
      <c r="P451" s="14" t="n">
        <f aca="false">L451/($C451/100000)</f>
        <v>0</v>
      </c>
      <c r="Q451" s="13" t="n">
        <f aca="false">R450</f>
        <v>5</v>
      </c>
      <c r="R451" s="12" t="n">
        <v>3</v>
      </c>
      <c r="S451" s="21" t="n">
        <f aca="false">FORECAST($B451,R442:R450,$B442:$B450)</f>
        <v>16.1714865654871</v>
      </c>
      <c r="T451" s="37" t="n">
        <f aca="false">(R451-S451)^2/S451</f>
        <v>10.7280216721116</v>
      </c>
      <c r="U451" s="37" t="n">
        <f aca="false">IF(T451&lt;5,0,(R451-Q451)/Q451*100)</f>
        <v>-40</v>
      </c>
      <c r="V451" s="14" t="n">
        <f aca="false">R451/($C451/100000)</f>
        <v>20.7210940737671</v>
      </c>
      <c r="W451" s="13" t="n">
        <f aca="false">X450</f>
        <v>2</v>
      </c>
      <c r="X451" s="12" t="n">
        <v>6</v>
      </c>
      <c r="Y451" s="21" t="n">
        <f aca="false">FORECAST($B451,X442:X450,$B442:$B450)</f>
        <v>5.94823230141036</v>
      </c>
      <c r="Z451" s="37" t="n">
        <f aca="false">(X451-Y451)^2/Y451</f>
        <v>0.000450536307506467</v>
      </c>
      <c r="AA451" s="37" t="n">
        <f aca="false">IF(Z451&lt;5,0,(X451-W451)/W451*100)</f>
        <v>0</v>
      </c>
      <c r="AB451" s="14" t="n">
        <f aca="false">X451/($C451/100000)</f>
        <v>41.4421881475342</v>
      </c>
      <c r="AC451" s="13" t="n">
        <f aca="false">AD450</f>
        <v>92</v>
      </c>
      <c r="AD451" s="12" t="n">
        <v>77</v>
      </c>
      <c r="AE451" s="21" t="n">
        <f aca="false">FORECAST($B451,AD442:AD450,$B442:$B450)</f>
        <v>125.504608268972</v>
      </c>
      <c r="AF451" s="37" t="n">
        <f aca="false">(AD451-AE451)^2/AE451</f>
        <v>18.7459014913966</v>
      </c>
      <c r="AG451" s="37" t="n">
        <f aca="false">IF(AF451&lt;5,0,(AD451-AC451)/AC451*100)</f>
        <v>-16.304347826087</v>
      </c>
      <c r="AH451" s="14" t="n">
        <f aca="false">AD451/($C451/100000)</f>
        <v>531.841414560022</v>
      </c>
      <c r="AI451" s="13" t="n">
        <f aca="false">AJ450</f>
        <v>113</v>
      </c>
      <c r="AJ451" s="12" t="n">
        <v>103</v>
      </c>
      <c r="AK451" s="21" t="n">
        <f aca="false">FORECAST($B451,AJ442:AJ450,$B442:$B450)</f>
        <v>145.491736846458</v>
      </c>
      <c r="AL451" s="37" t="n">
        <f aca="false">(AJ451-AK451)^2/AK451</f>
        <v>12.4099673243578</v>
      </c>
      <c r="AM451" s="37" t="n">
        <f aca="false">IF(AL451&lt;5,0,(AJ451-AI451)/AI451*100)</f>
        <v>-8.84955752212389</v>
      </c>
      <c r="AN451" s="14" t="n">
        <f aca="false">AJ451/($C451/100000)</f>
        <v>711.424229866004</v>
      </c>
      <c r="AO451" s="13" t="n">
        <f aca="false">AP450</f>
        <v>79</v>
      </c>
      <c r="AP451" s="12" t="n">
        <v>64</v>
      </c>
      <c r="AQ451" s="21" t="n">
        <f aca="false">FORECAST($B451,AP442:AP450,$B442:$B450)</f>
        <v>343.270058105111</v>
      </c>
      <c r="AR451" s="37" t="n">
        <f aca="false">(AP451-AQ451)^2/AQ451</f>
        <v>227.202354276267</v>
      </c>
      <c r="AS451" s="37" t="n">
        <f aca="false">IF(AR451&lt;5,0,(AP451-AO451)/AO451*100)</f>
        <v>-18.9873417721519</v>
      </c>
      <c r="AT451" s="14" t="n">
        <f aca="false">AP451/($C451/100000)</f>
        <v>442.050006907031</v>
      </c>
      <c r="AU451" s="13" t="n">
        <f aca="false">AV450</f>
        <v>16</v>
      </c>
      <c r="AV451" s="12" t="n">
        <v>9</v>
      </c>
      <c r="AW451" s="21" t="n">
        <f aca="false">FORECAST($B451,AV442:AV450,$B442:$B450)</f>
        <v>39.7160041348902</v>
      </c>
      <c r="AX451" s="37" t="n">
        <f aca="false">(AV451-AW451)^2/AW451</f>
        <v>23.7554842327594</v>
      </c>
      <c r="AY451" s="37" t="n">
        <f aca="false">IF(AX451&lt;5,0,(AV451-AU451)/AU451*100)</f>
        <v>-43.75</v>
      </c>
      <c r="AZ451" s="14" t="n">
        <f aca="false">AV451/($C451/100000)</f>
        <v>62.1632822213013</v>
      </c>
      <c r="BA451" s="12" t="n">
        <v>1809.6</v>
      </c>
      <c r="BB451" s="14" t="n">
        <v>-13.5</v>
      </c>
      <c r="BC451" s="13" t="n">
        <f aca="false">(BA451-BA450)/BA450*100</f>
        <v>-13.5527635790379</v>
      </c>
      <c r="BD451" s="12" t="n">
        <v>58.4</v>
      </c>
    </row>
    <row r="452" customFormat="false" ht="13.8" hidden="false" customHeight="false" outlineLevel="0" collapsed="false">
      <c r="A452" s="19" t="s">
        <v>55</v>
      </c>
      <c r="B452" s="12" t="n">
        <v>2013</v>
      </c>
      <c r="C452" s="12" t="n">
        <v>14554</v>
      </c>
      <c r="D452" s="12" t="n">
        <f aca="false">E451</f>
        <v>262</v>
      </c>
      <c r="E452" s="12" t="n">
        <v>226</v>
      </c>
      <c r="F452" s="21" t="n">
        <f aca="false">FORECAST($B452,E443:E451,$B443:$B451)</f>
        <v>525.758636053863</v>
      </c>
      <c r="G452" s="37" t="n">
        <f aca="false">(E452-F452)^2/F452</f>
        <v>170.905875295345</v>
      </c>
      <c r="H452" s="37" t="n">
        <f aca="false">IF(G452&lt;5,0,(E452-D452)/D452*100)</f>
        <v>-13.7404580152672</v>
      </c>
      <c r="I452" s="12" t="n">
        <v>-13.7</v>
      </c>
      <c r="J452" s="13" t="n">
        <f aca="false">(E452-E451)/E451*100</f>
        <v>-13.7404580152672</v>
      </c>
      <c r="K452" s="13" t="n">
        <f aca="false">L451</f>
        <v>0</v>
      </c>
      <c r="L452" s="12" t="n">
        <v>0</v>
      </c>
      <c r="M452" s="21" t="n">
        <f aca="false">FORECAST($B452,L443:L451,$B443:$B451)</f>
        <v>1.39259904700717</v>
      </c>
      <c r="N452" s="37" t="n">
        <f aca="false">(L452-M452)^2/M452</f>
        <v>1.39259904700717</v>
      </c>
      <c r="O452" s="37" t="n">
        <f aca="false">IF(N452&lt;5,0,(L452-K452)/K452*100)</f>
        <v>0</v>
      </c>
      <c r="P452" s="14" t="n">
        <f aca="false">L452/($C452/100000)</f>
        <v>0</v>
      </c>
      <c r="Q452" s="13" t="n">
        <f aca="false">R451</f>
        <v>3</v>
      </c>
      <c r="R452" s="12" t="n">
        <v>7</v>
      </c>
      <c r="S452" s="21" t="n">
        <f aca="false">FORECAST($B452,R443:R451,$B443:$B451)</f>
        <v>11.5175321027618</v>
      </c>
      <c r="T452" s="37" t="n">
        <f aca="false">(R452-S452)^2/S452</f>
        <v>1.77191572963705</v>
      </c>
      <c r="U452" s="37" t="n">
        <f aca="false">IF(T452&lt;5,0,(R452-Q452)/Q452*100)</f>
        <v>0</v>
      </c>
      <c r="V452" s="14" t="n">
        <f aca="false">R452/($C452/100000)</f>
        <v>48.0967431633915</v>
      </c>
      <c r="W452" s="13" t="n">
        <f aca="false">X451</f>
        <v>6</v>
      </c>
      <c r="X452" s="12" t="n">
        <v>2</v>
      </c>
      <c r="Y452" s="21" t="n">
        <f aca="false">FORECAST($B452,X443:X451,$B443:$B451)</f>
        <v>5.45448054889751</v>
      </c>
      <c r="Z452" s="37" t="n">
        <f aca="false">(X452-Y452)^2/Y452</f>
        <v>2.18782260853846</v>
      </c>
      <c r="AA452" s="37" t="n">
        <f aca="false">IF(Z452&lt;5,0,(X452-W452)/W452*100)</f>
        <v>0</v>
      </c>
      <c r="AB452" s="14" t="n">
        <f aca="false">X452/($C452/100000)</f>
        <v>13.7419266181119</v>
      </c>
      <c r="AC452" s="13" t="n">
        <f aca="false">AD451</f>
        <v>77</v>
      </c>
      <c r="AD452" s="12" t="n">
        <v>91</v>
      </c>
      <c r="AE452" s="21" t="n">
        <f aca="false">FORECAST($B452,AD443:AD451,$B443:$B451)</f>
        <v>104.174779502006</v>
      </c>
      <c r="AF452" s="37" t="n">
        <f aca="false">(AD452-AE452)^2/AE452</f>
        <v>1.66618845517333</v>
      </c>
      <c r="AG452" s="37" t="n">
        <f aca="false">IF(AF452&lt;5,0,(AD452-AC452)/AC452*100)</f>
        <v>0</v>
      </c>
      <c r="AH452" s="14" t="n">
        <f aca="false">AD452/($C452/100000)</f>
        <v>625.25766112409</v>
      </c>
      <c r="AI452" s="13" t="n">
        <f aca="false">AJ451</f>
        <v>103</v>
      </c>
      <c r="AJ452" s="12" t="n">
        <v>59</v>
      </c>
      <c r="AK452" s="21" t="n">
        <f aca="false">FORECAST($B452,AJ443:AJ451,$B443:$B451)</f>
        <v>130.837496652673</v>
      </c>
      <c r="AL452" s="37" t="n">
        <f aca="false">(AJ452-AK452)^2/AK452</f>
        <v>39.443019450475</v>
      </c>
      <c r="AM452" s="37" t="n">
        <f aca="false">IF(AL452&lt;5,0,(AJ452-AI452)/AI452*100)</f>
        <v>-42.7184466019417</v>
      </c>
      <c r="AN452" s="14" t="n">
        <f aca="false">AJ452/($C452/100000)</f>
        <v>405.3868352343</v>
      </c>
      <c r="AO452" s="13" t="n">
        <f aca="false">AP451</f>
        <v>64</v>
      </c>
      <c r="AP452" s="12" t="n">
        <v>59</v>
      </c>
      <c r="AQ452" s="21" t="n">
        <f aca="false">FORECAST($B452,AP443:AP451,$B443:$B451)</f>
        <v>237.205908012428</v>
      </c>
      <c r="AR452" s="37" t="n">
        <f aca="false">(AP452-AQ452)^2/AQ452</f>
        <v>133.880921924045</v>
      </c>
      <c r="AS452" s="37" t="n">
        <f aca="false">IF(AR452&lt;5,0,(AP452-AO452)/AO452*100)</f>
        <v>-7.8125</v>
      </c>
      <c r="AT452" s="14" t="n">
        <f aca="false">AP452/($C452/100000)</f>
        <v>405.3868352343</v>
      </c>
      <c r="AU452" s="13" t="n">
        <f aca="false">AV451</f>
        <v>9</v>
      </c>
      <c r="AV452" s="12" t="n">
        <v>8</v>
      </c>
      <c r="AW452" s="21" t="n">
        <f aca="false">FORECAST($B452,AV443:AV451,$B443:$B451)</f>
        <v>35.1374508258485</v>
      </c>
      <c r="AX452" s="37" t="n">
        <f aca="false">(AV452-AW452)^2/AW452</f>
        <v>20.958869241123</v>
      </c>
      <c r="AY452" s="37" t="n">
        <f aca="false">IF(AX452&lt;5,0,(AV452-AU452)/AU452*100)</f>
        <v>-11.1111111111111</v>
      </c>
      <c r="AZ452" s="14" t="n">
        <f aca="false">AV452/($C452/100000)</f>
        <v>54.9677064724474</v>
      </c>
      <c r="BA452" s="12" t="n">
        <v>1552.8</v>
      </c>
      <c r="BB452" s="14" t="n">
        <v>-14.2</v>
      </c>
      <c r="BC452" s="13" t="n">
        <f aca="false">(BA452-BA451)/BA451*100</f>
        <v>-14.1909814323607</v>
      </c>
      <c r="BD452" s="12" t="n">
        <v>71.7</v>
      </c>
    </row>
    <row r="453" customFormat="false" ht="13.8" hidden="false" customHeight="false" outlineLevel="0" collapsed="false">
      <c r="A453" s="19" t="s">
        <v>55</v>
      </c>
      <c r="B453" s="15" t="n">
        <v>2014</v>
      </c>
      <c r="C453" s="12" t="n">
        <v>14597</v>
      </c>
      <c r="D453" s="12" t="n">
        <f aca="false">E452</f>
        <v>226</v>
      </c>
      <c r="E453" s="12" t="n">
        <v>319</v>
      </c>
      <c r="F453" s="21" t="n">
        <f aca="false">FORECAST($B453,E444:E452,$B444:$B452)</f>
        <v>381.006156065616</v>
      </c>
      <c r="G453" s="37" t="n">
        <f aca="false">(E453-F453)^2/F453</f>
        <v>10.0910794453708</v>
      </c>
      <c r="H453" s="37" t="n">
        <f aca="false">IF(G453&lt;5,0,(E453-D453)/D453*100)</f>
        <v>41.1504424778761</v>
      </c>
      <c r="I453" s="16" t="n">
        <v>41.2</v>
      </c>
      <c r="J453" s="13" t="n">
        <f aca="false">(E453-E452)/E452*100</f>
        <v>41.1504424778761</v>
      </c>
      <c r="K453" s="13" t="n">
        <f aca="false">L452</f>
        <v>0</v>
      </c>
      <c r="L453" s="12" t="n">
        <v>0</v>
      </c>
      <c r="M453" s="21" t="n">
        <f aca="false">FORECAST($B453,L444:L452,$B444:$B452)</f>
        <v>0.727682921791532</v>
      </c>
      <c r="N453" s="37" t="n">
        <f aca="false">(L453-M453)^2/M453</f>
        <v>0.727682921791532</v>
      </c>
      <c r="O453" s="37" t="n">
        <f aca="false">IF(N453&lt;5,0,(L453-K453)/K453*100)</f>
        <v>0</v>
      </c>
      <c r="P453" s="14" t="n">
        <f aca="false">L453/($C453/100000)</f>
        <v>0</v>
      </c>
      <c r="Q453" s="13" t="n">
        <f aca="false">R452</f>
        <v>7</v>
      </c>
      <c r="R453" s="12" t="n">
        <v>6</v>
      </c>
      <c r="S453" s="21" t="n">
        <f aca="false">FORECAST($B453,R444:R452,$B444:$B452)</f>
        <v>8.014192730767</v>
      </c>
      <c r="T453" s="37" t="n">
        <f aca="false">(R453-S453)^2/S453</f>
        <v>0.506223457928538</v>
      </c>
      <c r="U453" s="37" t="n">
        <f aca="false">IF(T453&lt;5,0,(R453-Q453)/Q453*100)</f>
        <v>0</v>
      </c>
      <c r="V453" s="14" t="n">
        <f aca="false">R453/($C453/100000)</f>
        <v>41.1043365075015</v>
      </c>
      <c r="W453" s="13" t="n">
        <f aca="false">X452</f>
        <v>2</v>
      </c>
      <c r="X453" s="12" t="n">
        <v>2</v>
      </c>
      <c r="Y453" s="21" t="n">
        <f aca="false">FORECAST($B453,X444:X452,$B444:$B452)</f>
        <v>4.29404387574818</v>
      </c>
      <c r="Z453" s="37" t="n">
        <f aca="false">(X453-Y453)^2/Y453</f>
        <v>1.22556672827215</v>
      </c>
      <c r="AA453" s="37" t="n">
        <f aca="false">IF(Z453&lt;5,0,(X453-W453)/W453*100)</f>
        <v>0</v>
      </c>
      <c r="AB453" s="14" t="n">
        <f aca="false">X453/($C453/100000)</f>
        <v>13.7014455025005</v>
      </c>
      <c r="AC453" s="13" t="n">
        <f aca="false">AD452</f>
        <v>91</v>
      </c>
      <c r="AD453" s="12" t="n">
        <v>129</v>
      </c>
      <c r="AE453" s="21" t="n">
        <f aca="false">FORECAST($B453,AD444:AD452,$B444:$B452)</f>
        <v>96.2742072321186</v>
      </c>
      <c r="AF453" s="37" t="n">
        <f aca="false">(AD453-AE453)^2/AE453</f>
        <v>11.1242413007274</v>
      </c>
      <c r="AG453" s="37" t="n">
        <f aca="false">IF(AF453&lt;5,0,(AD453-AC453)/AC453*100)</f>
        <v>41.7582417582418</v>
      </c>
      <c r="AH453" s="14" t="n">
        <f aca="false">AD453/($C453/100000)</f>
        <v>883.743234911283</v>
      </c>
      <c r="AI453" s="13" t="n">
        <f aca="false">AJ452</f>
        <v>59</v>
      </c>
      <c r="AJ453" s="12" t="n">
        <v>100</v>
      </c>
      <c r="AK453" s="21" t="n">
        <f aca="false">FORECAST($B453,AJ444:AJ452,$B444:$B452)</f>
        <v>105.653616500496</v>
      </c>
      <c r="AL453" s="37" t="n">
        <f aca="false">(AJ453-AK453)^2/AK453</f>
        <v>0.30252991419875</v>
      </c>
      <c r="AM453" s="37" t="n">
        <f aca="false">IF(AL453&lt;5,0,(AJ453-AI453)/AI453*100)</f>
        <v>0</v>
      </c>
      <c r="AN453" s="14" t="n">
        <f aca="false">AJ453/($C453/100000)</f>
        <v>685.072275125026</v>
      </c>
      <c r="AO453" s="13" t="n">
        <f aca="false">AP452</f>
        <v>59</v>
      </c>
      <c r="AP453" s="12" t="n">
        <v>64</v>
      </c>
      <c r="AQ453" s="21" t="n">
        <f aca="false">FORECAST($B453,AP444:AP452,$B444:$B452)</f>
        <v>143.312780983816</v>
      </c>
      <c r="AR453" s="37" t="n">
        <f aca="false">(AP453-AQ453)^2/AQ453</f>
        <v>43.8936233335472</v>
      </c>
      <c r="AS453" s="37" t="n">
        <f aca="false">IF(AR453&lt;5,0,(AP453-AO453)/AO453*100)</f>
        <v>8.47457627118644</v>
      </c>
      <c r="AT453" s="14" t="n">
        <f aca="false">AP453/($C453/100000)</f>
        <v>438.446256080016</v>
      </c>
      <c r="AU453" s="13" t="n">
        <f aca="false">AV452</f>
        <v>8</v>
      </c>
      <c r="AV453" s="12" t="n">
        <v>18</v>
      </c>
      <c r="AW453" s="21" t="n">
        <f aca="false">FORECAST($B453,AV444:AV452,$B444:$B452)</f>
        <v>22.7103866085775</v>
      </c>
      <c r="AX453" s="37" t="n">
        <f aca="false">(AV453-AW453)^2/AW453</f>
        <v>0.976986538568484</v>
      </c>
      <c r="AY453" s="37" t="n">
        <f aca="false">IF(AX453&lt;5,0,(AV453-AU453)/AU453*100)</f>
        <v>0</v>
      </c>
      <c r="AZ453" s="14" t="n">
        <f aca="false">AV453/($C453/100000)</f>
        <v>123.313009522505</v>
      </c>
      <c r="BA453" s="12" t="n">
        <v>2185.4</v>
      </c>
      <c r="BB453" s="4" t="n">
        <v>40.7</v>
      </c>
      <c r="BC453" s="13" t="n">
        <f aca="false">(BA453-BA452)/BA452*100</f>
        <v>40.7393096342092</v>
      </c>
      <c r="BD453" s="12" t="n">
        <v>72.7</v>
      </c>
    </row>
    <row r="454" customFormat="false" ht="13.8" hidden="false" customHeight="false" outlineLevel="0" collapsed="false">
      <c r="A454" s="19" t="s">
        <v>55</v>
      </c>
      <c r="B454" s="15" t="n">
        <v>2015</v>
      </c>
      <c r="C454" s="12" t="n">
        <v>14519</v>
      </c>
      <c r="D454" s="12" t="n">
        <f aca="false">E453</f>
        <v>319</v>
      </c>
      <c r="E454" s="12" t="n">
        <v>303</v>
      </c>
      <c r="F454" s="21" t="n">
        <f aca="false">FORECAST($B454,E445:E453,$B445:$B453)</f>
        <v>373.196714568266</v>
      </c>
      <c r="G454" s="37" t="n">
        <f aca="false">(E454-F454)^2/F454</f>
        <v>13.2037034191984</v>
      </c>
      <c r="H454" s="37" t="n">
        <f aca="false">IF(G454&lt;5,0,(E454-D454)/D454*100)</f>
        <v>-5.01567398119122</v>
      </c>
      <c r="I454" s="12" t="n">
        <v>-5</v>
      </c>
      <c r="J454" s="13" t="n">
        <f aca="false">(E454-E453)/E453*100</f>
        <v>-5.01567398119122</v>
      </c>
      <c r="K454" s="13" t="n">
        <f aca="false">L453</f>
        <v>0</v>
      </c>
      <c r="L454" s="12" t="n">
        <v>0</v>
      </c>
      <c r="M454" s="21" t="n">
        <f aca="false">FORECAST($B454,L445:L453,$B445:$B453)</f>
        <v>0.728657500530319</v>
      </c>
      <c r="N454" s="37" t="n">
        <f aca="false">(L454-M454)^2/M454</f>
        <v>0.728657500530319</v>
      </c>
      <c r="O454" s="37" t="n">
        <f aca="false">IF(N454&lt;5,0,(L454-K454)/K454*100)</f>
        <v>0</v>
      </c>
      <c r="P454" s="14" t="n">
        <f aca="false">L454/($C454/100000)</f>
        <v>0</v>
      </c>
      <c r="Q454" s="13" t="n">
        <f aca="false">R453</f>
        <v>6</v>
      </c>
      <c r="R454" s="12" t="n">
        <v>10</v>
      </c>
      <c r="S454" s="21" t="n">
        <f aca="false">FORECAST($B454,R445:R453,$B445:$B453)</f>
        <v>8.00715944836523</v>
      </c>
      <c r="T454" s="37" t="n">
        <f aca="false">(R454-S454)^2/S454</f>
        <v>0.495982812612877</v>
      </c>
      <c r="U454" s="37" t="n">
        <f aca="false">IF(T454&lt;5,0,(R454-Q454)/Q454*100)</f>
        <v>0</v>
      </c>
      <c r="V454" s="14" t="n">
        <f aca="false">R454/($C454/100000)</f>
        <v>68.8752668916592</v>
      </c>
      <c r="W454" s="13" t="n">
        <f aca="false">X453</f>
        <v>2</v>
      </c>
      <c r="X454" s="12" t="n">
        <v>1</v>
      </c>
      <c r="Y454" s="21" t="n">
        <f aca="false">FORECAST($B454,X445:X453,$B445:$B453)</f>
        <v>3.46393732349809</v>
      </c>
      <c r="Z454" s="37" t="n">
        <f aca="false">(X454-Y454)^2/Y454</f>
        <v>1.75262614971222</v>
      </c>
      <c r="AA454" s="37" t="n">
        <f aca="false">IF(Z454&lt;5,0,(X454-W454)/W454*100)</f>
        <v>0</v>
      </c>
      <c r="AB454" s="14" t="n">
        <f aca="false">X454/($C454/100000)</f>
        <v>6.88752668916592</v>
      </c>
      <c r="AC454" s="13" t="n">
        <f aca="false">AD453</f>
        <v>129</v>
      </c>
      <c r="AD454" s="12" t="n">
        <v>128</v>
      </c>
      <c r="AE454" s="21" t="n">
        <f aca="false">FORECAST($B454,AD445:AD453,$B445:$B453)</f>
        <v>103.36258919861</v>
      </c>
      <c r="AF454" s="37" t="n">
        <f aca="false">(AD454-AE454)^2/AE454</f>
        <v>5.87255036568501</v>
      </c>
      <c r="AG454" s="37" t="n">
        <f aca="false">IF(AF454&lt;5,0,(AD454-AC454)/AC454*100)</f>
        <v>-0.775193798449612</v>
      </c>
      <c r="AH454" s="14" t="n">
        <f aca="false">AD454/($C454/100000)</f>
        <v>881.603416213238</v>
      </c>
      <c r="AI454" s="13" t="n">
        <f aca="false">AJ453</f>
        <v>100</v>
      </c>
      <c r="AJ454" s="12" t="n">
        <v>82</v>
      </c>
      <c r="AK454" s="21" t="n">
        <f aca="false">FORECAST($B454,AJ445:AJ453,$B445:$B453)</f>
        <v>104.42083460833</v>
      </c>
      <c r="AL454" s="37" t="n">
        <f aca="false">(AJ454-AK454)^2/AK454</f>
        <v>4.81411421791108</v>
      </c>
      <c r="AM454" s="37" t="n">
        <f aca="false">IF(AL454&lt;5,0,(AJ454-AI454)/AI454*100)</f>
        <v>0</v>
      </c>
      <c r="AN454" s="14" t="n">
        <f aca="false">AJ454/($C454/100000)</f>
        <v>564.777188511606</v>
      </c>
      <c r="AO454" s="13" t="n">
        <f aca="false">AP453</f>
        <v>64</v>
      </c>
      <c r="AP454" s="12" t="n">
        <v>70</v>
      </c>
      <c r="AQ454" s="21" t="n">
        <f aca="false">FORECAST($B454,AP445:AP453,$B445:$B453)</f>
        <v>132.285743618491</v>
      </c>
      <c r="AR454" s="37" t="n">
        <f aca="false">(AP454-AQ454)^2/AQ454</f>
        <v>29.3267721221478</v>
      </c>
      <c r="AS454" s="37" t="n">
        <f aca="false">IF(AR454&lt;5,0,(AP454-AO454)/AO454*100)</f>
        <v>9.375</v>
      </c>
      <c r="AT454" s="14" t="n">
        <f aca="false">AP454/($C454/100000)</f>
        <v>482.126868241614</v>
      </c>
      <c r="AU454" s="13" t="n">
        <f aca="false">AV453</f>
        <v>18</v>
      </c>
      <c r="AV454" s="12" t="n">
        <v>12</v>
      </c>
      <c r="AW454" s="21" t="n">
        <f aca="false">FORECAST($B454,AV445:AV453,$B445:$B453)</f>
        <v>20.9277234918433</v>
      </c>
      <c r="AX454" s="37" t="n">
        <f aca="false">(AV454-AW454)^2/AW454</f>
        <v>3.80854834869527</v>
      </c>
      <c r="AY454" s="37" t="n">
        <f aca="false">IF(AX454&lt;5,0,(AV454-AU454)/AU454*100)</f>
        <v>0</v>
      </c>
      <c r="AZ454" s="14" t="n">
        <f aca="false">AV454/($C454/100000)</f>
        <v>82.6503202699911</v>
      </c>
      <c r="BA454" s="12" t="n">
        <v>2086.9</v>
      </c>
      <c r="BB454" s="14" t="n">
        <v>-4.5</v>
      </c>
      <c r="BC454" s="13" t="n">
        <f aca="false">(BA454-BA453)/BA453*100</f>
        <v>-4.5071840395351</v>
      </c>
      <c r="BD454" s="12" t="n">
        <v>56.1</v>
      </c>
    </row>
    <row r="455" customFormat="false" ht="13.8" hidden="false" customHeight="false" outlineLevel="0" collapsed="false">
      <c r="A455" s="19" t="s">
        <v>55</v>
      </c>
      <c r="B455" s="15" t="n">
        <v>2016</v>
      </c>
      <c r="C455" s="12" t="n">
        <v>14498</v>
      </c>
      <c r="D455" s="12" t="n">
        <f aca="false">E454</f>
        <v>303</v>
      </c>
      <c r="E455" s="12" t="n">
        <v>264</v>
      </c>
      <c r="F455" s="21" t="n">
        <f aca="false">FORECAST($B455,E446:E454,$B446:$B454)</f>
        <v>361.688113561879</v>
      </c>
      <c r="G455" s="37" t="n">
        <f aca="false">(E455-F455)^2/F455</f>
        <v>26.3845207333471</v>
      </c>
      <c r="H455" s="37" t="n">
        <f aca="false">IF(G455&lt;5,0,(E455-D455)/D455*100)</f>
        <v>-12.8712871287129</v>
      </c>
      <c r="I455" s="12" t="n">
        <v>-12.9</v>
      </c>
      <c r="J455" s="13" t="n">
        <f aca="false">(E455-E454)/E454*100</f>
        <v>-12.8712871287129</v>
      </c>
      <c r="K455" s="13" t="n">
        <f aca="false">L454</f>
        <v>0</v>
      </c>
      <c r="L455" s="12" t="n">
        <v>1</v>
      </c>
      <c r="M455" s="21" t="n">
        <f aca="false">FORECAST($B455,L446:L454,$B446:$B454)</f>
        <v>0.562331945824109</v>
      </c>
      <c r="N455" s="37" t="n">
        <f aca="false">(L455-M455)^2/M455</f>
        <v>0.340641016518073</v>
      </c>
      <c r="O455" s="37" t="n">
        <f aca="false">IF(N455&lt;5,0,(L455-K455)/K455*100)</f>
        <v>0</v>
      </c>
      <c r="P455" s="14" t="n">
        <f aca="false">L455/($C455/100000)</f>
        <v>6.8975031038764</v>
      </c>
      <c r="Q455" s="13" t="n">
        <f aca="false">R454</f>
        <v>10</v>
      </c>
      <c r="R455" s="12" t="n">
        <v>11</v>
      </c>
      <c r="S455" s="21" t="n">
        <f aca="false">FORECAST($B455,R446:R454,$B446:$B454)</f>
        <v>8.50037083736911</v>
      </c>
      <c r="T455" s="37" t="n">
        <f aca="false">(R455-S455)^2/S455</f>
        <v>0.735043925755199</v>
      </c>
      <c r="U455" s="37" t="n">
        <f aca="false">IF(T455&lt;5,0,(R455-Q455)/Q455*100)</f>
        <v>0</v>
      </c>
      <c r="V455" s="14" t="n">
        <f aca="false">R455/($C455/100000)</f>
        <v>75.8725341426404</v>
      </c>
      <c r="W455" s="13" t="n">
        <f aca="false">X454</f>
        <v>1</v>
      </c>
      <c r="X455" s="12" t="n">
        <v>3</v>
      </c>
      <c r="Y455" s="21" t="n">
        <f aca="false">FORECAST($B455,X446:X454,$B446:$B454)</f>
        <v>2.96621999934492</v>
      </c>
      <c r="Z455" s="37" t="n">
        <f aca="false">(X455-Y455)^2/Y455</f>
        <v>0.000384694474620686</v>
      </c>
      <c r="AA455" s="37" t="n">
        <f aca="false">IF(Z455&lt;5,0,(X455-W455)/W455*100)</f>
        <v>0</v>
      </c>
      <c r="AB455" s="14" t="n">
        <f aca="false">X455/($C455/100000)</f>
        <v>20.6925093116292</v>
      </c>
      <c r="AC455" s="13" t="n">
        <f aca="false">AD454</f>
        <v>128</v>
      </c>
      <c r="AD455" s="12" t="n">
        <v>60</v>
      </c>
      <c r="AE455" s="21" t="n">
        <f aca="false">FORECAST($B455,AD446:AD454,$B446:$B454)</f>
        <v>107.29488039098</v>
      </c>
      <c r="AF455" s="37" t="n">
        <f aca="false">(AD455-AE455)^2/AE455</f>
        <v>20.84727344908</v>
      </c>
      <c r="AG455" s="37" t="n">
        <f aca="false">IF(AF455&lt;5,0,(AD455-AC455)/AC455*100)</f>
        <v>-53.125</v>
      </c>
      <c r="AH455" s="14" t="n">
        <f aca="false">AD455/($C455/100000)</f>
        <v>413.850186232584</v>
      </c>
      <c r="AI455" s="13" t="n">
        <f aca="false">AJ454</f>
        <v>82</v>
      </c>
      <c r="AJ455" s="12" t="n">
        <v>82</v>
      </c>
      <c r="AK455" s="21" t="n">
        <f aca="false">FORECAST($B455,AJ446:AJ454,$B446:$B454)</f>
        <v>101.016543673511</v>
      </c>
      <c r="AL455" s="37" t="n">
        <f aca="false">(AJ455-AK455)^2/AK455</f>
        <v>3.57989810515944</v>
      </c>
      <c r="AM455" s="37" t="n">
        <f aca="false">IF(AL455&lt;5,0,(AJ455-AI455)/AI455*100)</f>
        <v>0</v>
      </c>
      <c r="AN455" s="14" t="n">
        <f aca="false">AJ455/($C455/100000)</f>
        <v>565.595254517865</v>
      </c>
      <c r="AO455" s="13" t="n">
        <f aca="false">AP454</f>
        <v>70</v>
      </c>
      <c r="AP455" s="12" t="n">
        <v>91</v>
      </c>
      <c r="AQ455" s="21" t="n">
        <f aca="false">FORECAST($B455,AP446:AP454,$B446:$B454)</f>
        <v>121.555853167713</v>
      </c>
      <c r="AR455" s="37" t="n">
        <f aca="false">(AP455-AQ455)^2/AQ455</f>
        <v>7.6809148920096</v>
      </c>
      <c r="AS455" s="37" t="n">
        <f aca="false">IF(AR455&lt;5,0,(AP455-AO455)/AO455*100)</f>
        <v>30</v>
      </c>
      <c r="AT455" s="14" t="n">
        <f aca="false">AP455/($C455/100000)</f>
        <v>627.672782452752</v>
      </c>
      <c r="AU455" s="13" t="n">
        <f aca="false">AV454</f>
        <v>12</v>
      </c>
      <c r="AV455" s="12" t="n">
        <v>16</v>
      </c>
      <c r="AW455" s="21" t="n">
        <f aca="false">FORECAST($B455,AV446:AV454,$B446:$B454)</f>
        <v>19.8110520502129</v>
      </c>
      <c r="AX455" s="37" t="n">
        <f aca="false">(AV455-AW455)^2/AW455</f>
        <v>0.733132076611543</v>
      </c>
      <c r="AY455" s="37" t="n">
        <f aca="false">IF(AX455&lt;5,0,(AV455-AU455)/AU455*100)</f>
        <v>0</v>
      </c>
      <c r="AZ455" s="14" t="n">
        <f aca="false">AV455/($C455/100000)</f>
        <v>110.360049662022</v>
      </c>
      <c r="BA455" s="12" t="n">
        <v>1820.9</v>
      </c>
      <c r="BB455" s="14" t="n">
        <v>-12.7</v>
      </c>
      <c r="BC455" s="13" t="n">
        <f aca="false">(BA455-BA454)/BA454*100</f>
        <v>-12.7461785423355</v>
      </c>
      <c r="BD455" s="12" t="n">
        <v>41.3</v>
      </c>
    </row>
    <row r="456" customFormat="false" ht="13.8" hidden="false" customHeight="false" outlineLevel="0" collapsed="false">
      <c r="A456" s="19" t="s">
        <v>55</v>
      </c>
      <c r="B456" s="15" t="n">
        <v>2017</v>
      </c>
      <c r="C456" s="12" t="n">
        <v>14611</v>
      </c>
      <c r="D456" s="12" t="n">
        <f aca="false">E455</f>
        <v>264</v>
      </c>
      <c r="E456" s="12" t="n">
        <v>300</v>
      </c>
      <c r="F456" s="21" t="n">
        <f aca="false">FORECAST($B456,E447:E455,$B447:$B455)</f>
        <v>280.651880383145</v>
      </c>
      <c r="G456" s="37" t="n">
        <f aca="false">(E456-F456)^2/F456</f>
        <v>1.33385791749222</v>
      </c>
      <c r="H456" s="37" t="n">
        <f aca="false">IF(G456&lt;5,0,(E456-D456)/D456*100)</f>
        <v>0</v>
      </c>
      <c r="I456" s="12" t="n">
        <v>13.6</v>
      </c>
      <c r="J456" s="13" t="n">
        <f aca="false">(E456-E455)/E455*100</f>
        <v>13.6363636363636</v>
      </c>
      <c r="K456" s="13" t="n">
        <f aca="false">L455</f>
        <v>1</v>
      </c>
      <c r="L456" s="12" t="n">
        <v>0</v>
      </c>
      <c r="M456" s="21" t="n">
        <f aca="false">FORECAST($B456,L447:L455,$B447:$B455)</f>
        <v>0.16716695815449</v>
      </c>
      <c r="N456" s="37" t="n">
        <f aca="false">(L456-M456)^2/M456</f>
        <v>0.16716695815449</v>
      </c>
      <c r="O456" s="37" t="n">
        <f aca="false">IF(N456&lt;5,0,(L456-K456)/K456*100)</f>
        <v>0</v>
      </c>
      <c r="P456" s="14" t="n">
        <f aca="false">L456/($C456/100000)</f>
        <v>0</v>
      </c>
      <c r="Q456" s="13" t="n">
        <f aca="false">R455</f>
        <v>11</v>
      </c>
      <c r="R456" s="12" t="n">
        <v>5</v>
      </c>
      <c r="S456" s="21" t="n">
        <f aca="false">FORECAST($B456,R447:R455,$B447:$B455)</f>
        <v>6.98526181049</v>
      </c>
      <c r="T456" s="37" t="n">
        <f aca="false">(R456-S456)^2/S456</f>
        <v>0.564225731707195</v>
      </c>
      <c r="U456" s="37" t="n">
        <f aca="false">IF(T456&lt;5,0,(R456-Q456)/Q456*100)</f>
        <v>0</v>
      </c>
      <c r="V456" s="14" t="n">
        <f aca="false">R456/($C456/100000)</f>
        <v>34.2207925535555</v>
      </c>
      <c r="W456" s="13" t="n">
        <f aca="false">X455</f>
        <v>3</v>
      </c>
      <c r="X456" s="12" t="n">
        <v>3</v>
      </c>
      <c r="Y456" s="21" t="n">
        <f aca="false">FORECAST($B456,X447:X455,$B447:$B455)</f>
        <v>2.67089167014673</v>
      </c>
      <c r="Z456" s="37" t="n">
        <f aca="false">(X456-Y456)^2/Y456</f>
        <v>0.0405528588034647</v>
      </c>
      <c r="AA456" s="37" t="n">
        <f aca="false">IF(Z456&lt;5,0,(X456-W456)/W456*100)</f>
        <v>0</v>
      </c>
      <c r="AB456" s="14" t="n">
        <f aca="false">X456/($C456/100000)</f>
        <v>20.5324755321333</v>
      </c>
      <c r="AC456" s="13" t="n">
        <f aca="false">AD455</f>
        <v>60</v>
      </c>
      <c r="AD456" s="12" t="n">
        <v>55</v>
      </c>
      <c r="AE456" s="21" t="n">
        <f aca="false">FORECAST($B456,AD447:AD455,$B447:$B455)</f>
        <v>96.3354776266088</v>
      </c>
      <c r="AF456" s="37" t="n">
        <f aca="false">(AD456-AE456)^2/AE456</f>
        <v>17.7361627586714</v>
      </c>
      <c r="AG456" s="37" t="n">
        <f aca="false">IF(AF456&lt;5,0,(AD456-AC456)/AC456*100)</f>
        <v>-8.33333333333333</v>
      </c>
      <c r="AH456" s="14" t="n">
        <f aca="false">AD456/($C456/100000)</f>
        <v>376.428718089111</v>
      </c>
      <c r="AI456" s="13" t="n">
        <f aca="false">AJ455</f>
        <v>82</v>
      </c>
      <c r="AJ456" s="12" t="n">
        <v>82</v>
      </c>
      <c r="AK456" s="21" t="n">
        <f aca="false">FORECAST($B456,AJ447:AJ455,$B447:$B455)</f>
        <v>89.9904414613024</v>
      </c>
      <c r="AL456" s="37" t="n">
        <f aca="false">(AJ456-AK456)^2/AK456</f>
        <v>0.7094881824083</v>
      </c>
      <c r="AM456" s="37" t="n">
        <f aca="false">IF(AL456&lt;5,0,(AJ456-AI456)/AI456*100)</f>
        <v>0</v>
      </c>
      <c r="AN456" s="14" t="n">
        <f aca="false">AJ456/($C456/100000)</f>
        <v>561.220997878311</v>
      </c>
      <c r="AO456" s="13" t="n">
        <f aca="false">AP455</f>
        <v>91</v>
      </c>
      <c r="AP456" s="12" t="n">
        <v>140</v>
      </c>
      <c r="AQ456" s="21" t="n">
        <f aca="false">FORECAST($B456,AP447:AP455,$B447:$B455)</f>
        <v>71.2887962134954</v>
      </c>
      <c r="AR456" s="37" t="n">
        <f aca="false">(AP456-AQ456)^2/AQ456</f>
        <v>66.2268094926368</v>
      </c>
      <c r="AS456" s="37" t="n">
        <f aca="false">IF(AR456&lt;5,0,(AP456-AO456)/AO456*100)</f>
        <v>53.8461538461539</v>
      </c>
      <c r="AT456" s="14" t="n">
        <f aca="false">AP456/($C456/100000)</f>
        <v>958.182191499555</v>
      </c>
      <c r="AU456" s="13" t="n">
        <f aca="false">AV455</f>
        <v>16</v>
      </c>
      <c r="AV456" s="12" t="n">
        <v>15</v>
      </c>
      <c r="AW456" s="21" t="n">
        <f aca="false">FORECAST($B456,AV447:AV455,$B447:$B455)</f>
        <v>13.2504633254255</v>
      </c>
      <c r="AX456" s="37" t="n">
        <f aca="false">(AV456-AW456)^2/AW456</f>
        <v>0.231001626170159</v>
      </c>
      <c r="AY456" s="37" t="n">
        <f aca="false">IF(AX456&lt;5,0,(AV456-AU456)/AU456*100)</f>
        <v>0</v>
      </c>
      <c r="AZ456" s="14" t="n">
        <f aca="false">AV456/($C456/100000)</f>
        <v>102.662377660667</v>
      </c>
      <c r="BA456" s="12" t="n">
        <v>2053.2</v>
      </c>
      <c r="BB456" s="14" t="n">
        <v>12.8</v>
      </c>
      <c r="BC456" s="13" t="n">
        <f aca="false">(BA456-BA455)/BA455*100</f>
        <v>12.7574276456697</v>
      </c>
      <c r="BD456" s="12" t="n">
        <v>37</v>
      </c>
    </row>
    <row r="457" customFormat="false" ht="13.8" hidden="false" customHeight="false" outlineLevel="0" collapsed="false">
      <c r="A457" s="24" t="s">
        <v>55</v>
      </c>
      <c r="B457" s="15" t="n">
        <v>2018</v>
      </c>
      <c r="C457" s="12" t="n">
        <v>14733</v>
      </c>
      <c r="D457" s="12" t="n">
        <f aca="false">E456</f>
        <v>300</v>
      </c>
      <c r="E457" s="12" t="n">
        <v>355</v>
      </c>
      <c r="F457" s="21" t="n">
        <f aca="false">FORECAST($B457,E448:E456,$B448:$B456)</f>
        <v>283.56426929413</v>
      </c>
      <c r="G457" s="37" t="n">
        <f aca="false">(E457-F457)^2/F457</f>
        <v>17.9961446982882</v>
      </c>
      <c r="H457" s="37" t="n">
        <f aca="false">IF(G457&lt;5,0,(E457-D457)/D457*100)</f>
        <v>18.3333333333333</v>
      </c>
      <c r="I457" s="12" t="n">
        <v>18.3</v>
      </c>
      <c r="J457" s="13" t="n">
        <f aca="false">(E457-E456)/E456*100</f>
        <v>18.3333333333333</v>
      </c>
      <c r="K457" s="13" t="n">
        <f aca="false">L456</f>
        <v>0</v>
      </c>
      <c r="L457" s="12" t="n">
        <v>2</v>
      </c>
      <c r="M457" s="21" t="n">
        <f aca="false">FORECAST($B457,L448:L456,$B448:$B456)</f>
        <v>0.143285914655299</v>
      </c>
      <c r="N457" s="37" t="n">
        <f aca="false">(L457-M457)^2/M457</f>
        <v>24.059498123111</v>
      </c>
      <c r="O457" s="37" t="e">
        <f aca="false">IF(N457&lt;5,0,(L457-K457)/K457*100)</f>
        <v>#DIV/0!</v>
      </c>
      <c r="P457" s="14" t="n">
        <f aca="false">L457/($C457/100000)</f>
        <v>13.5749677594516</v>
      </c>
      <c r="Q457" s="13" t="n">
        <f aca="false">R456</f>
        <v>5</v>
      </c>
      <c r="R457" s="12" t="n">
        <v>4</v>
      </c>
      <c r="S457" s="21" t="n">
        <f aca="false">FORECAST($B457,R448:R456,$B448:$B456)</f>
        <v>6.69585271534176</v>
      </c>
      <c r="T457" s="37" t="n">
        <f aca="false">(R457-S457)^2/S457</f>
        <v>1.08539153589262</v>
      </c>
      <c r="U457" s="37" t="n">
        <f aca="false">IF(T457&lt;5,0,(R457-Q457)/Q457*100)</f>
        <v>0</v>
      </c>
      <c r="V457" s="14" t="n">
        <f aca="false">R457/($C457/100000)</f>
        <v>27.1499355189031</v>
      </c>
      <c r="W457" s="13" t="n">
        <f aca="false">X456</f>
        <v>3</v>
      </c>
      <c r="X457" s="12" t="n">
        <v>5</v>
      </c>
      <c r="Y457" s="21" t="n">
        <f aca="false">FORECAST($B457,X448:X456,$B448:$B456)</f>
        <v>2.7193982711301</v>
      </c>
      <c r="Z457" s="37" t="n">
        <f aca="false">(X457-Y457)^2/Y457</f>
        <v>1.91260849907173</v>
      </c>
      <c r="AA457" s="37" t="n">
        <f aca="false">IF(Z457&lt;5,0,(X457-W457)/W457*100)</f>
        <v>0</v>
      </c>
      <c r="AB457" s="14" t="n">
        <f aca="false">X457/($C457/100000)</f>
        <v>33.9374193986289</v>
      </c>
      <c r="AC457" s="13" t="n">
        <f aca="false">AD456</f>
        <v>55</v>
      </c>
      <c r="AD457" s="12" t="n">
        <v>74</v>
      </c>
      <c r="AE457" s="21" t="n">
        <f aca="false">FORECAST($B457,AD448:AD456,$B448:$B456)</f>
        <v>90.4575838896766</v>
      </c>
      <c r="AF457" s="37" t="n">
        <f aca="false">(AD457-AE457)^2/AE457</f>
        <v>2.99424388579821</v>
      </c>
      <c r="AG457" s="37" t="n">
        <f aca="false">IF(AF457&lt;5,0,(AD457-AC457)/AC457*100)</f>
        <v>0</v>
      </c>
      <c r="AH457" s="14" t="n">
        <f aca="false">AD457/($C457/100000)</f>
        <v>502.273807099708</v>
      </c>
      <c r="AI457" s="13" t="n">
        <f aca="false">AJ456</f>
        <v>82</v>
      </c>
      <c r="AJ457" s="12" t="n">
        <v>120</v>
      </c>
      <c r="AK457" s="21" t="n">
        <f aca="false">FORECAST($B457,AJ448:AJ456,$B448:$B456)</f>
        <v>88.8919522781412</v>
      </c>
      <c r="AL457" s="37" t="n">
        <f aca="false">(AJ457-AK457)^2/AK457</f>
        <v>10.8863694436308</v>
      </c>
      <c r="AM457" s="37" t="n">
        <f aca="false">IF(AL457&lt;5,0,(AJ457-AI457)/AI457*100)</f>
        <v>46.3414634146342</v>
      </c>
      <c r="AN457" s="14" t="n">
        <f aca="false">AJ457/($C457/100000)</f>
        <v>814.498065567094</v>
      </c>
      <c r="AO457" s="13" t="n">
        <f aca="false">AP456</f>
        <v>140</v>
      </c>
      <c r="AP457" s="12" t="n">
        <v>129</v>
      </c>
      <c r="AQ457" s="21" t="n">
        <f aca="false">FORECAST($B457,AP448:AP456,$B448:$B456)</f>
        <v>81.1730319551128</v>
      </c>
      <c r="AR457" s="37" t="n">
        <f aca="false">(AP457-AQ457)^2/AQ457</f>
        <v>28.1795421123553</v>
      </c>
      <c r="AS457" s="37" t="n">
        <f aca="false">IF(AR457&lt;5,0,(AP457-AO457)/AO457*100)</f>
        <v>-7.85714285714286</v>
      </c>
      <c r="AT457" s="14" t="n">
        <f aca="false">AP457/($C457/100000)</f>
        <v>875.585420484626</v>
      </c>
      <c r="AU457" s="13" t="n">
        <f aca="false">AV456</f>
        <v>15</v>
      </c>
      <c r="AV457" s="12" t="n">
        <v>21</v>
      </c>
      <c r="AW457" s="21" t="n">
        <f aca="false">FORECAST($B457,AV448:AV456,$B448:$B456)</f>
        <v>13.5250001892093</v>
      </c>
      <c r="AX457" s="37" t="n">
        <f aca="false">(AV457-AW457)^2/AW457</f>
        <v>4.13128439110125</v>
      </c>
      <c r="AY457" s="37" t="n">
        <f aca="false">IF(AX457&lt;5,0,(AV457-AU457)/AU457*100)</f>
        <v>0</v>
      </c>
      <c r="AZ457" s="14" t="n">
        <f aca="false">AV457/($C457/100000)</f>
        <v>142.537161474242</v>
      </c>
      <c r="BA457" s="12" t="n">
        <v>2409.6</v>
      </c>
      <c r="BB457" s="14" t="n">
        <v>17.4</v>
      </c>
      <c r="BC457" s="13" t="n">
        <f aca="false">(BA457-BA456)/BA456*100</f>
        <v>17.3582700175336</v>
      </c>
      <c r="BD457" s="12" t="n">
        <v>45.1</v>
      </c>
    </row>
    <row r="458" customFormat="false" ht="13.8" hidden="false" customHeight="false" outlineLevel="0" collapsed="false">
      <c r="A458" s="25" t="s">
        <v>55</v>
      </c>
      <c r="B458" s="15" t="n">
        <v>2019</v>
      </c>
      <c r="C458" s="17" t="n">
        <v>14776</v>
      </c>
      <c r="D458" s="12" t="n">
        <f aca="false">E457</f>
        <v>355</v>
      </c>
      <c r="E458" s="17" t="n">
        <v>296</v>
      </c>
      <c r="F458" s="21" t="n">
        <f aca="false">FORECAST($B458,E449:E457,$B449:$B457)</f>
        <v>325.428571428571</v>
      </c>
      <c r="G458" s="37" t="n">
        <f aca="false">(E458-F458)^2/F458</f>
        <v>2.66123165684184</v>
      </c>
      <c r="H458" s="37" t="n">
        <f aca="false">IF(G458&lt;5,0,(E458-D458)/D458*100)</f>
        <v>0</v>
      </c>
      <c r="I458" s="12" t="n">
        <v>-16.6</v>
      </c>
      <c r="J458" s="13" t="n">
        <f aca="false">(E458-E457)/E457*100</f>
        <v>-16.6197183098592</v>
      </c>
      <c r="K458" s="13" t="n">
        <f aca="false">L457</f>
        <v>2</v>
      </c>
      <c r="L458" s="12" t="n">
        <v>1</v>
      </c>
      <c r="M458" s="21" t="n">
        <f aca="false">FORECAST($B458,L449:L457,$B449:$B457)</f>
        <v>1.28571428571429</v>
      </c>
      <c r="N458" s="37" t="n">
        <f aca="false">(L458-M458)^2/M458</f>
        <v>0.0634920634920634</v>
      </c>
      <c r="O458" s="37" t="n">
        <f aca="false">IF(N458&lt;5,0,(L458-K458)/K458*100)</f>
        <v>0</v>
      </c>
      <c r="P458" s="14" t="n">
        <f aca="false">L458/($C458/100000)</f>
        <v>6.76773145641581</v>
      </c>
      <c r="Q458" s="13" t="n">
        <f aca="false">R457</f>
        <v>4</v>
      </c>
      <c r="R458" s="12" t="n">
        <v>2</v>
      </c>
      <c r="S458" s="21" t="n">
        <f aca="false">FORECAST($B458,R449:R457,$B449:$B457)</f>
        <v>7.39285714285714</v>
      </c>
      <c r="T458" s="37" t="n">
        <f aca="false">(R458-S458)^2/S458</f>
        <v>3.93391994478951</v>
      </c>
      <c r="U458" s="37" t="n">
        <f aca="false">IF(T458&lt;5,0,(R458-Q458)/Q458*100)</f>
        <v>0</v>
      </c>
      <c r="V458" s="14" t="n">
        <f aca="false">R458/($C458/100000)</f>
        <v>13.5354629128316</v>
      </c>
      <c r="W458" s="13" t="n">
        <f aca="false">X457</f>
        <v>5</v>
      </c>
      <c r="X458" s="12" t="n">
        <v>3</v>
      </c>
      <c r="Y458" s="21" t="n">
        <f aca="false">FORECAST($B458,X449:X457,$B449:$B457)</f>
        <v>3.42857142857143</v>
      </c>
      <c r="Z458" s="37" t="n">
        <f aca="false">(X458-Y458)^2/Y458</f>
        <v>0.0535714285714285</v>
      </c>
      <c r="AA458" s="37" t="n">
        <f aca="false">IF(Z458&lt;5,0,(X458-W458)/W458*100)</f>
        <v>0</v>
      </c>
      <c r="AB458" s="14" t="n">
        <f aca="false">X458/($C458/100000)</f>
        <v>20.3031943692474</v>
      </c>
      <c r="AC458" s="13" t="n">
        <f aca="false">AD457</f>
        <v>74</v>
      </c>
      <c r="AD458" s="12" t="n">
        <v>69</v>
      </c>
      <c r="AE458" s="21" t="n">
        <f aca="false">FORECAST($B458,AD449:AD457,$B449:$B457)</f>
        <v>70.5714285714286</v>
      </c>
      <c r="AF458" s="37" t="n">
        <f aca="false">(AD458-AE458)^2/AE458</f>
        <v>0.0349913244650086</v>
      </c>
      <c r="AG458" s="37" t="n">
        <f aca="false">IF(AF458&lt;5,0,(AD458-AC458)/AC458*100)</f>
        <v>0</v>
      </c>
      <c r="AH458" s="14" t="n">
        <f aca="false">AD458/($C458/100000)</f>
        <v>466.973470492691</v>
      </c>
      <c r="AI458" s="13" t="n">
        <f aca="false">AJ457</f>
        <v>120</v>
      </c>
      <c r="AJ458" s="12" t="n">
        <v>84</v>
      </c>
      <c r="AK458" s="21" t="n">
        <f aca="false">FORECAST($B458,AJ449:AJ457,$B449:$B457)</f>
        <v>92.3571428571429</v>
      </c>
      <c r="AL458" s="37" t="n">
        <f aca="false">(AJ458-AK458)^2/AK458</f>
        <v>0.756214782896918</v>
      </c>
      <c r="AM458" s="37" t="n">
        <f aca="false">IF(AL458&lt;5,0,(AJ458-AI458)/AI458*100)</f>
        <v>0</v>
      </c>
      <c r="AN458" s="14" t="n">
        <f aca="false">AJ458/($C458/100000)</f>
        <v>568.489442338928</v>
      </c>
      <c r="AO458" s="13" t="n">
        <f aca="false">AP457</f>
        <v>129</v>
      </c>
      <c r="AP458" s="12" t="n">
        <v>118</v>
      </c>
      <c r="AQ458" s="21" t="n">
        <f aca="false">FORECAST($B458,AP449:AP457,$B449:$B457)</f>
        <v>131.571428571429</v>
      </c>
      <c r="AR458" s="37" t="n">
        <f aca="false">(AP458-AQ458)^2/AQ458</f>
        <v>1.39987591127656</v>
      </c>
      <c r="AS458" s="37" t="n">
        <f aca="false">IF(AR458&lt;5,0,(AP458-AO458)/AO458*100)</f>
        <v>0</v>
      </c>
      <c r="AT458" s="14" t="n">
        <f aca="false">AP458/($C458/100000)</f>
        <v>798.592311857066</v>
      </c>
      <c r="AU458" s="13" t="n">
        <f aca="false">AV457</f>
        <v>21</v>
      </c>
      <c r="AV458" s="12" t="n">
        <v>19</v>
      </c>
      <c r="AW458" s="21" t="n">
        <f aca="false">FORECAST($B458,AV449:AV457,$B449:$B457)</f>
        <v>18.8214285714286</v>
      </c>
      <c r="AX458" s="37" t="n">
        <f aca="false">(AV458-AW458)^2/AW458</f>
        <v>0.00169422607752782</v>
      </c>
      <c r="AY458" s="37" t="n">
        <f aca="false">IF(AX458&lt;5,0,(AV458-AU458)/AU458*100)</f>
        <v>0</v>
      </c>
      <c r="AZ458" s="14" t="n">
        <f aca="false">AV458/($C458/100000)</f>
        <v>128.5868976719</v>
      </c>
      <c r="BA458" s="12" t="n">
        <v>2003.2</v>
      </c>
      <c r="BB458" s="14" t="n">
        <v>-16.9</v>
      </c>
      <c r="BC458" s="13" t="n">
        <f aca="false">(BA458-BA457)/BA457*100</f>
        <v>-16.8658698539177</v>
      </c>
      <c r="BD458" s="12" t="n">
        <v>42.2</v>
      </c>
    </row>
    <row r="459" customFormat="false" ht="13.8" hidden="false" customHeight="false" outlineLevel="0" collapsed="false">
      <c r="A459" s="25" t="s">
        <v>55</v>
      </c>
      <c r="B459" s="20" t="n">
        <v>2020</v>
      </c>
      <c r="C459" s="21" t="n">
        <v>14394</v>
      </c>
      <c r="D459" s="12" t="n">
        <f aca="false">E458</f>
        <v>296</v>
      </c>
      <c r="E459" s="21" t="n">
        <v>346</v>
      </c>
      <c r="F459" s="21" t="n">
        <f aca="false">FORECAST($B459,E450:E458,$B450:$B458)</f>
        <v>319.777777777778</v>
      </c>
      <c r="G459" s="37" t="n">
        <f aca="false">(E459-F459)^2/F459</f>
        <v>2.15025866728438</v>
      </c>
      <c r="H459" s="37" t="n">
        <f aca="false">IF(G459&lt;5,0,(E459-D459)/D459*100)</f>
        <v>0</v>
      </c>
      <c r="I459" s="22" t="n">
        <v>16.9</v>
      </c>
      <c r="J459" s="13" t="n">
        <f aca="false">(E459-E458)/E458*100</f>
        <v>16.8918918918919</v>
      </c>
      <c r="K459" s="13" t="n">
        <f aca="false">L458</f>
        <v>1</v>
      </c>
      <c r="L459" s="21" t="n">
        <v>0</v>
      </c>
      <c r="M459" s="21" t="n">
        <f aca="false">FORECAST($B459,L450:L458,$B450:$B458)</f>
        <v>1.36111111111111</v>
      </c>
      <c r="N459" s="37" t="n">
        <f aca="false">(L459-M459)^2/M459</f>
        <v>1.36111111111111</v>
      </c>
      <c r="O459" s="37" t="n">
        <f aca="false">IF(N459&lt;5,0,(L459-K459)/K459*100)</f>
        <v>0</v>
      </c>
      <c r="P459" s="14" t="n">
        <f aca="false">L459/($C459/100000)</f>
        <v>0</v>
      </c>
      <c r="Q459" s="13" t="n">
        <f aca="false">R458</f>
        <v>2</v>
      </c>
      <c r="R459" s="21" t="n">
        <v>6</v>
      </c>
      <c r="S459" s="21" t="n">
        <f aca="false">FORECAST($B459,R450:R458,$B450:$B458)</f>
        <v>5.22222222222222</v>
      </c>
      <c r="T459" s="37" t="n">
        <f aca="false">(R459-S459)^2/S459</f>
        <v>0.115839243498818</v>
      </c>
      <c r="U459" s="37" t="n">
        <f aca="false">IF(T459&lt;5,0,(R459-Q459)/Q459*100)</f>
        <v>0</v>
      </c>
      <c r="V459" s="14" t="n">
        <f aca="false">R459/($C459/100000)</f>
        <v>41.6840350145894</v>
      </c>
      <c r="W459" s="13" t="n">
        <f aca="false">X458</f>
        <v>3</v>
      </c>
      <c r="X459" s="21" t="n">
        <v>0</v>
      </c>
      <c r="Y459" s="21" t="n">
        <f aca="false">FORECAST($B459,X450:X458,$B450:$B458)</f>
        <v>3.33333333333333</v>
      </c>
      <c r="Z459" s="37" t="n">
        <f aca="false">(X459-Y459)^2/Y459</f>
        <v>3.33333333333333</v>
      </c>
      <c r="AA459" s="37" t="n">
        <f aca="false">IF(Z459&lt;5,0,(X459-W459)/W459*100)</f>
        <v>0</v>
      </c>
      <c r="AB459" s="14" t="n">
        <f aca="false">X459/($C459/100000)</f>
        <v>0</v>
      </c>
      <c r="AC459" s="13" t="n">
        <f aca="false">AD458</f>
        <v>69</v>
      </c>
      <c r="AD459" s="21" t="n">
        <v>106</v>
      </c>
      <c r="AE459" s="21" t="n">
        <f aca="false">FORECAST($B459,AD450:AD458,$B450:$B458)</f>
        <v>65.9444444444445</v>
      </c>
      <c r="AF459" s="37" t="n">
        <f aca="false">(AD459-AE459)^2/AE459</f>
        <v>24.3302911167275</v>
      </c>
      <c r="AG459" s="37" t="n">
        <f aca="false">IF(AF459&lt;5,0,(AD459-AC459)/AC459*100)</f>
        <v>53.6231884057971</v>
      </c>
      <c r="AH459" s="14" t="n">
        <f aca="false">AD459/($C459/100000)</f>
        <v>736.417951924413</v>
      </c>
      <c r="AI459" s="13" t="n">
        <f aca="false">AJ458</f>
        <v>84</v>
      </c>
      <c r="AJ459" s="21" t="n">
        <v>71</v>
      </c>
      <c r="AK459" s="21" t="n">
        <f aca="false">FORECAST($B459,AJ450:AJ458,$B450:$B458)</f>
        <v>88.5833333333333</v>
      </c>
      <c r="AL459" s="37" t="n">
        <f aca="false">(AJ459-AK459)^2/AK459</f>
        <v>3.49020068987144</v>
      </c>
      <c r="AM459" s="37" t="n">
        <f aca="false">IF(AL459&lt;5,0,(AJ459-AI459)/AI459*100)</f>
        <v>0</v>
      </c>
      <c r="AN459" s="14" t="n">
        <f aca="false">AJ459/($C459/100000)</f>
        <v>493.261081005975</v>
      </c>
      <c r="AO459" s="13" t="n">
        <f aca="false">AP458</f>
        <v>118</v>
      </c>
      <c r="AP459" s="21" t="n">
        <v>145</v>
      </c>
      <c r="AQ459" s="21" t="n">
        <f aca="false">FORECAST($B459,AP450:AP458,$B450:$B458)</f>
        <v>135.444444444444</v>
      </c>
      <c r="AR459" s="37" t="n">
        <f aca="false">(AP459-AQ459)^2/AQ459</f>
        <v>0.6741409169629</v>
      </c>
      <c r="AS459" s="37" t="n">
        <f aca="false">IF(AR459&lt;5,0,(AP459-AO459)/AO459*100)</f>
        <v>0</v>
      </c>
      <c r="AT459" s="14" t="n">
        <f aca="false">AP459/($C459/100000)</f>
        <v>1007.36417951924</v>
      </c>
      <c r="AU459" s="13" t="n">
        <f aca="false">AV458</f>
        <v>19</v>
      </c>
      <c r="AV459" s="21" t="n">
        <v>18</v>
      </c>
      <c r="AW459" s="21" t="n">
        <f aca="false">FORECAST($B459,AV450:AV458,$B450:$B458)</f>
        <v>19.8888888888889</v>
      </c>
      <c r="AX459" s="37" t="n">
        <f aca="false">(AV459-AW459)^2/AW459</f>
        <v>0.179391682184978</v>
      </c>
      <c r="AY459" s="37" t="n">
        <f aca="false">IF(AX459&lt;5,0,(AV459-AU459)/AU459*100)</f>
        <v>0</v>
      </c>
      <c r="AZ459" s="14" t="n">
        <f aca="false">AV459/($C459/100000)</f>
        <v>125.052105043768</v>
      </c>
      <c r="BA459" s="23" t="n">
        <v>2403.8</v>
      </c>
      <c r="BB459" s="22" t="n">
        <v>20</v>
      </c>
      <c r="BC459" s="13" t="n">
        <f aca="false">(BA459-BA458)/BA458*100</f>
        <v>19.9980031948882</v>
      </c>
      <c r="BD459" s="23" t="n">
        <v>45.7</v>
      </c>
    </row>
    <row r="460" customFormat="false" ht="13.8" hidden="false" customHeight="false" outlineLevel="0" collapsed="false">
      <c r="A460" s="19" t="s">
        <v>285</v>
      </c>
      <c r="B460" s="15" t="n">
        <v>2020</v>
      </c>
      <c r="C460" s="38" t="n">
        <f aca="false">FORECAST($B460,C450:C458,$B450:$B458)</f>
        <v>14705.2222222222</v>
      </c>
      <c r="D460" s="12" t="n">
        <f aca="false">E459</f>
        <v>346</v>
      </c>
      <c r="E460" s="38" t="n">
        <f aca="false">FORECAST($B460,E450:E458,$B450:$B458)</f>
        <v>319.777777777778</v>
      </c>
      <c r="F460" s="21" t="n">
        <f aca="false">FORECAST($B460,E451:E459,$B451:$B459)</f>
        <v>337.777777777778</v>
      </c>
      <c r="G460" s="37" t="n">
        <f aca="false">(E460-F460)^2/F460</f>
        <v>0.959210526315789</v>
      </c>
      <c r="H460" s="37" t="n">
        <f aca="false">IF(G460&lt;5,0,(E460-D460)/D460*100)</f>
        <v>0</v>
      </c>
      <c r="I460" s="12"/>
      <c r="J460" s="13" t="n">
        <f aca="false">(E460-E458)/E458*100</f>
        <v>8.03303303303303</v>
      </c>
      <c r="K460" s="13" t="n">
        <f aca="false">L459</f>
        <v>0</v>
      </c>
      <c r="L460" s="38" t="n">
        <f aca="false">FORECAST($B460,L450:L458,$B450:$B458)</f>
        <v>1.36111111111111</v>
      </c>
      <c r="M460" s="21" t="n">
        <f aca="false">FORECAST($B460,L451:L459,$B451:$B459)</f>
        <v>0.911111111111111</v>
      </c>
      <c r="N460" s="37" t="n">
        <f aca="false">(L460-M460)^2/M460</f>
        <v>0.222256097560976</v>
      </c>
      <c r="O460" s="37" t="n">
        <f aca="false">IF(N460&lt;5,0,(L460-K460)/K460*100)</f>
        <v>0</v>
      </c>
      <c r="P460" s="38" t="n">
        <f aca="false">FORECAST($B460,P450:P458,$B450:$B458)</f>
        <v>9.25113349729606</v>
      </c>
      <c r="Q460" s="13" t="n">
        <f aca="false">R459</f>
        <v>6</v>
      </c>
      <c r="R460" s="38" t="n">
        <f aca="false">FORECAST($B460,R450:R458,$B450:$B458)</f>
        <v>5.22222222222222</v>
      </c>
      <c r="S460" s="21" t="n">
        <f aca="false">FORECAST($B460,R451:R459,$B451:$B459)</f>
        <v>5.2</v>
      </c>
      <c r="T460" s="37" t="n">
        <f aca="false">(R460-S460)^2/S460</f>
        <v>9.49667616334276E-005</v>
      </c>
      <c r="U460" s="37" t="n">
        <f aca="false">IF(T460&lt;5,0,(R460-Q460)/Q460*100)</f>
        <v>0</v>
      </c>
      <c r="V460" s="38" t="n">
        <f aca="false">FORECAST($B460,V450:V458,$B450:$B458)</f>
        <v>35.7471947299613</v>
      </c>
      <c r="W460" s="13" t="n">
        <f aca="false">X459</f>
        <v>0</v>
      </c>
      <c r="X460" s="38" t="n">
        <f aca="false">FORECAST($B460,X450:X458,$B450:$B458)</f>
        <v>3.33333333333333</v>
      </c>
      <c r="Y460" s="21" t="n">
        <f aca="false">FORECAST($B460,X451:X459,$B451:$B459)</f>
        <v>1.91111111111111</v>
      </c>
      <c r="Z460" s="37" t="n">
        <f aca="false">(X460-Y460)^2/Y460</f>
        <v>1.05839793281654</v>
      </c>
      <c r="AA460" s="37" t="n">
        <f aca="false">IF(Z460&lt;5,0,(X460-W460)/W460*100)</f>
        <v>0</v>
      </c>
      <c r="AB460" s="38" t="n">
        <f aca="false">FORECAST($B460,AB450:AB458,$B450:$B458)</f>
        <v>22.6019659134484</v>
      </c>
      <c r="AC460" s="13" t="n">
        <f aca="false">AD459</f>
        <v>106</v>
      </c>
      <c r="AD460" s="38" t="n">
        <f aca="false">FORECAST($B460,AD450:AD458,$B450:$B458)</f>
        <v>65.9444444444445</v>
      </c>
      <c r="AE460" s="21" t="n">
        <f aca="false">FORECAST($B460,AD451:AD459,$B451:$B459)</f>
        <v>78.8</v>
      </c>
      <c r="AF460" s="37" t="n">
        <f aca="false">(AD460-AE460)^2/AE460</f>
        <v>2.0972754903804</v>
      </c>
      <c r="AG460" s="37" t="n">
        <f aca="false">IF(AF460&lt;5,0,(AD460-AC460)/AC460*100)</f>
        <v>0</v>
      </c>
      <c r="AH460" s="38" t="n">
        <f aca="false">FORECAST($B460,AH450:AH458,$B450:$B458)</f>
        <v>448.455502269178</v>
      </c>
      <c r="AI460" s="13" t="n">
        <f aca="false">AJ459</f>
        <v>71</v>
      </c>
      <c r="AJ460" s="38" t="n">
        <f aca="false">FORECAST($B460,AJ450:AJ458,$B450:$B458)</f>
        <v>88.5833333333333</v>
      </c>
      <c r="AK460" s="21" t="n">
        <f aca="false">FORECAST($B460,AJ451:AJ459,$B451:$B459)</f>
        <v>86.1333333333333</v>
      </c>
      <c r="AL460" s="37" t="n">
        <f aca="false">(AJ460-AK460)^2/AK460</f>
        <v>0.0696884674922602</v>
      </c>
      <c r="AM460" s="37" t="n">
        <f aca="false">IF(AL460&lt;5,0,(AJ460-AI460)/AI460*100)</f>
        <v>0</v>
      </c>
      <c r="AN460" s="38" t="n">
        <f aca="false">FORECAST($B460,AN450:AN458,$B450:$B458)</f>
        <v>601.890343275419</v>
      </c>
      <c r="AO460" s="13" t="n">
        <f aca="false">AP459</f>
        <v>145</v>
      </c>
      <c r="AP460" s="38" t="n">
        <f aca="false">FORECAST($B460,AP450:AP458,$B450:$B458)</f>
        <v>135.444444444444</v>
      </c>
      <c r="AQ460" s="21" t="n">
        <f aca="false">FORECAST($B460,AP451:AP459,$B451:$B459)</f>
        <v>144.511111111111</v>
      </c>
      <c r="AR460" s="37" t="n">
        <f aca="false">(AP460-AQ460)^2/AQ460</f>
        <v>0.568845148393049</v>
      </c>
      <c r="AS460" s="37" t="n">
        <f aca="false">IF(AR460&lt;5,0,(AP460-AO460)/AO460*100)</f>
        <v>0</v>
      </c>
      <c r="AT460" s="38" t="n">
        <f aca="false">FORECAST($B460,AT450:AT458,$B450:$B458)</f>
        <v>921.451724623826</v>
      </c>
      <c r="AU460" s="13" t="n">
        <f aca="false">AV459</f>
        <v>18</v>
      </c>
      <c r="AV460" s="38" t="n">
        <f aca="false">FORECAST($B460,AV450:AV458,$B450:$B458)</f>
        <v>19.8888888888889</v>
      </c>
      <c r="AW460" s="21" t="n">
        <f aca="false">FORECAST($B460,AV451:AV459,$B451:$B459)</f>
        <v>20.3111111111111</v>
      </c>
      <c r="AX460" s="37" t="n">
        <f aca="false">(AV460-AW460)^2/AW460</f>
        <v>0.00877704838317524</v>
      </c>
      <c r="AY460" s="37" t="n">
        <f aca="false">IF(AX460&lt;5,0,(AV460-AU460)/AU460*100)</f>
        <v>0</v>
      </c>
      <c r="AZ460" s="38" t="n">
        <f aca="false">FORECAST($B460,AZ450:AZ458,$B450:$B458)</f>
        <v>135.275364132096</v>
      </c>
      <c r="BA460" s="38" t="n">
        <f aca="false">FORECAST($B460,BA450:BA458,$B450:$B458)</f>
        <v>2174.64722222222</v>
      </c>
      <c r="BB460" s="14"/>
      <c r="BC460" s="12"/>
      <c r="BD460" s="12"/>
    </row>
    <row r="461" customFormat="false" ht="13.8" hidden="false" customHeight="false" outlineLevel="0" collapsed="false">
      <c r="A461" s="19" t="s">
        <v>199</v>
      </c>
      <c r="B461" s="20"/>
      <c r="C461" s="21"/>
      <c r="D461" s="12" t="n">
        <f aca="false">E460</f>
        <v>319.777777777778</v>
      </c>
      <c r="E461" s="39" t="n">
        <f aca="false">(E460-E459)^2/E460</f>
        <v>2.15025866728438</v>
      </c>
      <c r="F461" s="21" t="n">
        <f aca="false">FORECAST($B461,E452:E460,$B452:$B460)</f>
        <v>-19394.4248366013</v>
      </c>
      <c r="G461" s="37" t="n">
        <f aca="false">(E461-F461)^2/F461</f>
        <v>-19398.7255923349</v>
      </c>
      <c r="H461" s="37" t="n">
        <f aca="false">IF(G461&lt;5,0,(E461-D461)/D461*100)</f>
        <v>0</v>
      </c>
      <c r="I461" s="22"/>
      <c r="J461" s="12"/>
      <c r="K461" s="13" t="n">
        <f aca="false">L460</f>
        <v>1.36111111111111</v>
      </c>
      <c r="L461" s="39" t="n">
        <f aca="false">(L460-L459)^2/L460</f>
        <v>1.36111111111111</v>
      </c>
      <c r="M461" s="21" t="n">
        <f aca="false">FORECAST($B461,L452:L460,$B452:$B460)</f>
        <v>-292.239262371615</v>
      </c>
      <c r="N461" s="37" t="n">
        <f aca="false">(L461-M461)^2/M461</f>
        <v>-294.96782400026</v>
      </c>
      <c r="O461" s="37" t="n">
        <f aca="false">IF(N461&lt;5,0,(L461-K461)/K461*100)</f>
        <v>0</v>
      </c>
      <c r="P461" s="39" t="n">
        <f aca="false">(P460-P459)^2/P460</f>
        <v>9.25113349729606</v>
      </c>
      <c r="Q461" s="13" t="n">
        <f aca="false">R460</f>
        <v>5.22222222222222</v>
      </c>
      <c r="R461" s="39" t="n">
        <f aca="false">(R460-R459)^2/R460</f>
        <v>0.115839243498818</v>
      </c>
      <c r="S461" s="21" t="n">
        <f aca="false">FORECAST($B461,R452:R460,$B452:$B460)</f>
        <v>1115.441643324</v>
      </c>
      <c r="T461" s="37" t="n">
        <f aca="false">(R461-S461)^2/S461</f>
        <v>1115.20997686697</v>
      </c>
      <c r="U461" s="37" t="n">
        <f aca="false">IF(T461&lt;5,0,(R461-Q461)/Q461*100)</f>
        <v>-97.7818017202354</v>
      </c>
      <c r="V461" s="39" t="n">
        <f aca="false">(V460-V459)^2/V460</f>
        <v>0.985981496770219</v>
      </c>
      <c r="W461" s="13" t="n">
        <f aca="false">X460</f>
        <v>3.33333333333333</v>
      </c>
      <c r="X461" s="39" t="n">
        <f aca="false">(X460-X459)^2/X460</f>
        <v>3.33333333333333</v>
      </c>
      <c r="Y461" s="21" t="n">
        <f aca="false">FORECAST($B461,X452:X460,$B452:$B460)</f>
        <v>-168.417366946779</v>
      </c>
      <c r="Z461" s="37" t="n">
        <f aca="false">(X461-Y461)^2/Y461</f>
        <v>-175.150007279419</v>
      </c>
      <c r="AA461" s="37" t="n">
        <f aca="false">IF(Z461&lt;5,0,(X461-W461)/W461*100)</f>
        <v>0</v>
      </c>
      <c r="AB461" s="39" t="n">
        <f aca="false">(AB460-AB459)^2/AB460</f>
        <v>22.6019659134484</v>
      </c>
      <c r="AC461" s="13" t="n">
        <f aca="false">AD460</f>
        <v>65.9444444444445</v>
      </c>
      <c r="AD461" s="39" t="n">
        <f aca="false">(AD460-AD459)^2/AD460</f>
        <v>24.3302911167275</v>
      </c>
      <c r="AE461" s="21" t="n">
        <f aca="false">FORECAST($B461,AD452:AD460,$B452:$B460)</f>
        <v>9724.09757236227</v>
      </c>
      <c r="AF461" s="37" t="n">
        <f aca="false">(AD461-AE461)^2/AE461</f>
        <v>9675.49786601591</v>
      </c>
      <c r="AG461" s="37" t="n">
        <f aca="false">IF(AF461&lt;5,0,(AD461-AC461)/AC461*100)</f>
        <v>-63.1048660403458</v>
      </c>
      <c r="AH461" s="39" t="n">
        <f aca="false">(AH460-AH459)^2/AH460</f>
        <v>184.906578226508</v>
      </c>
      <c r="AI461" s="13" t="n">
        <f aca="false">AJ460</f>
        <v>88.5833333333333</v>
      </c>
      <c r="AJ461" s="39" t="n">
        <f aca="false">(AJ460-AJ459)^2/AJ460</f>
        <v>3.49020068987144</v>
      </c>
      <c r="AK461" s="21" t="n">
        <f aca="false">FORECAST($B461,AJ452:AJ460,$B452:$B460)</f>
        <v>-2589.66316526611</v>
      </c>
      <c r="AL461" s="37" t="n">
        <f aca="false">(AJ461-AK461)^2/AK461</f>
        <v>-2596.64827053979</v>
      </c>
      <c r="AM461" s="37" t="n">
        <f aca="false">IF(AL461&lt;5,0,(AJ461-AI461)/AI461*100)</f>
        <v>0</v>
      </c>
      <c r="AN461" s="39" t="n">
        <f aca="false">(AN460-AN459)^2/AN460</f>
        <v>19.6054260598163</v>
      </c>
      <c r="AO461" s="13" t="n">
        <f aca="false">AP460</f>
        <v>135.444444444444</v>
      </c>
      <c r="AP461" s="39" t="n">
        <f aca="false">(AP460-AP459)^2/AP460</f>
        <v>0.6741409169629</v>
      </c>
      <c r="AQ461" s="21" t="n">
        <f aca="false">FORECAST($B461,AP452:AP460,$B452:$B460)</f>
        <v>-24797.9654528478</v>
      </c>
      <c r="AR461" s="37" t="n">
        <f aca="false">(AP461-AQ461)^2/AQ461</f>
        <v>-24799.3137530085</v>
      </c>
      <c r="AS461" s="37" t="n">
        <f aca="false">IF(AR461&lt;5,0,(AP461-AO461)/AO461*100)</f>
        <v>0</v>
      </c>
      <c r="AT461" s="39" t="n">
        <f aca="false">(AT460-AT459)^2/AT460</f>
        <v>8.01013195690793</v>
      </c>
      <c r="AU461" s="13" t="n">
        <f aca="false">AV460</f>
        <v>19.8888888888889</v>
      </c>
      <c r="AV461" s="39" t="n">
        <f aca="false">(AV460-AV459)^2/AV460</f>
        <v>0.179391682184978</v>
      </c>
      <c r="AW461" s="21" t="n">
        <f aca="false">FORECAST($B461,AV452:AV460,$B452:$B460)</f>
        <v>-2385.67880485527</v>
      </c>
      <c r="AX461" s="37" t="n">
        <f aca="false">(AV461-AW461)^2/AW461</f>
        <v>-2386.03760170904</v>
      </c>
      <c r="AY461" s="37" t="n">
        <f aca="false">IF(AX461&lt;5,0,(AV461-AU461)/AU461*100)</f>
        <v>0</v>
      </c>
      <c r="AZ461" s="39" t="n">
        <f aca="false">(AZ460-AZ459)^2/AZ460</f>
        <v>0.772609462614408</v>
      </c>
      <c r="BA461" s="39" t="n">
        <f aca="false">(BA460-BA459)^2/BA460</f>
        <v>24.1469030133596</v>
      </c>
      <c r="BB461" s="22"/>
      <c r="BC461" s="12"/>
      <c r="BD461" s="23"/>
    </row>
    <row r="462" customFormat="false" ht="13.8" hidden="false" customHeight="false" outlineLevel="0" collapsed="false">
      <c r="A462" s="19" t="s">
        <v>286</v>
      </c>
      <c r="B462" s="20" t="n">
        <v>5</v>
      </c>
      <c r="C462" s="21"/>
      <c r="D462" s="12" t="n">
        <f aca="false">E461</f>
        <v>2.15025866728438</v>
      </c>
      <c r="E462" s="39" t="n">
        <f aca="false">IF(E461&lt;$B462,0,(E459-E458)/E458*100)</f>
        <v>0</v>
      </c>
      <c r="F462" s="21" t="n">
        <f aca="false">FORECAST($B462,E453:E461,$B453:$B461)</f>
        <v>-9716.30623306233</v>
      </c>
      <c r="G462" s="37" t="n">
        <f aca="false">(E462-F462)^2/F462</f>
        <v>-9716.30623306233</v>
      </c>
      <c r="H462" s="37" t="n">
        <f aca="false">IF(G462&lt;5,0,(E462-D462)/D462*100)</f>
        <v>0</v>
      </c>
      <c r="I462" s="22"/>
      <c r="J462" s="12"/>
      <c r="K462" s="13" t="n">
        <f aca="false">L461</f>
        <v>1.36111111111111</v>
      </c>
      <c r="L462" s="39" t="n">
        <f aca="false">IF(L461&lt;$B462,0,(L459-L458)/L458*100)</f>
        <v>0</v>
      </c>
      <c r="M462" s="21" t="n">
        <f aca="false">FORECAST($B462,L453:L461,$B453:$B461)</f>
        <v>-283.890437475803</v>
      </c>
      <c r="N462" s="37" t="n">
        <f aca="false">(L462-M462)^2/M462</f>
        <v>-283.890437475803</v>
      </c>
      <c r="O462" s="37" t="n">
        <f aca="false">IF(N462&lt;5,0,(L462-K462)/K462*100)</f>
        <v>0</v>
      </c>
      <c r="P462" s="39" t="n">
        <f aca="false">IF(P461&lt;$B462,0,(P459-P458)/P458*100)</f>
        <v>-100</v>
      </c>
      <c r="Q462" s="13" t="n">
        <f aca="false">R461</f>
        <v>0.115839243498818</v>
      </c>
      <c r="R462" s="39" t="n">
        <f aca="false">IF(R461&lt;$B462,0,(R459-R458)/R458*100)</f>
        <v>0</v>
      </c>
      <c r="S462" s="21" t="n">
        <f aca="false">FORECAST($B462,R453:R461,$B453:$B461)</f>
        <v>1452.91250483933</v>
      </c>
      <c r="T462" s="37" t="n">
        <f aca="false">(R462-S462)^2/S462</f>
        <v>1452.91250483933</v>
      </c>
      <c r="U462" s="37" t="n">
        <f aca="false">IF(T462&lt;5,0,(R462-Q462)/Q462*100)</f>
        <v>-100</v>
      </c>
      <c r="V462" s="39" t="n">
        <f aca="false">IF(V461&lt;$B462,0,(V459-V458)/V458*100)</f>
        <v>0</v>
      </c>
      <c r="W462" s="13" t="n">
        <f aca="false">X461</f>
        <v>3.33333333333333</v>
      </c>
      <c r="X462" s="39" t="n">
        <f aca="false">IF(X461&lt;$B462,0,(X459-X458)/X458*100)</f>
        <v>0</v>
      </c>
      <c r="Y462" s="21" t="n">
        <f aca="false">FORECAST($B462,X453:X461,$B453:$B461)</f>
        <v>-130.681765389082</v>
      </c>
      <c r="Z462" s="37" t="n">
        <f aca="false">(X462-Y462)^2/Y462</f>
        <v>-130.681765389082</v>
      </c>
      <c r="AA462" s="37" t="n">
        <f aca="false">IF(Z462&lt;5,0,(X462-W462)/W462*100)</f>
        <v>0</v>
      </c>
      <c r="AB462" s="39" t="n">
        <f aca="false">IF(AB461&lt;$B462,0,(AB459-AB458)/AB458*100)</f>
        <v>-100</v>
      </c>
      <c r="AC462" s="13" t="n">
        <f aca="false">AD461</f>
        <v>24.3302911167275</v>
      </c>
      <c r="AD462" s="39" t="n">
        <f aca="false">IF(AD461&lt;$B462,0,(AD459-AD458)/AD458*100)</f>
        <v>53.6231884057971</v>
      </c>
      <c r="AE462" s="21" t="n">
        <f aca="false">FORECAST($B462,AD453:AD461,$B453:$B461)</f>
        <v>13142.9330236159</v>
      </c>
      <c r="AF462" s="37" t="n">
        <f aca="false">(AD462-AE462)^2/AE462</f>
        <v>13035.9054295015</v>
      </c>
      <c r="AG462" s="37" t="n">
        <f aca="false">IF(AF462&lt;5,0,(AD462-AC462)/AC462*100)</f>
        <v>120.396822004856</v>
      </c>
      <c r="AH462" s="39" t="n">
        <f aca="false">IF(AH461&lt;$B462,0,(AH459-AH458)/AH458*100)</f>
        <v>57.7001689512337</v>
      </c>
      <c r="AI462" s="13" t="n">
        <f aca="false">AJ461</f>
        <v>3.49020068987144</v>
      </c>
      <c r="AJ462" s="39" t="n">
        <f aca="false">IF(AJ461&lt;$B462,0,(AJ459-AJ458)/AJ458*100)</f>
        <v>0</v>
      </c>
      <c r="AK462" s="21" t="n">
        <f aca="false">FORECAST($B462,AJ453:AJ461,$B453:$B461)</f>
        <v>2632.21370499419</v>
      </c>
      <c r="AL462" s="37" t="n">
        <f aca="false">(AJ462-AK462)^2/AK462</f>
        <v>2632.21370499419</v>
      </c>
      <c r="AM462" s="37" t="n">
        <f aca="false">IF(AL462&lt;5,0,(AJ462-AI462)/AI462*100)</f>
        <v>-100</v>
      </c>
      <c r="AN462" s="39" t="n">
        <f aca="false">IF(AN461&lt;$B462,0,(AN459-AN458)/AN458*100)</f>
        <v>-13.2330269887586</v>
      </c>
      <c r="AO462" s="13" t="n">
        <f aca="false">AP461</f>
        <v>0.6741409169629</v>
      </c>
      <c r="AP462" s="39" t="n">
        <f aca="false">IF(AP461&lt;$B462,0,(AP459-AP458)/AP458*100)</f>
        <v>0</v>
      </c>
      <c r="AQ462" s="21" t="n">
        <f aca="false">FORECAST($B462,AP453:AP461,$B453:$B461)</f>
        <v>-25055.9868370112</v>
      </c>
      <c r="AR462" s="37" t="n">
        <f aca="false">(AP462-AQ462)^2/AQ462</f>
        <v>-25055.9868370112</v>
      </c>
      <c r="AS462" s="37" t="n">
        <f aca="false">IF(AR462&lt;5,0,(AP462-AO462)/AO462*100)</f>
        <v>0</v>
      </c>
      <c r="AT462" s="39" t="n">
        <f aca="false">IF(AT461&lt;$B462,0,(AT459-AT458)/AT458*100)</f>
        <v>26.1424840387826</v>
      </c>
      <c r="AU462" s="13" t="n">
        <f aca="false">AV461</f>
        <v>0.179391682184978</v>
      </c>
      <c r="AV462" s="39" t="n">
        <f aca="false">IF(AV461&lt;$B462,0,(AV459-AV458)/AV458*100)</f>
        <v>0</v>
      </c>
      <c r="AW462" s="21" t="n">
        <f aca="false">FORECAST($B462,AV453:AV461,$B453:$B461)</f>
        <v>-1473.8064266357</v>
      </c>
      <c r="AX462" s="37" t="n">
        <f aca="false">(AV462-AW462)^2/AW462</f>
        <v>-1473.8064266357</v>
      </c>
      <c r="AY462" s="37" t="n">
        <f aca="false">IF(AX462&lt;5,0,(AV462-AU462)/AU462*100)</f>
        <v>0</v>
      </c>
      <c r="AZ462" s="39" t="n">
        <f aca="false">IF(AZ461&lt;$B462,0,(AZ459-AZ458)/AZ458*100)</f>
        <v>0</v>
      </c>
      <c r="BA462" s="39" t="n">
        <f aca="false">IF(BA461&lt;$B462,0,(BA459-BA458)/BA458*100)</f>
        <v>19.9980031948882</v>
      </c>
      <c r="BB462" s="22"/>
      <c r="BC462" s="12"/>
      <c r="BD462" s="23"/>
    </row>
    <row r="463" customFormat="false" ht="13.8" hidden="false" customHeight="false" outlineLevel="0" collapsed="false">
      <c r="A463" s="25"/>
      <c r="B463" s="20"/>
      <c r="C463" s="21"/>
      <c r="D463" s="12" t="n">
        <f aca="false">E462</f>
        <v>0</v>
      </c>
      <c r="E463" s="21"/>
      <c r="F463" s="21" t="n">
        <f aca="false">FORECAST($B463,E454:E462,$B454:$B462)</f>
        <v>-0.874074003555563</v>
      </c>
      <c r="G463" s="37" t="n">
        <f aca="false">(E463-F463)^2/F463</f>
        <v>-0.874074003555563</v>
      </c>
      <c r="H463" s="37" t="n">
        <f aca="false">IF(G463&lt;5,0,(E463-D463)/D463*100)</f>
        <v>0</v>
      </c>
      <c r="I463" s="22"/>
      <c r="J463" s="13"/>
      <c r="K463" s="13" t="n">
        <f aca="false">L462</f>
        <v>0</v>
      </c>
      <c r="L463" s="21"/>
      <c r="M463" s="21" t="n">
        <f aca="false">FORECAST($B463,L454:L462,$B454:$B462)</f>
        <v>-0.00313772198351703</v>
      </c>
      <c r="N463" s="37" t="n">
        <f aca="false">(L463-M463)^2/M463</f>
        <v>-0.00313772198351703</v>
      </c>
      <c r="O463" s="37" t="n">
        <f aca="false">IF(N463&lt;5,0,(L463-K463)/K463*100)</f>
        <v>0</v>
      </c>
      <c r="P463" s="14"/>
      <c r="Q463" s="13" t="n">
        <f aca="false">R462</f>
        <v>0</v>
      </c>
      <c r="R463" s="21"/>
      <c r="S463" s="21" t="n">
        <f aca="false">FORECAST($B463,R454:R462,$B454:$B462)</f>
        <v>-0.0021596299751705</v>
      </c>
      <c r="T463" s="37" t="n">
        <f aca="false">(R463-S463)^2/S463</f>
        <v>-0.0021596299751705</v>
      </c>
      <c r="U463" s="37" t="n">
        <f aca="false">IF(T463&lt;5,0,(R463-Q463)/Q463*100)</f>
        <v>0</v>
      </c>
      <c r="V463" s="14"/>
      <c r="W463" s="13" t="n">
        <f aca="false">X462</f>
        <v>0</v>
      </c>
      <c r="X463" s="21"/>
      <c r="Y463" s="21" t="n">
        <f aca="false">FORECAST($B463,X454:X462,$B454:$B462)</f>
        <v>-0.00663332550577689</v>
      </c>
      <c r="Z463" s="37" t="n">
        <f aca="false">(X463-Y463)^2/Y463</f>
        <v>-0.00663332550577689</v>
      </c>
      <c r="AA463" s="37" t="n">
        <f aca="false">IF(Z463&lt;5,0,(X463-W463)/W463*100)</f>
        <v>0</v>
      </c>
      <c r="AB463" s="14"/>
      <c r="AC463" s="13" t="n">
        <f aca="false">AD462</f>
        <v>53.6231884057971</v>
      </c>
      <c r="AD463" s="21"/>
      <c r="AE463" s="21" t="n">
        <f aca="false">FORECAST($B463,AD454:AD462,$B454:$B462)</f>
        <v>53.5916283283481</v>
      </c>
      <c r="AF463" s="37" t="n">
        <f aca="false">(AD463-AE463)^2/AE463</f>
        <v>53.5916283283481</v>
      </c>
      <c r="AG463" s="37" t="n">
        <f aca="false">IF(AF463&lt;5,0,(AD463-AC463)/AC463*100)</f>
        <v>-100</v>
      </c>
      <c r="AH463" s="14"/>
      <c r="AI463" s="13" t="n">
        <f aca="false">AJ462</f>
        <v>0</v>
      </c>
      <c r="AJ463" s="21"/>
      <c r="AK463" s="21" t="n">
        <f aca="false">FORECAST($B463,AJ454:AJ462,$B454:$B462)</f>
        <v>-0.214953172170283</v>
      </c>
      <c r="AL463" s="37" t="n">
        <f aca="false">(AJ463-AK463)^2/AK463</f>
        <v>-0.214953172170283</v>
      </c>
      <c r="AM463" s="37" t="n">
        <f aca="false">IF(AL463&lt;5,0,(AJ463-AI463)/AI463*100)</f>
        <v>0</v>
      </c>
      <c r="AN463" s="14"/>
      <c r="AO463" s="13" t="n">
        <f aca="false">AP462</f>
        <v>0</v>
      </c>
      <c r="AP463" s="21"/>
      <c r="AQ463" s="21" t="n">
        <f aca="false">FORECAST($B463,AP454:AP462,$B454:$B462)</f>
        <v>-0.425458740666002</v>
      </c>
      <c r="AR463" s="37" t="n">
        <f aca="false">(AP463-AQ463)^2/AQ463</f>
        <v>-0.425458740666002</v>
      </c>
      <c r="AS463" s="37" t="n">
        <f aca="false">IF(AR463&lt;5,0,(AP463-AO463)/AO463*100)</f>
        <v>0</v>
      </c>
      <c r="AT463" s="14"/>
      <c r="AU463" s="13" t="n">
        <f aca="false">AV462</f>
        <v>0</v>
      </c>
      <c r="AV463" s="21"/>
      <c r="AW463" s="21" t="n">
        <f aca="false">FORECAST($B463,AV454:AV462,$B454:$B462)</f>
        <v>-0.0572730343488725</v>
      </c>
      <c r="AX463" s="37" t="n">
        <f aca="false">(AV463-AW463)^2/AW463</f>
        <v>-0.0572730343488725</v>
      </c>
      <c r="AY463" s="37" t="n">
        <f aca="false">IF(AX463&lt;5,0,(AV463-AU463)/AU463*100)</f>
        <v>0</v>
      </c>
      <c r="AZ463" s="14"/>
      <c r="BA463" s="23"/>
      <c r="BB463" s="22"/>
      <c r="BC463" s="13"/>
      <c r="BD463" s="23"/>
    </row>
    <row r="464" customFormat="false" ht="13.8" hidden="false" customHeight="false" outlineLevel="0" collapsed="false">
      <c r="A464" s="19" t="s">
        <v>56</v>
      </c>
      <c r="B464" s="12" t="n">
        <v>2011</v>
      </c>
      <c r="C464" s="12" t="n">
        <v>8752</v>
      </c>
      <c r="D464" s="12" t="n">
        <f aca="false">E463</f>
        <v>0</v>
      </c>
      <c r="E464" s="12" t="n">
        <v>74</v>
      </c>
      <c r="F464" s="21" t="n">
        <f aca="false">FORECAST($B464,E455:E463,$B455:$B463)</f>
        <v>312.334969101437</v>
      </c>
      <c r="G464" s="37" t="n">
        <f aca="false">(E464-F464)^2/F464</f>
        <v>181.86742797325</v>
      </c>
      <c r="H464" s="37" t="e">
        <f aca="false">IF(G464&lt;5,0,(E464-D464)/D464*100)</f>
        <v>#DIV/0!</v>
      </c>
      <c r="I464" s="12" t="n">
        <v>25.4</v>
      </c>
      <c r="J464" s="13"/>
      <c r="K464" s="13" t="n">
        <f aca="false">L463</f>
        <v>0</v>
      </c>
      <c r="L464" s="12" t="n">
        <v>0</v>
      </c>
      <c r="M464" s="21" t="n">
        <f aca="false">FORECAST($B464,L455:L463,$B455:$B463)</f>
        <v>0.890258274870296</v>
      </c>
      <c r="N464" s="37" t="n">
        <f aca="false">(L464-M464)^2/M464</f>
        <v>0.890258274870296</v>
      </c>
      <c r="O464" s="37" t="n">
        <f aca="false">IF(N464&lt;5,0,(L464-K464)/K464*100)</f>
        <v>0</v>
      </c>
      <c r="P464" s="14" t="n">
        <f aca="false">L464/($C464/100000)</f>
        <v>0</v>
      </c>
      <c r="Q464" s="13" t="n">
        <f aca="false">R463</f>
        <v>0</v>
      </c>
      <c r="R464" s="12" t="n">
        <v>0</v>
      </c>
      <c r="S464" s="21" t="n">
        <f aca="false">FORECAST($B464,R455:R463,$B455:$B463)</f>
        <v>5.5157665542634</v>
      </c>
      <c r="T464" s="37" t="n">
        <f aca="false">(R464-S464)^2/S464</f>
        <v>5.5157665542634</v>
      </c>
      <c r="U464" s="37" t="e">
        <f aca="false">IF(T464&lt;5,0,(R464-Q464)/Q464*100)</f>
        <v>#DIV/0!</v>
      </c>
      <c r="V464" s="14" t="n">
        <f aca="false">R464/($C464/100000)</f>
        <v>0</v>
      </c>
      <c r="W464" s="13" t="n">
        <f aca="false">X463</f>
        <v>0</v>
      </c>
      <c r="X464" s="12" t="n">
        <v>0</v>
      </c>
      <c r="Y464" s="21" t="n">
        <f aca="false">FORECAST($B464,X455:X463,$B455:$B463)</f>
        <v>2.87795258669131</v>
      </c>
      <c r="Z464" s="37" t="n">
        <f aca="false">(X464-Y464)^2/Y464</f>
        <v>2.87795258669131</v>
      </c>
      <c r="AA464" s="37" t="n">
        <f aca="false">IF(Z464&lt;5,0,(X464-W464)/W464*100)</f>
        <v>0</v>
      </c>
      <c r="AB464" s="14" t="n">
        <f aca="false">X464/($C464/100000)</f>
        <v>0</v>
      </c>
      <c r="AC464" s="13" t="n">
        <f aca="false">AD463</f>
        <v>0</v>
      </c>
      <c r="AD464" s="12" t="n">
        <v>10</v>
      </c>
      <c r="AE464" s="21" t="n">
        <f aca="false">FORECAST($B464,AD455:AD463,$B455:$B463)</f>
        <v>71.5993395574278</v>
      </c>
      <c r="AF464" s="37" t="n">
        <f aca="false">(AD464-AE464)^2/AE464</f>
        <v>52.9960004850024</v>
      </c>
      <c r="AG464" s="37" t="e">
        <f aca="false">IF(AF464&lt;5,0,(AD464-AC464)/AC464*100)</f>
        <v>#DIV/0!</v>
      </c>
      <c r="AH464" s="14" t="n">
        <f aca="false">AD464/($C464/100000)</f>
        <v>114.259597806216</v>
      </c>
      <c r="AI464" s="13" t="n">
        <f aca="false">AJ463</f>
        <v>0</v>
      </c>
      <c r="AJ464" s="12" t="n">
        <v>15</v>
      </c>
      <c r="AK464" s="21" t="n">
        <f aca="false">FORECAST($B464,AJ455:AJ463,$B455:$B463)</f>
        <v>87.608723631329</v>
      </c>
      <c r="AL464" s="37" t="n">
        <f aca="false">(AJ464-AK464)^2/AK464</f>
        <v>60.1769610245232</v>
      </c>
      <c r="AM464" s="37" t="e">
        <f aca="false">IF(AL464&lt;5,0,(AJ464-AI464)/AI464*100)</f>
        <v>#DIV/0!</v>
      </c>
      <c r="AN464" s="14" t="n">
        <f aca="false">AJ464/($C464/100000)</f>
        <v>171.389396709324</v>
      </c>
      <c r="AO464" s="13" t="n">
        <f aca="false">AP463</f>
        <v>0</v>
      </c>
      <c r="AP464" s="12" t="n">
        <v>47</v>
      </c>
      <c r="AQ464" s="21" t="n">
        <f aca="false">FORECAST($B464,AP455:AP463,$B455:$B463)</f>
        <v>125.955311250688</v>
      </c>
      <c r="AR464" s="37" t="n">
        <f aca="false">(AP464-AQ464)^2/AQ464</f>
        <v>49.4932775187672</v>
      </c>
      <c r="AS464" s="37" t="e">
        <f aca="false">IF(AR464&lt;5,0,(AP464-AO464)/AO464*100)</f>
        <v>#DIV/0!</v>
      </c>
      <c r="AT464" s="14" t="n">
        <f aca="false">AP464/($C464/100000)</f>
        <v>537.020109689214</v>
      </c>
      <c r="AU464" s="13" t="n">
        <f aca="false">AV463</f>
        <v>0</v>
      </c>
      <c r="AV464" s="12" t="n">
        <v>2</v>
      </c>
      <c r="AW464" s="21" t="n">
        <f aca="false">FORECAST($B464,AV455:AV463,$B455:$B463)</f>
        <v>18.0829621430703</v>
      </c>
      <c r="AX464" s="37" t="n">
        <f aca="false">(AV464-AW464)^2/AW464</f>
        <v>14.3041648403028</v>
      </c>
      <c r="AY464" s="37" t="e">
        <f aca="false">IF(AX464&lt;5,0,(AV464-AU464)/AU464*100)</f>
        <v>#DIV/0!</v>
      </c>
      <c r="AZ464" s="14" t="n">
        <f aca="false">AV464/($C464/100000)</f>
        <v>22.8519195612431</v>
      </c>
      <c r="BA464" s="12" t="n">
        <v>845.5</v>
      </c>
      <c r="BB464" s="14" t="n">
        <v>23.4</v>
      </c>
      <c r="BC464" s="13" t="n">
        <f aca="false">(BA464-BA459)/BA459*100</f>
        <v>-64.8265246692737</v>
      </c>
      <c r="BD464" s="12" t="n">
        <v>43.2</v>
      </c>
    </row>
    <row r="465" customFormat="false" ht="13.8" hidden="false" customHeight="false" outlineLevel="0" collapsed="false">
      <c r="A465" s="19" t="s">
        <v>56</v>
      </c>
      <c r="B465" s="12" t="n">
        <v>2012</v>
      </c>
      <c r="C465" s="12" t="n">
        <v>8663</v>
      </c>
      <c r="D465" s="12" t="n">
        <f aca="false">E464</f>
        <v>74</v>
      </c>
      <c r="E465" s="12" t="n">
        <v>93</v>
      </c>
      <c r="F465" s="21" t="n">
        <f aca="false">FORECAST($B465,E456:E464,$B456:$B464)</f>
        <v>281.159947046359</v>
      </c>
      <c r="G465" s="37" t="n">
        <f aca="false">(E465-F465)^2/F465</f>
        <v>125.921796630055</v>
      </c>
      <c r="H465" s="37" t="n">
        <f aca="false">IF(G465&lt;5,0,(E465-D465)/D465*100)</f>
        <v>25.6756756756757</v>
      </c>
      <c r="I465" s="12" t="n">
        <v>25.7</v>
      </c>
      <c r="J465" s="13" t="n">
        <f aca="false">(E465-E464)/E464*100</f>
        <v>25.6756756756757</v>
      </c>
      <c r="K465" s="13" t="n">
        <f aca="false">L464</f>
        <v>0</v>
      </c>
      <c r="L465" s="12" t="n">
        <v>1</v>
      </c>
      <c r="M465" s="21" t="n">
        <f aca="false">FORECAST($B465,L456:L464,$B456:$B464)</f>
        <v>0.72534322067105</v>
      </c>
      <c r="N465" s="37" t="n">
        <f aca="false">(L465-M465)^2/M465</f>
        <v>0.104000898170057</v>
      </c>
      <c r="O465" s="37" t="n">
        <f aca="false">IF(N465&lt;5,0,(L465-K465)/K465*100)</f>
        <v>0</v>
      </c>
      <c r="P465" s="14" t="n">
        <f aca="false">L465/($C465/100000)</f>
        <v>11.5433452614568</v>
      </c>
      <c r="Q465" s="13" t="n">
        <f aca="false">R464</f>
        <v>0</v>
      </c>
      <c r="R465" s="12" t="n">
        <v>1</v>
      </c>
      <c r="S465" s="21" t="n">
        <f aca="false">FORECAST($B465,R456:R464,$B456:$B464)</f>
        <v>3.6960552152451</v>
      </c>
      <c r="T465" s="37" t="n">
        <f aca="false">(R465-S465)^2/S465</f>
        <v>1.9666139438797</v>
      </c>
      <c r="U465" s="37" t="n">
        <f aca="false">IF(T465&lt;5,0,(R465-Q465)/Q465*100)</f>
        <v>0</v>
      </c>
      <c r="V465" s="14" t="n">
        <f aca="false">R465/($C465/100000)</f>
        <v>11.5433452614568</v>
      </c>
      <c r="W465" s="13" t="n">
        <f aca="false">X464</f>
        <v>0</v>
      </c>
      <c r="X465" s="12" t="n">
        <v>1</v>
      </c>
      <c r="Y465" s="21" t="n">
        <f aca="false">FORECAST($B465,X456:X464,$B456:$B464)</f>
        <v>2.38347838706288</v>
      </c>
      <c r="Z465" s="37" t="n">
        <f aca="false">(X465-Y465)^2/Y465</f>
        <v>0.803033271817797</v>
      </c>
      <c r="AA465" s="37" t="n">
        <f aca="false">IF(Z465&lt;5,0,(X465-W465)/W465*100)</f>
        <v>0</v>
      </c>
      <c r="AB465" s="14" t="n">
        <f aca="false">X465/($C465/100000)</f>
        <v>11.5433452614568</v>
      </c>
      <c r="AC465" s="13" t="n">
        <f aca="false">AD464</f>
        <v>10</v>
      </c>
      <c r="AD465" s="12" t="n">
        <v>23</v>
      </c>
      <c r="AE465" s="21" t="n">
        <f aca="false">FORECAST($B465,AD456:AD464,$B456:$B464)</f>
        <v>63.3363565228182</v>
      </c>
      <c r="AF465" s="37" t="n">
        <f aca="false">(AD465-AE465)^2/AE465</f>
        <v>25.6885894115133</v>
      </c>
      <c r="AG465" s="37" t="n">
        <f aca="false">IF(AF465&lt;5,0,(AD465-AC465)/AC465*100)</f>
        <v>130</v>
      </c>
      <c r="AH465" s="14" t="n">
        <f aca="false">AD465/($C465/100000)</f>
        <v>265.496941013506</v>
      </c>
      <c r="AI465" s="13" t="n">
        <f aca="false">AJ464</f>
        <v>15</v>
      </c>
      <c r="AJ465" s="12" t="n">
        <v>28</v>
      </c>
      <c r="AK465" s="21" t="n">
        <f aca="false">FORECAST($B465,AJ456:AJ464,$B456:$B464)</f>
        <v>76.590187070617</v>
      </c>
      <c r="AL465" s="37" t="n">
        <f aca="false">(AJ465-AK465)^2/AK465</f>
        <v>30.8264853483212</v>
      </c>
      <c r="AM465" s="37" t="n">
        <f aca="false">IF(AL465&lt;5,0,(AJ465-AI465)/AI465*100)</f>
        <v>86.6666666666667</v>
      </c>
      <c r="AN465" s="14" t="n">
        <f aca="false">AJ465/($C465/100000)</f>
        <v>323.21366732079</v>
      </c>
      <c r="AO465" s="13" t="n">
        <f aca="false">AP464</f>
        <v>47</v>
      </c>
      <c r="AP465" s="12" t="n">
        <v>38</v>
      </c>
      <c r="AQ465" s="21" t="n">
        <f aca="false">FORECAST($B465,AP456:AP464,$B456:$B464)</f>
        <v>118.794444375861</v>
      </c>
      <c r="AR465" s="37" t="n">
        <f aca="false">(AP465-AQ465)^2/AQ465</f>
        <v>54.9498949744703</v>
      </c>
      <c r="AS465" s="37" t="n">
        <f aca="false">IF(AR465&lt;5,0,(AP465-AO465)/AO465*100)</f>
        <v>-19.1489361702128</v>
      </c>
      <c r="AT465" s="14" t="n">
        <f aca="false">AP465/($C465/100000)</f>
        <v>438.647119935357</v>
      </c>
      <c r="AU465" s="13" t="n">
        <f aca="false">AV464</f>
        <v>2</v>
      </c>
      <c r="AV465" s="12" t="n">
        <v>1</v>
      </c>
      <c r="AW465" s="21" t="n">
        <f aca="false">FORECAST($B465,AV456:AV464,$B456:$B464)</f>
        <v>15.7807545500692</v>
      </c>
      <c r="AX465" s="37" t="n">
        <f aca="false">(AV465-AW465)^2/AW465</f>
        <v>13.8441228761417</v>
      </c>
      <c r="AY465" s="37" t="n">
        <f aca="false">IF(AX465&lt;5,0,(AV465-AU465)/AU465*100)</f>
        <v>-50</v>
      </c>
      <c r="AZ465" s="14" t="n">
        <f aca="false">AV465/($C465/100000)</f>
        <v>11.5433452614568</v>
      </c>
      <c r="BA465" s="12" t="n">
        <v>1073.5</v>
      </c>
      <c r="BB465" s="14" t="n">
        <v>27</v>
      </c>
      <c r="BC465" s="13" t="n">
        <f aca="false">(BA465-BA464)/BA464*100</f>
        <v>26.9662921348315</v>
      </c>
      <c r="BD465" s="12" t="n">
        <v>55.9</v>
      </c>
    </row>
    <row r="466" customFormat="false" ht="13.8" hidden="false" customHeight="false" outlineLevel="0" collapsed="false">
      <c r="A466" s="19" t="s">
        <v>56</v>
      </c>
      <c r="B466" s="12" t="n">
        <v>2013</v>
      </c>
      <c r="C466" s="12" t="n">
        <v>8618</v>
      </c>
      <c r="D466" s="12" t="n">
        <f aca="false">E465</f>
        <v>93</v>
      </c>
      <c r="E466" s="12" t="n">
        <v>54</v>
      </c>
      <c r="F466" s="21" t="n">
        <f aca="false">FORECAST($B466,E457:E465,$B457:$B465)</f>
        <v>247.051636396583</v>
      </c>
      <c r="G466" s="37" t="n">
        <f aca="false">(E466-F466)^2/F466</f>
        <v>150.854836903699</v>
      </c>
      <c r="H466" s="37" t="n">
        <f aca="false">IF(G466&lt;5,0,(E466-D466)/D466*100)</f>
        <v>-41.9354838709677</v>
      </c>
      <c r="I466" s="12" t="n">
        <v>-41.9</v>
      </c>
      <c r="J466" s="13" t="n">
        <f aca="false">(E466-E465)/E465*100</f>
        <v>-41.9354838709677</v>
      </c>
      <c r="K466" s="13" t="n">
        <f aca="false">L465</f>
        <v>1</v>
      </c>
      <c r="L466" s="12" t="n">
        <v>0</v>
      </c>
      <c r="M466" s="21" t="n">
        <f aca="false">FORECAST($B466,L457:L465,$B457:$B465)</f>
        <v>0.892285226552011</v>
      </c>
      <c r="N466" s="37" t="n">
        <f aca="false">(L466-M466)^2/M466</f>
        <v>0.892285226552011</v>
      </c>
      <c r="O466" s="37" t="n">
        <f aca="false">IF(N466&lt;5,0,(L466-K466)/K466*100)</f>
        <v>0</v>
      </c>
      <c r="P466" s="14" t="n">
        <f aca="false">L466/($C466/100000)</f>
        <v>0</v>
      </c>
      <c r="Q466" s="13" t="n">
        <f aca="false">R465</f>
        <v>1</v>
      </c>
      <c r="R466" s="12" t="n">
        <v>1</v>
      </c>
      <c r="S466" s="21" t="n">
        <f aca="false">FORECAST($B466,R457:R465,$B457:$B465)</f>
        <v>3.03498694473959</v>
      </c>
      <c r="T466" s="37" t="n">
        <f aca="false">(R466-S466)^2/S466</f>
        <v>1.36447765366447</v>
      </c>
      <c r="U466" s="37" t="n">
        <f aca="false">IF(T466&lt;5,0,(R466-Q466)/Q466*100)</f>
        <v>0</v>
      </c>
      <c r="V466" s="14" t="n">
        <f aca="false">R466/($C466/100000)</f>
        <v>11.6036203295428</v>
      </c>
      <c r="W466" s="13" t="n">
        <f aca="false">X465</f>
        <v>1</v>
      </c>
      <c r="X466" s="12" t="n">
        <v>2</v>
      </c>
      <c r="Y466" s="21" t="n">
        <f aca="false">FORECAST($B466,X457:X465,$B457:$B465)</f>
        <v>2.05344683584966</v>
      </c>
      <c r="Z466" s="37" t="n">
        <f aca="false">(X466-Y466)^2/Y466</f>
        <v>0.00139110699749811</v>
      </c>
      <c r="AA466" s="37" t="n">
        <f aca="false">IF(Z466&lt;5,0,(X466-W466)/W466*100)</f>
        <v>0</v>
      </c>
      <c r="AB466" s="14" t="n">
        <f aca="false">X466/($C466/100000)</f>
        <v>23.2072406590856</v>
      </c>
      <c r="AC466" s="13" t="n">
        <f aca="false">AD465</f>
        <v>23</v>
      </c>
      <c r="AD466" s="12" t="n">
        <v>26</v>
      </c>
      <c r="AE466" s="21" t="n">
        <f aca="false">FORECAST($B466,AD457:AD465,$B457:$B465)</f>
        <v>58.0374682338709</v>
      </c>
      <c r="AF466" s="37" t="n">
        <f aca="false">(AD466-AE466)^2/AE466</f>
        <v>17.6851162200986</v>
      </c>
      <c r="AG466" s="37" t="n">
        <f aca="false">IF(AF466&lt;5,0,(AD466-AC466)/AC466*100)</f>
        <v>13.0434782608696</v>
      </c>
      <c r="AH466" s="14" t="n">
        <f aca="false">AD466/($C466/100000)</f>
        <v>301.694128568113</v>
      </c>
      <c r="AI466" s="13" t="n">
        <f aca="false">AJ465</f>
        <v>28</v>
      </c>
      <c r="AJ466" s="12" t="n">
        <v>13</v>
      </c>
      <c r="AK466" s="21" t="n">
        <f aca="false">FORECAST($B466,AJ457:AJ465,$B457:$B465)</f>
        <v>67.6951322617312</v>
      </c>
      <c r="AL466" s="37" t="n">
        <f aca="false">(AJ466-AK466)^2/AK466</f>
        <v>44.1916190009341</v>
      </c>
      <c r="AM466" s="37" t="n">
        <f aca="false">IF(AL466&lt;5,0,(AJ466-AI466)/AI466*100)</f>
        <v>-53.5714285714286</v>
      </c>
      <c r="AN466" s="14" t="n">
        <f aca="false">AJ466/($C466/100000)</f>
        <v>150.847064284057</v>
      </c>
      <c r="AO466" s="13" t="n">
        <f aca="false">AP465</f>
        <v>38</v>
      </c>
      <c r="AP466" s="12" t="n">
        <v>12</v>
      </c>
      <c r="AQ466" s="21" t="n">
        <f aca="false">FORECAST($B466,AP457:AP465,$B457:$B465)</f>
        <v>101.964437058819</v>
      </c>
      <c r="AR466" s="37" t="n">
        <f aca="false">(AP466-AQ466)^2/AQ466</f>
        <v>79.3766941570159</v>
      </c>
      <c r="AS466" s="37" t="n">
        <f aca="false">IF(AR466&lt;5,0,(AP466-AO466)/AO466*100)</f>
        <v>-68.421052631579</v>
      </c>
      <c r="AT466" s="14" t="n">
        <f aca="false">AP466/($C466/100000)</f>
        <v>139.243443954514</v>
      </c>
      <c r="AU466" s="13" t="n">
        <f aca="false">AV465</f>
        <v>1</v>
      </c>
      <c r="AV466" s="12" t="n">
        <v>0</v>
      </c>
      <c r="AW466" s="21" t="n">
        <f aca="false">FORECAST($B466,AV457:AV465,$B457:$B465)</f>
        <v>13.4718005551574</v>
      </c>
      <c r="AX466" s="37" t="n">
        <f aca="false">(AV466-AW466)^2/AW466</f>
        <v>13.4718005551574</v>
      </c>
      <c r="AY466" s="37" t="n">
        <f aca="false">IF(AX466&lt;5,0,(AV466-AU466)/AU466*100)</f>
        <v>-100</v>
      </c>
      <c r="AZ466" s="14" t="n">
        <f aca="false">AV466/($C466/100000)</f>
        <v>0</v>
      </c>
      <c r="BA466" s="12" t="n">
        <v>626.6</v>
      </c>
      <c r="BB466" s="14" t="n">
        <v>-41.6</v>
      </c>
      <c r="BC466" s="13" t="n">
        <f aca="false">(BA466-BA465)/BA465*100</f>
        <v>-41.6301816488123</v>
      </c>
      <c r="BD466" s="12" t="n">
        <v>72.2</v>
      </c>
    </row>
    <row r="467" customFormat="false" ht="13.8" hidden="false" customHeight="false" outlineLevel="0" collapsed="false">
      <c r="A467" s="19" t="s">
        <v>56</v>
      </c>
      <c r="B467" s="15" t="n">
        <v>2014</v>
      </c>
      <c r="C467" s="12" t="n">
        <v>8696</v>
      </c>
      <c r="D467" s="12" t="n">
        <f aca="false">E466</f>
        <v>54</v>
      </c>
      <c r="E467" s="12" t="n">
        <v>67</v>
      </c>
      <c r="F467" s="21" t="n">
        <f aca="false">FORECAST($B467,E458:E466,$B458:$B466)</f>
        <v>197.183400110812</v>
      </c>
      <c r="G467" s="37" t="n">
        <f aca="false">(E467-F467)^2/F467</f>
        <v>85.949008156303</v>
      </c>
      <c r="H467" s="37" t="n">
        <f aca="false">IF(G467&lt;5,0,(E467-D467)/D467*100)</f>
        <v>24.0740740740741</v>
      </c>
      <c r="I467" s="16" t="n">
        <v>24.1</v>
      </c>
      <c r="J467" s="13" t="n">
        <f aca="false">(E467-E466)/E466*100</f>
        <v>24.0740740740741</v>
      </c>
      <c r="K467" s="13" t="n">
        <f aca="false">L466</f>
        <v>0</v>
      </c>
      <c r="L467" s="12" t="n">
        <v>0</v>
      </c>
      <c r="M467" s="21" t="n">
        <f aca="false">FORECAST($B467,L458:L466,$B458:$B466)</f>
        <v>0.560084512140623</v>
      </c>
      <c r="N467" s="37" t="n">
        <f aca="false">(L467-M467)^2/M467</f>
        <v>0.560084512140623</v>
      </c>
      <c r="O467" s="37" t="n">
        <f aca="false">IF(N467&lt;5,0,(L467-K467)/K467*100)</f>
        <v>0</v>
      </c>
      <c r="P467" s="14" t="n">
        <f aca="false">L467/($C467/100000)</f>
        <v>0</v>
      </c>
      <c r="Q467" s="13" t="n">
        <f aca="false">R466</f>
        <v>1</v>
      </c>
      <c r="R467" s="12" t="n">
        <v>1</v>
      </c>
      <c r="S467" s="21" t="n">
        <f aca="false">FORECAST($B467,R458:R466,$B458:$B466)</f>
        <v>2.53853783655625</v>
      </c>
      <c r="T467" s="37" t="n">
        <f aca="false">(R467-S467)^2/S467</f>
        <v>0.932465390284022</v>
      </c>
      <c r="U467" s="37" t="n">
        <f aca="false">IF(T467&lt;5,0,(R467-Q467)/Q467*100)</f>
        <v>0</v>
      </c>
      <c r="V467" s="14" t="n">
        <f aca="false">R467/($C467/100000)</f>
        <v>11.4995400183993</v>
      </c>
      <c r="W467" s="13" t="n">
        <f aca="false">X466</f>
        <v>2</v>
      </c>
      <c r="X467" s="12" t="n">
        <v>1</v>
      </c>
      <c r="Y467" s="21" t="n">
        <f aca="false">FORECAST($B467,X458:X466,$B458:$B466)</f>
        <v>1.55527532004965</v>
      </c>
      <c r="Z467" s="37" t="n">
        <f aca="false">(X467-Y467)^2/Y467</f>
        <v>0.198248295386309</v>
      </c>
      <c r="AA467" s="37" t="n">
        <f aca="false">IF(Z467&lt;5,0,(X467-W467)/W467*100)</f>
        <v>0</v>
      </c>
      <c r="AB467" s="14" t="n">
        <f aca="false">X467/($C467/100000)</f>
        <v>11.4995400183993</v>
      </c>
      <c r="AC467" s="13" t="n">
        <f aca="false">AD466</f>
        <v>26</v>
      </c>
      <c r="AD467" s="12" t="n">
        <v>17</v>
      </c>
      <c r="AE467" s="21" t="n">
        <f aca="false">FORECAST($B467,AD458:AD466,$B458:$B466)</f>
        <v>50.0537530954846</v>
      </c>
      <c r="AF467" s="37" t="n">
        <f aca="false">(AD467-AE467)^2/AE467</f>
        <v>21.8275459107544</v>
      </c>
      <c r="AG467" s="37" t="n">
        <f aca="false">IF(AF467&lt;5,0,(AD467-AC467)/AC467*100)</f>
        <v>-34.6153846153846</v>
      </c>
      <c r="AH467" s="14" t="n">
        <f aca="false">AD467/($C467/100000)</f>
        <v>195.492180312788</v>
      </c>
      <c r="AI467" s="13" t="n">
        <f aca="false">AJ466</f>
        <v>13</v>
      </c>
      <c r="AJ467" s="12" t="n">
        <v>21</v>
      </c>
      <c r="AK467" s="21" t="n">
        <f aca="false">FORECAST($B467,AJ458:AJ466,$B458:$B466)</f>
        <v>49.9436686651823</v>
      </c>
      <c r="AL467" s="37" t="n">
        <f aca="false">(AJ467-AK467)^2/AK467</f>
        <v>16.7736167203887</v>
      </c>
      <c r="AM467" s="37" t="n">
        <f aca="false">IF(AL467&lt;5,0,(AJ467-AI467)/AI467*100)</f>
        <v>61.5384615384615</v>
      </c>
      <c r="AN467" s="14" t="n">
        <f aca="false">AJ467/($C467/100000)</f>
        <v>241.490340386385</v>
      </c>
      <c r="AO467" s="13" t="n">
        <f aca="false">AP466</f>
        <v>12</v>
      </c>
      <c r="AP467" s="12" t="n">
        <v>25</v>
      </c>
      <c r="AQ467" s="21" t="n">
        <f aca="false">FORECAST($B467,AP458:AP466,$B458:$B466)</f>
        <v>82.5919816923184</v>
      </c>
      <c r="AR467" s="37" t="n">
        <f aca="false">(AP467-AQ467)^2/AQ467</f>
        <v>40.1593022383773</v>
      </c>
      <c r="AS467" s="37" t="n">
        <f aca="false">IF(AR467&lt;5,0,(AP467-AO467)/AO467*100)</f>
        <v>108.333333333333</v>
      </c>
      <c r="AT467" s="14" t="n">
        <f aca="false">AP467/($C467/100000)</f>
        <v>287.488500459982</v>
      </c>
      <c r="AU467" s="13" t="n">
        <f aca="false">AV466</f>
        <v>0</v>
      </c>
      <c r="AV467" s="12" t="n">
        <v>2</v>
      </c>
      <c r="AW467" s="21" t="n">
        <f aca="false">FORECAST($B467,AV458:AV466,$B458:$B466)</f>
        <v>9.98918824031246</v>
      </c>
      <c r="AX467" s="37" t="n">
        <f aca="false">(AV467-AW467)^2/AW467</f>
        <v>6.38962117878263</v>
      </c>
      <c r="AY467" s="37" t="e">
        <f aca="false">IF(AX467&lt;5,0,(AV467-AU467)/AU467*100)</f>
        <v>#DIV/0!</v>
      </c>
      <c r="AZ467" s="14" t="n">
        <f aca="false">AV467/($C467/100000)</f>
        <v>22.9990800367985</v>
      </c>
      <c r="BA467" s="12" t="n">
        <v>770.5</v>
      </c>
      <c r="BB467" s="4" t="n">
        <v>23</v>
      </c>
      <c r="BC467" s="13" t="n">
        <f aca="false">(BA467-BA466)/BA466*100</f>
        <v>22.9652090647941</v>
      </c>
      <c r="BD467" s="12" t="n">
        <v>38.8</v>
      </c>
    </row>
    <row r="468" customFormat="false" ht="13.8" hidden="false" customHeight="false" outlineLevel="0" collapsed="false">
      <c r="A468" s="19" t="s">
        <v>56</v>
      </c>
      <c r="B468" s="15" t="n">
        <v>2015</v>
      </c>
      <c r="C468" s="12" t="n">
        <v>8664</v>
      </c>
      <c r="D468" s="12" t="n">
        <f aca="false">E467</f>
        <v>67</v>
      </c>
      <c r="E468" s="12" t="n">
        <v>79</v>
      </c>
      <c r="F468" s="21" t="n">
        <f aca="false">FORECAST($B468,E459:E467,$B459:$B467)</f>
        <v>159.176271634232</v>
      </c>
      <c r="G468" s="37" t="n">
        <f aca="false">(E468-F468)^2/F468</f>
        <v>40.3843768117494</v>
      </c>
      <c r="H468" s="37" t="n">
        <f aca="false">IF(G468&lt;5,0,(E468-D468)/D468*100)</f>
        <v>17.910447761194</v>
      </c>
      <c r="I468" s="12" t="n">
        <v>17.9</v>
      </c>
      <c r="J468" s="13" t="n">
        <f aca="false">(E468-E467)/E467*100</f>
        <v>17.910447761194</v>
      </c>
      <c r="K468" s="13" t="n">
        <f aca="false">L467</f>
        <v>0</v>
      </c>
      <c r="L468" s="12" t="n">
        <v>0</v>
      </c>
      <c r="M468" s="21" t="n">
        <f aca="false">FORECAST($B468,L459:L467,$B459:$B467)</f>
        <v>0.393832764420331</v>
      </c>
      <c r="N468" s="37" t="n">
        <f aca="false">(L468-M468)^2/M468</f>
        <v>0.393832764420331</v>
      </c>
      <c r="O468" s="37" t="n">
        <f aca="false">IF(N468&lt;5,0,(L468-K468)/K468*100)</f>
        <v>0</v>
      </c>
      <c r="P468" s="14" t="n">
        <f aca="false">L468/($C468/100000)</f>
        <v>0</v>
      </c>
      <c r="Q468" s="13" t="n">
        <f aca="false">R467</f>
        <v>1</v>
      </c>
      <c r="R468" s="12" t="n">
        <v>2</v>
      </c>
      <c r="S468" s="21" t="n">
        <f aca="false">FORECAST($B468,R459:R467,$B459:$B467)</f>
        <v>2.37451760192627</v>
      </c>
      <c r="T468" s="37" t="n">
        <f aca="false">(R468-S468)^2/S468</f>
        <v>0.0590702861241463</v>
      </c>
      <c r="U468" s="37" t="n">
        <f aca="false">IF(T468&lt;5,0,(R468-Q468)/Q468*100)</f>
        <v>0</v>
      </c>
      <c r="V468" s="14" t="n">
        <f aca="false">R468/($C468/100000)</f>
        <v>23.084025854109</v>
      </c>
      <c r="W468" s="13" t="n">
        <f aca="false">X467</f>
        <v>1</v>
      </c>
      <c r="X468" s="12" t="n">
        <v>0</v>
      </c>
      <c r="Y468" s="21" t="n">
        <f aca="false">FORECAST($B468,X459:X467,$B459:$B467)</f>
        <v>1.22293680115418</v>
      </c>
      <c r="Z468" s="37" t="n">
        <f aca="false">(X468-Y468)^2/Y468</f>
        <v>1.22293680115418</v>
      </c>
      <c r="AA468" s="37" t="n">
        <f aca="false">IF(Z468&lt;5,0,(X468-W468)/W468*100)</f>
        <v>0</v>
      </c>
      <c r="AB468" s="14" t="n">
        <f aca="false">X468/($C468/100000)</f>
        <v>0</v>
      </c>
      <c r="AC468" s="13" t="n">
        <f aca="false">AD467</f>
        <v>17</v>
      </c>
      <c r="AD468" s="12" t="n">
        <v>19</v>
      </c>
      <c r="AE468" s="21" t="n">
        <f aca="false">FORECAST($B468,AD459:AD467,$B459:$B467)</f>
        <v>41.3806409048616</v>
      </c>
      <c r="AF468" s="37" t="n">
        <f aca="false">(AD468-AE468)^2/AE468</f>
        <v>12.1045270532172</v>
      </c>
      <c r="AG468" s="37" t="n">
        <f aca="false">IF(AF468&lt;5,0,(AD468-AC468)/AC468*100)</f>
        <v>11.7647058823529</v>
      </c>
      <c r="AH468" s="14" t="n">
        <f aca="false">AD468/($C468/100000)</f>
        <v>219.298245614035</v>
      </c>
      <c r="AI468" s="13" t="n">
        <f aca="false">AJ467</f>
        <v>21</v>
      </c>
      <c r="AJ468" s="12" t="n">
        <v>24</v>
      </c>
      <c r="AK468" s="21" t="n">
        <f aca="false">FORECAST($B468,AJ459:AJ467,$B459:$B467)</f>
        <v>39.4807490304369</v>
      </c>
      <c r="AL468" s="37" t="n">
        <f aca="false">(AJ468-AK468)^2/AK468</f>
        <v>6.07013788817983</v>
      </c>
      <c r="AM468" s="37" t="n">
        <f aca="false">IF(AL468&lt;5,0,(AJ468-AI468)/AI468*100)</f>
        <v>14.2857142857143</v>
      </c>
      <c r="AN468" s="14" t="n">
        <f aca="false">AJ468/($C468/100000)</f>
        <v>277.008310249307</v>
      </c>
      <c r="AO468" s="13" t="n">
        <f aca="false">AP467</f>
        <v>25</v>
      </c>
      <c r="AP468" s="12" t="n">
        <v>32</v>
      </c>
      <c r="AQ468" s="21" t="n">
        <f aca="false">FORECAST($B468,AP459:AP467,$B459:$B467)</f>
        <v>67.1610167261889</v>
      </c>
      <c r="AR468" s="37" t="n">
        <f aca="false">(AP468-AQ468)^2/AQ468</f>
        <v>18.4079568398978</v>
      </c>
      <c r="AS468" s="37" t="n">
        <f aca="false">IF(AR468&lt;5,0,(AP468-AO468)/AO468*100)</f>
        <v>28</v>
      </c>
      <c r="AT468" s="14" t="n">
        <f aca="false">AP468/($C468/100000)</f>
        <v>369.344413665743</v>
      </c>
      <c r="AU468" s="13" t="n">
        <f aca="false">AV467</f>
        <v>2</v>
      </c>
      <c r="AV468" s="12" t="n">
        <v>2</v>
      </c>
      <c r="AW468" s="21" t="n">
        <f aca="false">FORECAST($B468,AV459:AV467,$B459:$B467)</f>
        <v>7.16275477099464</v>
      </c>
      <c r="AX468" s="37" t="n">
        <f aca="false">(AV468-AW468)^2/AW468</f>
        <v>3.72119913044666</v>
      </c>
      <c r="AY468" s="37" t="n">
        <f aca="false">IF(AX468&lt;5,0,(AV468-AU468)/AU468*100)</f>
        <v>0</v>
      </c>
      <c r="AZ468" s="14" t="n">
        <f aca="false">AV468/($C468/100000)</f>
        <v>23.084025854109</v>
      </c>
      <c r="BA468" s="12" t="n">
        <v>911.8</v>
      </c>
      <c r="BB468" s="14" t="n">
        <v>18.3</v>
      </c>
      <c r="BC468" s="13" t="n">
        <f aca="false">(BA468-BA467)/BA467*100</f>
        <v>18.3387410772226</v>
      </c>
      <c r="BD468" s="12" t="n">
        <v>36.7</v>
      </c>
    </row>
    <row r="469" customFormat="false" ht="13.8" hidden="false" customHeight="false" outlineLevel="0" collapsed="false">
      <c r="A469" s="19" t="s">
        <v>56</v>
      </c>
      <c r="B469" s="15" t="n">
        <v>2016</v>
      </c>
      <c r="C469" s="12" t="n">
        <v>8621</v>
      </c>
      <c r="D469" s="12" t="n">
        <f aca="false">E468</f>
        <v>79</v>
      </c>
      <c r="E469" s="12" t="n">
        <v>73</v>
      </c>
      <c r="F469" s="21" t="n">
        <f aca="false">FORECAST($B469,E460:E468,$B460:$B468)</f>
        <v>114.685811458938</v>
      </c>
      <c r="G469" s="37" t="n">
        <f aca="false">(E469-F469)^2/F469</f>
        <v>15.1518906731745</v>
      </c>
      <c r="H469" s="37" t="n">
        <f aca="false">IF(G469&lt;5,0,(E469-D469)/D469*100)</f>
        <v>-7.59493670886076</v>
      </c>
      <c r="I469" s="12" t="n">
        <v>-7.6</v>
      </c>
      <c r="J469" s="13" t="n">
        <f aca="false">(E469-E468)/E468*100</f>
        <v>-7.59493670886076</v>
      </c>
      <c r="K469" s="13" t="n">
        <f aca="false">L468</f>
        <v>0</v>
      </c>
      <c r="L469" s="12" t="n">
        <v>0</v>
      </c>
      <c r="M469" s="21" t="n">
        <f aca="false">FORECAST($B469,L460:L468,$B460:$B468)</f>
        <v>0.39435871943991</v>
      </c>
      <c r="N469" s="37" t="n">
        <f aca="false">(L469-M469)^2/M469</f>
        <v>0.39435871943991</v>
      </c>
      <c r="O469" s="37" t="n">
        <f aca="false">IF(N469&lt;5,0,(L469-K469)/K469*100)</f>
        <v>0</v>
      </c>
      <c r="P469" s="14" t="n">
        <f aca="false">L469/($C469/100000)</f>
        <v>0</v>
      </c>
      <c r="Q469" s="13" t="n">
        <f aca="false">R468</f>
        <v>2</v>
      </c>
      <c r="R469" s="12" t="n">
        <v>0</v>
      </c>
      <c r="S469" s="21" t="n">
        <f aca="false">FORECAST($B469,R460:R468,$B460:$B468)</f>
        <v>1.70764476020532</v>
      </c>
      <c r="T469" s="37" t="n">
        <f aca="false">(R469-S469)^2/S469</f>
        <v>1.70764476020532</v>
      </c>
      <c r="U469" s="37" t="n">
        <f aca="false">IF(T469&lt;5,0,(R469-Q469)/Q469*100)</f>
        <v>0</v>
      </c>
      <c r="V469" s="14" t="n">
        <f aca="false">R469/($C469/100000)</f>
        <v>0</v>
      </c>
      <c r="W469" s="13" t="n">
        <f aca="false">X468</f>
        <v>0</v>
      </c>
      <c r="X469" s="12" t="n">
        <v>0</v>
      </c>
      <c r="Y469" s="21" t="n">
        <f aca="false">FORECAST($B469,X460:X468,$B460:$B468)</f>
        <v>1.22456857436111</v>
      </c>
      <c r="Z469" s="37" t="n">
        <f aca="false">(X469-Y469)^2/Y469</f>
        <v>1.22456857436111</v>
      </c>
      <c r="AA469" s="37" t="n">
        <f aca="false">IF(Z469&lt;5,0,(X469-W469)/W469*100)</f>
        <v>0</v>
      </c>
      <c r="AB469" s="14" t="n">
        <f aca="false">X469/($C469/100000)</f>
        <v>0</v>
      </c>
      <c r="AC469" s="13" t="n">
        <f aca="false">AD468</f>
        <v>19</v>
      </c>
      <c r="AD469" s="12" t="n">
        <v>13</v>
      </c>
      <c r="AE469" s="21" t="n">
        <f aca="false">FORECAST($B469,AD460:AD468,$B460:$B468)</f>
        <v>26.8235395452096</v>
      </c>
      <c r="AF469" s="37" t="n">
        <f aca="false">(AD469-AE469)^2/AE469</f>
        <v>7.12397576150984</v>
      </c>
      <c r="AG469" s="37" t="n">
        <f aca="false">IF(AF469&lt;5,0,(AD469-AC469)/AC469*100)</f>
        <v>-31.5789473684211</v>
      </c>
      <c r="AH469" s="14" t="n">
        <f aca="false">AD469/($C469/100000)</f>
        <v>150.79457139543</v>
      </c>
      <c r="AI469" s="13" t="n">
        <f aca="false">AJ468</f>
        <v>24</v>
      </c>
      <c r="AJ469" s="12" t="n">
        <v>27</v>
      </c>
      <c r="AK469" s="21" t="n">
        <f aca="false">FORECAST($B469,AJ460:AJ468,$B460:$B468)</f>
        <v>31.6602068630098</v>
      </c>
      <c r="AL469" s="37" t="n">
        <f aca="false">(AJ469-AK469)^2/AK469</f>
        <v>0.685956604769298</v>
      </c>
      <c r="AM469" s="37" t="n">
        <f aca="false">IF(AL469&lt;5,0,(AJ469-AI469)/AI469*100)</f>
        <v>0</v>
      </c>
      <c r="AN469" s="14" t="n">
        <f aca="false">AJ469/($C469/100000)</f>
        <v>313.188725205893</v>
      </c>
      <c r="AO469" s="13" t="n">
        <f aca="false">AP468</f>
        <v>32</v>
      </c>
      <c r="AP469" s="12" t="n">
        <v>31</v>
      </c>
      <c r="AQ469" s="21" t="n">
        <f aca="false">FORECAST($B469,AP460:AP468,$B460:$B468)</f>
        <v>48.3320274892524</v>
      </c>
      <c r="AR469" s="37" t="n">
        <f aca="false">(AP469-AQ469)^2/AQ469</f>
        <v>6.21532330616588</v>
      </c>
      <c r="AS469" s="37" t="n">
        <f aca="false">IF(AR469&lt;5,0,(AP469-AO469)/AO469*100)</f>
        <v>-3.125</v>
      </c>
      <c r="AT469" s="14" t="n">
        <f aca="false">AP469/($C469/100000)</f>
        <v>359.587054866025</v>
      </c>
      <c r="AU469" s="13" t="n">
        <f aca="false">AV468</f>
        <v>2</v>
      </c>
      <c r="AV469" s="12" t="n">
        <v>2</v>
      </c>
      <c r="AW469" s="21" t="n">
        <f aca="false">FORECAST($B469,AV460:AV468,$B460:$B468)</f>
        <v>4.49464844215551</v>
      </c>
      <c r="AX469" s="37" t="n">
        <f aca="false">(AV469-AW469)^2/AW469</f>
        <v>1.38459568752487</v>
      </c>
      <c r="AY469" s="37" t="n">
        <f aca="false">IF(AX469&lt;5,0,(AV469-AU469)/AU469*100)</f>
        <v>0</v>
      </c>
      <c r="AZ469" s="14" t="n">
        <f aca="false">AV469/($C469/100000)</f>
        <v>23.1991648300661</v>
      </c>
      <c r="BA469" s="12" t="n">
        <v>846.8</v>
      </c>
      <c r="BB469" s="14" t="n">
        <v>-7.1</v>
      </c>
      <c r="BC469" s="13" t="n">
        <f aca="false">(BA469-BA468)/BA468*100</f>
        <v>-7.1287563062075</v>
      </c>
      <c r="BD469" s="12" t="n">
        <v>45.2</v>
      </c>
    </row>
    <row r="470" customFormat="false" ht="13.8" hidden="false" customHeight="false" outlineLevel="0" collapsed="false">
      <c r="A470" s="19" t="s">
        <v>56</v>
      </c>
      <c r="B470" s="15" t="n">
        <v>2017</v>
      </c>
      <c r="C470" s="12" t="n">
        <v>8479</v>
      </c>
      <c r="D470" s="12" t="n">
        <f aca="false">E469</f>
        <v>73</v>
      </c>
      <c r="E470" s="12" t="n">
        <v>70</v>
      </c>
      <c r="F470" s="21" t="n">
        <f aca="false">FORECAST($B470,E461:E469,$B461:$B469)</f>
        <v>73.4596420194611</v>
      </c>
      <c r="G470" s="37" t="n">
        <f aca="false">(E470-F470)^2/F470</f>
        <v>0.162934675064848</v>
      </c>
      <c r="H470" s="37" t="n">
        <f aca="false">IF(G470&lt;5,0,(E470-D470)/D470*100)</f>
        <v>0</v>
      </c>
      <c r="I470" s="12" t="n">
        <v>-4.1</v>
      </c>
      <c r="J470" s="13" t="n">
        <f aca="false">(E470-E469)/E469*100</f>
        <v>-4.10958904109589</v>
      </c>
      <c r="K470" s="13" t="n">
        <f aca="false">L469</f>
        <v>0</v>
      </c>
      <c r="L470" s="12" t="n">
        <v>1</v>
      </c>
      <c r="M470" s="21" t="n">
        <f aca="false">FORECAST($B470,L461:L469,$B461:$B469)</f>
        <v>0.166830988347814</v>
      </c>
      <c r="N470" s="37" t="n">
        <f aca="false">(L470-M470)^2/M470</f>
        <v>4.16092123443072</v>
      </c>
      <c r="O470" s="37" t="n">
        <f aca="false">IF(N470&lt;5,0,(L470-K470)/K470*100)</f>
        <v>0</v>
      </c>
      <c r="P470" s="14" t="n">
        <f aca="false">L470/($C470/100000)</f>
        <v>11.7938436136337</v>
      </c>
      <c r="Q470" s="13" t="n">
        <f aca="false">R469</f>
        <v>0</v>
      </c>
      <c r="R470" s="12" t="n">
        <v>3</v>
      </c>
      <c r="S470" s="21" t="n">
        <f aca="false">FORECAST($B470,R461:R469,$B461:$B469)</f>
        <v>0.834910873804089</v>
      </c>
      <c r="T470" s="37" t="n">
        <f aca="false">(R470-S470)^2/S470</f>
        <v>5.61450457940942</v>
      </c>
      <c r="U470" s="37" t="e">
        <f aca="false">IF(T470&lt;5,0,(R470-Q470)/Q470*100)</f>
        <v>#DIV/0!</v>
      </c>
      <c r="V470" s="14" t="n">
        <f aca="false">R470/($C470/100000)</f>
        <v>35.381530840901</v>
      </c>
      <c r="W470" s="13" t="n">
        <f aca="false">X469</f>
        <v>0</v>
      </c>
      <c r="X470" s="12" t="n">
        <v>0</v>
      </c>
      <c r="Y470" s="21" t="n">
        <f aca="false">FORECAST($B470,X461:X469,$B461:$B469)</f>
        <v>0.66765992319793</v>
      </c>
      <c r="Z470" s="37" t="n">
        <f aca="false">(X470-Y470)^2/Y470</f>
        <v>0.66765992319793</v>
      </c>
      <c r="AA470" s="37" t="n">
        <f aca="false">IF(Z470&lt;5,0,(X470-W470)/W470*100)</f>
        <v>0</v>
      </c>
      <c r="AB470" s="14" t="n">
        <f aca="false">X470/($C470/100000)</f>
        <v>0</v>
      </c>
      <c r="AC470" s="13" t="n">
        <f aca="false">AD469</f>
        <v>13</v>
      </c>
      <c r="AD470" s="12" t="n">
        <v>31</v>
      </c>
      <c r="AE470" s="21" t="n">
        <f aca="false">FORECAST($B470,AD461:AD469,$B461:$B469)</f>
        <v>17.9376973390309</v>
      </c>
      <c r="AF470" s="37" t="n">
        <f aca="false">(AD470-AE470)^2/AE470</f>
        <v>9.51202083421819</v>
      </c>
      <c r="AG470" s="37" t="n">
        <f aca="false">IF(AF470&lt;5,0,(AD470-AC470)/AC470*100)</f>
        <v>138.461538461538</v>
      </c>
      <c r="AH470" s="14" t="n">
        <f aca="false">AD470/($C470/100000)</f>
        <v>365.609152022644</v>
      </c>
      <c r="AI470" s="13" t="n">
        <f aca="false">AJ469</f>
        <v>27</v>
      </c>
      <c r="AJ470" s="12" t="n">
        <v>12</v>
      </c>
      <c r="AK470" s="21" t="n">
        <f aca="false">FORECAST($B470,AJ461:AJ469,$B461:$B469)</f>
        <v>21.3728448478873</v>
      </c>
      <c r="AL470" s="37" t="n">
        <f aca="false">(AJ470-AK470)^2/AK470</f>
        <v>4.11036626933881</v>
      </c>
      <c r="AM470" s="37" t="n">
        <f aca="false">IF(AL470&lt;5,0,(AJ470-AI470)/AI470*100)</f>
        <v>0</v>
      </c>
      <c r="AN470" s="14" t="n">
        <f aca="false">AJ470/($C470/100000)</f>
        <v>141.526123363604</v>
      </c>
      <c r="AO470" s="13" t="n">
        <f aca="false">AP469</f>
        <v>31</v>
      </c>
      <c r="AP470" s="12" t="n">
        <v>21</v>
      </c>
      <c r="AQ470" s="21" t="n">
        <f aca="false">FORECAST($B470,AP461:AP469,$B461:$B469)</f>
        <v>30.8834710704877</v>
      </c>
      <c r="AR470" s="37" t="n">
        <f aca="false">(AP470-AQ470)^2/AQ470</f>
        <v>3.1629540662129</v>
      </c>
      <c r="AS470" s="37" t="n">
        <f aca="false">IF(AR470&lt;5,0,(AP470-AO470)/AO470*100)</f>
        <v>0</v>
      </c>
      <c r="AT470" s="14" t="n">
        <f aca="false">AP470/($C470/100000)</f>
        <v>247.670715886307</v>
      </c>
      <c r="AU470" s="13" t="n">
        <f aca="false">AV469</f>
        <v>2</v>
      </c>
      <c r="AV470" s="12" t="n">
        <v>2</v>
      </c>
      <c r="AW470" s="21" t="n">
        <f aca="false">FORECAST($B470,AV461:AV469,$B461:$B469)</f>
        <v>1.50282277435703</v>
      </c>
      <c r="AX470" s="37" t="n">
        <f aca="false">(AV470-AW470)^2/AW470</f>
        <v>0.164480601382822</v>
      </c>
      <c r="AY470" s="37" t="n">
        <f aca="false">IF(AX470&lt;5,0,(AV470-AU470)/AU470*100)</f>
        <v>0</v>
      </c>
      <c r="AZ470" s="14" t="n">
        <f aca="false">AV470/($C470/100000)</f>
        <v>23.5876872272674</v>
      </c>
      <c r="BA470" s="12" t="n">
        <v>825.6</v>
      </c>
      <c r="BB470" s="14" t="n">
        <v>-2.5</v>
      </c>
      <c r="BC470" s="13" t="n">
        <f aca="false">(BA470-BA469)/BA469*100</f>
        <v>-2.50354274917335</v>
      </c>
      <c r="BD470" s="12" t="n">
        <v>52.9</v>
      </c>
    </row>
    <row r="471" customFormat="false" ht="13.8" hidden="false" customHeight="false" outlineLevel="0" collapsed="false">
      <c r="A471" s="24" t="s">
        <v>56</v>
      </c>
      <c r="B471" s="15" t="n">
        <v>2018</v>
      </c>
      <c r="C471" s="12" t="n">
        <v>8501</v>
      </c>
      <c r="D471" s="12" t="n">
        <f aca="false">E470</f>
        <v>70</v>
      </c>
      <c r="E471" s="12" t="n">
        <v>61</v>
      </c>
      <c r="F471" s="21" t="n">
        <f aca="false">FORECAST($B471,E462:E470,$B462:$B470)</f>
        <v>73.0001805131394</v>
      </c>
      <c r="G471" s="37" t="n">
        <f aca="false">(E471-F471)^2/F471</f>
        <v>1.97265720900527</v>
      </c>
      <c r="H471" s="37" t="n">
        <f aca="false">IF(G471&lt;5,0,(E471-D471)/D471*100)</f>
        <v>0</v>
      </c>
      <c r="I471" s="12" t="n">
        <v>-12.9</v>
      </c>
      <c r="J471" s="13" t="n">
        <f aca="false">(E471-E470)/E470*100</f>
        <v>-12.8571428571429</v>
      </c>
      <c r="K471" s="13" t="n">
        <f aca="false">L470</f>
        <v>1</v>
      </c>
      <c r="L471" s="12" t="n">
        <v>0</v>
      </c>
      <c r="M471" s="21" t="n">
        <f aca="false">FORECAST($B471,L462:L470,$B462:$B470)</f>
        <v>0.286355107359128</v>
      </c>
      <c r="N471" s="37" t="n">
        <f aca="false">(L471-M471)^2/M471</f>
        <v>0.286355107359128</v>
      </c>
      <c r="O471" s="37" t="n">
        <f aca="false">IF(N471&lt;5,0,(L471-K471)/K471*100)</f>
        <v>0</v>
      </c>
      <c r="P471" s="14" t="n">
        <f aca="false">L471/($C471/100000)</f>
        <v>0</v>
      </c>
      <c r="Q471" s="13" t="n">
        <f aca="false">R470</f>
        <v>3</v>
      </c>
      <c r="R471" s="12" t="n">
        <v>0</v>
      </c>
      <c r="S471" s="21" t="n">
        <f aca="false">FORECAST($B471,R462:R470,$B462:$B470)</f>
        <v>1.14570939203847</v>
      </c>
      <c r="T471" s="37" t="n">
        <f aca="false">(R471-S471)^2/S471</f>
        <v>1.14570939203847</v>
      </c>
      <c r="U471" s="37" t="n">
        <f aca="false">IF(T471&lt;5,0,(R471-Q471)/Q471*100)</f>
        <v>0</v>
      </c>
      <c r="V471" s="14" t="n">
        <f aca="false">R471/($C471/100000)</f>
        <v>0</v>
      </c>
      <c r="W471" s="13" t="n">
        <f aca="false">X470</f>
        <v>0</v>
      </c>
      <c r="X471" s="12" t="n">
        <v>0</v>
      </c>
      <c r="Y471" s="21" t="n">
        <f aca="false">FORECAST($B471,X462:X470,$B462:$B470)</f>
        <v>0.572276770815315</v>
      </c>
      <c r="Z471" s="37" t="n">
        <f aca="false">(X471-Y471)^2/Y471</f>
        <v>0.572276770815315</v>
      </c>
      <c r="AA471" s="37" t="n">
        <f aca="false">IF(Z471&lt;5,0,(X471-W471)/W471*100)</f>
        <v>0</v>
      </c>
      <c r="AB471" s="14" t="n">
        <f aca="false">X471/($C471/100000)</f>
        <v>0</v>
      </c>
      <c r="AC471" s="13" t="n">
        <f aca="false">AD470</f>
        <v>31</v>
      </c>
      <c r="AD471" s="12" t="n">
        <v>22</v>
      </c>
      <c r="AE471" s="21" t="n">
        <f aca="false">FORECAST($B471,AD462:AD470,$B462:$B470)</f>
        <v>19.7925479594236</v>
      </c>
      <c r="AF471" s="37" t="n">
        <f aca="false">(AD471-AE471)^2/AE471</f>
        <v>0.246195917849207</v>
      </c>
      <c r="AG471" s="37" t="n">
        <f aca="false">IF(AF471&lt;5,0,(AD471-AC471)/AC471*100)</f>
        <v>0</v>
      </c>
      <c r="AH471" s="14" t="n">
        <f aca="false">AD471/($C471/100000)</f>
        <v>258.793083166686</v>
      </c>
      <c r="AI471" s="13" t="n">
        <f aca="false">AJ470</f>
        <v>12</v>
      </c>
      <c r="AJ471" s="12" t="n">
        <v>17</v>
      </c>
      <c r="AK471" s="21" t="n">
        <f aca="false">FORECAST($B471,AJ462:AJ470,$B462:$B470)</f>
        <v>20.0398006696046</v>
      </c>
      <c r="AL471" s="37" t="n">
        <f aca="false">(AJ471-AK471)^2/AK471</f>
        <v>0.461101797531558</v>
      </c>
      <c r="AM471" s="37" t="n">
        <f aca="false">IF(AL471&lt;5,0,(AJ471-AI471)/AI471*100)</f>
        <v>0</v>
      </c>
      <c r="AN471" s="14" t="n">
        <f aca="false">AJ471/($C471/100000)</f>
        <v>199.976473356076</v>
      </c>
      <c r="AO471" s="13" t="n">
        <f aca="false">AP470</f>
        <v>21</v>
      </c>
      <c r="AP471" s="12" t="n">
        <v>19</v>
      </c>
      <c r="AQ471" s="21" t="n">
        <f aca="false">FORECAST($B471,AP462:AP470,$B462:$B470)</f>
        <v>29.4819339441544</v>
      </c>
      <c r="AR471" s="37" t="n">
        <f aca="false">(AP471-AQ471)^2/AQ471</f>
        <v>3.72672089347114</v>
      </c>
      <c r="AS471" s="37" t="n">
        <f aca="false">IF(AR471&lt;5,0,(AP471-AO471)/AO471*100)</f>
        <v>0</v>
      </c>
      <c r="AT471" s="14" t="n">
        <f aca="false">AP471/($C471/100000)</f>
        <v>223.50311728032</v>
      </c>
      <c r="AU471" s="13" t="n">
        <f aca="false">AV470</f>
        <v>2</v>
      </c>
      <c r="AV471" s="12" t="n">
        <v>3</v>
      </c>
      <c r="AW471" s="21" t="n">
        <f aca="false">FORECAST($B471,AV462:AV470,$B462:$B470)</f>
        <v>1.57484472949947</v>
      </c>
      <c r="AX471" s="37" t="n">
        <f aca="false">(AV471-AW471)^2/AW471</f>
        <v>1.28969383901166</v>
      </c>
      <c r="AY471" s="37" t="n">
        <f aca="false">IF(AX471&lt;5,0,(AV471-AU471)/AU471*100)</f>
        <v>0</v>
      </c>
      <c r="AZ471" s="14" t="n">
        <f aca="false">AV471/($C471/100000)</f>
        <v>35.2899658863663</v>
      </c>
      <c r="BA471" s="12" t="n">
        <v>717.6</v>
      </c>
      <c r="BB471" s="14" t="n">
        <v>-13.1</v>
      </c>
      <c r="BC471" s="13" t="n">
        <f aca="false">(BA471-BA470)/BA470*100</f>
        <v>-13.0813953488372</v>
      </c>
      <c r="BD471" s="12" t="n">
        <v>68.9</v>
      </c>
    </row>
    <row r="472" customFormat="false" ht="13.8" hidden="false" customHeight="false" outlineLevel="0" collapsed="false">
      <c r="A472" s="25" t="s">
        <v>56</v>
      </c>
      <c r="B472" s="15" t="n">
        <v>2019</v>
      </c>
      <c r="C472" s="17" t="n">
        <v>8482</v>
      </c>
      <c r="D472" s="12" t="n">
        <f aca="false">E471</f>
        <v>61</v>
      </c>
      <c r="E472" s="17" t="n">
        <v>50</v>
      </c>
      <c r="F472" s="21" t="n">
        <f aca="false">FORECAST($B472,E463:E471,$B463:$B471)</f>
        <v>64.0357142857143</v>
      </c>
      <c r="G472" s="37" t="n">
        <f aca="false">(E472-F472)^2/F472</f>
        <v>3.07642817305394</v>
      </c>
      <c r="H472" s="37" t="n">
        <f aca="false">IF(G472&lt;5,0,(E472-D472)/D472*100)</f>
        <v>0</v>
      </c>
      <c r="I472" s="12" t="n">
        <v>-18</v>
      </c>
      <c r="J472" s="13" t="n">
        <f aca="false">(E472-E471)/E471*100</f>
        <v>-18.0327868852459</v>
      </c>
      <c r="K472" s="13" t="n">
        <f aca="false">L471</f>
        <v>0</v>
      </c>
      <c r="L472" s="12" t="n">
        <v>0</v>
      </c>
      <c r="M472" s="21" t="n">
        <f aca="false">FORECAST($B472,L463:L471,$B463:$B471)</f>
        <v>0.25</v>
      </c>
      <c r="N472" s="37" t="n">
        <f aca="false">(L472-M472)^2/M472</f>
        <v>0.25</v>
      </c>
      <c r="O472" s="37" t="n">
        <f aca="false">IF(N472&lt;5,0,(L472-K472)/K472*100)</f>
        <v>0</v>
      </c>
      <c r="P472" s="14" t="n">
        <f aca="false">L472/($C472/100000)</f>
        <v>0</v>
      </c>
      <c r="Q472" s="13" t="n">
        <f aca="false">R471</f>
        <v>0</v>
      </c>
      <c r="R472" s="12" t="n">
        <v>1</v>
      </c>
      <c r="S472" s="21" t="n">
        <f aca="false">FORECAST($B472,R463:R471,$B463:$B471)</f>
        <v>1.42857142857143</v>
      </c>
      <c r="T472" s="37" t="n">
        <f aca="false">(R472-S472)^2/S472</f>
        <v>0.128571428571429</v>
      </c>
      <c r="U472" s="37" t="n">
        <f aca="false">IF(T472&lt;5,0,(R472-Q472)/Q472*100)</f>
        <v>0</v>
      </c>
      <c r="V472" s="14" t="n">
        <f aca="false">R472/($C472/100000)</f>
        <v>11.7896722471115</v>
      </c>
      <c r="W472" s="13" t="n">
        <f aca="false">X471</f>
        <v>0</v>
      </c>
      <c r="X472" s="12" t="n">
        <v>0</v>
      </c>
      <c r="Y472" s="21" t="n">
        <f aca="false">FORECAST($B472,X463:X471,$B463:$B471)</f>
        <v>-0.142857142857143</v>
      </c>
      <c r="Z472" s="37" t="n">
        <f aca="false">(X472-Y472)^2/Y472</f>
        <v>-0.142857142857143</v>
      </c>
      <c r="AA472" s="37" t="n">
        <f aca="false">IF(Z472&lt;5,0,(X472-W472)/W472*100)</f>
        <v>0</v>
      </c>
      <c r="AB472" s="14" t="n">
        <f aca="false">X472/($C472/100000)</f>
        <v>0</v>
      </c>
      <c r="AC472" s="13" t="n">
        <f aca="false">AD471</f>
        <v>22</v>
      </c>
      <c r="AD472" s="12" t="n">
        <v>12</v>
      </c>
      <c r="AE472" s="21" t="n">
        <f aca="false">FORECAST($B472,AD463:AD471,$B463:$B471)</f>
        <v>24.7857142857143</v>
      </c>
      <c r="AF472" s="37" t="n">
        <f aca="false">(AD472-AE472)^2/AE472</f>
        <v>6.59551255660766</v>
      </c>
      <c r="AG472" s="37" t="n">
        <f aca="false">IF(AF472&lt;5,0,(AD472-AC472)/AC472*100)</f>
        <v>-45.4545454545455</v>
      </c>
      <c r="AH472" s="14" t="n">
        <f aca="false">AD472/($C472/100000)</f>
        <v>141.476066965338</v>
      </c>
      <c r="AI472" s="13" t="n">
        <f aca="false">AJ471</f>
        <v>17</v>
      </c>
      <c r="AJ472" s="12" t="n">
        <v>12</v>
      </c>
      <c r="AK472" s="21" t="n">
        <f aca="false">FORECAST($B472,AJ463:AJ471,$B463:$B471)</f>
        <v>18.5</v>
      </c>
      <c r="AL472" s="37" t="n">
        <f aca="false">(AJ472-AK472)^2/AK472</f>
        <v>2.28378378378378</v>
      </c>
      <c r="AM472" s="37" t="n">
        <f aca="false">IF(AL472&lt;5,0,(AJ472-AI472)/AI472*100)</f>
        <v>0</v>
      </c>
      <c r="AN472" s="14" t="n">
        <f aca="false">AJ472/($C472/100000)</f>
        <v>141.476066965338</v>
      </c>
      <c r="AO472" s="13" t="n">
        <f aca="false">AP471</f>
        <v>19</v>
      </c>
      <c r="AP472" s="12" t="n">
        <v>20</v>
      </c>
      <c r="AQ472" s="21" t="n">
        <f aca="false">FORECAST($B472,AP463:AP471,$B463:$B471)</f>
        <v>16.5</v>
      </c>
      <c r="AR472" s="37" t="n">
        <f aca="false">(AP472-AQ472)^2/AQ472</f>
        <v>0.742424242424242</v>
      </c>
      <c r="AS472" s="37" t="n">
        <f aca="false">IF(AR472&lt;5,0,(AP472-AO472)/AO472*100)</f>
        <v>0</v>
      </c>
      <c r="AT472" s="14" t="n">
        <f aca="false">AP472/($C472/100000)</f>
        <v>235.793444942231</v>
      </c>
      <c r="AU472" s="13" t="n">
        <f aca="false">AV471</f>
        <v>3</v>
      </c>
      <c r="AV472" s="12" t="n">
        <v>5</v>
      </c>
      <c r="AW472" s="21" t="n">
        <f aca="false">FORECAST($B472,AV463:AV471,$B463:$B471)</f>
        <v>2.71428571428571</v>
      </c>
      <c r="AX472" s="37" t="n">
        <f aca="false">(AV472-AW472)^2/AW472</f>
        <v>1.92481203007519</v>
      </c>
      <c r="AY472" s="37" t="n">
        <f aca="false">IF(AX472&lt;5,0,(AV472-AU472)/AU472*100)</f>
        <v>0</v>
      </c>
      <c r="AZ472" s="14" t="n">
        <f aca="false">AV472/($C472/100000)</f>
        <v>58.9483612355576</v>
      </c>
      <c r="BA472" s="12" t="n">
        <v>589.5</v>
      </c>
      <c r="BB472" s="14" t="n">
        <v>-17.8</v>
      </c>
      <c r="BC472" s="13" t="n">
        <f aca="false">(BA472-BA471)/BA471*100</f>
        <v>-17.8511705685619</v>
      </c>
      <c r="BD472" s="12" t="n">
        <v>60</v>
      </c>
    </row>
    <row r="473" customFormat="false" ht="13.8" hidden="false" customHeight="false" outlineLevel="0" collapsed="false">
      <c r="A473" s="25" t="s">
        <v>56</v>
      </c>
      <c r="B473" s="20" t="n">
        <v>2020</v>
      </c>
      <c r="C473" s="21" t="n">
        <v>8690</v>
      </c>
      <c r="D473" s="12" t="n">
        <f aca="false">E472</f>
        <v>50</v>
      </c>
      <c r="E473" s="21" t="n">
        <v>47</v>
      </c>
      <c r="F473" s="21" t="n">
        <f aca="false">FORECAST($B473,E464:E472,$B464:$B472)</f>
        <v>56.1666666666667</v>
      </c>
      <c r="G473" s="37" t="n">
        <f aca="false">(E473-F473)^2/F473</f>
        <v>1.49604352126607</v>
      </c>
      <c r="H473" s="37" t="n">
        <f aca="false">IF(G473&lt;5,0,(E473-D473)/D473*100)</f>
        <v>0</v>
      </c>
      <c r="I473" s="22" t="n">
        <v>-6</v>
      </c>
      <c r="J473" s="13" t="n">
        <f aca="false">(E473-E472)/E472*100</f>
        <v>-6</v>
      </c>
      <c r="K473" s="13" t="n">
        <f aca="false">L472</f>
        <v>0</v>
      </c>
      <c r="L473" s="21" t="n">
        <v>0</v>
      </c>
      <c r="M473" s="21" t="n">
        <f aca="false">FORECAST($B473,L464:L472,$B464:$B472)</f>
        <v>0.138888888888889</v>
      </c>
      <c r="N473" s="37" t="n">
        <f aca="false">(L473-M473)^2/M473</f>
        <v>0.138888888888889</v>
      </c>
      <c r="O473" s="37" t="n">
        <f aca="false">IF(N473&lt;5,0,(L473-K473)/K473*100)</f>
        <v>0</v>
      </c>
      <c r="P473" s="14" t="n">
        <f aca="false">L473/($C473/100000)</f>
        <v>0</v>
      </c>
      <c r="Q473" s="13" t="n">
        <f aca="false">R472</f>
        <v>1</v>
      </c>
      <c r="R473" s="21" t="n">
        <v>0</v>
      </c>
      <c r="S473" s="21" t="n">
        <f aca="false">FORECAST($B473,R464:R472,$B464:$B472)</f>
        <v>1.33333333333333</v>
      </c>
      <c r="T473" s="37" t="n">
        <f aca="false">(R473-S473)^2/S473</f>
        <v>1.33333333333333</v>
      </c>
      <c r="U473" s="37" t="n">
        <f aca="false">IF(T473&lt;5,0,(R473-Q473)/Q473*100)</f>
        <v>0</v>
      </c>
      <c r="V473" s="14" t="n">
        <f aca="false">R473/($C473/100000)</f>
        <v>0</v>
      </c>
      <c r="W473" s="13" t="n">
        <f aca="false">X472</f>
        <v>0</v>
      </c>
      <c r="X473" s="21" t="n">
        <v>2</v>
      </c>
      <c r="Y473" s="21" t="n">
        <f aca="false">FORECAST($B473,X464:X472,$B464:$B472)</f>
        <v>-0.222222222222222</v>
      </c>
      <c r="Z473" s="37" t="n">
        <f aca="false">(X473-Y473)^2/Y473</f>
        <v>-22.2222222222222</v>
      </c>
      <c r="AA473" s="37" t="n">
        <f aca="false">IF(Z473&lt;5,0,(X473-W473)/W473*100)</f>
        <v>0</v>
      </c>
      <c r="AB473" s="14" t="n">
        <f aca="false">X473/($C473/100000)</f>
        <v>23.0149597238205</v>
      </c>
      <c r="AC473" s="13" t="n">
        <f aca="false">AD472</f>
        <v>12</v>
      </c>
      <c r="AD473" s="21" t="n">
        <v>24</v>
      </c>
      <c r="AE473" s="21" t="n">
        <f aca="false">FORECAST($B473,AD464:AD472,$B464:$B472)</f>
        <v>20.1388888888889</v>
      </c>
      <c r="AF473" s="37" t="n">
        <f aca="false">(AD473-AE473)^2/AE473</f>
        <v>0.740268199233716</v>
      </c>
      <c r="AG473" s="37" t="n">
        <f aca="false">IF(AF473&lt;5,0,(AD473-AC473)/AC473*100)</f>
        <v>0</v>
      </c>
      <c r="AH473" s="14" t="n">
        <f aca="false">AD473/($C473/100000)</f>
        <v>276.179516685846</v>
      </c>
      <c r="AI473" s="13" t="n">
        <f aca="false">AJ472</f>
        <v>12</v>
      </c>
      <c r="AJ473" s="21" t="n">
        <v>9</v>
      </c>
      <c r="AK473" s="21" t="n">
        <f aca="false">FORECAST($B473,AJ464:AJ472,$B464:$B472)</f>
        <v>15.3611111111111</v>
      </c>
      <c r="AL473" s="37" t="n">
        <f aca="false">(AJ473-AK473)^2/AK473</f>
        <v>2.63416716897729</v>
      </c>
      <c r="AM473" s="37" t="n">
        <f aca="false">IF(AL473&lt;5,0,(AJ473-AI473)/AI473*100)</f>
        <v>0</v>
      </c>
      <c r="AN473" s="14" t="n">
        <f aca="false">AJ473/($C473/100000)</f>
        <v>103.567318757192</v>
      </c>
      <c r="AO473" s="13" t="n">
        <f aca="false">AP472</f>
        <v>20</v>
      </c>
      <c r="AP473" s="21" t="n">
        <v>10</v>
      </c>
      <c r="AQ473" s="21" t="n">
        <f aca="false">FORECAST($B473,AP464:AP472,$B464:$B472)</f>
        <v>15.4722222222222</v>
      </c>
      <c r="AR473" s="37" t="n">
        <f aca="false">(AP473-AQ473)^2/AQ473</f>
        <v>1.93541791342509</v>
      </c>
      <c r="AS473" s="37" t="n">
        <f aca="false">IF(AR473&lt;5,0,(AP473-AO473)/AO473*100)</f>
        <v>0</v>
      </c>
      <c r="AT473" s="14" t="n">
        <f aca="false">AP473/($C473/100000)</f>
        <v>115.074798619102</v>
      </c>
      <c r="AU473" s="13" t="n">
        <f aca="false">AV472</f>
        <v>5</v>
      </c>
      <c r="AV473" s="21" t="n">
        <v>2</v>
      </c>
      <c r="AW473" s="21" t="n">
        <f aca="false">FORECAST($B473,AV464:AV472,$B464:$B472)</f>
        <v>3.94444444444444</v>
      </c>
      <c r="AX473" s="37" t="n">
        <f aca="false">(AV473-AW473)^2/AW473</f>
        <v>0.958528951486698</v>
      </c>
      <c r="AY473" s="37" t="n">
        <f aca="false">IF(AX473&lt;5,0,(AV473-AU473)/AU473*100)</f>
        <v>0</v>
      </c>
      <c r="AZ473" s="14" t="n">
        <f aca="false">AV473/($C473/100000)</f>
        <v>23.0149597238205</v>
      </c>
      <c r="BA473" s="23" t="n">
        <v>540.9</v>
      </c>
      <c r="BB473" s="22" t="n">
        <v>-8.2</v>
      </c>
      <c r="BC473" s="13" t="n">
        <f aca="false">(BA473-BA472)/BA472*100</f>
        <v>-8.24427480916031</v>
      </c>
      <c r="BD473" s="23" t="n">
        <v>87.2</v>
      </c>
    </row>
    <row r="474" customFormat="false" ht="13.8" hidden="false" customHeight="false" outlineLevel="0" collapsed="false">
      <c r="A474" s="19" t="s">
        <v>287</v>
      </c>
      <c r="B474" s="15" t="n">
        <v>2020</v>
      </c>
      <c r="C474" s="38" t="n">
        <f aca="false">FORECAST($B474,C464:C472,$B464:$B472)</f>
        <v>8448.52777777778</v>
      </c>
      <c r="D474" s="12" t="n">
        <f aca="false">E473</f>
        <v>47</v>
      </c>
      <c r="E474" s="38" t="n">
        <f aca="false">FORECAST($B474,E464:E472,$B464:$B472)</f>
        <v>56.1666666666667</v>
      </c>
      <c r="F474" s="21" t="n">
        <f aca="false">FORECAST($B474,E465:E473,$B465:$B473)</f>
        <v>51.5333333333333</v>
      </c>
      <c r="G474" s="37" t="n">
        <f aca="false">(E474-F474)^2/F474</f>
        <v>0.416580422595946</v>
      </c>
      <c r="H474" s="37" t="n">
        <f aca="false">IF(G474&lt;5,0,(E474-D474)/D474*100)</f>
        <v>0</v>
      </c>
      <c r="I474" s="12"/>
      <c r="J474" s="13" t="n">
        <f aca="false">(E474-E472)/E472*100</f>
        <v>12.3333333333333</v>
      </c>
      <c r="K474" s="13" t="n">
        <f aca="false">L473</f>
        <v>0</v>
      </c>
      <c r="L474" s="38" t="n">
        <f aca="false">FORECAST($B474,L464:L472,$B464:$B472)</f>
        <v>0.138888888888889</v>
      </c>
      <c r="M474" s="21" t="n">
        <f aca="false">FORECAST($B474,L465:L473,$B465:$B473)</f>
        <v>0.0222222222222222</v>
      </c>
      <c r="N474" s="37" t="n">
        <f aca="false">(L474-M474)^2/M474</f>
        <v>0.6125</v>
      </c>
      <c r="O474" s="37" t="n">
        <f aca="false">IF(N474&lt;5,0,(L474-K474)/K474*100)</f>
        <v>0</v>
      </c>
      <c r="P474" s="38" t="n">
        <f aca="false">FORECAST($B474,P464:P472,$B464:$B472)</f>
        <v>1.67282527302925</v>
      </c>
      <c r="Q474" s="13" t="n">
        <f aca="false">R473</f>
        <v>0</v>
      </c>
      <c r="R474" s="38" t="n">
        <f aca="false">FORECAST($B474,R464:R472,$B464:$B472)</f>
        <v>1.33333333333333</v>
      </c>
      <c r="S474" s="21" t="n">
        <f aca="false">FORECAST($B474,R465:R473,$B465:$B473)</f>
        <v>0.666666666666667</v>
      </c>
      <c r="T474" s="37" t="n">
        <f aca="false">(R474-S474)^2/S474</f>
        <v>0.666666666666666</v>
      </c>
      <c r="U474" s="37" t="n">
        <f aca="false">IF(T474&lt;5,0,(R474-Q474)/Q474*100)</f>
        <v>0</v>
      </c>
      <c r="V474" s="38" t="n">
        <f aca="false">FORECAST($B474,V464:V472,$B464:$B472)</f>
        <v>15.7044928008684</v>
      </c>
      <c r="W474" s="13" t="n">
        <f aca="false">X473</f>
        <v>2</v>
      </c>
      <c r="X474" s="38" t="n">
        <f aca="false">FORECAST($B474,X464:X472,$B464:$B472)</f>
        <v>-0.222222222222222</v>
      </c>
      <c r="Y474" s="21" t="n">
        <f aca="false">FORECAST($B474,X465:X473,$B465:$B473)</f>
        <v>0.4</v>
      </c>
      <c r="Z474" s="37" t="n">
        <f aca="false">(X474-Y474)^2/Y474</f>
        <v>0.967901234567901</v>
      </c>
      <c r="AA474" s="37" t="n">
        <f aca="false">IF(Z474&lt;5,0,(X474-W474)/W474*100)</f>
        <v>0</v>
      </c>
      <c r="AB474" s="38" t="n">
        <f aca="false">FORECAST($B474,AB464:AB472,$B464:$B472)</f>
        <v>-2.57310187797377</v>
      </c>
      <c r="AC474" s="13" t="n">
        <f aca="false">AD473</f>
        <v>24</v>
      </c>
      <c r="AD474" s="38" t="n">
        <f aca="false">FORECAST($B474,AD464:AD472,$B464:$B472)</f>
        <v>20.1388888888889</v>
      </c>
      <c r="AE474" s="21" t="n">
        <f aca="false">FORECAST($B474,AD465:AD473,$B465:$B473)</f>
        <v>19.7111111111111</v>
      </c>
      <c r="AF474" s="37" t="n">
        <f aca="false">(AD474-AE474)^2/AE474</f>
        <v>0.0092837905549292</v>
      </c>
      <c r="AG474" s="37" t="n">
        <f aca="false">IF(AF474&lt;5,0,(AD474-AC474)/AC474*100)</f>
        <v>0</v>
      </c>
      <c r="AH474" s="38" t="n">
        <f aca="false">FORECAST($B474,AH464:AH472,$B464:$B472)</f>
        <v>237.981002520062</v>
      </c>
      <c r="AI474" s="13" t="n">
        <f aca="false">AJ473</f>
        <v>9</v>
      </c>
      <c r="AJ474" s="38" t="n">
        <f aca="false">FORECAST($B474,AJ464:AJ472,$B464:$B472)</f>
        <v>15.3611111111111</v>
      </c>
      <c r="AK474" s="21" t="n">
        <f aca="false">FORECAST($B474,AJ465:AJ473,$B465:$B473)</f>
        <v>11.5111111111111</v>
      </c>
      <c r="AL474" s="37" t="n">
        <f aca="false">(AJ474-AK474)^2/AK474</f>
        <v>1.28766891891892</v>
      </c>
      <c r="AM474" s="37" t="n">
        <f aca="false">IF(AL474&lt;5,0,(AJ474-AI474)/AI474*100)</f>
        <v>0</v>
      </c>
      <c r="AN474" s="38" t="n">
        <f aca="false">FORECAST($B474,AN464:AN472,$B464:$B472)</f>
        <v>181.431652158018</v>
      </c>
      <c r="AO474" s="13" t="n">
        <f aca="false">AP473</f>
        <v>10</v>
      </c>
      <c r="AP474" s="38" t="n">
        <f aca="false">FORECAST($B474,AP464:AP472,$B464:$B472)</f>
        <v>15.4722222222222</v>
      </c>
      <c r="AQ474" s="21" t="n">
        <f aca="false">FORECAST($B474,AP465:AP473,$B465:$B473)</f>
        <v>15.7111111111111</v>
      </c>
      <c r="AR474" s="37" t="n">
        <f aca="false">(AP474-AQ474)^2/AQ474</f>
        <v>0.00363232751846619</v>
      </c>
      <c r="AS474" s="37" t="n">
        <f aca="false">IF(AR474&lt;5,0,(AP474-AO474)/AO474*100)</f>
        <v>0</v>
      </c>
      <c r="AT474" s="38" t="n">
        <f aca="false">FORECAST($B474,AT464:AT472,$B464:$B472)</f>
        <v>185.250971574126</v>
      </c>
      <c r="AU474" s="13" t="n">
        <f aca="false">AV473</f>
        <v>2</v>
      </c>
      <c r="AV474" s="38" t="n">
        <f aca="false">FORECAST($B474,AV464:AV472,$B464:$B472)</f>
        <v>3.94444444444444</v>
      </c>
      <c r="AW474" s="21" t="n">
        <f aca="false">FORECAST($B474,AV465:AV473,$B465:$B473)</f>
        <v>3.51111111111111</v>
      </c>
      <c r="AX474" s="37" t="n">
        <f aca="false">(AV474-AW474)^2/AW474</f>
        <v>0.0534810126582279</v>
      </c>
      <c r="AY474" s="37" t="n">
        <f aca="false">IF(AX474&lt;5,0,(AV474-AU474)/AU474*100)</f>
        <v>0</v>
      </c>
      <c r="AZ474" s="38" t="n">
        <f aca="false">FORECAST($B474,AZ464:AZ472,$B464:$B472)</f>
        <v>46.5282628619674</v>
      </c>
      <c r="BA474" s="38" t="n">
        <f aca="false">FORECAST($B474,BA464:BA472,$B464:$B472)</f>
        <v>666.038888888889</v>
      </c>
      <c r="BB474" s="14"/>
      <c r="BC474" s="12"/>
      <c r="BD474" s="12"/>
    </row>
    <row r="475" customFormat="false" ht="13.8" hidden="false" customHeight="false" outlineLevel="0" collapsed="false">
      <c r="A475" s="19" t="s">
        <v>199</v>
      </c>
      <c r="B475" s="20"/>
      <c r="C475" s="21"/>
      <c r="D475" s="12" t="n">
        <f aca="false">E474</f>
        <v>56.1666666666667</v>
      </c>
      <c r="E475" s="39" t="n">
        <f aca="false">(E474-E473)^2/E474</f>
        <v>1.49604352126607</v>
      </c>
      <c r="F475" s="21" t="n">
        <f aca="false">FORECAST($B475,E466:E474,$B466:$B474)</f>
        <v>4469.96778711485</v>
      </c>
      <c r="G475" s="37" t="n">
        <f aca="false">(E475-F475)^2/F475</f>
        <v>4466.97620077978</v>
      </c>
      <c r="H475" s="37" t="n">
        <f aca="false">IF(G475&lt;5,0,(E475-D475)/D475*100)</f>
        <v>-97.3364210303868</v>
      </c>
      <c r="I475" s="22"/>
      <c r="J475" s="12"/>
      <c r="K475" s="13" t="n">
        <f aca="false">L474</f>
        <v>0.138888888888889</v>
      </c>
      <c r="L475" s="39" t="n">
        <f aca="false">(L474-L473)^2/L474</f>
        <v>0.138888888888889</v>
      </c>
      <c r="M475" s="21" t="n">
        <f aca="false">FORECAST($B475,L466:L474,$B466:$B474)</f>
        <v>-20.5884687208217</v>
      </c>
      <c r="N475" s="37" t="n">
        <f aca="false">(L475-M475)^2/M475</f>
        <v>-20.8671834368302</v>
      </c>
      <c r="O475" s="37" t="n">
        <f aca="false">IF(N475&lt;5,0,(L475-K475)/K475*100)</f>
        <v>0</v>
      </c>
      <c r="P475" s="39" t="n">
        <f aca="false">(P474-P473)^2/P474</f>
        <v>1.67282527302925</v>
      </c>
      <c r="Q475" s="13" t="n">
        <f aca="false">R474</f>
        <v>1.33333333333333</v>
      </c>
      <c r="R475" s="39" t="n">
        <f aca="false">(R474-R473)^2/R474</f>
        <v>1.33333333333333</v>
      </c>
      <c r="S475" s="21" t="n">
        <f aca="false">FORECAST($B475,R466:R474,$B466:$B474)</f>
        <v>152.162464985994</v>
      </c>
      <c r="T475" s="37" t="n">
        <f aca="false">(R475-S475)^2/S475</f>
        <v>149.507481737955</v>
      </c>
      <c r="U475" s="37" t="n">
        <f aca="false">IF(T475&lt;5,0,(R475-Q475)/Q475*100)</f>
        <v>0</v>
      </c>
      <c r="V475" s="39" t="n">
        <f aca="false">(V474-V473)^2/V474</f>
        <v>15.7044928008684</v>
      </c>
      <c r="W475" s="13" t="n">
        <f aca="false">X474</f>
        <v>-0.222222222222222</v>
      </c>
      <c r="X475" s="39" t="n">
        <f aca="false">(X474-X473)^2/X474</f>
        <v>-22.2222222222222</v>
      </c>
      <c r="Y475" s="21" t="n">
        <f aca="false">FORECAST($B475,X466:X474,$B466:$B474)</f>
        <v>196.381886087768</v>
      </c>
      <c r="Z475" s="37" t="n">
        <f aca="false">(X475-Y475)^2/Y475</f>
        <v>243.340957366345</v>
      </c>
      <c r="AA475" s="37" t="n">
        <f aca="false">IF(Z475&lt;5,0,(X475-W475)/W475*100)</f>
        <v>9900</v>
      </c>
      <c r="AB475" s="39" t="n">
        <f aca="false">(AB474-AB473)^2/AB474</f>
        <v>-254.458986696947</v>
      </c>
      <c r="AC475" s="13" t="n">
        <f aca="false">AD474</f>
        <v>20.1388888888889</v>
      </c>
      <c r="AD475" s="39" t="n">
        <f aca="false">(AD474-AD473)^2/AD474</f>
        <v>0.740268199233716</v>
      </c>
      <c r="AE475" s="21" t="n">
        <f aca="false">FORECAST($B475,AD466:AD474,$B466:$B474)</f>
        <v>292.109010270775</v>
      </c>
      <c r="AF475" s="37" t="n">
        <f aca="false">(AD475-AE475)^2/AE475</f>
        <v>290.630349874031</v>
      </c>
      <c r="AG475" s="37" t="n">
        <f aca="false">IF(AF475&lt;5,0,(AD475-AC475)/AC475*100)</f>
        <v>-96.3241854934602</v>
      </c>
      <c r="AH475" s="39" t="n">
        <f aca="false">(AH474-AH473)^2/AH474</f>
        <v>6.1312729546577</v>
      </c>
      <c r="AI475" s="13" t="n">
        <f aca="false">AJ474</f>
        <v>15.3611111111111</v>
      </c>
      <c r="AJ475" s="39" t="n">
        <f aca="false">(AJ474-AJ473)^2/AJ474</f>
        <v>2.63416716897729</v>
      </c>
      <c r="AK475" s="21" t="n">
        <f aca="false">FORECAST($B475,AJ466:AJ474,$B466:$B474)</f>
        <v>2274.64309056956</v>
      </c>
      <c r="AL475" s="37" t="n">
        <f aca="false">(AJ475-AK475)^2/AK475</f>
        <v>2269.37780674828</v>
      </c>
      <c r="AM475" s="37" t="n">
        <f aca="false">IF(AL475&lt;5,0,(AJ475-AI475)/AI475*100)</f>
        <v>-82.8517146323359</v>
      </c>
      <c r="AN475" s="39" t="n">
        <f aca="false">(AN474-AN473)^2/AN474</f>
        <v>33.4167403749073</v>
      </c>
      <c r="AO475" s="13" t="n">
        <f aca="false">AP474</f>
        <v>15.4722222222222</v>
      </c>
      <c r="AP475" s="39" t="n">
        <f aca="false">(AP474-AP473)^2/AP474</f>
        <v>1.93541791342509</v>
      </c>
      <c r="AQ475" s="21" t="n">
        <f aca="false">FORECAST($B475,AP466:AP474,$B466:$B474)</f>
        <v>2384.00256769374</v>
      </c>
      <c r="AR475" s="37" t="n">
        <f aca="false">(AP475-AQ475)^2/AQ475</f>
        <v>2380.13330310786</v>
      </c>
      <c r="AS475" s="37" t="n">
        <f aca="false">IF(AR475&lt;5,0,(AP475-AO475)/AO475*100)</f>
        <v>-87.4910152812741</v>
      </c>
      <c r="AT475" s="39" t="n">
        <f aca="false">(AT474-AT473)^2/AT474</f>
        <v>26.5839105121389</v>
      </c>
      <c r="AU475" s="13" t="n">
        <f aca="false">AV474</f>
        <v>3.94444444444444</v>
      </c>
      <c r="AV475" s="39" t="n">
        <f aca="false">(AV474-AV473)^2/AV474</f>
        <v>0.958528951486698</v>
      </c>
      <c r="AW475" s="21" t="n">
        <f aca="false">FORECAST($B475,AV466:AV474,$B466:$B474)</f>
        <v>-808.742763772176</v>
      </c>
      <c r="AX475" s="37" t="n">
        <f aca="false">(AV475-AW475)^2/AW475</f>
        <v>-810.660957731992</v>
      </c>
      <c r="AY475" s="37" t="n">
        <f aca="false">IF(AX475&lt;5,0,(AV475-AU475)/AU475*100)</f>
        <v>0</v>
      </c>
      <c r="AZ475" s="39" t="n">
        <f aca="false">(AZ474-AZ473)^2/AZ474</f>
        <v>11.8825718060133</v>
      </c>
      <c r="BA475" s="39" t="n">
        <f aca="false">(BA474-BA473)^2/BA474</f>
        <v>23.5117525021247</v>
      </c>
      <c r="BB475" s="22"/>
      <c r="BC475" s="12"/>
      <c r="BD475" s="23"/>
    </row>
    <row r="476" customFormat="false" ht="13.8" hidden="false" customHeight="false" outlineLevel="0" collapsed="false">
      <c r="A476" s="19" t="s">
        <v>288</v>
      </c>
      <c r="B476" s="20" t="n">
        <v>5</v>
      </c>
      <c r="C476" s="21"/>
      <c r="D476" s="12" t="n">
        <f aca="false">E475</f>
        <v>1.49604352126607</v>
      </c>
      <c r="E476" s="39" t="n">
        <f aca="false">IF(E475&lt;$B476,0,(E473-E472)/E472*100)</f>
        <v>0</v>
      </c>
      <c r="F476" s="21" t="n">
        <f aca="false">FORECAST($B476,E467:E475,$B467:$B475)</f>
        <v>8487.524970964</v>
      </c>
      <c r="G476" s="37" t="n">
        <f aca="false">(E476-F476)^2/F476</f>
        <v>8487.524970964</v>
      </c>
      <c r="H476" s="37" t="n">
        <f aca="false">IF(G476&lt;5,0,(E476-D476)/D476*100)</f>
        <v>-100</v>
      </c>
      <c r="I476" s="22"/>
      <c r="J476" s="12"/>
      <c r="K476" s="13" t="n">
        <f aca="false">L475</f>
        <v>0.138888888888889</v>
      </c>
      <c r="L476" s="39" t="n">
        <f aca="false">IF(L475&lt;$B476,0,(L473-L472)/L472*100)</f>
        <v>0</v>
      </c>
      <c r="M476" s="21" t="n">
        <f aca="false">FORECAST($B476,L467:L475,$B467:$B475)</f>
        <v>0.726674409601239</v>
      </c>
      <c r="N476" s="37" t="n">
        <f aca="false">(L476-M476)^2/M476</f>
        <v>0.726674409601239</v>
      </c>
      <c r="O476" s="37" t="n">
        <f aca="false">IF(N476&lt;5,0,(L476-K476)/K476*100)</f>
        <v>0</v>
      </c>
      <c r="P476" s="39" t="n">
        <f aca="false">IF(P475&lt;$B476,0,(P473-P472)/P472*100)</f>
        <v>0</v>
      </c>
      <c r="Q476" s="13" t="n">
        <f aca="false">R475</f>
        <v>1.33333333333333</v>
      </c>
      <c r="R476" s="39" t="n">
        <f aca="false">IF(R475&lt;$B476,0,(R473-R472)/R472*100)</f>
        <v>0</v>
      </c>
      <c r="S476" s="21" t="n">
        <f aca="false">FORECAST($B476,R467:R475,$B467:$B475)</f>
        <v>232.429732868757</v>
      </c>
      <c r="T476" s="37" t="n">
        <f aca="false">(R476-S476)^2/S476</f>
        <v>232.429732868757</v>
      </c>
      <c r="U476" s="37" t="n">
        <f aca="false">IF(T476&lt;5,0,(R476-Q476)/Q476*100)</f>
        <v>-100</v>
      </c>
      <c r="V476" s="39" t="n">
        <f aca="false">IF(V475&lt;$B476,0,(V473-V472)/V472*100)</f>
        <v>-100</v>
      </c>
      <c r="W476" s="13" t="n">
        <f aca="false">X475</f>
        <v>-22.2222222222222</v>
      </c>
      <c r="X476" s="39" t="n">
        <f aca="false">IF(X475&lt;$B476,0,(X473-X472)/X472*100)</f>
        <v>0</v>
      </c>
      <c r="Y476" s="21" t="n">
        <f aca="false">FORECAST($B476,X467:X475,$B467:$B475)</f>
        <v>-72.1076267905536</v>
      </c>
      <c r="Z476" s="37" t="n">
        <f aca="false">(X476-Y476)^2/Y476</f>
        <v>-72.1076267905536</v>
      </c>
      <c r="AA476" s="37" t="n">
        <f aca="false">IF(Z476&lt;5,0,(X476-W476)/W476*100)</f>
        <v>0</v>
      </c>
      <c r="AB476" s="39" t="n">
        <f aca="false">IF(AB475&lt;$B476,0,(AB473-AB472)/AB472*100)</f>
        <v>0</v>
      </c>
      <c r="AC476" s="13" t="n">
        <f aca="false">AD475</f>
        <v>0.740268199233716</v>
      </c>
      <c r="AD476" s="39" t="n">
        <f aca="false">IF(AD475&lt;$B476,0,(AD473-AD472)/AD472*100)</f>
        <v>0</v>
      </c>
      <c r="AE476" s="21" t="n">
        <f aca="false">FORECAST($B476,AD467:AD475,$B467:$B475)</f>
        <v>-940.259388308169</v>
      </c>
      <c r="AF476" s="37" t="n">
        <f aca="false">(AD476-AE476)^2/AE476</f>
        <v>-940.259388308169</v>
      </c>
      <c r="AG476" s="37" t="n">
        <f aca="false">IF(AF476&lt;5,0,(AD476-AC476)/AC476*100)</f>
        <v>0</v>
      </c>
      <c r="AH476" s="39" t="n">
        <f aca="false">IF(AH475&lt;$B476,0,(AH473-AH472)/AH472*100)</f>
        <v>95.2128883774453</v>
      </c>
      <c r="AI476" s="13" t="n">
        <f aca="false">AJ475</f>
        <v>2.63416716897729</v>
      </c>
      <c r="AJ476" s="39" t="n">
        <f aca="false">IF(AJ475&lt;$B476,0,(AJ473-AJ472)/AJ472*100)</f>
        <v>0</v>
      </c>
      <c r="AK476" s="21" t="n">
        <f aca="false">FORECAST($B476,AJ467:AJ475,$B467:$B475)</f>
        <v>4248.1827332559</v>
      </c>
      <c r="AL476" s="37" t="n">
        <f aca="false">(AJ476-AK476)^2/AK476</f>
        <v>4248.1827332559</v>
      </c>
      <c r="AM476" s="37" t="n">
        <f aca="false">IF(AL476&lt;5,0,(AJ476-AI476)/AI476*100)</f>
        <v>-100</v>
      </c>
      <c r="AN476" s="39" t="n">
        <f aca="false">IF(AN475&lt;$B476,0,(AN473-AN472)/AN472*100)</f>
        <v>-26.795166858458</v>
      </c>
      <c r="AO476" s="13" t="n">
        <f aca="false">AP475</f>
        <v>1.93541791342509</v>
      </c>
      <c r="AP476" s="39" t="n">
        <f aca="false">IF(AP475&lt;$B476,0,(AP473-AP472)/AP472*100)</f>
        <v>0</v>
      </c>
      <c r="AQ476" s="21" t="n">
        <f aca="false">FORECAST($B476,AP467:AP475,$B467:$B475)</f>
        <v>5610.64072783585</v>
      </c>
      <c r="AR476" s="37" t="n">
        <f aca="false">(AP476-AQ476)^2/AQ476</f>
        <v>5610.64072783585</v>
      </c>
      <c r="AS476" s="37" t="n">
        <f aca="false">IF(AR476&lt;5,0,(AP476-AO476)/AO476*100)</f>
        <v>-100</v>
      </c>
      <c r="AT476" s="39" t="n">
        <f aca="false">IF(AT475&lt;$B476,0,(AT473-AT472)/AT472*100)</f>
        <v>-51.1967779056387</v>
      </c>
      <c r="AU476" s="13" t="n">
        <f aca="false">AV475</f>
        <v>0.958528951486698</v>
      </c>
      <c r="AV476" s="39" t="n">
        <f aca="false">IF(AV475&lt;$B476,0,(AV473-AV472)/AV472*100)</f>
        <v>0</v>
      </c>
      <c r="AW476" s="21" t="n">
        <f aca="false">FORECAST($B476,AV467:AV475,$B467:$B475)</f>
        <v>-592.087882307395</v>
      </c>
      <c r="AX476" s="37" t="n">
        <f aca="false">(AV476-AW476)^2/AW476</f>
        <v>-592.087882307395</v>
      </c>
      <c r="AY476" s="37" t="n">
        <f aca="false">IF(AX476&lt;5,0,(AV476-AU476)/AU476*100)</f>
        <v>0</v>
      </c>
      <c r="AZ476" s="39" t="n">
        <f aca="false">IF(AZ475&lt;$B476,0,(AZ473-AZ472)/AZ472*100)</f>
        <v>-60.9574223245109</v>
      </c>
      <c r="BA476" s="39" t="n">
        <f aca="false">IF(BA475&lt;$B476,0,(BA473-BA472)/BA472*100)</f>
        <v>-8.24427480916031</v>
      </c>
      <c r="BB476" s="22"/>
      <c r="BC476" s="12"/>
      <c r="BD476" s="23"/>
    </row>
    <row r="477" customFormat="false" ht="13.8" hidden="false" customHeight="false" outlineLevel="0" collapsed="false">
      <c r="A477" s="25"/>
      <c r="B477" s="20"/>
      <c r="C477" s="21"/>
      <c r="D477" s="12" t="n">
        <f aca="false">E476</f>
        <v>0</v>
      </c>
      <c r="E477" s="21"/>
      <c r="F477" s="21" t="n">
        <f aca="false">FORECAST($B477,E468:E476,$B468:$B476)</f>
        <v>-0.0874877562202627</v>
      </c>
      <c r="G477" s="37" t="n">
        <f aca="false">(E477-F477)^2/F477</f>
        <v>-0.0874877562202627</v>
      </c>
      <c r="H477" s="37" t="n">
        <f aca="false">IF(G477&lt;5,0,(E477-D477)/D477*100)</f>
        <v>0</v>
      </c>
      <c r="I477" s="22"/>
      <c r="J477" s="13"/>
      <c r="K477" s="13" t="n">
        <f aca="false">L476</f>
        <v>0</v>
      </c>
      <c r="L477" s="21"/>
      <c r="M477" s="21" t="n">
        <f aca="false">FORECAST($B477,L468:L476,$B468:$B476)</f>
        <v>-0.000124465205099622</v>
      </c>
      <c r="N477" s="37" t="n">
        <f aca="false">(L477-M477)^2/M477</f>
        <v>-0.000124465205099622</v>
      </c>
      <c r="O477" s="37" t="n">
        <f aca="false">IF(N477&lt;5,0,(L477-K477)/K477*100)</f>
        <v>0</v>
      </c>
      <c r="P477" s="14"/>
      <c r="Q477" s="13" t="n">
        <f aca="false">R476</f>
        <v>0</v>
      </c>
      <c r="R477" s="21"/>
      <c r="S477" s="21" t="n">
        <f aca="false">FORECAST($B477,R468:R476,$B468:$B476)</f>
        <v>-0.000461191184901622</v>
      </c>
      <c r="T477" s="37" t="n">
        <f aca="false">(R477-S477)^2/S477</f>
        <v>-0.000461191184901622</v>
      </c>
      <c r="U477" s="37" t="n">
        <f aca="false">IF(T477&lt;5,0,(R477-Q477)/Q477*100)</f>
        <v>0</v>
      </c>
      <c r="V477" s="14"/>
      <c r="W477" s="13" t="n">
        <f aca="false">X476</f>
        <v>0</v>
      </c>
      <c r="X477" s="21"/>
      <c r="Y477" s="21" t="n">
        <f aca="false">FORECAST($B477,X468:X476,$B468:$B476)</f>
        <v>-0.00252738410808515</v>
      </c>
      <c r="Z477" s="37" t="n">
        <f aca="false">(X477-Y477)^2/Y477</f>
        <v>-0.00252738410808515</v>
      </c>
      <c r="AA477" s="37" t="n">
        <f aca="false">IF(Z477&lt;5,0,(X477-W477)/W477*100)</f>
        <v>0</v>
      </c>
      <c r="AB477" s="14"/>
      <c r="AC477" s="13" t="n">
        <f aca="false">AD476</f>
        <v>0</v>
      </c>
      <c r="AD477" s="21"/>
      <c r="AE477" s="21" t="n">
        <f aca="false">FORECAST($B477,AD468:AD476,$B468:$B476)</f>
        <v>-0.0531794336938916</v>
      </c>
      <c r="AF477" s="37" t="n">
        <f aca="false">(AD477-AE477)^2/AE477</f>
        <v>-0.0531794336938916</v>
      </c>
      <c r="AG477" s="37" t="n">
        <f aca="false">IF(AF477&lt;5,0,(AD477-AC477)/AC477*100)</f>
        <v>0</v>
      </c>
      <c r="AH477" s="14"/>
      <c r="AI477" s="13" t="n">
        <f aca="false">AJ476</f>
        <v>0</v>
      </c>
      <c r="AJ477" s="21"/>
      <c r="AK477" s="21" t="n">
        <f aca="false">FORECAST($B477,AJ468:AJ476,$B468:$B476)</f>
        <v>-0.0109790299047923</v>
      </c>
      <c r="AL477" s="37" t="n">
        <f aca="false">(AJ477-AK477)^2/AK477</f>
        <v>-0.0109790299047923</v>
      </c>
      <c r="AM477" s="37" t="n">
        <f aca="false">IF(AL477&lt;5,0,(AJ477-AI477)/AI477*100)</f>
        <v>0</v>
      </c>
      <c r="AN477" s="14"/>
      <c r="AO477" s="13" t="n">
        <f aca="false">AP476</f>
        <v>0</v>
      </c>
      <c r="AP477" s="21"/>
      <c r="AQ477" s="21" t="n">
        <f aca="false">FORECAST($B477,AP468:AP476,$B468:$B476)</f>
        <v>-0.00929963111757104</v>
      </c>
      <c r="AR477" s="37" t="n">
        <f aca="false">(AP477-AQ477)^2/AQ477</f>
        <v>-0.00929963111757104</v>
      </c>
      <c r="AS477" s="37" t="n">
        <f aca="false">IF(AR477&lt;5,0,(AP477-AO477)/AO477*100)</f>
        <v>0</v>
      </c>
      <c r="AT477" s="14"/>
      <c r="AU477" s="13" t="n">
        <f aca="false">AV476</f>
        <v>0</v>
      </c>
      <c r="AV477" s="21"/>
      <c r="AW477" s="21" t="n">
        <f aca="false">FORECAST($B477,AV468:AV476,$B468:$B476)</f>
        <v>-0.0109166210059186</v>
      </c>
      <c r="AX477" s="37" t="n">
        <f aca="false">(AV477-AW477)^2/AW477</f>
        <v>-0.0109166210059186</v>
      </c>
      <c r="AY477" s="37" t="n">
        <f aca="false">IF(AX477&lt;5,0,(AV477-AU477)/AU477*100)</f>
        <v>0</v>
      </c>
      <c r="AZ477" s="14"/>
      <c r="BA477" s="23"/>
      <c r="BB477" s="22"/>
      <c r="BC477" s="13"/>
      <c r="BD477" s="23"/>
    </row>
    <row r="478" customFormat="false" ht="13.8" hidden="false" customHeight="false" outlineLevel="0" collapsed="false">
      <c r="A478" s="19" t="s">
        <v>57</v>
      </c>
      <c r="B478" s="12" t="n">
        <v>2011</v>
      </c>
      <c r="C478" s="12" t="n">
        <v>298265</v>
      </c>
      <c r="D478" s="12" t="n">
        <f aca="false">E477</f>
        <v>0</v>
      </c>
      <c r="E478" s="12" t="n">
        <v>8826</v>
      </c>
      <c r="F478" s="21" t="n">
        <f aca="false">FORECAST($B478,E469:E477,$B469:$B477)</f>
        <v>59.3045723833348</v>
      </c>
      <c r="G478" s="37" t="n">
        <f aca="false">(E478-F478)^2/F478</f>
        <v>1295936.31033738</v>
      </c>
      <c r="H478" s="37" t="e">
        <f aca="false">IF(G478&lt;5,0,(E478-D478)/D478*100)</f>
        <v>#DIV/0!</v>
      </c>
      <c r="I478" s="12" t="n">
        <v>6.7</v>
      </c>
      <c r="J478" s="13"/>
      <c r="K478" s="13" t="n">
        <f aca="false">L477</f>
        <v>0</v>
      </c>
      <c r="L478" s="12" t="n">
        <v>9</v>
      </c>
      <c r="M478" s="21" t="n">
        <f aca="false">FORECAST($B478,L469:L477,$B469:$B477)</f>
        <v>0.189034448009698</v>
      </c>
      <c r="N478" s="37" t="n">
        <f aca="false">(L478-M478)^2/M478</f>
        <v>410.682363853475</v>
      </c>
      <c r="O478" s="37" t="e">
        <f aca="false">IF(N478&lt;5,0,(L478-K478)/K478*100)</f>
        <v>#DIV/0!</v>
      </c>
      <c r="P478" s="14" t="n">
        <f aca="false">L478/($C478/100000)</f>
        <v>3.01745092451344</v>
      </c>
      <c r="Q478" s="13" t="n">
        <f aca="false">R477</f>
        <v>0</v>
      </c>
      <c r="R478" s="12" t="n">
        <v>59</v>
      </c>
      <c r="S478" s="21" t="n">
        <f aca="false">FORECAST($B478,R469:R477,$B469:$B477)</f>
        <v>0.885561105363944</v>
      </c>
      <c r="T478" s="37" t="n">
        <f aca="false">(R478-S478)^2/S478</f>
        <v>3813.72667293287</v>
      </c>
      <c r="U478" s="37" t="e">
        <f aca="false">IF(T478&lt;5,0,(R478-Q478)/Q478*100)</f>
        <v>#DIV/0!</v>
      </c>
      <c r="V478" s="14" t="n">
        <f aca="false">R478/($C478/100000)</f>
        <v>19.7810671718103</v>
      </c>
      <c r="W478" s="13" t="n">
        <f aca="false">X477</f>
        <v>0</v>
      </c>
      <c r="X478" s="12" t="n">
        <v>156</v>
      </c>
      <c r="Y478" s="21" t="n">
        <f aca="false">FORECAST($B478,X469:X477,$B469:$B477)</f>
        <v>0.295455936769098</v>
      </c>
      <c r="Z478" s="37" t="n">
        <f aca="false">(X478-Y478)^2/Y478</f>
        <v>82055.9075815272</v>
      </c>
      <c r="AA478" s="37" t="e">
        <f aca="false">IF(Z478&lt;5,0,(X478-W478)/W478*100)</f>
        <v>#DIV/0!</v>
      </c>
      <c r="AB478" s="14" t="n">
        <f aca="false">X478/($C478/100000)</f>
        <v>52.3024826915662</v>
      </c>
      <c r="AC478" s="13" t="n">
        <f aca="false">AD477</f>
        <v>0</v>
      </c>
      <c r="AD478" s="12" t="n">
        <v>774</v>
      </c>
      <c r="AE478" s="21" t="n">
        <f aca="false">FORECAST($B478,AD469:AD477,$B469:$B477)</f>
        <v>20.2825313864781</v>
      </c>
      <c r="AF478" s="37" t="n">
        <f aca="false">(AD478-AE478)^2/AE478</f>
        <v>28008.8324119103</v>
      </c>
      <c r="AG478" s="37" t="e">
        <f aca="false">IF(AF478&lt;5,0,(AD478-AC478)/AC478*100)</f>
        <v>#DIV/0!</v>
      </c>
      <c r="AH478" s="14" t="n">
        <f aca="false">AD478/($C478/100000)</f>
        <v>259.500779508155</v>
      </c>
      <c r="AI478" s="13" t="n">
        <f aca="false">AJ477</f>
        <v>0</v>
      </c>
      <c r="AJ478" s="12" t="n">
        <v>2110</v>
      </c>
      <c r="AK478" s="21" t="n">
        <f aca="false">FORECAST($B478,AJ469:AJ477,$B469:$B477)</f>
        <v>15.3345318210334</v>
      </c>
      <c r="AL478" s="37" t="n">
        <f aca="false">(AJ478-AK478)^2/AK478</f>
        <v>286126.989385042</v>
      </c>
      <c r="AM478" s="37" t="e">
        <f aca="false">IF(AL478&lt;5,0,(AJ478-AI478)/AI478*100)</f>
        <v>#DIV/0!</v>
      </c>
      <c r="AN478" s="14" t="n">
        <f aca="false">AJ478/($C478/100000)</f>
        <v>707.424605635928</v>
      </c>
      <c r="AO478" s="13" t="n">
        <f aca="false">AP477</f>
        <v>0</v>
      </c>
      <c r="AP478" s="12" t="n">
        <v>5261</v>
      </c>
      <c r="AQ478" s="21" t="n">
        <f aca="false">FORECAST($B478,AP469:AP477,$B469:$B477)</f>
        <v>19.3372160862759</v>
      </c>
      <c r="AR478" s="37" t="n">
        <f aca="false">(AP478-AQ478)^2/AQ478</f>
        <v>1420836.82664983</v>
      </c>
      <c r="AS478" s="37" t="e">
        <f aca="false">IF(AR478&lt;5,0,(AP478-AO478)/AO478*100)</f>
        <v>#DIV/0!</v>
      </c>
      <c r="AT478" s="14" t="n">
        <f aca="false">AP478/($C478/100000)</f>
        <v>1763.86770154058</v>
      </c>
      <c r="AU478" s="13" t="n">
        <f aca="false">AV477</f>
        <v>0</v>
      </c>
      <c r="AV478" s="12" t="n">
        <v>457</v>
      </c>
      <c r="AW478" s="21" t="n">
        <f aca="false">FORECAST($B478,AV469:AV477,$B469:$B477)</f>
        <v>2.98024159940471</v>
      </c>
      <c r="AX478" s="37" t="n">
        <f aca="false">(AV478-AW478)^2/AW478</f>
        <v>69166.8558211218</v>
      </c>
      <c r="AY478" s="37" t="e">
        <f aca="false">IF(AX478&lt;5,0,(AV478-AU478)/AU478*100)</f>
        <v>#DIV/0!</v>
      </c>
      <c r="AZ478" s="14" t="n">
        <f aca="false">AV478/($C478/100000)</f>
        <v>153.219452500293</v>
      </c>
      <c r="BA478" s="12" t="n">
        <v>2959.1</v>
      </c>
      <c r="BB478" s="14" t="n">
        <v>6.4</v>
      </c>
      <c r="BC478" s="13" t="n">
        <f aca="false">(BA478-BA473)/BA473*100</f>
        <v>447.069698650398</v>
      </c>
      <c r="BD478" s="12" t="n">
        <v>26.3</v>
      </c>
    </row>
    <row r="479" customFormat="false" ht="13.8" hidden="false" customHeight="false" outlineLevel="0" collapsed="false">
      <c r="A479" s="19" t="s">
        <v>57</v>
      </c>
      <c r="B479" s="12" t="n">
        <v>2012</v>
      </c>
      <c r="C479" s="12" t="n">
        <v>299677</v>
      </c>
      <c r="D479" s="12" t="n">
        <f aca="false">E478</f>
        <v>8826</v>
      </c>
      <c r="E479" s="12" t="n">
        <v>8222</v>
      </c>
      <c r="F479" s="21" t="n">
        <f aca="false">FORECAST($B479,E470:E478,$B470:$B478)</f>
        <v>1509.57461725705</v>
      </c>
      <c r="G479" s="37" t="n">
        <f aca="false">(E479-F479)^2/F479</f>
        <v>29847.2523344103</v>
      </c>
      <c r="H479" s="37" t="n">
        <f aca="false">IF(G479&lt;5,0,(E479-D479)/D479*100)</f>
        <v>-6.84341717652391</v>
      </c>
      <c r="I479" s="12" t="n">
        <v>-6.8</v>
      </c>
      <c r="J479" s="13" t="n">
        <f aca="false">(E479-E478)/E478*100</f>
        <v>-6.84341717652391</v>
      </c>
      <c r="K479" s="13" t="n">
        <f aca="false">L478</f>
        <v>9</v>
      </c>
      <c r="L479" s="12" t="n">
        <v>8</v>
      </c>
      <c r="M479" s="21" t="n">
        <f aca="false">FORECAST($B479,L470:L478,$B470:$B478)</f>
        <v>1.68042839521515</v>
      </c>
      <c r="N479" s="37" t="n">
        <f aca="false">(L479-M479)^2/M479</f>
        <v>23.765954789695</v>
      </c>
      <c r="O479" s="37" t="n">
        <f aca="false">IF(N479&lt;5,0,(L479-K479)/K479*100)</f>
        <v>-11.1111111111111</v>
      </c>
      <c r="P479" s="14" t="n">
        <f aca="false">L479/($C479/100000)</f>
        <v>2.66954087233922</v>
      </c>
      <c r="Q479" s="13" t="n">
        <f aca="false">R478</f>
        <v>59</v>
      </c>
      <c r="R479" s="12" t="n">
        <v>75</v>
      </c>
      <c r="S479" s="21" t="n">
        <f aca="false">FORECAST($B479,R470:R478,$B470:$B478)</f>
        <v>10.6620133978894</v>
      </c>
      <c r="T479" s="37" t="n">
        <f aca="false">(R479-S479)^2/S479</f>
        <v>388.235914319218</v>
      </c>
      <c r="U479" s="37" t="n">
        <f aca="false">IF(T479&lt;5,0,(R479-Q479)/Q479*100)</f>
        <v>27.1186440677966</v>
      </c>
      <c r="V479" s="14" t="n">
        <f aca="false">R479/($C479/100000)</f>
        <v>25.0269456781802</v>
      </c>
      <c r="W479" s="13" t="n">
        <f aca="false">X478</f>
        <v>156</v>
      </c>
      <c r="X479" s="12" t="n">
        <v>130</v>
      </c>
      <c r="Y479" s="21" t="n">
        <f aca="false">FORECAST($B479,X470:X478,$B470:$B478)</f>
        <v>26.1423633246379</v>
      </c>
      <c r="Z479" s="37" t="n">
        <f aca="false">(X479-Y479)^2/Y479</f>
        <v>412.602661888104</v>
      </c>
      <c r="AA479" s="37" t="n">
        <f aca="false">IF(Z479&lt;5,0,(X479-W479)/W479*100)</f>
        <v>-16.6666666666667</v>
      </c>
      <c r="AB479" s="14" t="n">
        <f aca="false">X479/($C479/100000)</f>
        <v>43.3800391755123</v>
      </c>
      <c r="AC479" s="13" t="n">
        <f aca="false">AD478</f>
        <v>774</v>
      </c>
      <c r="AD479" s="12" t="n">
        <v>697</v>
      </c>
      <c r="AE479" s="21" t="n">
        <f aca="false">FORECAST($B479,AD470:AD478,$B470:$B478)</f>
        <v>146.388606874262</v>
      </c>
      <c r="AF479" s="37" t="n">
        <f aca="false">(AD479-AE479)^2/AE479</f>
        <v>2071.0143549646</v>
      </c>
      <c r="AG479" s="37" t="n">
        <f aca="false">IF(AF479&lt;5,0,(AD479-AC479)/AC479*100)</f>
        <v>-9.94832041343669</v>
      </c>
      <c r="AH479" s="14" t="n">
        <f aca="false">AD479/($C479/100000)</f>
        <v>232.583748502554</v>
      </c>
      <c r="AI479" s="13" t="n">
        <f aca="false">AJ478</f>
        <v>2110</v>
      </c>
      <c r="AJ479" s="12" t="n">
        <v>2003</v>
      </c>
      <c r="AK479" s="21" t="n">
        <f aca="false">FORECAST($B479,AJ470:AJ478,$B470:$B478)</f>
        <v>360.461037713238</v>
      </c>
      <c r="AL479" s="37" t="n">
        <f aca="false">(AJ479-AK479)^2/AK479</f>
        <v>7484.67645697783</v>
      </c>
      <c r="AM479" s="37" t="n">
        <f aca="false">IF(AL479&lt;5,0,(AJ479-AI479)/AI479*100)</f>
        <v>-5.07109004739337</v>
      </c>
      <c r="AN479" s="14" t="n">
        <f aca="false">AJ479/($C479/100000)</f>
        <v>668.386295911932</v>
      </c>
      <c r="AO479" s="13" t="n">
        <f aca="false">AP478</f>
        <v>5261</v>
      </c>
      <c r="AP479" s="12" t="n">
        <v>4934</v>
      </c>
      <c r="AQ479" s="21" t="n">
        <f aca="false">FORECAST($B479,AP470:AP478,$B470:$B478)</f>
        <v>885.871133215059</v>
      </c>
      <c r="AR479" s="37" t="n">
        <f aca="false">(AP479-AQ479)^2/AQ479</f>
        <v>18498.5679154298</v>
      </c>
      <c r="AS479" s="37" t="n">
        <f aca="false">IF(AR479&lt;5,0,(AP479-AO479)/AO479*100)</f>
        <v>-6.21554837483368</v>
      </c>
      <c r="AT479" s="14" t="n">
        <f aca="false">AP479/($C479/100000)</f>
        <v>1646.43933301521</v>
      </c>
      <c r="AU479" s="13" t="n">
        <f aca="false">AV478</f>
        <v>457</v>
      </c>
      <c r="AV479" s="12" t="n">
        <v>375</v>
      </c>
      <c r="AW479" s="21" t="n">
        <f aca="false">FORECAST($B479,AV470:AV478,$B470:$B478)</f>
        <v>78.3690343367439</v>
      </c>
      <c r="AX479" s="37" t="n">
        <f aca="false">(AV479-AW479)^2/AW479</f>
        <v>1122.76399135189</v>
      </c>
      <c r="AY479" s="37" t="n">
        <f aca="false">IF(AX479&lt;5,0,(AV479-AU479)/AU479*100)</f>
        <v>-17.9431072210066</v>
      </c>
      <c r="AZ479" s="14" t="n">
        <f aca="false">AV479/($C479/100000)</f>
        <v>125.134728390901</v>
      </c>
      <c r="BA479" s="12" t="n">
        <v>2743.6</v>
      </c>
      <c r="BB479" s="14" t="n">
        <v>-7.3</v>
      </c>
      <c r="BC479" s="13" t="n">
        <f aca="false">(BA479-BA478)/BA478*100</f>
        <v>-7.28261971545402</v>
      </c>
      <c r="BD479" s="12" t="n">
        <v>27.5</v>
      </c>
    </row>
    <row r="480" customFormat="false" ht="13.8" hidden="false" customHeight="false" outlineLevel="0" collapsed="false">
      <c r="A480" s="19" t="s">
        <v>57</v>
      </c>
      <c r="B480" s="12" t="n">
        <v>2013</v>
      </c>
      <c r="C480" s="12" t="n">
        <v>303317</v>
      </c>
      <c r="D480" s="12" t="n">
        <f aca="false">E479</f>
        <v>8222</v>
      </c>
      <c r="E480" s="12" t="n">
        <v>7700</v>
      </c>
      <c r="F480" s="21" t="n">
        <f aca="false">FORECAST($B480,E471:E479,$B471:$B479)</f>
        <v>2864.58942906916</v>
      </c>
      <c r="G480" s="37" t="n">
        <f aca="false">(E480-F480)^2/F480</f>
        <v>8162.14538537458</v>
      </c>
      <c r="H480" s="37" t="n">
        <f aca="false">IF(G480&lt;5,0,(E480-D480)/D480*100)</f>
        <v>-6.34882023838482</v>
      </c>
      <c r="I480" s="12" t="n">
        <v>-6.3</v>
      </c>
      <c r="J480" s="13" t="n">
        <f aca="false">(E480-E479)/E479*100</f>
        <v>-6.34882023838482</v>
      </c>
      <c r="K480" s="13" t="n">
        <f aca="false">L479</f>
        <v>8</v>
      </c>
      <c r="L480" s="12" t="n">
        <v>3</v>
      </c>
      <c r="M480" s="21" t="n">
        <f aca="false">FORECAST($B480,L471:L479,$B471:$B479)</f>
        <v>2.84407828626027</v>
      </c>
      <c r="N480" s="37" t="n">
        <f aca="false">(L480-M480)^2/M480</f>
        <v>0.0085481405111051</v>
      </c>
      <c r="O480" s="37" t="n">
        <f aca="false">IF(N480&lt;5,0,(L480-K480)/K480*100)</f>
        <v>0</v>
      </c>
      <c r="P480" s="14" t="n">
        <f aca="false">L480/($C480/100000)</f>
        <v>0.98906424631656</v>
      </c>
      <c r="Q480" s="13" t="n">
        <f aca="false">R479</f>
        <v>75</v>
      </c>
      <c r="R480" s="12" t="n">
        <v>89</v>
      </c>
      <c r="S480" s="21" t="n">
        <f aca="false">FORECAST($B480,R471:R479,$B471:$B479)</f>
        <v>22.6253114729793</v>
      </c>
      <c r="T480" s="37" t="n">
        <f aca="false">(R480-S480)^2/S480</f>
        <v>194.719939317542</v>
      </c>
      <c r="U480" s="37" t="n">
        <f aca="false">IF(T480&lt;5,0,(R480-Q480)/Q480*100)</f>
        <v>18.6666666666667</v>
      </c>
      <c r="V480" s="14" t="n">
        <f aca="false">R480/($C480/100000)</f>
        <v>29.3422393073913</v>
      </c>
      <c r="W480" s="13" t="n">
        <f aca="false">X479</f>
        <v>130</v>
      </c>
      <c r="X480" s="12" t="n">
        <v>115</v>
      </c>
      <c r="Y480" s="21" t="n">
        <f aca="false">FORECAST($B480,X471:X479,$B471:$B479)</f>
        <v>47.7539398881448</v>
      </c>
      <c r="Z480" s="37" t="n">
        <f aca="false">(X480-Y480)^2/Y480</f>
        <v>94.6944401060792</v>
      </c>
      <c r="AA480" s="37" t="n">
        <f aca="false">IF(Z480&lt;5,0,(X480-W480)/W480*100)</f>
        <v>-11.5384615384615</v>
      </c>
      <c r="AB480" s="14" t="n">
        <f aca="false">X480/($C480/100000)</f>
        <v>37.9141294421348</v>
      </c>
      <c r="AC480" s="13" t="n">
        <f aca="false">AD479</f>
        <v>697</v>
      </c>
      <c r="AD480" s="12" t="n">
        <v>679</v>
      </c>
      <c r="AE480" s="21" t="n">
        <f aca="false">FORECAST($B480,AD471:AD479,$B471:$B479)</f>
        <v>257.11028624791</v>
      </c>
      <c r="AF480" s="37" t="n">
        <f aca="false">(AD480-AE480)^2/AE480</f>
        <v>692.274638900284</v>
      </c>
      <c r="AG480" s="37" t="n">
        <f aca="false">IF(AF480&lt;5,0,(AD480-AC480)/AC480*100)</f>
        <v>-2.58249641319943</v>
      </c>
      <c r="AH480" s="14" t="n">
        <f aca="false">AD480/($C480/100000)</f>
        <v>223.858207749648</v>
      </c>
      <c r="AI480" s="13" t="n">
        <f aca="false">AJ479</f>
        <v>2003</v>
      </c>
      <c r="AJ480" s="12" t="n">
        <v>1850</v>
      </c>
      <c r="AK480" s="21" t="n">
        <f aca="false">FORECAST($B480,AJ471:AJ479,$B471:$B479)</f>
        <v>691.393804414078</v>
      </c>
      <c r="AL480" s="37" t="n">
        <f aca="false">(AJ480-AK480)^2/AK480</f>
        <v>1941.53940616762</v>
      </c>
      <c r="AM480" s="37" t="n">
        <f aca="false">IF(AL480&lt;5,0,(AJ480-AI480)/AI480*100)</f>
        <v>-7.63854218671992</v>
      </c>
      <c r="AN480" s="14" t="n">
        <f aca="false">AJ480/($C480/100000)</f>
        <v>609.922951895212</v>
      </c>
      <c r="AO480" s="13" t="n">
        <f aca="false">AP479</f>
        <v>4934</v>
      </c>
      <c r="AP480" s="12" t="n">
        <v>4631</v>
      </c>
      <c r="AQ480" s="21" t="n">
        <f aca="false">FORECAST($B480,AP471:AP479,$B471:$B479)</f>
        <v>1702.48077328737</v>
      </c>
      <c r="AR480" s="37" t="n">
        <f aca="false">(AP480-AQ480)^2/AQ480</f>
        <v>5037.48705758681</v>
      </c>
      <c r="AS480" s="37" t="n">
        <f aca="false">IF(AR480&lt;5,0,(AP480-AO480)/AO480*100)</f>
        <v>-6.14106201864613</v>
      </c>
      <c r="AT480" s="14" t="n">
        <f aca="false">AP480/($C480/100000)</f>
        <v>1526.78550823066</v>
      </c>
      <c r="AU480" s="13" t="n">
        <f aca="false">AV479</f>
        <v>375</v>
      </c>
      <c r="AV480" s="12" t="n">
        <v>333</v>
      </c>
      <c r="AW480" s="21" t="n">
        <f aca="false">FORECAST($B480,AV471:AV479,$B471:$B479)</f>
        <v>140.381235472419</v>
      </c>
      <c r="AX480" s="37" t="n">
        <f aca="false">(AV480-AW480)^2/AW480</f>
        <v>264.294500068145</v>
      </c>
      <c r="AY480" s="37" t="n">
        <f aca="false">IF(AX480&lt;5,0,(AV480-AU480)/AU480*100)</f>
        <v>-11.2</v>
      </c>
      <c r="AZ480" s="14" t="n">
        <f aca="false">AV480/($C480/100000)</f>
        <v>109.786131341138</v>
      </c>
      <c r="BA480" s="12" t="n">
        <v>2538.6</v>
      </c>
      <c r="BB480" s="14" t="n">
        <v>-7.5</v>
      </c>
      <c r="BC480" s="13" t="n">
        <f aca="false">(BA480-BA479)/BA479*100</f>
        <v>-7.47193468435632</v>
      </c>
      <c r="BD480" s="12" t="n">
        <v>28</v>
      </c>
    </row>
    <row r="481" customFormat="false" ht="13.8" hidden="false" customHeight="false" outlineLevel="0" collapsed="false">
      <c r="A481" s="19" t="s">
        <v>57</v>
      </c>
      <c r="B481" s="15" t="n">
        <v>2014</v>
      </c>
      <c r="C481" s="12" t="n">
        <v>309736</v>
      </c>
      <c r="D481" s="12" t="n">
        <f aca="false">E480</f>
        <v>7700</v>
      </c>
      <c r="E481" s="12" t="n">
        <v>7915</v>
      </c>
      <c r="F481" s="21" t="n">
        <f aca="false">FORECAST($B481,E472:E480,$B472:$B480)</f>
        <v>4138.53823394201</v>
      </c>
      <c r="G481" s="37" t="n">
        <f aca="false">(E481-F481)^2/F481</f>
        <v>3446.0629972031</v>
      </c>
      <c r="H481" s="37" t="n">
        <f aca="false">IF(G481&lt;5,0,(E481-D481)/D481*100)</f>
        <v>2.79220779220779</v>
      </c>
      <c r="I481" s="16" t="n">
        <v>2.8</v>
      </c>
      <c r="J481" s="13" t="n">
        <f aca="false">(E481-E480)/E480*100</f>
        <v>2.79220779220779</v>
      </c>
      <c r="K481" s="13" t="n">
        <f aca="false">L480</f>
        <v>3</v>
      </c>
      <c r="L481" s="12" t="n">
        <v>7</v>
      </c>
      <c r="M481" s="21" t="n">
        <f aca="false">FORECAST($B481,L472:L480,$B472:$B480)</f>
        <v>3.34664858669069</v>
      </c>
      <c r="N481" s="37" t="n">
        <f aca="false">(L481-M481)^2/M481</f>
        <v>3.9881619487056</v>
      </c>
      <c r="O481" s="37" t="n">
        <f aca="false">IF(N481&lt;5,0,(L481-K481)/K481*100)</f>
        <v>0</v>
      </c>
      <c r="P481" s="14" t="n">
        <f aca="false">L481/($C481/100000)</f>
        <v>2.25998915205207</v>
      </c>
      <c r="Q481" s="13" t="n">
        <f aca="false">R480</f>
        <v>89</v>
      </c>
      <c r="R481" s="12" t="n">
        <v>111</v>
      </c>
      <c r="S481" s="21" t="n">
        <f aca="false">FORECAST($B481,R472:R480,$B472:$B480)</f>
        <v>37.4539659941839</v>
      </c>
      <c r="T481" s="37" t="n">
        <f aca="false">(R481-S481)^2/S481</f>
        <v>144.417793267197</v>
      </c>
      <c r="U481" s="37" t="n">
        <f aca="false">IF(T481&lt;5,0,(R481-Q481)/Q481*100)</f>
        <v>24.7191011235955</v>
      </c>
      <c r="V481" s="14" t="n">
        <f aca="false">R481/($C481/100000)</f>
        <v>35.8369708396828</v>
      </c>
      <c r="W481" s="13" t="n">
        <f aca="false">X480</f>
        <v>115</v>
      </c>
      <c r="X481" s="12" t="n">
        <v>109</v>
      </c>
      <c r="Y481" s="21" t="n">
        <f aca="false">FORECAST($B481,X472:X480,$B472:$B480)</f>
        <v>66.9388188139832</v>
      </c>
      <c r="Z481" s="37" t="n">
        <f aca="false">(X481-Y481)^2/Y481</f>
        <v>26.4292527730316</v>
      </c>
      <c r="AA481" s="37" t="n">
        <f aca="false">IF(Z481&lt;5,0,(X481-W481)/W481*100)</f>
        <v>-5.21739130434783</v>
      </c>
      <c r="AB481" s="14" t="n">
        <f aca="false">X481/($C481/100000)</f>
        <v>35.1912596533822</v>
      </c>
      <c r="AC481" s="13" t="n">
        <f aca="false">AD480</f>
        <v>679</v>
      </c>
      <c r="AD481" s="12" t="n">
        <v>668</v>
      </c>
      <c r="AE481" s="21" t="n">
        <f aca="false">FORECAST($B481,AD472:AD480,$B472:$B480)</f>
        <v>366.68493748582</v>
      </c>
      <c r="AF481" s="37" t="n">
        <f aca="false">(AD481-AE481)^2/AE481</f>
        <v>247.598844720572</v>
      </c>
      <c r="AG481" s="37" t="n">
        <f aca="false">IF(AF481&lt;5,0,(AD481-AC481)/AC481*100)</f>
        <v>-1.620029455081</v>
      </c>
      <c r="AH481" s="14" t="n">
        <f aca="false">AD481/($C481/100000)</f>
        <v>215.667536224398</v>
      </c>
      <c r="AI481" s="13" t="n">
        <f aca="false">AJ480</f>
        <v>1850</v>
      </c>
      <c r="AJ481" s="12" t="n">
        <v>1953</v>
      </c>
      <c r="AK481" s="21" t="n">
        <f aca="false">FORECAST($B481,AJ472:AJ480,$B472:$B480)</f>
        <v>997.085800486609</v>
      </c>
      <c r="AL481" s="37" t="n">
        <f aca="false">(AJ481-AK481)^2/AK481</f>
        <v>916.442653566402</v>
      </c>
      <c r="AM481" s="37" t="n">
        <f aca="false">IF(AL481&lt;5,0,(AJ481-AI481)/AI481*100)</f>
        <v>5.56756756756757</v>
      </c>
      <c r="AN481" s="14" t="n">
        <f aca="false">AJ481/($C481/100000)</f>
        <v>630.536973422528</v>
      </c>
      <c r="AO481" s="13" t="n">
        <f aca="false">AP480</f>
        <v>4631</v>
      </c>
      <c r="AP481" s="12" t="n">
        <v>4691</v>
      </c>
      <c r="AQ481" s="21" t="n">
        <f aca="false">FORECAST($B481,AP472:AP480,$B472:$B480)</f>
        <v>2471.59138516486</v>
      </c>
      <c r="AR481" s="37" t="n">
        <f aca="false">(AP481-AQ481)^2/AQ481</f>
        <v>1992.95669550001</v>
      </c>
      <c r="AS481" s="37" t="n">
        <f aca="false">IF(AR481&lt;5,0,(AP481-AO481)/AO481*100)</f>
        <v>1.29561649751674</v>
      </c>
      <c r="AT481" s="14" t="n">
        <f aca="false">AP481/($C481/100000)</f>
        <v>1514.51558746804</v>
      </c>
      <c r="AU481" s="13" t="n">
        <f aca="false">AV480</f>
        <v>333</v>
      </c>
      <c r="AV481" s="12" t="n">
        <v>376</v>
      </c>
      <c r="AW481" s="21" t="n">
        <f aca="false">FORECAST($B481,AV472:AV480,$B472:$B480)</f>
        <v>195.436677409867</v>
      </c>
      <c r="AX481" s="37" t="n">
        <f aca="false">(AV481-AW481)^2/AW481</f>
        <v>166.821877535369</v>
      </c>
      <c r="AY481" s="37" t="n">
        <f aca="false">IF(AX481&lt;5,0,(AV481-AU481)/AU481*100)</f>
        <v>12.9129129129129</v>
      </c>
      <c r="AZ481" s="14" t="n">
        <f aca="false">AV481/($C481/100000)</f>
        <v>121.393703024511</v>
      </c>
      <c r="BA481" s="12" t="n">
        <v>2555.4</v>
      </c>
      <c r="BB481" s="4" t="n">
        <v>0.7</v>
      </c>
      <c r="BC481" s="13" t="n">
        <f aca="false">(BA481-BA480)/BA480*100</f>
        <v>0.661782084613574</v>
      </c>
      <c r="BD481" s="12" t="n">
        <v>26.5</v>
      </c>
    </row>
    <row r="482" customFormat="false" ht="13.8" hidden="false" customHeight="false" outlineLevel="0" collapsed="false">
      <c r="A482" s="19" t="s">
        <v>57</v>
      </c>
      <c r="B482" s="15" t="n">
        <v>2015</v>
      </c>
      <c r="C482" s="12" t="n">
        <v>316569</v>
      </c>
      <c r="D482" s="12" t="n">
        <f aca="false">E481</f>
        <v>7915</v>
      </c>
      <c r="E482" s="12" t="n">
        <v>8481</v>
      </c>
      <c r="F482" s="21" t="n">
        <f aca="false">FORECAST($B482,E473:E481,$B473:$B481)</f>
        <v>5454.14679901182</v>
      </c>
      <c r="G482" s="37" t="n">
        <f aca="false">(E482-F482)^2/F482</f>
        <v>1679.79349253899</v>
      </c>
      <c r="H482" s="37" t="n">
        <f aca="false">IF(G482&lt;5,0,(E482-D482)/D482*100)</f>
        <v>7.150979153506</v>
      </c>
      <c r="I482" s="12" t="n">
        <v>7.2</v>
      </c>
      <c r="J482" s="13" t="n">
        <f aca="false">(E482-E481)/E481*100</f>
        <v>7.150979153506</v>
      </c>
      <c r="K482" s="13" t="n">
        <f aca="false">L481</f>
        <v>7</v>
      </c>
      <c r="L482" s="12" t="n">
        <v>11</v>
      </c>
      <c r="M482" s="21" t="n">
        <f aca="false">FORECAST($B482,L473:L481,$B473:$B481)</f>
        <v>4.51713787394846</v>
      </c>
      <c r="N482" s="37" t="n">
        <f aca="false">(L482-M482)^2/M482</f>
        <v>9.30401119429569</v>
      </c>
      <c r="O482" s="37" t="n">
        <f aca="false">IF(N482&lt;5,0,(L482-K482)/K482*100)</f>
        <v>57.1428571428571</v>
      </c>
      <c r="P482" s="14" t="n">
        <f aca="false">L482/($C482/100000)</f>
        <v>3.47475589839814</v>
      </c>
      <c r="Q482" s="13" t="n">
        <f aca="false">R481</f>
        <v>111</v>
      </c>
      <c r="R482" s="12" t="n">
        <v>108</v>
      </c>
      <c r="S482" s="21" t="n">
        <f aca="false">FORECAST($B482,R473:R481,$B473:$B481)</f>
        <v>55.82706960668</v>
      </c>
      <c r="T482" s="37" t="n">
        <f aca="false">(R482-S482)^2/S482</f>
        <v>48.7579714465348</v>
      </c>
      <c r="U482" s="37" t="n">
        <f aca="false">IF(T482&lt;5,0,(R482-Q482)/Q482*100)</f>
        <v>-2.7027027027027</v>
      </c>
      <c r="V482" s="14" t="n">
        <f aca="false">R482/($C482/100000)</f>
        <v>34.1157851842726</v>
      </c>
      <c r="W482" s="13" t="n">
        <f aca="false">X481</f>
        <v>109</v>
      </c>
      <c r="X482" s="12" t="n">
        <v>129</v>
      </c>
      <c r="Y482" s="21" t="n">
        <f aca="false">FORECAST($B482,X473:X481,$B473:$B481)</f>
        <v>85.1845653792512</v>
      </c>
      <c r="Z482" s="37" t="n">
        <f aca="false">(X482-Y482)^2/Y482</f>
        <v>22.5368563243586</v>
      </c>
      <c r="AA482" s="37" t="n">
        <f aca="false">IF(Z482&lt;5,0,(X482-W482)/W482*100)</f>
        <v>18.348623853211</v>
      </c>
      <c r="AB482" s="14" t="n">
        <f aca="false">X482/($C482/100000)</f>
        <v>40.7494100812145</v>
      </c>
      <c r="AC482" s="13" t="n">
        <f aca="false">AD481</f>
        <v>668</v>
      </c>
      <c r="AD482" s="12" t="n">
        <v>745</v>
      </c>
      <c r="AE482" s="21" t="n">
        <f aca="false">FORECAST($B482,AD473:AD481,$B473:$B481)</f>
        <v>476.441794119772</v>
      </c>
      <c r="AF482" s="37" t="n">
        <f aca="false">(AD482-AE482)^2/AE482</f>
        <v>151.379477694344</v>
      </c>
      <c r="AG482" s="37" t="n">
        <f aca="false">IF(AF482&lt;5,0,(AD482-AC482)/AC482*100)</f>
        <v>11.5269461077844</v>
      </c>
      <c r="AH482" s="14" t="n">
        <f aca="false">AD482/($C482/100000)</f>
        <v>235.33574039151</v>
      </c>
      <c r="AI482" s="13" t="n">
        <f aca="false">AJ481</f>
        <v>1953</v>
      </c>
      <c r="AJ482" s="12" t="n">
        <v>1909</v>
      </c>
      <c r="AK482" s="21" t="n">
        <f aca="false">FORECAST($B482,AJ473:AJ481,$B473:$B481)</f>
        <v>1321.73245682367</v>
      </c>
      <c r="AL482" s="37" t="n">
        <f aca="false">(AJ482-AK482)^2/AK482</f>
        <v>260.932661135657</v>
      </c>
      <c r="AM482" s="37" t="n">
        <f aca="false">IF(AL482&lt;5,0,(AJ482-AI482)/AI482*100)</f>
        <v>-2.25294418842806</v>
      </c>
      <c r="AN482" s="14" t="n">
        <f aca="false">AJ482/($C482/100000)</f>
        <v>603.028091822004</v>
      </c>
      <c r="AO482" s="13" t="n">
        <f aca="false">AP481</f>
        <v>4691</v>
      </c>
      <c r="AP482" s="12" t="n">
        <v>5169</v>
      </c>
      <c r="AQ482" s="21" t="n">
        <f aca="false">FORECAST($B482,AP473:AP481,$B473:$B481)</f>
        <v>3252.9493402383</v>
      </c>
      <c r="AR482" s="37" t="n">
        <f aca="false">(AP482-AQ482)^2/AQ482</f>
        <v>1128.59124037397</v>
      </c>
      <c r="AS482" s="37" t="n">
        <f aca="false">IF(AR482&lt;5,0,(AP482-AO482)/AO482*100)</f>
        <v>10.1897250053294</v>
      </c>
      <c r="AT482" s="14" t="n">
        <f aca="false">AP482/($C482/100000)</f>
        <v>1632.81938534727</v>
      </c>
      <c r="AU482" s="13" t="n">
        <f aca="false">AV481</f>
        <v>376</v>
      </c>
      <c r="AV482" s="12" t="n">
        <v>410</v>
      </c>
      <c r="AW482" s="21" t="n">
        <f aca="false">FORECAST($B482,AV473:AV481,$B473:$B481)</f>
        <v>257.4944349702</v>
      </c>
      <c r="AX482" s="37" t="n">
        <f aca="false">(AV482-AW482)^2/AW482</f>
        <v>90.3240777523991</v>
      </c>
      <c r="AY482" s="37" t="n">
        <f aca="false">IF(AX482&lt;5,0,(AV482-AU482)/AU482*100)</f>
        <v>9.04255319148936</v>
      </c>
      <c r="AZ482" s="14" t="n">
        <f aca="false">AV482/($C482/100000)</f>
        <v>129.513628940294</v>
      </c>
      <c r="BA482" s="12" t="n">
        <v>2679</v>
      </c>
      <c r="BB482" s="14" t="n">
        <v>4.8</v>
      </c>
      <c r="BC482" s="13" t="n">
        <f aca="false">(BA482-BA481)/BA481*100</f>
        <v>4.83681615402676</v>
      </c>
      <c r="BD482" s="12" t="n">
        <v>25.4</v>
      </c>
    </row>
    <row r="483" customFormat="false" ht="13.8" hidden="false" customHeight="false" outlineLevel="0" collapsed="false">
      <c r="A483" s="19" t="s">
        <v>57</v>
      </c>
      <c r="B483" s="15" t="n">
        <v>2016</v>
      </c>
      <c r="C483" s="12" t="n">
        <v>323985</v>
      </c>
      <c r="D483" s="12" t="n">
        <f aca="false">E482</f>
        <v>8481</v>
      </c>
      <c r="E483" s="12" t="n">
        <v>7500</v>
      </c>
      <c r="F483" s="21" t="n">
        <f aca="false">FORECAST($B483,E474:E482,$B474:$B482)</f>
        <v>6868.88257766239</v>
      </c>
      <c r="G483" s="37" t="n">
        <f aca="false">(E483-F483)^2/F483</f>
        <v>57.987481409766</v>
      </c>
      <c r="H483" s="37" t="n">
        <f aca="false">IF(G483&lt;5,0,(E483-D483)/D483*100)</f>
        <v>-11.5670321896003</v>
      </c>
      <c r="I483" s="12" t="n">
        <v>-11.6</v>
      </c>
      <c r="J483" s="13" t="n">
        <f aca="false">(E483-E482)/E482*100</f>
        <v>-11.5670321896003</v>
      </c>
      <c r="K483" s="13" t="n">
        <f aca="false">L482</f>
        <v>11</v>
      </c>
      <c r="L483" s="12" t="n">
        <v>6</v>
      </c>
      <c r="M483" s="21" t="n">
        <f aca="false">FORECAST($B483,L474:L482,$B474:$B482)</f>
        <v>6.35888530244866</v>
      </c>
      <c r="N483" s="37" t="n">
        <f aca="false">(L483-M483)^2/M483</f>
        <v>0.0202549117003367</v>
      </c>
      <c r="O483" s="37" t="n">
        <f aca="false">IF(N483&lt;5,0,(L483-K483)/K483*100)</f>
        <v>0</v>
      </c>
      <c r="P483" s="14" t="n">
        <f aca="false">L483/($C483/100000)</f>
        <v>1.85193758970323</v>
      </c>
      <c r="Q483" s="13" t="n">
        <f aca="false">R482</f>
        <v>108</v>
      </c>
      <c r="R483" s="12" t="n">
        <v>105</v>
      </c>
      <c r="S483" s="21" t="n">
        <f aca="false">FORECAST($B483,R474:R482,$B474:$B482)</f>
        <v>73.9249423843745</v>
      </c>
      <c r="T483" s="37" t="n">
        <f aca="false">(R483-S483)^2/S483</f>
        <v>13.0626981187686</v>
      </c>
      <c r="U483" s="37" t="n">
        <f aca="false">IF(T483&lt;5,0,(R483-Q483)/Q483*100)</f>
        <v>-2.77777777777778</v>
      </c>
      <c r="V483" s="14" t="n">
        <f aca="false">R483/($C483/100000)</f>
        <v>32.4089078198065</v>
      </c>
      <c r="W483" s="13" t="n">
        <f aca="false">X482</f>
        <v>129</v>
      </c>
      <c r="X483" s="12" t="n">
        <v>122</v>
      </c>
      <c r="Y483" s="21" t="n">
        <f aca="false">FORECAST($B483,X474:X482,$B474:$B482)</f>
        <v>106.491278894859</v>
      </c>
      <c r="Z483" s="37" t="n">
        <f aca="false">(X483-Y483)^2/Y483</f>
        <v>2.25859274875004</v>
      </c>
      <c r="AA483" s="37" t="n">
        <f aca="false">IF(Z483&lt;5,0,(X483-W483)/W483*100)</f>
        <v>0</v>
      </c>
      <c r="AB483" s="14" t="n">
        <f aca="false">X483/($C483/100000)</f>
        <v>37.6560643239656</v>
      </c>
      <c r="AC483" s="13" t="n">
        <f aca="false">AD482</f>
        <v>745</v>
      </c>
      <c r="AD483" s="12" t="n">
        <v>736</v>
      </c>
      <c r="AE483" s="21" t="n">
        <f aca="false">FORECAST($B483,AD474:AD482,$B474:$B482)</f>
        <v>597.389004381623</v>
      </c>
      <c r="AF483" s="37" t="n">
        <f aca="false">(AD483-AE483)^2/AE483</f>
        <v>32.1616366645481</v>
      </c>
      <c r="AG483" s="37" t="n">
        <f aca="false">IF(AF483&lt;5,0,(AD483-AC483)/AC483*100)</f>
        <v>-1.20805369127517</v>
      </c>
      <c r="AH483" s="14" t="n">
        <f aca="false">AD483/($C483/100000)</f>
        <v>227.171011003596</v>
      </c>
      <c r="AI483" s="13" t="n">
        <f aca="false">AJ482</f>
        <v>1909</v>
      </c>
      <c r="AJ483" s="12" t="n">
        <v>1606</v>
      </c>
      <c r="AK483" s="21" t="n">
        <f aca="false">FORECAST($B483,AJ474:AJ482,$B474:$B482)</f>
        <v>1640.5660876341</v>
      </c>
      <c r="AL483" s="37" t="n">
        <f aca="false">(AJ483-AK483)^2/AK483</f>
        <v>0.728293985432509</v>
      </c>
      <c r="AM483" s="37" t="n">
        <f aca="false">IF(AL483&lt;5,0,(AJ483-AI483)/AI483*100)</f>
        <v>0</v>
      </c>
      <c r="AN483" s="14" t="n">
        <f aca="false">AJ483/($C483/100000)</f>
        <v>495.701961510564</v>
      </c>
      <c r="AO483" s="13" t="n">
        <f aca="false">AP482</f>
        <v>5169</v>
      </c>
      <c r="AP483" s="12" t="n">
        <v>4499</v>
      </c>
      <c r="AQ483" s="21" t="n">
        <f aca="false">FORECAST($B483,AP474:AP482,$B474:$B482)</f>
        <v>4118.22754512708</v>
      </c>
      <c r="AR483" s="37" t="n">
        <f aca="false">(AP483-AQ483)^2/AQ483</f>
        <v>35.2063262170901</v>
      </c>
      <c r="AS483" s="37" t="n">
        <f aca="false">IF(AR483&lt;5,0,(AP483-AO483)/AO483*100)</f>
        <v>-12.9618881795318</v>
      </c>
      <c r="AT483" s="14" t="n">
        <f aca="false">AP483/($C483/100000)</f>
        <v>1388.64453601247</v>
      </c>
      <c r="AU483" s="13" t="n">
        <f aca="false">AV482</f>
        <v>410</v>
      </c>
      <c r="AV483" s="12" t="n">
        <v>426</v>
      </c>
      <c r="AW483" s="21" t="n">
        <f aca="false">FORECAST($B483,AV474:AV482,$B474:$B482)</f>
        <v>325.924833937909</v>
      </c>
      <c r="AX483" s="37" t="n">
        <f aca="false">(AV483-AW483)^2/AW483</f>
        <v>30.7280630977114</v>
      </c>
      <c r="AY483" s="37" t="n">
        <f aca="false">IF(AX483&lt;5,0,(AV483-AU483)/AU483*100)</f>
        <v>3.90243902439024</v>
      </c>
      <c r="AZ483" s="14" t="n">
        <f aca="false">AV483/($C483/100000)</f>
        <v>131.487568868929</v>
      </c>
      <c r="BA483" s="12" t="n">
        <v>2314.9</v>
      </c>
      <c r="BB483" s="14" t="n">
        <v>-13.6</v>
      </c>
      <c r="BC483" s="13" t="n">
        <f aca="false">(BA483-BA482)/BA482*100</f>
        <v>-13.5908921239268</v>
      </c>
      <c r="BD483" s="12" t="n">
        <v>24.2</v>
      </c>
    </row>
    <row r="484" customFormat="false" ht="13.8" hidden="false" customHeight="false" outlineLevel="0" collapsed="false">
      <c r="A484" s="19" t="s">
        <v>57</v>
      </c>
      <c r="B484" s="15" t="n">
        <v>2017</v>
      </c>
      <c r="C484" s="12" t="n">
        <v>331724</v>
      </c>
      <c r="D484" s="12" t="n">
        <f aca="false">E483</f>
        <v>7500</v>
      </c>
      <c r="E484" s="12" t="n">
        <v>8122</v>
      </c>
      <c r="F484" s="21" t="n">
        <f aca="false">FORECAST($B484,E475:E483,$B475:$B483)</f>
        <v>8121.21841569827</v>
      </c>
      <c r="G484" s="37" t="n">
        <f aca="false">(E484-F484)^2/F484</f>
        <v>7.52195039519889E-005</v>
      </c>
      <c r="H484" s="37" t="n">
        <f aca="false">IF(G484&lt;5,0,(E484-D484)/D484*100)</f>
        <v>0</v>
      </c>
      <c r="I484" s="12" t="n">
        <v>8.3</v>
      </c>
      <c r="J484" s="13" t="n">
        <f aca="false">(E484-E483)/E483*100</f>
        <v>8.29333333333333</v>
      </c>
      <c r="K484" s="13" t="n">
        <f aca="false">L483</f>
        <v>6</v>
      </c>
      <c r="L484" s="12" t="n">
        <v>19</v>
      </c>
      <c r="M484" s="21" t="n">
        <f aca="false">FORECAST($B484,L475:L483,$B475:$B483)</f>
        <v>7.34602299666228</v>
      </c>
      <c r="N484" s="37" t="n">
        <f aca="false">(L484-M484)^2/M484</f>
        <v>18.4882595733818</v>
      </c>
      <c r="O484" s="37" t="n">
        <f aca="false">IF(N484&lt;5,0,(L484-K484)/K484*100)</f>
        <v>216.666666666667</v>
      </c>
      <c r="P484" s="14" t="n">
        <f aca="false">L484/($C484/100000)</f>
        <v>5.72765310921127</v>
      </c>
      <c r="Q484" s="13" t="n">
        <f aca="false">R483</f>
        <v>105</v>
      </c>
      <c r="R484" s="12" t="n">
        <v>129</v>
      </c>
      <c r="S484" s="21" t="n">
        <f aca="false">FORECAST($B484,R475:R483,$B475:$B483)</f>
        <v>91.3402071081163</v>
      </c>
      <c r="T484" s="37" t="n">
        <f aca="false">(R484-S484)^2/S484</f>
        <v>15.5272255840281</v>
      </c>
      <c r="U484" s="37" t="n">
        <f aca="false">IF(T484&lt;5,0,(R484-Q484)/Q484*100)</f>
        <v>22.8571428571429</v>
      </c>
      <c r="V484" s="14" t="n">
        <f aca="false">R484/($C484/100000)</f>
        <v>38.8877500572765</v>
      </c>
      <c r="W484" s="13" t="n">
        <f aca="false">X483</f>
        <v>122</v>
      </c>
      <c r="X484" s="12" t="n">
        <v>209</v>
      </c>
      <c r="Y484" s="21" t="n">
        <f aca="false">FORECAST($B484,X475:X483,$B475:$B483)</f>
        <v>127.046742191842</v>
      </c>
      <c r="Z484" s="37" t="n">
        <f aca="false">(X484-Y484)^2/Y484</f>
        <v>52.8650821697473</v>
      </c>
      <c r="AA484" s="37" t="n">
        <f aca="false">IF(Z484&lt;5,0,(X484-W484)/W484*100)</f>
        <v>71.3114754098361</v>
      </c>
      <c r="AB484" s="14" t="n">
        <f aca="false">X484/($C484/100000)</f>
        <v>63.004184201324</v>
      </c>
      <c r="AC484" s="13" t="n">
        <f aca="false">AD483</f>
        <v>736</v>
      </c>
      <c r="AD484" s="12" t="n">
        <v>767</v>
      </c>
      <c r="AE484" s="21" t="n">
        <f aca="false">FORECAST($B484,AD475:AD483,$B475:$B483)</f>
        <v>717.745650446965</v>
      </c>
      <c r="AF484" s="37" t="n">
        <f aca="false">(AD484-AE484)^2/AE484</f>
        <v>3.38001484005062</v>
      </c>
      <c r="AG484" s="37" t="n">
        <f aca="false">IF(AF484&lt;5,0,(AD484-AC484)/AC484*100)</f>
        <v>0</v>
      </c>
      <c r="AH484" s="14" t="n">
        <f aca="false">AD484/($C484/100000)</f>
        <v>231.216312356055</v>
      </c>
      <c r="AI484" s="13" t="n">
        <f aca="false">AJ483</f>
        <v>1606</v>
      </c>
      <c r="AJ484" s="12" t="n">
        <v>1599</v>
      </c>
      <c r="AK484" s="21" t="n">
        <f aca="false">FORECAST($B484,AJ475:AJ483,$B475:$B483)</f>
        <v>1908.37185656287</v>
      </c>
      <c r="AL484" s="37" t="n">
        <f aca="false">(AJ484-AK484)^2/AK484</f>
        <v>50.1531948839055</v>
      </c>
      <c r="AM484" s="37" t="n">
        <f aca="false">IF(AL484&lt;5,0,(AJ484-AI484)/AI484*100)</f>
        <v>-0.435865504358655</v>
      </c>
      <c r="AN484" s="14" t="n">
        <f aca="false">AJ484/($C484/100000)</f>
        <v>482.027227454149</v>
      </c>
      <c r="AO484" s="13" t="n">
        <f aca="false">AP483</f>
        <v>4499</v>
      </c>
      <c r="AP484" s="12" t="n">
        <v>4884</v>
      </c>
      <c r="AQ484" s="21" t="n">
        <f aca="false">FORECAST($B484,AP475:AP483,$B475:$B483)</f>
        <v>4872.51149597621</v>
      </c>
      <c r="AR484" s="37" t="n">
        <f aca="false">(AP484-AQ484)^2/AQ484</f>
        <v>0.027087822124911</v>
      </c>
      <c r="AS484" s="37" t="n">
        <f aca="false">IF(AR484&lt;5,0,(AP484-AO484)/AO484*100)</f>
        <v>0</v>
      </c>
      <c r="AT484" s="14" t="n">
        <f aca="false">AP484/($C484/100000)</f>
        <v>1472.3083044941</v>
      </c>
      <c r="AU484" s="13" t="n">
        <f aca="false">AV483</f>
        <v>426</v>
      </c>
      <c r="AV484" s="12" t="n">
        <v>515</v>
      </c>
      <c r="AW484" s="21" t="n">
        <f aca="false">FORECAST($B484,AV475:AV483,$B475:$B483)</f>
        <v>396.856440415598</v>
      </c>
      <c r="AX484" s="37" t="n">
        <f aca="false">(AV484-AW484)^2/AW484</f>
        <v>35.1711582572684</v>
      </c>
      <c r="AY484" s="37" t="n">
        <f aca="false">IF(AX484&lt;5,0,(AV484-AU484)/AU484*100)</f>
        <v>20.8920187793427</v>
      </c>
      <c r="AZ484" s="14" t="n">
        <f aca="false">AV484/($C484/100000)</f>
        <v>155.249544802306</v>
      </c>
      <c r="BA484" s="12" t="n">
        <v>2448.4</v>
      </c>
      <c r="BB484" s="14" t="n">
        <v>5.8</v>
      </c>
      <c r="BC484" s="13" t="n">
        <f aca="false">(BA484-BA483)/BA483*100</f>
        <v>5.76698777484989</v>
      </c>
      <c r="BD484" s="12" t="n">
        <v>23.9</v>
      </c>
    </row>
    <row r="485" customFormat="false" ht="13.8" hidden="false" customHeight="false" outlineLevel="0" collapsed="false">
      <c r="A485" s="24" t="s">
        <v>57</v>
      </c>
      <c r="B485" s="15" t="n">
        <v>2018</v>
      </c>
      <c r="C485" s="12" t="n">
        <v>342917</v>
      </c>
      <c r="D485" s="12" t="n">
        <f aca="false">E484</f>
        <v>8122</v>
      </c>
      <c r="E485" s="12" t="n">
        <v>7789</v>
      </c>
      <c r="F485" s="21" t="n">
        <f aca="false">FORECAST($B485,E476:E484,$B476:$B484)</f>
        <v>8125.36613798616</v>
      </c>
      <c r="G485" s="37" t="n">
        <f aca="false">(E485-F485)^2/F485</f>
        <v>13.9245637503989</v>
      </c>
      <c r="H485" s="37" t="n">
        <f aca="false">IF(G485&lt;5,0,(E485-D485)/D485*100)</f>
        <v>-4.09997537552327</v>
      </c>
      <c r="I485" s="12" t="n">
        <v>-4.1</v>
      </c>
      <c r="J485" s="13" t="n">
        <f aca="false">(E485-E484)/E484*100</f>
        <v>-4.09997537552327</v>
      </c>
      <c r="K485" s="13" t="n">
        <f aca="false">L484</f>
        <v>19</v>
      </c>
      <c r="L485" s="12" t="n">
        <v>12</v>
      </c>
      <c r="M485" s="21" t="n">
        <f aca="false">FORECAST($B485,L476:L484,$B476:$B484)</f>
        <v>9.02036648343875</v>
      </c>
      <c r="N485" s="37" t="n">
        <f aca="false">(L485-M485)^2/M485</f>
        <v>0.984241151322999</v>
      </c>
      <c r="O485" s="37" t="n">
        <f aca="false">IF(N485&lt;5,0,(L485-K485)/K485*100)</f>
        <v>0</v>
      </c>
      <c r="P485" s="14" t="n">
        <f aca="false">L485/($C485/100000)</f>
        <v>3.4993890649924</v>
      </c>
      <c r="Q485" s="13" t="n">
        <f aca="false">R484</f>
        <v>129</v>
      </c>
      <c r="R485" s="12" t="n">
        <v>146</v>
      </c>
      <c r="S485" s="21" t="n">
        <f aca="false">FORECAST($B485,R476:R484,$B476:$B484)</f>
        <v>96.7844864955112</v>
      </c>
      <c r="T485" s="37" t="n">
        <f aca="false">(R485-S485)^2/S485</f>
        <v>25.0263947995721</v>
      </c>
      <c r="U485" s="37" t="n">
        <f aca="false">IF(T485&lt;5,0,(R485-Q485)/Q485*100)</f>
        <v>13.1782945736434</v>
      </c>
      <c r="V485" s="14" t="n">
        <f aca="false">R485/($C485/100000)</f>
        <v>42.5759002907409</v>
      </c>
      <c r="W485" s="13" t="n">
        <f aca="false">X484</f>
        <v>209</v>
      </c>
      <c r="X485" s="12" t="n">
        <v>147</v>
      </c>
      <c r="Y485" s="21" t="n">
        <f aca="false">FORECAST($B485,X476:X484,$B476:$B484)</f>
        <v>138.858532135816</v>
      </c>
      <c r="Z485" s="37" t="n">
        <f aca="false">(X485-Y485)^2/Y485</f>
        <v>0.477345525435237</v>
      </c>
      <c r="AA485" s="37" t="n">
        <f aca="false">IF(Z485&lt;5,0,(X485-W485)/W485*100)</f>
        <v>0</v>
      </c>
      <c r="AB485" s="14" t="n">
        <f aca="false">X485/($C485/100000)</f>
        <v>42.8675160461569</v>
      </c>
      <c r="AC485" s="13" t="n">
        <f aca="false">AD484</f>
        <v>767</v>
      </c>
      <c r="AD485" s="12" t="n">
        <v>714</v>
      </c>
      <c r="AE485" s="21" t="n">
        <f aca="false">FORECAST($B485,AD476:AD484,$B476:$B484)</f>
        <v>725.16338697299</v>
      </c>
      <c r="AF485" s="37" t="n">
        <f aca="false">(AD485-AE485)^2/AE485</f>
        <v>0.171852593425758</v>
      </c>
      <c r="AG485" s="37" t="n">
        <f aca="false">IF(AF485&lt;5,0,(AD485-AC485)/AC485*100)</f>
        <v>0</v>
      </c>
      <c r="AH485" s="14" t="n">
        <f aca="false">AD485/($C485/100000)</f>
        <v>208.213649367048</v>
      </c>
      <c r="AI485" s="13" t="n">
        <f aca="false">AJ484</f>
        <v>1599</v>
      </c>
      <c r="AJ485" s="12" t="n">
        <v>1434</v>
      </c>
      <c r="AK485" s="21" t="n">
        <f aca="false">FORECAST($B485,AJ476:AJ484,$B476:$B484)</f>
        <v>1864.96903481146</v>
      </c>
      <c r="AL485" s="37" t="n">
        <f aca="false">(AJ485-AK485)^2/AK485</f>
        <v>99.5910953476506</v>
      </c>
      <c r="AM485" s="37" t="n">
        <f aca="false">IF(AL485&lt;5,0,(AJ485-AI485)/AI485*100)</f>
        <v>-10.3189493433396</v>
      </c>
      <c r="AN485" s="14" t="n">
        <f aca="false">AJ485/($C485/100000)</f>
        <v>418.176993266592</v>
      </c>
      <c r="AO485" s="13" t="n">
        <f aca="false">AP484</f>
        <v>4884</v>
      </c>
      <c r="AP485" s="12" t="n">
        <v>4831</v>
      </c>
      <c r="AQ485" s="21" t="n">
        <f aca="false">FORECAST($B485,AP476:AP484,$B476:$B484)</f>
        <v>4876.57980487662</v>
      </c>
      <c r="AR485" s="37" t="n">
        <f aca="false">(AP485-AQ485)^2/AQ485</f>
        <v>0.426019607125771</v>
      </c>
      <c r="AS485" s="37" t="n">
        <f aca="false">IF(AR485&lt;5,0,(AP485-AO485)/AO485*100)</f>
        <v>0</v>
      </c>
      <c r="AT485" s="14" t="n">
        <f aca="false">AP485/($C485/100000)</f>
        <v>1408.79571441486</v>
      </c>
      <c r="AU485" s="13" t="n">
        <f aca="false">AV484</f>
        <v>515</v>
      </c>
      <c r="AV485" s="12" t="n">
        <v>505</v>
      </c>
      <c r="AW485" s="21" t="n">
        <f aca="false">FORECAST($B485,AV476:AV484,$B476:$B484)</f>
        <v>413.990526210313</v>
      </c>
      <c r="AX485" s="37" t="n">
        <f aca="false">(AV485-AW485)^2/AW485</f>
        <v>20.0070383138863</v>
      </c>
      <c r="AY485" s="37" t="n">
        <f aca="false">IF(AX485&lt;5,0,(AV485-AU485)/AU485*100)</f>
        <v>-1.94174757281553</v>
      </c>
      <c r="AZ485" s="14" t="n">
        <f aca="false">AV485/($C485/100000)</f>
        <v>147.265956485097</v>
      </c>
      <c r="BA485" s="12" t="n">
        <v>2271.4</v>
      </c>
      <c r="BB485" s="14" t="n">
        <v>-7.2</v>
      </c>
      <c r="BC485" s="13" t="n">
        <f aca="false">(BA485-BA484)/BA484*100</f>
        <v>-7.22921091324947</v>
      </c>
      <c r="BD485" s="12" t="n">
        <v>24.6</v>
      </c>
    </row>
    <row r="486" customFormat="false" ht="13.8" hidden="false" customHeight="false" outlineLevel="0" collapsed="false">
      <c r="A486" s="25" t="s">
        <v>57</v>
      </c>
      <c r="B486" s="15" t="n">
        <v>2019</v>
      </c>
      <c r="C486" s="17" t="n">
        <v>357247</v>
      </c>
      <c r="D486" s="12" t="n">
        <f aca="false">E485</f>
        <v>7789</v>
      </c>
      <c r="E486" s="17" t="n">
        <v>7478</v>
      </c>
      <c r="F486" s="21" t="n">
        <f aca="false">FORECAST($B486,E477:E485,$B477:$B485)</f>
        <v>7651.89285714286</v>
      </c>
      <c r="G486" s="37" t="n">
        <f aca="false">(E486-F486)^2/F486</f>
        <v>3.95179680764596</v>
      </c>
      <c r="H486" s="37" t="n">
        <f aca="false">IF(G486&lt;5,0,(E486-D486)/D486*100)</f>
        <v>0</v>
      </c>
      <c r="I486" s="12" t="n">
        <v>-4</v>
      </c>
      <c r="J486" s="13" t="n">
        <f aca="false">(E486-E485)/E485*100</f>
        <v>-3.9928103736038</v>
      </c>
      <c r="K486" s="13" t="n">
        <f aca="false">L485</f>
        <v>12</v>
      </c>
      <c r="L486" s="12" t="n">
        <v>9</v>
      </c>
      <c r="M486" s="21" t="n">
        <f aca="false">FORECAST($B486,L477:L485,$B477:$B485)</f>
        <v>14.1428571428571</v>
      </c>
      <c r="N486" s="37" t="n">
        <f aca="false">(L486-M486)^2/M486</f>
        <v>1.87012987012987</v>
      </c>
      <c r="O486" s="37" t="n">
        <f aca="false">IF(N486&lt;5,0,(L486-K486)/K486*100)</f>
        <v>0</v>
      </c>
      <c r="P486" s="14" t="n">
        <f aca="false">L486/($C486/100000)</f>
        <v>2.51926538221455</v>
      </c>
      <c r="Q486" s="13" t="n">
        <f aca="false">R485</f>
        <v>146</v>
      </c>
      <c r="R486" s="12" t="n">
        <v>122</v>
      </c>
      <c r="S486" s="21" t="n">
        <f aca="false">FORECAST($B486,R477:R485,$B477:$B485)</f>
        <v>152.25</v>
      </c>
      <c r="T486" s="37" t="n">
        <f aca="false">(R486-S486)^2/S486</f>
        <v>6.01026272577997</v>
      </c>
      <c r="U486" s="37" t="n">
        <f aca="false">IF(T486&lt;5,0,(R486-Q486)/Q486*100)</f>
        <v>-16.4383561643836</v>
      </c>
      <c r="V486" s="14" t="n">
        <f aca="false">R486/($C486/100000)</f>
        <v>34.1500418477972</v>
      </c>
      <c r="W486" s="13" t="n">
        <f aca="false">X485</f>
        <v>147</v>
      </c>
      <c r="X486" s="12" t="n">
        <v>129</v>
      </c>
      <c r="Y486" s="21" t="n">
        <f aca="false">FORECAST($B486,X477:X485,$B477:$B485)</f>
        <v>159.607142857143</v>
      </c>
      <c r="Z486" s="37" t="n">
        <f aca="false">(X486-Y486)^2/Y486</f>
        <v>5.86939392002046</v>
      </c>
      <c r="AA486" s="37" t="n">
        <f aca="false">IF(Z486&lt;5,0,(X486-W486)/W486*100)</f>
        <v>-12.2448979591837</v>
      </c>
      <c r="AB486" s="14" t="n">
        <f aca="false">X486/($C486/100000)</f>
        <v>36.1094704784085</v>
      </c>
      <c r="AC486" s="13" t="n">
        <f aca="false">AD485</f>
        <v>714</v>
      </c>
      <c r="AD486" s="12" t="n">
        <v>747</v>
      </c>
      <c r="AE486" s="21" t="n">
        <f aca="false">FORECAST($B486,AD477:AD485,$B477:$B485)</f>
        <v>732.035714285714</v>
      </c>
      <c r="AF486" s="37" t="n">
        <f aca="false">(AD486-AE486)^2/AE486</f>
        <v>0.305900166574897</v>
      </c>
      <c r="AG486" s="37" t="n">
        <f aca="false">IF(AF486&lt;5,0,(AD486-AC486)/AC486*100)</f>
        <v>0</v>
      </c>
      <c r="AH486" s="14" t="n">
        <f aca="false">AD486/($C486/100000)</f>
        <v>209.099026723807</v>
      </c>
      <c r="AI486" s="13" t="n">
        <f aca="false">AJ485</f>
        <v>1434</v>
      </c>
      <c r="AJ486" s="12" t="n">
        <v>1306</v>
      </c>
      <c r="AK486" s="21" t="n">
        <f aca="false">FORECAST($B486,AJ477:AJ485,$B477:$B485)</f>
        <v>1404.71428571429</v>
      </c>
      <c r="AL486" s="37" t="n">
        <f aca="false">(AJ486-AK486)^2/AK486</f>
        <v>6.93700512850315</v>
      </c>
      <c r="AM486" s="37" t="n">
        <f aca="false">IF(AL486&lt;5,0,(AJ486-AI486)/AI486*100)</f>
        <v>-8.92608089260809</v>
      </c>
      <c r="AN486" s="14" t="n">
        <f aca="false">AJ486/($C486/100000)</f>
        <v>365.573398796911</v>
      </c>
      <c r="AO486" s="13" t="n">
        <f aca="false">AP485</f>
        <v>4831</v>
      </c>
      <c r="AP486" s="12" t="n">
        <v>4562</v>
      </c>
      <c r="AQ486" s="21" t="n">
        <f aca="false">FORECAST($B486,AP477:AP485,$B477:$B485)</f>
        <v>4692.25</v>
      </c>
      <c r="AR486" s="37" t="n">
        <f aca="false">(AP486-AQ486)^2/AQ486</f>
        <v>3.61554957642922</v>
      </c>
      <c r="AS486" s="37" t="n">
        <f aca="false">IF(AR486&lt;5,0,(AP486-AO486)/AO486*100)</f>
        <v>0</v>
      </c>
      <c r="AT486" s="14" t="n">
        <f aca="false">AP486/($C486/100000)</f>
        <v>1276.98763040697</v>
      </c>
      <c r="AU486" s="13" t="n">
        <f aca="false">AV485</f>
        <v>505</v>
      </c>
      <c r="AV486" s="12" t="n">
        <v>603</v>
      </c>
      <c r="AW486" s="21" t="n">
        <f aca="false">FORECAST($B486,AV477:AV485,$B477:$B485)</f>
        <v>496.892857142857</v>
      </c>
      <c r="AX486" s="37" t="n">
        <f aca="false">(AV486-AW486)^2/AW486</f>
        <v>22.6582564097299</v>
      </c>
      <c r="AY486" s="37" t="n">
        <f aca="false">IF(AX486&lt;5,0,(AV486-AU486)/AU486*100)</f>
        <v>19.4059405940594</v>
      </c>
      <c r="AZ486" s="14" t="n">
        <f aca="false">AV486/($C486/100000)</f>
        <v>168.790780608375</v>
      </c>
      <c r="BA486" s="12" t="n">
        <v>2093.2</v>
      </c>
      <c r="BB486" s="14" t="n">
        <v>-7.8</v>
      </c>
      <c r="BC486" s="13" t="n">
        <f aca="false">(BA486-BA485)/BA485*100</f>
        <v>-7.84538170291451</v>
      </c>
      <c r="BD486" s="12" t="n">
        <v>25</v>
      </c>
    </row>
    <row r="487" customFormat="false" ht="13.8" hidden="false" customHeight="false" outlineLevel="0" collapsed="false">
      <c r="A487" s="25" t="s">
        <v>57</v>
      </c>
      <c r="B487" s="20" t="n">
        <v>2020</v>
      </c>
      <c r="C487" s="21" t="n">
        <v>366742</v>
      </c>
      <c r="D487" s="12" t="n">
        <f aca="false">E486</f>
        <v>7478</v>
      </c>
      <c r="E487" s="21" t="n">
        <v>6341</v>
      </c>
      <c r="F487" s="21" t="n">
        <f aca="false">FORECAST($B487,E478:E486,$B478:$B486)</f>
        <v>7481.83333333333</v>
      </c>
      <c r="G487" s="37" t="n">
        <f aca="false">(E487-F487)^2/F487</f>
        <v>173.954783067133</v>
      </c>
      <c r="H487" s="37" t="n">
        <f aca="false">IF(G487&lt;5,0,(E487-D487)/D487*100)</f>
        <v>-15.2046001604707</v>
      </c>
      <c r="I487" s="22" t="n">
        <v>-15.2</v>
      </c>
      <c r="J487" s="13" t="n">
        <f aca="false">(E487-E486)/E486*100</f>
        <v>-15.2046001604707</v>
      </c>
      <c r="K487" s="13" t="n">
        <f aca="false">L486</f>
        <v>9</v>
      </c>
      <c r="L487" s="21" t="n">
        <v>18</v>
      </c>
      <c r="M487" s="21" t="n">
        <f aca="false">FORECAST($B487,L478:L486,$B478:$B486)</f>
        <v>12.9166666666667</v>
      </c>
      <c r="N487" s="37" t="n">
        <f aca="false">(L487-M487)^2/M487</f>
        <v>2.0005376344086</v>
      </c>
      <c r="O487" s="37" t="n">
        <f aca="false">IF(N487&lt;5,0,(L487-K487)/K487*100)</f>
        <v>0</v>
      </c>
      <c r="P487" s="14" t="n">
        <f aca="false">L487/($C487/100000)</f>
        <v>4.90808252122746</v>
      </c>
      <c r="Q487" s="13" t="n">
        <f aca="false">R486</f>
        <v>122</v>
      </c>
      <c r="R487" s="21" t="n">
        <v>138</v>
      </c>
      <c r="S487" s="21" t="n">
        <f aca="false">FORECAST($B487,R478:R486,$B478:$B486)</f>
        <v>149.805555555556</v>
      </c>
      <c r="T487" s="37" t="n">
        <f aca="false">(R487-S487)^2/S487</f>
        <v>0.930346951809958</v>
      </c>
      <c r="U487" s="37" t="n">
        <f aca="false">IF(T487&lt;5,0,(R487-Q487)/Q487*100)</f>
        <v>0</v>
      </c>
      <c r="V487" s="14" t="n">
        <f aca="false">R487/($C487/100000)</f>
        <v>37.6286326627438</v>
      </c>
      <c r="W487" s="13" t="n">
        <f aca="false">X486</f>
        <v>129</v>
      </c>
      <c r="X487" s="21" t="n">
        <v>130</v>
      </c>
      <c r="Y487" s="21" t="n">
        <f aca="false">FORECAST($B487,X478:X486,$B478:$B486)</f>
        <v>150.444444444444</v>
      </c>
      <c r="Z487" s="37" t="n">
        <f aca="false">(X487-Y487)^2/Y487</f>
        <v>2.77827014606926</v>
      </c>
      <c r="AA487" s="37" t="n">
        <f aca="false">IF(Z487&lt;5,0,(X487-W487)/W487*100)</f>
        <v>0</v>
      </c>
      <c r="AB487" s="14" t="n">
        <f aca="false">X487/($C487/100000)</f>
        <v>35.4472626533094</v>
      </c>
      <c r="AC487" s="13" t="n">
        <f aca="false">AD486</f>
        <v>747</v>
      </c>
      <c r="AD487" s="21" t="n">
        <v>687</v>
      </c>
      <c r="AE487" s="21" t="n">
        <f aca="false">FORECAST($B487,AD478:AD486,$B478:$B486)</f>
        <v>740.805555555556</v>
      </c>
      <c r="AF487" s="37" t="n">
        <f aca="false">(AD487-AE487)^2/AE487</f>
        <v>3.90795909524583</v>
      </c>
      <c r="AG487" s="37" t="n">
        <f aca="false">IF(AF487&lt;5,0,(AD487-AC487)/AC487*100)</f>
        <v>0</v>
      </c>
      <c r="AH487" s="14" t="n">
        <f aca="false">AD487/($C487/100000)</f>
        <v>187.325149560181</v>
      </c>
      <c r="AI487" s="13" t="n">
        <f aca="false">AJ486</f>
        <v>1306</v>
      </c>
      <c r="AJ487" s="21" t="n">
        <v>1035</v>
      </c>
      <c r="AK487" s="21" t="n">
        <f aca="false">FORECAST($B487,AJ478:AJ486,$B478:$B486)</f>
        <v>1271.22222222222</v>
      </c>
      <c r="AL487" s="37" t="n">
        <f aca="false">(AJ487-AK487)^2/AK487</f>
        <v>43.8955025298876</v>
      </c>
      <c r="AM487" s="37" t="n">
        <f aca="false">IF(AL487&lt;5,0,(AJ487-AI487)/AI487*100)</f>
        <v>-20.750382848392</v>
      </c>
      <c r="AN487" s="14" t="n">
        <f aca="false">AJ487/($C487/100000)</f>
        <v>282.214744970579</v>
      </c>
      <c r="AO487" s="13" t="n">
        <f aca="false">AP486</f>
        <v>4562</v>
      </c>
      <c r="AP487" s="21" t="n">
        <v>3799</v>
      </c>
      <c r="AQ487" s="21" t="n">
        <f aca="false">FORECAST($B487,AP478:AP486,$B478:$B486)</f>
        <v>4596.52777777778</v>
      </c>
      <c r="AR487" s="37" t="n">
        <f aca="false">(AP487-AQ487)^2/AQ487</f>
        <v>138.376310788807</v>
      </c>
      <c r="AS487" s="37" t="n">
        <f aca="false">IF(AR487&lt;5,0,(AP487-AO487)/AO487*100)</f>
        <v>-16.7251205611574</v>
      </c>
      <c r="AT487" s="14" t="n">
        <f aca="false">AP487/($C487/100000)</f>
        <v>1035.87808323017</v>
      </c>
      <c r="AU487" s="13" t="n">
        <f aca="false">AV486</f>
        <v>603</v>
      </c>
      <c r="AV487" s="21" t="n">
        <v>534</v>
      </c>
      <c r="AW487" s="21" t="n">
        <f aca="false">FORECAST($B487,AV478:AV486,$B478:$B486)</f>
        <v>560.111111111111</v>
      </c>
      <c r="AX487" s="37" t="n">
        <f aca="false">(AV487-AW487)^2/AW487</f>
        <v>1.21724084727457</v>
      </c>
      <c r="AY487" s="37" t="n">
        <f aca="false">IF(AX487&lt;5,0,(AV487-AU487)/AU487*100)</f>
        <v>0</v>
      </c>
      <c r="AZ487" s="14" t="n">
        <f aca="false">AV487/($C487/100000)</f>
        <v>145.606448129748</v>
      </c>
      <c r="BA487" s="23" t="n">
        <v>1729</v>
      </c>
      <c r="BB487" s="22" t="n">
        <v>-17.4</v>
      </c>
      <c r="BC487" s="13" t="n">
        <f aca="false">(BA487-BA486)/BA486*100</f>
        <v>-17.3991974011083</v>
      </c>
      <c r="BD487" s="23" t="n">
        <v>26.3</v>
      </c>
    </row>
    <row r="488" customFormat="false" ht="13.8" hidden="false" customHeight="false" outlineLevel="0" collapsed="false">
      <c r="A488" s="19" t="s">
        <v>289</v>
      </c>
      <c r="B488" s="15" t="n">
        <v>2020</v>
      </c>
      <c r="C488" s="38" t="n">
        <f aca="false">FORECAST($B488,C478:C486,$B478:$B486)</f>
        <v>356774.472222222</v>
      </c>
      <c r="D488" s="12" t="n">
        <f aca="false">E487</f>
        <v>6341</v>
      </c>
      <c r="E488" s="38" t="n">
        <f aca="false">FORECAST($B488,E478:E486,$B478:$B486)</f>
        <v>7481.83333333333</v>
      </c>
      <c r="F488" s="21" t="n">
        <f aca="false">FORECAST($B488,E479:E487,$B479:$B487)</f>
        <v>7140.82222222222</v>
      </c>
      <c r="G488" s="37" t="n">
        <f aca="false">(E488-F488)^2/F488</f>
        <v>16.285040333219</v>
      </c>
      <c r="H488" s="37" t="n">
        <f aca="false">IF(G488&lt;5,0,(E488-D488)/D488*100)</f>
        <v>17.9913788571729</v>
      </c>
      <c r="I488" s="12"/>
      <c r="J488" s="13" t="n">
        <f aca="false">(E488-E486)/E486*100</f>
        <v>0.0512614781135857</v>
      </c>
      <c r="K488" s="13" t="n">
        <f aca="false">L487</f>
        <v>18</v>
      </c>
      <c r="L488" s="38" t="n">
        <f aca="false">FORECAST($B488,L478:L486,$B478:$B486)</f>
        <v>12.9166666666667</v>
      </c>
      <c r="M488" s="21" t="n">
        <f aca="false">FORECAST($B488,L479:L487,$B479:$B487)</f>
        <v>15.4</v>
      </c>
      <c r="N488" s="37" t="n">
        <f aca="false">(L488-M488)^2/M488</f>
        <v>0.400450937950938</v>
      </c>
      <c r="O488" s="37" t="n">
        <f aca="false">IF(N488&lt;5,0,(L488-K488)/K488*100)</f>
        <v>0</v>
      </c>
      <c r="P488" s="38" t="n">
        <f aca="false">FORECAST($B488,P478:P486,$B478:$B486)</f>
        <v>3.68705474098826</v>
      </c>
      <c r="Q488" s="13" t="n">
        <f aca="false">R487</f>
        <v>138</v>
      </c>
      <c r="R488" s="38" t="n">
        <f aca="false">FORECAST($B488,R478:R486,$B478:$B486)</f>
        <v>149.805555555556</v>
      </c>
      <c r="S488" s="21" t="n">
        <f aca="false">FORECAST($B488,R479:R487,$B479:$B487)</f>
        <v>143.133333333333</v>
      </c>
      <c r="T488" s="37" t="n">
        <f aca="false">(R488-S488)^2/S488</f>
        <v>0.311028523866204</v>
      </c>
      <c r="U488" s="37" t="n">
        <f aca="false">IF(T488&lt;5,0,(R488-Q488)/Q488*100)</f>
        <v>0</v>
      </c>
      <c r="V488" s="38" t="n">
        <f aca="false">FORECAST($B488,V478:V486,$B478:$B486)</f>
        <v>42.9405443292335</v>
      </c>
      <c r="W488" s="13" t="n">
        <f aca="false">X487</f>
        <v>130</v>
      </c>
      <c r="X488" s="38" t="n">
        <f aca="false">FORECAST($B488,X478:X486,$B478:$B486)</f>
        <v>150.444444444444</v>
      </c>
      <c r="Y488" s="21" t="n">
        <f aca="false">FORECAST($B488,X479:X487,$B479:$B487)</f>
        <v>148.755555555556</v>
      </c>
      <c r="Z488" s="37" t="n">
        <f aca="false">(X488-Y488)^2/Y488</f>
        <v>0.0191747169936602</v>
      </c>
      <c r="AA488" s="37" t="n">
        <f aca="false">IF(Z488&lt;5,0,(X488-W488)/W488*100)</f>
        <v>0</v>
      </c>
      <c r="AB488" s="38" t="n">
        <f aca="false">FORECAST($B488,AB478:AB486,$B478:$B486)</f>
        <v>42.102892006096</v>
      </c>
      <c r="AC488" s="13" t="n">
        <f aca="false">AD487</f>
        <v>687</v>
      </c>
      <c r="AD488" s="38" t="n">
        <f aca="false">FORECAST($B488,AD478:AD486,$B478:$B486)</f>
        <v>740.805555555556</v>
      </c>
      <c r="AE488" s="21" t="n">
        <f aca="false">FORECAST($B488,AD479:AD487,$B479:$B487)</f>
        <v>734.088888888889</v>
      </c>
      <c r="AF488" s="37" t="n">
        <f aca="false">(AD488-AE488)^2/AE488</f>
        <v>0.0614552430828849</v>
      </c>
      <c r="AG488" s="37" t="n">
        <f aca="false">IF(AF488&lt;5,0,(AD488-AC488)/AC488*100)</f>
        <v>0</v>
      </c>
      <c r="AH488" s="38" t="n">
        <f aca="false">FORECAST($B488,AH478:AH486,$B478:$B486)</f>
        <v>206.252532601427</v>
      </c>
      <c r="AI488" s="13" t="n">
        <f aca="false">AJ487</f>
        <v>1035</v>
      </c>
      <c r="AJ488" s="38" t="n">
        <f aca="false">FORECAST($B488,AJ478:AJ486,$B478:$B486)</f>
        <v>1271.22222222222</v>
      </c>
      <c r="AK488" s="21" t="n">
        <f aca="false">FORECAST($B488,AJ479:AJ487,$B479:$B487)</f>
        <v>1175.97777777778</v>
      </c>
      <c r="AL488" s="37" t="n">
        <f aca="false">(AJ488-AK488)^2/AK488</f>
        <v>7.71400988092911</v>
      </c>
      <c r="AM488" s="37" t="n">
        <f aca="false">IF(AL488&lt;5,0,(AJ488-AI488)/AI488*100)</f>
        <v>22.8234031132582</v>
      </c>
      <c r="AN488" s="38" t="n">
        <f aca="false">FORECAST($B488,AN478:AN486,$B478:$B486)</f>
        <v>344.364900294576</v>
      </c>
      <c r="AO488" s="13" t="n">
        <f aca="false">AP487</f>
        <v>3799</v>
      </c>
      <c r="AP488" s="38" t="n">
        <f aca="false">FORECAST($B488,AP478:AP486,$B478:$B486)</f>
        <v>4596.52777777778</v>
      </c>
      <c r="AQ488" s="21" t="n">
        <f aca="false">FORECAST($B488,AP479:AP487,$B479:$B487)</f>
        <v>4349.86666666667</v>
      </c>
      <c r="AR488" s="37" t="n">
        <f aca="false">(AP488-AQ488)^2/AQ488</f>
        <v>13.9870272808135</v>
      </c>
      <c r="AS488" s="37" t="n">
        <f aca="false">IF(AR488&lt;5,0,(AP488-AO488)/AO488*100)</f>
        <v>20.9930975987833</v>
      </c>
      <c r="AT488" s="38" t="n">
        <f aca="false">FORECAST($B488,AT478:AT486,$B478:$B486)</f>
        <v>1273.30069460911</v>
      </c>
      <c r="AU488" s="13" t="n">
        <f aca="false">AV487</f>
        <v>534</v>
      </c>
      <c r="AV488" s="38" t="n">
        <f aca="false">FORECAST($B488,AV478:AV486,$B478:$B486)</f>
        <v>560.111111111111</v>
      </c>
      <c r="AW488" s="21" t="n">
        <f aca="false">FORECAST($B488,AV479:AV487,$B479:$B487)</f>
        <v>573.6</v>
      </c>
      <c r="AX488" s="37" t="n">
        <f aca="false">(AV488-AW488)^2/AW488</f>
        <v>0.317207328202217</v>
      </c>
      <c r="AY488" s="37" t="n">
        <f aca="false">IF(AX488&lt;5,0,(AV488-AU488)/AU488*100)</f>
        <v>0</v>
      </c>
      <c r="AZ488" s="38" t="n">
        <f aca="false">FORECAST($B488,AZ478:AZ486,$B478:$B486)</f>
        <v>157.124029119233</v>
      </c>
      <c r="BA488" s="38" t="n">
        <f aca="false">FORECAST($B488,BA478:BA486,$B478:$B486)</f>
        <v>2069.75277777778</v>
      </c>
      <c r="BB488" s="14"/>
      <c r="BC488" s="12"/>
      <c r="BD488" s="12"/>
    </row>
    <row r="489" customFormat="false" ht="13.8" hidden="false" customHeight="false" outlineLevel="0" collapsed="false">
      <c r="A489" s="19" t="s">
        <v>199</v>
      </c>
      <c r="B489" s="20"/>
      <c r="C489" s="21"/>
      <c r="D489" s="12" t="n">
        <f aca="false">E488</f>
        <v>7481.83333333333</v>
      </c>
      <c r="E489" s="39" t="n">
        <f aca="false">(E488-E487)^2/E488</f>
        <v>173.954783067133</v>
      </c>
      <c r="F489" s="21" t="n">
        <f aca="false">FORECAST($B489,E480:E488,$B480:$B488)</f>
        <v>280237.452380952</v>
      </c>
      <c r="G489" s="37" t="n">
        <f aca="false">(E489-F489)^2/F489</f>
        <v>279889.650795626</v>
      </c>
      <c r="H489" s="37" t="n">
        <f aca="false">IF(G489&lt;5,0,(E489-D489)/D489*100)</f>
        <v>-97.6749711559047</v>
      </c>
      <c r="I489" s="22"/>
      <c r="J489" s="12"/>
      <c r="K489" s="13" t="n">
        <f aca="false">L488</f>
        <v>12.9166666666667</v>
      </c>
      <c r="L489" s="39" t="n">
        <f aca="false">(L488-L487)^2/L488</f>
        <v>2.0005376344086</v>
      </c>
      <c r="M489" s="21" t="n">
        <f aca="false">FORECAST($B489,L480:L488,$B480:$B488)</f>
        <v>-2758.81162464986</v>
      </c>
      <c r="N489" s="37" t="n">
        <f aca="false">(L489-M489)^2/M489</f>
        <v>-2762.81415059794</v>
      </c>
      <c r="O489" s="37" t="n">
        <f aca="false">IF(N489&lt;5,0,(L489-K489)/K489*100)</f>
        <v>0</v>
      </c>
      <c r="P489" s="39" t="n">
        <f aca="false">(P488-P487)^2/P488</f>
        <v>0.404363087844</v>
      </c>
      <c r="Q489" s="13" t="n">
        <f aca="false">R488</f>
        <v>149.805555555556</v>
      </c>
      <c r="R489" s="39" t="n">
        <f aca="false">(R488-R487)^2/R488</f>
        <v>0.930346951809958</v>
      </c>
      <c r="S489" s="21" t="n">
        <f aca="false">FORECAST($B489,R480:R488,$B480:$B488)</f>
        <v>-13812.1626984127</v>
      </c>
      <c r="T489" s="37" t="n">
        <f aca="false">(R489-S489)^2/S489</f>
        <v>-13814.0234549818</v>
      </c>
      <c r="U489" s="37" t="n">
        <f aca="false">IF(T489&lt;5,0,(R489-Q489)/Q489*100)</f>
        <v>0</v>
      </c>
      <c r="V489" s="39" t="n">
        <f aca="false">(V488-V487)^2/V488</f>
        <v>0.657104049176647</v>
      </c>
      <c r="W489" s="13" t="n">
        <f aca="false">X488</f>
        <v>150.444444444444</v>
      </c>
      <c r="X489" s="39" t="n">
        <f aca="false">(X488-X487)^2/X488</f>
        <v>2.77827014606926</v>
      </c>
      <c r="Y489" s="21" t="n">
        <f aca="false">FORECAST($B489,X480:X488,$B480:$B488)</f>
        <v>-8143.46965452848</v>
      </c>
      <c r="Z489" s="37" t="n">
        <f aca="false">(X489-Y489)^2/Y489</f>
        <v>-8149.02714267028</v>
      </c>
      <c r="AA489" s="37" t="n">
        <f aca="false">IF(Z489&lt;5,0,(X489-W489)/W489*100)</f>
        <v>0</v>
      </c>
      <c r="AB489" s="39" t="n">
        <f aca="false">(AB488-AB487)^2/AB488</f>
        <v>1.05212254956881</v>
      </c>
      <c r="AC489" s="13" t="n">
        <f aca="false">AD488</f>
        <v>740.805555555556</v>
      </c>
      <c r="AD489" s="39" t="n">
        <f aca="false">(AD488-AD487)^2/AD488</f>
        <v>3.90795909524583</v>
      </c>
      <c r="AE489" s="21" t="n">
        <f aca="false">FORECAST($B489,AD480:AD488,$B480:$B488)</f>
        <v>-9417.22152194211</v>
      </c>
      <c r="AF489" s="37" t="n">
        <f aca="false">(AD489-AE489)^2/AE489</f>
        <v>-9425.03906185768</v>
      </c>
      <c r="AG489" s="37" t="n">
        <f aca="false">IF(AF489&lt;5,0,(AD489-AC489)/AC489*100)</f>
        <v>0</v>
      </c>
      <c r="AH489" s="39" t="n">
        <f aca="false">(AH488-AH487)^2/AH488</f>
        <v>1.73692814469505</v>
      </c>
      <c r="AI489" s="13" t="n">
        <f aca="false">AJ488</f>
        <v>1271.22222222222</v>
      </c>
      <c r="AJ489" s="39" t="n">
        <f aca="false">(AJ488-AJ487)^2/AJ488</f>
        <v>43.8955025298876</v>
      </c>
      <c r="AK489" s="21" t="n">
        <f aca="false">FORECAST($B489,AJ480:AJ488,$B480:$B488)</f>
        <v>236721.466853408</v>
      </c>
      <c r="AL489" s="37" t="n">
        <f aca="false">(AJ489-AK489)^2/AK489</f>
        <v>236633.683987936</v>
      </c>
      <c r="AM489" s="37" t="n">
        <f aca="false">IF(AL489&lt;5,0,(AJ489-AI489)/AI489*100)</f>
        <v>-96.5469843303121</v>
      </c>
      <c r="AN489" s="39" t="n">
        <f aca="false">(AN488-AN487)^2/AN488</f>
        <v>11.2167117017234</v>
      </c>
      <c r="AO489" s="13" t="n">
        <f aca="false">AP488</f>
        <v>4596.52777777778</v>
      </c>
      <c r="AP489" s="39" t="n">
        <f aca="false">(AP488-AP487)^2/AP488</f>
        <v>138.376310788807</v>
      </c>
      <c r="AQ489" s="21" t="n">
        <f aca="false">FORECAST($B489,AP480:AP488,$B480:$B488)</f>
        <v>144325.089869281</v>
      </c>
      <c r="AR489" s="37" t="n">
        <f aca="false">(AP489-AQ489)^2/AQ489</f>
        <v>144048.469920431</v>
      </c>
      <c r="AS489" s="37" t="n">
        <f aca="false">IF(AR489&lt;5,0,(AP489-AO489)/AO489*100)</f>
        <v>-96.9895469476374</v>
      </c>
      <c r="AT489" s="39" t="n">
        <f aca="false">(AT488-AT487)^2/AT488</f>
        <v>44.2703727663484</v>
      </c>
      <c r="AU489" s="13" t="n">
        <f aca="false">AV488</f>
        <v>560.111111111111</v>
      </c>
      <c r="AV489" s="39" t="n">
        <f aca="false">(AV488-AV487)^2/AV488</f>
        <v>1.21724084727457</v>
      </c>
      <c r="AW489" s="21" t="n">
        <f aca="false">FORECAST($B489,AV480:AV488,$B480:$B488)</f>
        <v>-66677.4388422036</v>
      </c>
      <c r="AX489" s="37" t="n">
        <f aca="false">(AV489-AW489)^2/AW489</f>
        <v>-66679.8733461196</v>
      </c>
      <c r="AY489" s="37" t="n">
        <f aca="false">IF(AX489&lt;5,0,(AV489-AU489)/AU489*100)</f>
        <v>0</v>
      </c>
      <c r="AZ489" s="39" t="n">
        <f aca="false">(AZ488-AZ487)^2/AZ488</f>
        <v>0.844267249210343</v>
      </c>
      <c r="BA489" s="39" t="n">
        <f aca="false">(BA488-BA487)^2/BA488</f>
        <v>56.0996737436139</v>
      </c>
      <c r="BB489" s="22"/>
      <c r="BC489" s="12"/>
      <c r="BD489" s="23"/>
    </row>
    <row r="490" customFormat="false" ht="13.8" hidden="false" customHeight="false" outlineLevel="0" collapsed="false">
      <c r="A490" s="19" t="s">
        <v>290</v>
      </c>
      <c r="B490" s="20" t="n">
        <v>5</v>
      </c>
      <c r="C490" s="21"/>
      <c r="D490" s="12" t="n">
        <f aca="false">E489</f>
        <v>173.954783067133</v>
      </c>
      <c r="E490" s="39" t="n">
        <f aca="false">IF(E489&lt;$B490,0,(E487-E486)/E486*100)</f>
        <v>-15.2046001604707</v>
      </c>
      <c r="F490" s="21" t="n">
        <f aca="false">FORECAST($B490,E481:E489,$B481:$B489)</f>
        <v>395188.948896632</v>
      </c>
      <c r="G490" s="37" t="n">
        <f aca="false">(E490-F490)^2/F490</f>
        <v>395219.358681938</v>
      </c>
      <c r="H490" s="37" t="n">
        <f aca="false">IF(G490&lt;5,0,(E490-D490)/D490*100)</f>
        <v>-108.740547337869</v>
      </c>
      <c r="I490" s="22"/>
      <c r="J490" s="12"/>
      <c r="K490" s="13" t="n">
        <f aca="false">L489</f>
        <v>2.0005376344086</v>
      </c>
      <c r="L490" s="39" t="n">
        <f aca="false">IF(L489&lt;$B490,0,(L487-L486)/L486*100)</f>
        <v>0</v>
      </c>
      <c r="M490" s="21" t="n">
        <f aca="false">FORECAST($B490,L481:L489,$B481:$B489)</f>
        <v>-2128.475029036</v>
      </c>
      <c r="N490" s="37" t="n">
        <f aca="false">(L490-M490)^2/M490</f>
        <v>-2128.475029036</v>
      </c>
      <c r="O490" s="37" t="n">
        <f aca="false">IF(N490&lt;5,0,(L490-K490)/K490*100)</f>
        <v>0</v>
      </c>
      <c r="P490" s="39" t="n">
        <f aca="false">IF(P489&lt;$B490,0,(P487-P486)/P486*100)</f>
        <v>0</v>
      </c>
      <c r="Q490" s="13" t="n">
        <f aca="false">R489</f>
        <v>0.930346951809958</v>
      </c>
      <c r="R490" s="39" t="n">
        <f aca="false">IF(R489&lt;$B490,0,(R487-R486)/R486*100)</f>
        <v>0</v>
      </c>
      <c r="S490" s="21" t="n">
        <f aca="false">FORECAST($B490,R481:R489,$B481:$B489)</f>
        <v>-12277.1176926055</v>
      </c>
      <c r="T490" s="37" t="n">
        <f aca="false">(R490-S490)^2/S490</f>
        <v>-12277.1176926055</v>
      </c>
      <c r="U490" s="37" t="n">
        <f aca="false">IF(T490&lt;5,0,(R490-Q490)/Q490*100)</f>
        <v>0</v>
      </c>
      <c r="V490" s="39" t="n">
        <f aca="false">IF(V489&lt;$B490,0,(V487-V486)/V486*100)</f>
        <v>0</v>
      </c>
      <c r="W490" s="13" t="n">
        <f aca="false">X489</f>
        <v>2.77827014606926</v>
      </c>
      <c r="X490" s="39" t="n">
        <f aca="false">IF(X489&lt;$B490,0,(X487-X486)/X486*100)</f>
        <v>0</v>
      </c>
      <c r="Y490" s="21" t="n">
        <f aca="false">FORECAST($B490,X481:X489,$B481:$B489)</f>
        <v>-6438.68718544328</v>
      </c>
      <c r="Z490" s="37" t="n">
        <f aca="false">(X490-Y490)^2/Y490</f>
        <v>-6438.68718544328</v>
      </c>
      <c r="AA490" s="37" t="n">
        <f aca="false">IF(Z490&lt;5,0,(X490-W490)/W490*100)</f>
        <v>0</v>
      </c>
      <c r="AB490" s="39" t="n">
        <f aca="false">IF(AB489&lt;$B490,0,(AB487-AB486)/AB486*100)</f>
        <v>0</v>
      </c>
      <c r="AC490" s="13" t="n">
        <f aca="false">AD489</f>
        <v>3.90795909524583</v>
      </c>
      <c r="AD490" s="39" t="n">
        <f aca="false">IF(AD489&lt;$B490,0,(AD487-AD486)/AD486*100)</f>
        <v>0</v>
      </c>
      <c r="AE490" s="21" t="n">
        <f aca="false">FORECAST($B490,AD481:AD489,$B481:$B489)</f>
        <v>-4020.77622919086</v>
      </c>
      <c r="AF490" s="37" t="n">
        <f aca="false">(AD490-AE490)^2/AE490</f>
        <v>-4020.77622919086</v>
      </c>
      <c r="AG490" s="37" t="n">
        <f aca="false">IF(AF490&lt;5,0,(AD490-AC490)/AC490*100)</f>
        <v>0</v>
      </c>
      <c r="AH490" s="39" t="n">
        <f aca="false">IF(AH489&lt;$B490,0,(AH487-AH486)/AH486*100)</f>
        <v>0</v>
      </c>
      <c r="AI490" s="13" t="n">
        <f aca="false">AJ489</f>
        <v>43.8955025298876</v>
      </c>
      <c r="AJ490" s="39" t="n">
        <f aca="false">IF(AJ489&lt;$B490,0,(AJ487-AJ486)/AJ486*100)</f>
        <v>-20.750382848392</v>
      </c>
      <c r="AK490" s="21" t="n">
        <f aca="false">FORECAST($B490,AJ481:AJ489,$B481:$B489)</f>
        <v>274175.773132017</v>
      </c>
      <c r="AL490" s="37" t="n">
        <f aca="false">(AJ490-AK490)^2/AK490</f>
        <v>274217.27546816</v>
      </c>
      <c r="AM490" s="37" t="n">
        <f aca="false">IF(AL490&lt;5,0,(AJ490-AI490)/AI490*100)</f>
        <v>-147.272229846927</v>
      </c>
      <c r="AN490" s="39" t="n">
        <f aca="false">IF(AN489&lt;$B490,0,(AN487-AN486)/AN486*100)</f>
        <v>-22.8021661588787</v>
      </c>
      <c r="AO490" s="13" t="n">
        <f aca="false">AP489</f>
        <v>138.376310788807</v>
      </c>
      <c r="AP490" s="39" t="n">
        <f aca="false">IF(AP489&lt;$B490,0,(AP487-AP486)/AP486*100)</f>
        <v>-16.7251205611574</v>
      </c>
      <c r="AQ490" s="21" t="n">
        <f aca="false">FORECAST($B490,AP481:AP489,$B481:$B489)</f>
        <v>209666.230352303</v>
      </c>
      <c r="AR490" s="37" t="n">
        <f aca="false">(AP490-AQ490)^2/AQ490</f>
        <v>209699.681927592</v>
      </c>
      <c r="AS490" s="37" t="n">
        <f aca="false">IF(AR490&lt;5,0,(AP490-AO490)/AO490*100)</f>
        <v>-112.086693499644</v>
      </c>
      <c r="AT490" s="39" t="n">
        <f aca="false">IF(AT489&lt;$B490,0,(AT487-AT486)/AT486*100)</f>
        <v>-18.8811184568765</v>
      </c>
      <c r="AU490" s="13" t="n">
        <f aca="false">AV489</f>
        <v>1.21724084727457</v>
      </c>
      <c r="AV490" s="39" t="n">
        <f aca="false">IF(AV489&lt;$B490,0,(AV487-AV486)/AV486*100)</f>
        <v>0</v>
      </c>
      <c r="AW490" s="21" t="n">
        <f aca="false">FORECAST($B490,AV481:AV489,$B481:$B489)</f>
        <v>-63787.9984514131</v>
      </c>
      <c r="AX490" s="37" t="n">
        <f aca="false">(AV490-AW490)^2/AW490</f>
        <v>-63787.9984514131</v>
      </c>
      <c r="AY490" s="37" t="n">
        <f aca="false">IF(AX490&lt;5,0,(AV490-AU490)/AU490*100)</f>
        <v>0</v>
      </c>
      <c r="AZ490" s="39" t="n">
        <f aca="false">IF(AZ489&lt;$B490,0,(AZ487-AZ486)/AZ486*100)</f>
        <v>0</v>
      </c>
      <c r="BA490" s="39" t="n">
        <f aca="false">IF(BA489&lt;$B490,0,(BA487-BA486)/BA486*100)</f>
        <v>-17.3991974011083</v>
      </c>
      <c r="BB490" s="22"/>
      <c r="BC490" s="12"/>
      <c r="BD490" s="23"/>
    </row>
    <row r="491" customFormat="false" ht="13.8" hidden="false" customHeight="false" outlineLevel="0" collapsed="false">
      <c r="A491" s="25"/>
      <c r="B491" s="20"/>
      <c r="C491" s="21"/>
      <c r="D491" s="12" t="n">
        <f aca="false">E490</f>
        <v>-15.2046001604707</v>
      </c>
      <c r="E491" s="21"/>
      <c r="F491" s="21" t="n">
        <f aca="false">FORECAST($B491,E482:E490,$B482:$B490)</f>
        <v>-31.1646451141032</v>
      </c>
      <c r="G491" s="37" t="n">
        <f aca="false">(E491-F491)^2/F491</f>
        <v>-31.1646451141032</v>
      </c>
      <c r="H491" s="37" t="n">
        <f aca="false">IF(G491&lt;5,0,(E491-D491)/D491*100)</f>
        <v>0</v>
      </c>
      <c r="I491" s="22"/>
      <c r="J491" s="13"/>
      <c r="K491" s="13" t="n">
        <f aca="false">L490</f>
        <v>0</v>
      </c>
      <c r="L491" s="21"/>
      <c r="M491" s="21" t="n">
        <f aca="false">FORECAST($B491,L482:L490,$B482:$B490)</f>
        <v>-0.0407889754151238</v>
      </c>
      <c r="N491" s="37" t="n">
        <f aca="false">(L491-M491)^2/M491</f>
        <v>-0.0407889754151238</v>
      </c>
      <c r="O491" s="37" t="n">
        <f aca="false">IF(N491&lt;5,0,(L491-K491)/K491*100)</f>
        <v>0</v>
      </c>
      <c r="P491" s="14"/>
      <c r="Q491" s="13" t="n">
        <f aca="false">R490</f>
        <v>0</v>
      </c>
      <c r="R491" s="21"/>
      <c r="S491" s="21" t="n">
        <f aca="false">FORECAST($B491,R482:R490,$B482:$B490)</f>
        <v>-0.399014644583076</v>
      </c>
      <c r="T491" s="37" t="n">
        <f aca="false">(R491-S491)^2/S491</f>
        <v>-0.399014644583076</v>
      </c>
      <c r="U491" s="37" t="n">
        <f aca="false">IF(T491&lt;5,0,(R491-Q491)/Q491*100)</f>
        <v>0</v>
      </c>
      <c r="V491" s="14"/>
      <c r="W491" s="13" t="n">
        <f aca="false">X490</f>
        <v>0</v>
      </c>
      <c r="X491" s="21"/>
      <c r="Y491" s="21" t="n">
        <f aca="false">FORECAST($B491,X482:X490,$B482:$B490)</f>
        <v>-0.357431983115035</v>
      </c>
      <c r="Z491" s="37" t="n">
        <f aca="false">(X491-Y491)^2/Y491</f>
        <v>-0.357431983115035</v>
      </c>
      <c r="AA491" s="37" t="n">
        <f aca="false">IF(Z491&lt;5,0,(X491-W491)/W491*100)</f>
        <v>0</v>
      </c>
      <c r="AB491" s="14"/>
      <c r="AC491" s="13" t="n">
        <f aca="false">AD490</f>
        <v>0</v>
      </c>
      <c r="AD491" s="21"/>
      <c r="AE491" s="21" t="n">
        <f aca="false">FORECAST($B491,AD482:AD490,$B482:$B490)</f>
        <v>-1.75016942076786</v>
      </c>
      <c r="AF491" s="37" t="n">
        <f aca="false">(AD491-AE491)^2/AE491</f>
        <v>-1.75016942076786</v>
      </c>
      <c r="AG491" s="37" t="n">
        <f aca="false">IF(AF491&lt;5,0,(AD491-AC491)/AC491*100)</f>
        <v>0</v>
      </c>
      <c r="AH491" s="14"/>
      <c r="AI491" s="13" t="n">
        <f aca="false">AJ490</f>
        <v>-20.750382848392</v>
      </c>
      <c r="AJ491" s="21"/>
      <c r="AK491" s="21" t="n">
        <f aca="false">FORECAST($B491,AJ482:AJ490,$B482:$B490)</f>
        <v>-22.8206836314444</v>
      </c>
      <c r="AL491" s="37" t="n">
        <f aca="false">(AJ491-AK491)^2/AK491</f>
        <v>-22.8206836314444</v>
      </c>
      <c r="AM491" s="37" t="n">
        <f aca="false">IF(AL491&lt;5,0,(AJ491-AI491)/AI491*100)</f>
        <v>0</v>
      </c>
      <c r="AN491" s="14"/>
      <c r="AO491" s="13" t="n">
        <f aca="false">AP490</f>
        <v>-16.7251205611574</v>
      </c>
      <c r="AP491" s="21"/>
      <c r="AQ491" s="21" t="n">
        <f aca="false">FORECAST($B491,AP482:AP490,$B482:$B490)</f>
        <v>-26.5150133773732</v>
      </c>
      <c r="AR491" s="37" t="n">
        <f aca="false">(AP491-AQ491)^2/AQ491</f>
        <v>-26.5150133773732</v>
      </c>
      <c r="AS491" s="37" t="n">
        <f aca="false">IF(AR491&lt;5,0,(AP491-AO491)/AO491*100)</f>
        <v>0</v>
      </c>
      <c r="AT491" s="14"/>
      <c r="AU491" s="13" t="n">
        <f aca="false">AV490</f>
        <v>0</v>
      </c>
      <c r="AV491" s="21"/>
      <c r="AW491" s="21" t="n">
        <f aca="false">FORECAST($B491,AV482:AV490,$B482:$B490)</f>
        <v>-1.60764195203751</v>
      </c>
      <c r="AX491" s="37" t="n">
        <f aca="false">(AV491-AW491)^2/AW491</f>
        <v>-1.60764195203751</v>
      </c>
      <c r="AY491" s="37" t="n">
        <f aca="false">IF(AX491&lt;5,0,(AV491-AU491)/AU491*100)</f>
        <v>0</v>
      </c>
      <c r="AZ491" s="14"/>
      <c r="BA491" s="23"/>
      <c r="BB491" s="22"/>
      <c r="BC491" s="13"/>
      <c r="BD491" s="23"/>
    </row>
    <row r="492" customFormat="false" ht="13.8" hidden="false" customHeight="false" outlineLevel="0" collapsed="false">
      <c r="A492" s="19" t="s">
        <v>58</v>
      </c>
      <c r="B492" s="12" t="n">
        <v>2011</v>
      </c>
      <c r="C492" s="12" t="n">
        <v>625310</v>
      </c>
      <c r="D492" s="12" t="n">
        <f aca="false">E491</f>
        <v>0</v>
      </c>
      <c r="E492" s="12" t="n">
        <v>19632</v>
      </c>
      <c r="F492" s="21" t="n">
        <f aca="false">FORECAST($B492,E483:E491,$B483:$B491)</f>
        <v>7424.53577858783</v>
      </c>
      <c r="G492" s="37" t="n">
        <f aca="false">(E492-F492)^2/F492</f>
        <v>20071.5825421482</v>
      </c>
      <c r="H492" s="37" t="e">
        <f aca="false">IF(G492&lt;5,0,(E492-D492)/D492*100)</f>
        <v>#DIV/0!</v>
      </c>
      <c r="I492" s="12" t="n">
        <v>6.5</v>
      </c>
      <c r="J492" s="13"/>
      <c r="K492" s="13" t="n">
        <f aca="false">L491</f>
        <v>0</v>
      </c>
      <c r="L492" s="12" t="n">
        <v>38</v>
      </c>
      <c r="M492" s="21" t="n">
        <f aca="false">FORECAST($B492,L483:L491,$B483:$B491)</f>
        <v>12.7738893279213</v>
      </c>
      <c r="N492" s="37" t="n">
        <f aca="false">(L492-M492)^2/M492</f>
        <v>49.81698551662</v>
      </c>
      <c r="O492" s="37" t="e">
        <f aca="false">IF(N492&lt;5,0,(L492-K492)/K492*100)</f>
        <v>#DIV/0!</v>
      </c>
      <c r="P492" s="14" t="n">
        <f aca="false">L492/($C492/100000)</f>
        <v>6.07698581503574</v>
      </c>
      <c r="Q492" s="13" t="n">
        <f aca="false">R491</f>
        <v>0</v>
      </c>
      <c r="R492" s="12" t="n">
        <v>140</v>
      </c>
      <c r="S492" s="21" t="n">
        <f aca="false">FORECAST($B492,R483:R491,$B483:$B491)</f>
        <v>131.162417735101</v>
      </c>
      <c r="T492" s="37" t="n">
        <f aca="false">(R492-S492)^2/S492</f>
        <v>0.595466762793295</v>
      </c>
      <c r="U492" s="37" t="n">
        <f aca="false">IF(T492&lt;5,0,(R492-Q492)/Q492*100)</f>
        <v>0</v>
      </c>
      <c r="V492" s="14" t="n">
        <f aca="false">R492/($C492/100000)</f>
        <v>22.3888951080264</v>
      </c>
      <c r="W492" s="13" t="n">
        <f aca="false">X491</f>
        <v>0</v>
      </c>
      <c r="X492" s="12" t="n">
        <v>602</v>
      </c>
      <c r="Y492" s="21" t="n">
        <f aca="false">FORECAST($B492,X483:X491,$B483:$B491)</f>
        <v>147.363839215637</v>
      </c>
      <c r="Z492" s="37" t="n">
        <f aca="false">(X492-Y492)^2/Y492</f>
        <v>1402.61029973772</v>
      </c>
      <c r="AA492" s="37" t="e">
        <f aca="false">IF(Z492&lt;5,0,(X492-W492)/W492*100)</f>
        <v>#DIV/0!</v>
      </c>
      <c r="AB492" s="14" t="n">
        <f aca="false">X492/($C492/100000)</f>
        <v>96.2722489645136</v>
      </c>
      <c r="AC492" s="13" t="n">
        <f aca="false">AD491</f>
        <v>0</v>
      </c>
      <c r="AD492" s="12" t="n">
        <v>1354</v>
      </c>
      <c r="AE492" s="21" t="n">
        <f aca="false">FORECAST($B492,AD483:AD491,$B483:$B491)</f>
        <v>729.293001227007</v>
      </c>
      <c r="AF492" s="37" t="n">
        <f aca="false">(AD492-AE492)^2/AE492</f>
        <v>535.119401474258</v>
      </c>
      <c r="AG492" s="37" t="e">
        <f aca="false">IF(AF492&lt;5,0,(AD492-AC492)/AC492*100)</f>
        <v>#DIV/0!</v>
      </c>
      <c r="AH492" s="14" t="n">
        <f aca="false">AD492/($C492/100000)</f>
        <v>216.532599830484</v>
      </c>
      <c r="AI492" s="13" t="n">
        <f aca="false">AJ491</f>
        <v>0</v>
      </c>
      <c r="AJ492" s="12" t="n">
        <v>5326</v>
      </c>
      <c r="AK492" s="21" t="n">
        <f aca="false">FORECAST($B492,AJ483:AJ491,$B483:$B491)</f>
        <v>1369.98581831494</v>
      </c>
      <c r="AL492" s="37" t="n">
        <f aca="false">(AJ492-AK492)^2/AK492</f>
        <v>11423.5111024307</v>
      </c>
      <c r="AM492" s="37" t="e">
        <f aca="false">IF(AL492&lt;5,0,(AJ492-AI492)/AI492*100)</f>
        <v>#DIV/0!</v>
      </c>
      <c r="AN492" s="14" t="n">
        <f aca="false">AJ492/($C492/100000)</f>
        <v>851.737538181062</v>
      </c>
      <c r="AO492" s="13" t="n">
        <f aca="false">AP491</f>
        <v>0</v>
      </c>
      <c r="AP492" s="12" t="n">
        <v>11375</v>
      </c>
      <c r="AQ492" s="21" t="n">
        <f aca="false">FORECAST($B492,AP483:AP491,$B483:$B491)</f>
        <v>4511.90180542085</v>
      </c>
      <c r="AR492" s="37" t="n">
        <f aca="false">(AP492-AQ492)^2/AQ492</f>
        <v>10439.5261377019</v>
      </c>
      <c r="AS492" s="37" t="e">
        <f aca="false">IF(AR492&lt;5,0,(AP492-AO492)/AO492*100)</f>
        <v>#DIV/0!</v>
      </c>
      <c r="AT492" s="14" t="n">
        <f aca="false">AP492/($C492/100000)</f>
        <v>1819.09772752715</v>
      </c>
      <c r="AU492" s="13" t="n">
        <f aca="false">AV491</f>
        <v>0</v>
      </c>
      <c r="AV492" s="12" t="n">
        <v>797</v>
      </c>
      <c r="AW492" s="21" t="n">
        <f aca="false">FORECAST($B492,AV483:AV491,$B483:$B491)</f>
        <v>521.973876264308</v>
      </c>
      <c r="AX492" s="37" t="n">
        <f aca="false">(AV492-AW492)^2/AW492</f>
        <v>144.910257345483</v>
      </c>
      <c r="AY492" s="37" t="e">
        <f aca="false">IF(AX492&lt;5,0,(AV492-AU492)/AU492*100)</f>
        <v>#DIV/0!</v>
      </c>
      <c r="AZ492" s="14" t="n">
        <f aca="false">AV492/($C492/100000)</f>
        <v>127.456781436408</v>
      </c>
      <c r="BA492" s="12" t="n">
        <v>3139.6</v>
      </c>
      <c r="BB492" s="14" t="n">
        <v>4.5</v>
      </c>
      <c r="BC492" s="13" t="n">
        <f aca="false">(BA492-BA487)/BA487*100</f>
        <v>81.5847310584153</v>
      </c>
      <c r="BD492" s="12" t="n">
        <v>24.3</v>
      </c>
    </row>
    <row r="493" customFormat="false" ht="13.8" hidden="false" customHeight="false" outlineLevel="0" collapsed="false">
      <c r="A493" s="19" t="s">
        <v>58</v>
      </c>
      <c r="B493" s="12" t="n">
        <v>2012</v>
      </c>
      <c r="C493" s="12" t="n">
        <v>638029</v>
      </c>
      <c r="D493" s="12" t="n">
        <f aca="false">E492</f>
        <v>19632</v>
      </c>
      <c r="E493" s="12" t="n">
        <v>17149</v>
      </c>
      <c r="F493" s="21" t="n">
        <f aca="false">FORECAST($B493,E484:E492,$B484:$B492)</f>
        <v>9441.35614401897</v>
      </c>
      <c r="G493" s="37" t="n">
        <f aca="false">(E493-F493)^2/F493</f>
        <v>6292.29243176855</v>
      </c>
      <c r="H493" s="37" t="n">
        <f aca="false">IF(G493&lt;5,0,(E493-D493)/D493*100)</f>
        <v>-12.6477180114099</v>
      </c>
      <c r="I493" s="12" t="n">
        <v>-12.6</v>
      </c>
      <c r="J493" s="13" t="n">
        <f aca="false">(E493-E492)/E492*100</f>
        <v>-12.6477180114099</v>
      </c>
      <c r="K493" s="13" t="n">
        <f aca="false">L492</f>
        <v>38</v>
      </c>
      <c r="L493" s="12" t="n">
        <v>45</v>
      </c>
      <c r="M493" s="21" t="n">
        <f aca="false">FORECAST($B493,L484:L492,$B484:$B492)</f>
        <v>18.0901524497552</v>
      </c>
      <c r="N493" s="37" t="n">
        <f aca="false">(L493-M493)^2/M493</f>
        <v>40.0295076113202</v>
      </c>
      <c r="O493" s="37" t="n">
        <f aca="false">IF(N493&lt;5,0,(L493-K493)/K493*100)</f>
        <v>18.4210526315789</v>
      </c>
      <c r="P493" s="14" t="n">
        <f aca="false">L493/($C493/100000)</f>
        <v>7.05297094646168</v>
      </c>
      <c r="Q493" s="13" t="n">
        <f aca="false">R492</f>
        <v>140</v>
      </c>
      <c r="R493" s="12" t="n">
        <v>149</v>
      </c>
      <c r="S493" s="21" t="n">
        <f aca="false">FORECAST($B493,R484:R492,$B484:$B492)</f>
        <v>137.091668077197</v>
      </c>
      <c r="T493" s="37" t="n">
        <f aca="false">(R493-S493)^2/S493</f>
        <v>1.03440545419431</v>
      </c>
      <c r="U493" s="37" t="n">
        <f aca="false">IF(T493&lt;5,0,(R493-Q493)/Q493*100)</f>
        <v>0</v>
      </c>
      <c r="V493" s="14" t="n">
        <f aca="false">R493/($C493/100000)</f>
        <v>23.3531704671731</v>
      </c>
      <c r="W493" s="13" t="n">
        <f aca="false">X492</f>
        <v>602</v>
      </c>
      <c r="X493" s="12" t="n">
        <v>553</v>
      </c>
      <c r="Y493" s="21" t="n">
        <f aca="false">FORECAST($B493,X484:X492,$B484:$B492)</f>
        <v>227.036323794856</v>
      </c>
      <c r="Z493" s="37" t="n">
        <f aca="false">(X493-Y493)^2/Y493</f>
        <v>467.996999022846</v>
      </c>
      <c r="AA493" s="37" t="n">
        <f aca="false">IF(Z493&lt;5,0,(X493-W493)/W493*100)</f>
        <v>-8.13953488372093</v>
      </c>
      <c r="AB493" s="14" t="n">
        <f aca="false">X493/($C493/100000)</f>
        <v>86.6731762976291</v>
      </c>
      <c r="AC493" s="13" t="n">
        <f aca="false">AD492</f>
        <v>1354</v>
      </c>
      <c r="AD493" s="12" t="n">
        <v>1381</v>
      </c>
      <c r="AE493" s="21" t="n">
        <f aca="false">FORECAST($B493,AD484:AD492,$B484:$B492)</f>
        <v>832.347667376001</v>
      </c>
      <c r="AF493" s="37" t="n">
        <f aca="false">(AD493-AE493)^2/AE493</f>
        <v>361.651019029977</v>
      </c>
      <c r="AG493" s="37" t="n">
        <f aca="false">IF(AF493&lt;5,0,(AD493-AC493)/AC493*100)</f>
        <v>1.99409158050222</v>
      </c>
      <c r="AH493" s="14" t="n">
        <f aca="false">AD493/($C493/100000)</f>
        <v>216.447841712524</v>
      </c>
      <c r="AI493" s="13" t="n">
        <f aca="false">AJ492</f>
        <v>5326</v>
      </c>
      <c r="AJ493" s="12" t="n">
        <v>4171</v>
      </c>
      <c r="AK493" s="21" t="n">
        <f aca="false">FORECAST($B493,AJ484:AJ492,$B484:$B492)</f>
        <v>1987.49824563158</v>
      </c>
      <c r="AL493" s="37" t="n">
        <f aca="false">(AJ493-AK493)^2/AK493</f>
        <v>2398.83477724274</v>
      </c>
      <c r="AM493" s="37" t="n">
        <f aca="false">IF(AL493&lt;5,0,(AJ493-AI493)/AI493*100)</f>
        <v>-21.686068343973</v>
      </c>
      <c r="AN493" s="14" t="n">
        <f aca="false">AJ493/($C493/100000)</f>
        <v>653.732040393148</v>
      </c>
      <c r="AO493" s="13" t="n">
        <f aca="false">AP492</f>
        <v>11375</v>
      </c>
      <c r="AP493" s="12" t="n">
        <v>9927</v>
      </c>
      <c r="AQ493" s="21" t="n">
        <f aca="false">FORECAST($B493,AP484:AP492,$B484:$B492)</f>
        <v>5655.27353400232</v>
      </c>
      <c r="AR493" s="37" t="n">
        <f aca="false">(AP493-AQ493)^2/AQ493</f>
        <v>3226.66037117235</v>
      </c>
      <c r="AS493" s="37" t="n">
        <f aca="false">IF(AR493&lt;5,0,(AP493-AO493)/AO493*100)</f>
        <v>-12.7296703296703</v>
      </c>
      <c r="AT493" s="14" t="n">
        <f aca="false">AP493/($C493/100000)</f>
        <v>1555.88539078945</v>
      </c>
      <c r="AU493" s="13" t="n">
        <f aca="false">AV492</f>
        <v>797</v>
      </c>
      <c r="AV493" s="12" t="n">
        <v>923</v>
      </c>
      <c r="AW493" s="21" t="n">
        <f aca="false">FORECAST($B493,AV484:AV492,$B484:$B492)</f>
        <v>583.957636419318</v>
      </c>
      <c r="AX493" s="37" t="n">
        <f aca="false">(AV493-AW493)^2/AW493</f>
        <v>196.845998978999</v>
      </c>
      <c r="AY493" s="37" t="n">
        <f aca="false">IF(AX493&lt;5,0,(AV493-AU493)/AU493*100)</f>
        <v>15.8092848180678</v>
      </c>
      <c r="AZ493" s="14" t="n">
        <f aca="false">AV493/($C493/100000)</f>
        <v>144.664270746314</v>
      </c>
      <c r="BA493" s="12" t="n">
        <v>2687.8</v>
      </c>
      <c r="BB493" s="14" t="n">
        <v>-14.4</v>
      </c>
      <c r="BC493" s="13" t="n">
        <f aca="false">(BA493-BA492)/BA492*100</f>
        <v>-14.3903681997707</v>
      </c>
      <c r="BD493" s="12" t="n">
        <v>25.1</v>
      </c>
    </row>
    <row r="494" customFormat="false" ht="13.8" hidden="false" customHeight="false" outlineLevel="0" collapsed="false">
      <c r="A494" s="19" t="s">
        <v>58</v>
      </c>
      <c r="B494" s="12" t="n">
        <v>2013</v>
      </c>
      <c r="C494" s="12" t="n">
        <v>643367</v>
      </c>
      <c r="D494" s="12" t="n">
        <f aca="false">E493</f>
        <v>17149</v>
      </c>
      <c r="E494" s="12" t="n">
        <v>16509</v>
      </c>
      <c r="F494" s="21" t="n">
        <f aca="false">FORECAST($B494,E485:E493,$B485:$B493)</f>
        <v>10948.797260744</v>
      </c>
      <c r="G494" s="37" t="n">
        <f aca="false">(E494-F494)^2/F494</f>
        <v>2823.67585821288</v>
      </c>
      <c r="H494" s="37" t="n">
        <f aca="false">IF(G494&lt;5,0,(E494-D494)/D494*100)</f>
        <v>-3.73199603475421</v>
      </c>
      <c r="I494" s="12" t="n">
        <v>-3.7</v>
      </c>
      <c r="J494" s="13" t="n">
        <f aca="false">(E494-E493)/E493*100</f>
        <v>-3.73199603475421</v>
      </c>
      <c r="K494" s="13" t="n">
        <f aca="false">L493</f>
        <v>45</v>
      </c>
      <c r="L494" s="12" t="n">
        <v>25</v>
      </c>
      <c r="M494" s="21" t="n">
        <f aca="false">FORECAST($B494,L485:L493,$B485:$B493)</f>
        <v>22.4217163137216</v>
      </c>
      <c r="N494" s="37" t="n">
        <f aca="false">(L494-M494)^2/M494</f>
        <v>0.296478051631627</v>
      </c>
      <c r="O494" s="37" t="n">
        <f aca="false">IF(N494&lt;5,0,(L494-K494)/K494*100)</f>
        <v>0</v>
      </c>
      <c r="P494" s="14" t="n">
        <f aca="false">L494/($C494/100000)</f>
        <v>3.8858070121719</v>
      </c>
      <c r="Q494" s="13" t="n">
        <f aca="false">R493</f>
        <v>149</v>
      </c>
      <c r="R494" s="12" t="n">
        <v>150</v>
      </c>
      <c r="S494" s="21" t="n">
        <f aca="false">FORECAST($B494,R485:R493,$B485:$B493)</f>
        <v>140.539722853707</v>
      </c>
      <c r="T494" s="37" t="n">
        <f aca="false">(R494-S494)^2/S494</f>
        <v>0.636808169728888</v>
      </c>
      <c r="U494" s="37" t="n">
        <f aca="false">IF(T494&lt;5,0,(R494-Q494)/Q494*100)</f>
        <v>0</v>
      </c>
      <c r="V494" s="14" t="n">
        <f aca="false">R494/($C494/100000)</f>
        <v>23.3148420730314</v>
      </c>
      <c r="W494" s="13" t="n">
        <f aca="false">X493</f>
        <v>553</v>
      </c>
      <c r="X494" s="12" t="n">
        <v>577</v>
      </c>
      <c r="Y494" s="21" t="n">
        <f aca="false">FORECAST($B494,X485:X493,$B485:$B493)</f>
        <v>284.346883622855</v>
      </c>
      <c r="Z494" s="37" t="n">
        <f aca="false">(X494-Y494)^2/Y494</f>
        <v>301.201987635818</v>
      </c>
      <c r="AA494" s="37" t="n">
        <f aca="false">IF(Z494&lt;5,0,(X494-W494)/W494*100)</f>
        <v>4.33996383363472</v>
      </c>
      <c r="AB494" s="14" t="n">
        <f aca="false">X494/($C494/100000)</f>
        <v>89.6844258409275</v>
      </c>
      <c r="AC494" s="13" t="n">
        <f aca="false">AD493</f>
        <v>1381</v>
      </c>
      <c r="AD494" s="12" t="n">
        <v>1357</v>
      </c>
      <c r="AE494" s="21" t="n">
        <f aca="false">FORECAST($B494,AD485:AD493,$B485:$B493)</f>
        <v>935.044358994951</v>
      </c>
      <c r="AF494" s="37" t="n">
        <f aca="false">(AD494-AE494)^2/AE494</f>
        <v>190.415097704411</v>
      </c>
      <c r="AG494" s="37" t="n">
        <f aca="false">IF(AF494&lt;5,0,(AD494-AC494)/AC494*100)</f>
        <v>-1.73787110789283</v>
      </c>
      <c r="AH494" s="14" t="n">
        <f aca="false">AD494/($C494/100000)</f>
        <v>210.921604620691</v>
      </c>
      <c r="AI494" s="13" t="n">
        <f aca="false">AJ493</f>
        <v>4171</v>
      </c>
      <c r="AJ494" s="12" t="n">
        <v>3779</v>
      </c>
      <c r="AK494" s="21" t="n">
        <f aca="false">FORECAST($B494,AJ485:AJ493,$B485:$B493)</f>
        <v>2416.38012314053</v>
      </c>
      <c r="AL494" s="37" t="n">
        <f aca="false">(AJ494-AK494)^2/AK494</f>
        <v>768.394389207003</v>
      </c>
      <c r="AM494" s="37" t="n">
        <f aca="false">IF(AL494&lt;5,0,(AJ494-AI494)/AI494*100)</f>
        <v>-9.39822584512107</v>
      </c>
      <c r="AN494" s="14" t="n">
        <f aca="false">AJ494/($C494/100000)</f>
        <v>587.378587959905</v>
      </c>
      <c r="AO494" s="13" t="n">
        <f aca="false">AP493</f>
        <v>9927</v>
      </c>
      <c r="AP494" s="12" t="n">
        <v>9808</v>
      </c>
      <c r="AQ494" s="21" t="n">
        <f aca="false">FORECAST($B494,AP485:AP493,$B485:$B493)</f>
        <v>6497.78553854614</v>
      </c>
      <c r="AR494" s="37" t="n">
        <f aca="false">(AP494-AQ494)^2/AQ494</f>
        <v>1686.34678935094</v>
      </c>
      <c r="AS494" s="37" t="n">
        <f aca="false">IF(AR494&lt;5,0,(AP494-AO494)/AO494*100)</f>
        <v>-1.19875088143447</v>
      </c>
      <c r="AT494" s="14" t="n">
        <f aca="false">AP494/($C494/100000)</f>
        <v>1524.47980701528</v>
      </c>
      <c r="AU494" s="13" t="n">
        <f aca="false">AV493</f>
        <v>923</v>
      </c>
      <c r="AV494" s="12" t="n">
        <v>813</v>
      </c>
      <c r="AW494" s="21" t="n">
        <f aca="false">FORECAST($B494,AV485:AV493,$B485:$B493)</f>
        <v>652.238248618284</v>
      </c>
      <c r="AX494" s="37" t="n">
        <f aca="false">(AV494-AW494)^2/AW494</f>
        <v>39.6240802529841</v>
      </c>
      <c r="AY494" s="37" t="n">
        <f aca="false">IF(AX494&lt;5,0,(AV494-AU494)/AU494*100)</f>
        <v>-11.9176598049838</v>
      </c>
      <c r="AZ494" s="14" t="n">
        <f aca="false">AV494/($C494/100000)</f>
        <v>126.36644403583</v>
      </c>
      <c r="BA494" s="12" t="n">
        <v>2566</v>
      </c>
      <c r="BB494" s="14" t="n">
        <v>-4.5</v>
      </c>
      <c r="BC494" s="13" t="n">
        <f aca="false">(BA494-BA493)/BA493*100</f>
        <v>-4.53158717166456</v>
      </c>
      <c r="BD494" s="12" t="n">
        <v>26.5</v>
      </c>
    </row>
    <row r="495" customFormat="false" ht="13.8" hidden="false" customHeight="false" outlineLevel="0" collapsed="false">
      <c r="A495" s="19" t="s">
        <v>58</v>
      </c>
      <c r="B495" s="15" t="n">
        <v>2014</v>
      </c>
      <c r="C495" s="12" t="n">
        <v>653485</v>
      </c>
      <c r="D495" s="12" t="n">
        <f aca="false">E494</f>
        <v>16509</v>
      </c>
      <c r="E495" s="12" t="n">
        <v>15768</v>
      </c>
      <c r="F495" s="21" t="n">
        <f aca="false">FORECAST($B495,E486:E494,$B486:$B494)</f>
        <v>12410.0240889895</v>
      </c>
      <c r="G495" s="37" t="n">
        <f aca="false">(E495-F495)^2/F495</f>
        <v>908.620494051368</v>
      </c>
      <c r="H495" s="37" t="n">
        <f aca="false">IF(G495&lt;5,0,(E495-D495)/D495*100)</f>
        <v>-4.48846083954207</v>
      </c>
      <c r="I495" s="16" t="n">
        <v>-4.5</v>
      </c>
      <c r="J495" s="13" t="n">
        <f aca="false">(E495-E494)/E494*100</f>
        <v>-4.48846083954207</v>
      </c>
      <c r="K495" s="13" t="n">
        <f aca="false">L494</f>
        <v>25</v>
      </c>
      <c r="L495" s="12" t="n">
        <v>34</v>
      </c>
      <c r="M495" s="21" t="n">
        <f aca="false">FORECAST($B495,L486:L494,$B486:$B494)</f>
        <v>24.6080003687623</v>
      </c>
      <c r="N495" s="37" t="n">
        <f aca="false">(L495-M495)^2/M495</f>
        <v>3.58459264268966</v>
      </c>
      <c r="O495" s="37" t="n">
        <f aca="false">IF(N495&lt;5,0,(L495-K495)/K495*100)</f>
        <v>0</v>
      </c>
      <c r="P495" s="14" t="n">
        <f aca="false">L495/($C495/100000)</f>
        <v>5.20287382265852</v>
      </c>
      <c r="Q495" s="13" t="n">
        <f aca="false">R494</f>
        <v>150</v>
      </c>
      <c r="R495" s="12" t="n">
        <v>168</v>
      </c>
      <c r="S495" s="21" t="n">
        <f aca="false">FORECAST($B495,R486:R494,$B486:$B494)</f>
        <v>141.330896062991</v>
      </c>
      <c r="T495" s="37" t="n">
        <f aca="false">(R495-S495)^2/S495</f>
        <v>5.03245309140319</v>
      </c>
      <c r="U495" s="37" t="n">
        <f aca="false">IF(T495&lt;5,0,(R495-Q495)/Q495*100)</f>
        <v>12</v>
      </c>
      <c r="V495" s="14" t="n">
        <f aca="false">R495/($C495/100000)</f>
        <v>25.7083177119597</v>
      </c>
      <c r="W495" s="13" t="n">
        <f aca="false">X494</f>
        <v>577</v>
      </c>
      <c r="X495" s="12" t="n">
        <v>559</v>
      </c>
      <c r="Y495" s="21" t="n">
        <f aca="false">FORECAST($B495,X486:X494,$B486:$B494)</f>
        <v>356.161720297028</v>
      </c>
      <c r="Z495" s="37" t="n">
        <f aca="false">(X495-Y495)^2/Y495</f>
        <v>115.518780846377</v>
      </c>
      <c r="AA495" s="37" t="n">
        <f aca="false">IF(Z495&lt;5,0,(X495-W495)/W495*100)</f>
        <v>-3.11958405545927</v>
      </c>
      <c r="AB495" s="14" t="n">
        <f aca="false">X495/($C495/100000)</f>
        <v>85.5413666725327</v>
      </c>
      <c r="AC495" s="13" t="n">
        <f aca="false">AD494</f>
        <v>1357</v>
      </c>
      <c r="AD495" s="12" t="n">
        <v>1453</v>
      </c>
      <c r="AE495" s="21" t="n">
        <f aca="false">FORECAST($B495,AD486:AD494,$B486:$B494)</f>
        <v>1042.90463238588</v>
      </c>
      <c r="AF495" s="37" t="n">
        <f aca="false">(AD495-AE495)^2/AE495</f>
        <v>161.259433812095</v>
      </c>
      <c r="AG495" s="37" t="n">
        <f aca="false">IF(AF495&lt;5,0,(AD495-AC495)/AC495*100)</f>
        <v>7.07442888725129</v>
      </c>
      <c r="AH495" s="14" t="n">
        <f aca="false">AD495/($C495/100000)</f>
        <v>222.346343068318</v>
      </c>
      <c r="AI495" s="13" t="n">
        <f aca="false">AJ494</f>
        <v>3779</v>
      </c>
      <c r="AJ495" s="12" t="n">
        <v>3117</v>
      </c>
      <c r="AK495" s="21" t="n">
        <f aca="false">FORECAST($B495,AJ486:AJ494,$B486:$B494)</f>
        <v>2808.92146483057</v>
      </c>
      <c r="AL495" s="37" t="n">
        <f aca="false">(AJ495-AK495)^2/AK495</f>
        <v>33.7896181934965</v>
      </c>
      <c r="AM495" s="37" t="n">
        <f aca="false">IF(AL495&lt;5,0,(AJ495-AI495)/AI495*100)</f>
        <v>-17.5178618682191</v>
      </c>
      <c r="AN495" s="14" t="n">
        <f aca="false">AJ495/($C495/100000)</f>
        <v>476.981108977253</v>
      </c>
      <c r="AO495" s="13" t="n">
        <f aca="false">AP494</f>
        <v>9808</v>
      </c>
      <c r="AP495" s="12" t="n">
        <v>9591</v>
      </c>
      <c r="AQ495" s="21" t="n">
        <f aca="false">FORECAST($B495,AP486:AP494,$B486:$B494)</f>
        <v>7331.96951003188</v>
      </c>
      <c r="AR495" s="37" t="n">
        <f aca="false">(AP495-AQ495)^2/AQ495</f>
        <v>696.022910027545</v>
      </c>
      <c r="AS495" s="37" t="n">
        <f aca="false">IF(AR495&lt;5,0,(AP495-AO495)/AO495*100)</f>
        <v>-2.21247960848287</v>
      </c>
      <c r="AT495" s="14" t="n">
        <f aca="false">AP495/($C495/100000)</f>
        <v>1467.6694950917</v>
      </c>
      <c r="AU495" s="13" t="n">
        <f aca="false">AV494</f>
        <v>813</v>
      </c>
      <c r="AV495" s="12" t="n">
        <v>846</v>
      </c>
      <c r="AW495" s="21" t="n">
        <f aca="false">FORECAST($B495,AV486:AV494,$B486:$B494)</f>
        <v>704.107477154097</v>
      </c>
      <c r="AX495" s="37" t="n">
        <f aca="false">(AV495-AW495)^2/AW495</f>
        <v>28.594339206497</v>
      </c>
      <c r="AY495" s="37" t="n">
        <f aca="false">IF(AX495&lt;5,0,(AV495-AU495)/AU495*100)</f>
        <v>4.0590405904059</v>
      </c>
      <c r="AZ495" s="14" t="n">
        <f aca="false">AV495/($C495/100000)</f>
        <v>129.459742763797</v>
      </c>
      <c r="BA495" s="12" t="n">
        <v>2412.9</v>
      </c>
      <c r="BB495" s="4" t="n">
        <v>-6</v>
      </c>
      <c r="BC495" s="13" t="n">
        <f aca="false">(BA495-BA494)/BA494*100</f>
        <v>-5.96648480124707</v>
      </c>
      <c r="BD495" s="12" t="n">
        <v>23.6</v>
      </c>
    </row>
    <row r="496" customFormat="false" ht="13.8" hidden="false" customHeight="false" outlineLevel="0" collapsed="false">
      <c r="A496" s="19" t="s">
        <v>58</v>
      </c>
      <c r="B496" s="15" t="n">
        <v>2015</v>
      </c>
      <c r="C496" s="12" t="n">
        <v>665845</v>
      </c>
      <c r="D496" s="12" t="n">
        <f aca="false">E495</f>
        <v>15768</v>
      </c>
      <c r="E496" s="12" t="n">
        <v>14943</v>
      </c>
      <c r="F496" s="21" t="n">
        <f aca="false">FORECAST($B496,E487:E495,$B487:$B495)</f>
        <v>13804.3350180148</v>
      </c>
      <c r="G496" s="37" t="n">
        <f aca="false">(E496-F496)^2/F496</f>
        <v>93.9239694999746</v>
      </c>
      <c r="H496" s="37" t="n">
        <f aca="false">IF(G496&lt;5,0,(E496-D496)/D496*100)</f>
        <v>-5.23211567732116</v>
      </c>
      <c r="I496" s="12" t="n">
        <v>-5.2</v>
      </c>
      <c r="J496" s="13" t="n">
        <f aca="false">(E496-E495)/E495*100</f>
        <v>-5.23211567732116</v>
      </c>
      <c r="K496" s="13" t="n">
        <f aca="false">L495</f>
        <v>34</v>
      </c>
      <c r="L496" s="12" t="n">
        <v>31</v>
      </c>
      <c r="M496" s="21" t="n">
        <f aca="false">FORECAST($B496,L487:L495,$B487:$B495)</f>
        <v>28.8014047526328</v>
      </c>
      <c r="N496" s="37" t="n">
        <f aca="false">(L496-M496)^2/M496</f>
        <v>0.167832822852279</v>
      </c>
      <c r="O496" s="37" t="n">
        <f aca="false">IF(N496&lt;5,0,(L496-K496)/K496*100)</f>
        <v>0</v>
      </c>
      <c r="P496" s="14" t="n">
        <f aca="false">L496/($C496/100000)</f>
        <v>4.65573819732821</v>
      </c>
      <c r="Q496" s="13" t="n">
        <f aca="false">R495</f>
        <v>168</v>
      </c>
      <c r="R496" s="12" t="n">
        <v>206</v>
      </c>
      <c r="S496" s="21" t="n">
        <f aca="false">FORECAST($B496,R487:R495,$B487:$B495)</f>
        <v>149.130784388114</v>
      </c>
      <c r="T496" s="37" t="n">
        <f aca="false">(R496-S496)^2/S496</f>
        <v>21.6863855278489</v>
      </c>
      <c r="U496" s="37" t="n">
        <f aca="false">IF(T496&lt;5,0,(R496-Q496)/Q496*100)</f>
        <v>22.6190476190476</v>
      </c>
      <c r="V496" s="14" t="n">
        <f aca="false">R496/($C496/100000)</f>
        <v>30.9381312467616</v>
      </c>
      <c r="W496" s="13" t="n">
        <f aca="false">X495</f>
        <v>559</v>
      </c>
      <c r="X496" s="12" t="n">
        <v>565</v>
      </c>
      <c r="Y496" s="21" t="n">
        <f aca="false">FORECAST($B496,X487:X495,$B487:$B495)</f>
        <v>428.209668275867</v>
      </c>
      <c r="Z496" s="37" t="n">
        <f aca="false">(X496-Y496)^2/Y496</f>
        <v>43.6972731805384</v>
      </c>
      <c r="AA496" s="37" t="n">
        <f aca="false">IF(Z496&lt;5,0,(X496-W496)/W496*100)</f>
        <v>1.07334525939177</v>
      </c>
      <c r="AB496" s="14" t="n">
        <f aca="false">X496/($C496/100000)</f>
        <v>84.8545832738851</v>
      </c>
      <c r="AC496" s="13" t="n">
        <f aca="false">AD495</f>
        <v>1453</v>
      </c>
      <c r="AD496" s="12" t="n">
        <v>1555</v>
      </c>
      <c r="AE496" s="21" t="n">
        <f aca="false">FORECAST($B496,AD487:AD495,$B487:$B495)</f>
        <v>1161.58425319901</v>
      </c>
      <c r="AF496" s="37" t="n">
        <f aca="false">(AD496-AE496)^2/AE496</f>
        <v>133.245564757549</v>
      </c>
      <c r="AG496" s="37" t="n">
        <f aca="false">IF(AF496&lt;5,0,(AD496-AC496)/AC496*100)</f>
        <v>7.01995870612526</v>
      </c>
      <c r="AH496" s="14" t="n">
        <f aca="false">AD496/($C496/100000)</f>
        <v>233.537835382108</v>
      </c>
      <c r="AI496" s="13" t="n">
        <f aca="false">AJ495</f>
        <v>3117</v>
      </c>
      <c r="AJ496" s="12" t="n">
        <v>2844</v>
      </c>
      <c r="AK496" s="21" t="n">
        <f aca="false">FORECAST($B496,AJ487:AJ495,$B487:$B495)</f>
        <v>3113.79367122202</v>
      </c>
      <c r="AL496" s="37" t="n">
        <f aca="false">(AJ496-AK496)^2/AK496</f>
        <v>23.3761876081183</v>
      </c>
      <c r="AM496" s="37" t="n">
        <f aca="false">IF(AL496&lt;5,0,(AJ496-AI496)/AI496*100)</f>
        <v>-8.75842155919153</v>
      </c>
      <c r="AN496" s="14" t="n">
        <f aca="false">AJ496/($C496/100000)</f>
        <v>427.126433329078</v>
      </c>
      <c r="AO496" s="13" t="n">
        <f aca="false">AP495</f>
        <v>9591</v>
      </c>
      <c r="AP496" s="12" t="n">
        <v>8880</v>
      </c>
      <c r="AQ496" s="21" t="n">
        <f aca="false">FORECAST($B496,AP487:AP495,$B487:$B495)</f>
        <v>8177.54440931784</v>
      </c>
      <c r="AR496" s="37" t="n">
        <f aca="false">(AP496-AQ496)^2/AQ496</f>
        <v>60.3413240187815</v>
      </c>
      <c r="AS496" s="37" t="n">
        <f aca="false">IF(AR496&lt;5,0,(AP496-AO496)/AO496*100)</f>
        <v>-7.4131998748827</v>
      </c>
      <c r="AT496" s="14" t="n">
        <f aca="false">AP496/($C496/100000)</f>
        <v>1333.64371587982</v>
      </c>
      <c r="AU496" s="13" t="n">
        <f aca="false">AV495</f>
        <v>846</v>
      </c>
      <c r="AV496" s="12" t="n">
        <v>862</v>
      </c>
      <c r="AW496" s="21" t="n">
        <f aca="false">FORECAST($B496,AV487:AV495,$B487:$B495)</f>
        <v>745.270753361454</v>
      </c>
      <c r="AX496" s="37" t="n">
        <f aca="false">(AV496-AW496)^2/AW496</f>
        <v>18.282908539407</v>
      </c>
      <c r="AY496" s="37" t="n">
        <f aca="false">IF(AX496&lt;5,0,(AV496-AU496)/AU496*100)</f>
        <v>1.89125295508274</v>
      </c>
      <c r="AZ496" s="14" t="n">
        <f aca="false">AV496/($C496/100000)</f>
        <v>129.459558906352</v>
      </c>
      <c r="BA496" s="12" t="n">
        <v>2244.2</v>
      </c>
      <c r="BB496" s="14" t="n">
        <v>-7</v>
      </c>
      <c r="BC496" s="13" t="n">
        <f aca="false">(BA496-BA495)/BA495*100</f>
        <v>-6.99158688714826</v>
      </c>
      <c r="BD496" s="12" t="n">
        <v>25.2</v>
      </c>
    </row>
    <row r="497" customFormat="false" ht="13.8" hidden="false" customHeight="false" outlineLevel="0" collapsed="false">
      <c r="A497" s="19" t="s">
        <v>58</v>
      </c>
      <c r="B497" s="15" t="n">
        <v>2016</v>
      </c>
      <c r="C497" s="12" t="n">
        <v>680539</v>
      </c>
      <c r="D497" s="12" t="n">
        <f aca="false">E496</f>
        <v>14943</v>
      </c>
      <c r="E497" s="12" t="n">
        <v>14199</v>
      </c>
      <c r="F497" s="21" t="n">
        <f aca="false">FORECAST($B497,E488:E496,$B488:$B496)</f>
        <v>15255.5972937969</v>
      </c>
      <c r="G497" s="37" t="n">
        <f aca="false">(E497-F497)^2/F497</f>
        <v>73.1795563135947</v>
      </c>
      <c r="H497" s="37" t="n">
        <f aca="false">IF(G497&lt;5,0,(E497-D497)/D497*100)</f>
        <v>-4.97891989560329</v>
      </c>
      <c r="I497" s="12" t="n">
        <v>-5</v>
      </c>
      <c r="J497" s="13" t="n">
        <f aca="false">(E497-E496)/E496*100</f>
        <v>-4.97891989560329</v>
      </c>
      <c r="K497" s="13" t="n">
        <f aca="false">L496</f>
        <v>31</v>
      </c>
      <c r="L497" s="12" t="n">
        <v>41</v>
      </c>
      <c r="M497" s="21" t="n">
        <f aca="false">FORECAST($B497,L488:L496,$B488:$B496)</f>
        <v>31.0016736812813</v>
      </c>
      <c r="N497" s="37" t="n">
        <f aca="false">(L497-M497)^2/M497</f>
        <v>3.22455265490848</v>
      </c>
      <c r="O497" s="37" t="n">
        <f aca="false">IF(N497&lt;5,0,(L497-K497)/K497*100)</f>
        <v>0</v>
      </c>
      <c r="P497" s="14" t="n">
        <f aca="false">L497/($C497/100000)</f>
        <v>6.02463635441907</v>
      </c>
      <c r="Q497" s="13" t="n">
        <f aca="false">R496</f>
        <v>206</v>
      </c>
      <c r="R497" s="12" t="n">
        <v>249</v>
      </c>
      <c r="S497" s="21" t="n">
        <f aca="false">FORECAST($B497,R488:R496,$B488:$B496)</f>
        <v>160.620052990136</v>
      </c>
      <c r="T497" s="37" t="n">
        <f aca="false">(R497-S497)^2/S497</f>
        <v>48.6303851110424</v>
      </c>
      <c r="U497" s="37" t="n">
        <f aca="false">IF(T497&lt;5,0,(R497-Q497)/Q497*100)</f>
        <v>20.873786407767</v>
      </c>
      <c r="V497" s="14" t="n">
        <f aca="false">R497/($C497/100000)</f>
        <v>36.5886451768378</v>
      </c>
      <c r="W497" s="13" t="n">
        <f aca="false">X496</f>
        <v>565</v>
      </c>
      <c r="X497" s="12" t="n">
        <v>445</v>
      </c>
      <c r="Y497" s="21" t="n">
        <f aca="false">FORECAST($B497,X488:X496,$B488:$B496)</f>
        <v>501.319663023251</v>
      </c>
      <c r="Z497" s="37" t="n">
        <f aca="false">(X497-Y497)^2/Y497</f>
        <v>6.32710958098887</v>
      </c>
      <c r="AA497" s="37" t="n">
        <f aca="false">IF(Z497&lt;5,0,(X497-W497)/W497*100)</f>
        <v>-21.2389380530973</v>
      </c>
      <c r="AB497" s="14" t="n">
        <f aca="false">X497/($C497/100000)</f>
        <v>65.3893457979631</v>
      </c>
      <c r="AC497" s="13" t="n">
        <f aca="false">AD496</f>
        <v>1555</v>
      </c>
      <c r="AD497" s="12" t="n">
        <v>1827</v>
      </c>
      <c r="AE497" s="21" t="n">
        <f aca="false">FORECAST($B497,AD488:AD496,$B488:$B496)</f>
        <v>1307.69941961874</v>
      </c>
      <c r="AF497" s="37" t="n">
        <f aca="false">(AD497-AE497)^2/AE497</f>
        <v>206.219478833248</v>
      </c>
      <c r="AG497" s="37" t="n">
        <f aca="false">IF(AF497&lt;5,0,(AD497-AC497)/AC497*100)</f>
        <v>17.491961414791</v>
      </c>
      <c r="AH497" s="14" t="n">
        <f aca="false">AD497/($C497/100000)</f>
        <v>268.463673646918</v>
      </c>
      <c r="AI497" s="13" t="n">
        <f aca="false">AJ496</f>
        <v>2844</v>
      </c>
      <c r="AJ497" s="12" t="n">
        <v>2459</v>
      </c>
      <c r="AK497" s="21" t="n">
        <f aca="false">FORECAST($B497,AJ488:AJ496,$B488:$B496)</f>
        <v>3419.41068147904</v>
      </c>
      <c r="AL497" s="37" t="n">
        <f aca="false">(AJ497-AK497)^2/AK497</f>
        <v>269.750773750308</v>
      </c>
      <c r="AM497" s="37" t="n">
        <f aca="false">IF(AL497&lt;5,0,(AJ497-AI497)/AI497*100)</f>
        <v>-13.5372714486639</v>
      </c>
      <c r="AN497" s="14" t="n">
        <f aca="false">AJ497/($C497/100000)</f>
        <v>361.331238915036</v>
      </c>
      <c r="AO497" s="13" t="n">
        <f aca="false">AP496</f>
        <v>8880</v>
      </c>
      <c r="AP497" s="12" t="n">
        <v>8359</v>
      </c>
      <c r="AQ497" s="21" t="n">
        <f aca="false">FORECAST($B497,AP488:AP496,$B488:$B496)</f>
        <v>9034.78829431497</v>
      </c>
      <c r="AR497" s="37" t="n">
        <f aca="false">(AP497-AQ497)^2/AQ497</f>
        <v>50.5479269525888</v>
      </c>
      <c r="AS497" s="37" t="n">
        <f aca="false">IF(AR497&lt;5,0,(AP497-AO497)/AO497*100)</f>
        <v>-5.86711711711712</v>
      </c>
      <c r="AT497" s="14" t="n">
        <f aca="false">AP497/($C497/100000)</f>
        <v>1228.29110455095</v>
      </c>
      <c r="AU497" s="13" t="n">
        <f aca="false">AV496</f>
        <v>862</v>
      </c>
      <c r="AV497" s="12" t="n">
        <v>819</v>
      </c>
      <c r="AW497" s="21" t="n">
        <f aca="false">FORECAST($B497,AV488:AV496,$B488:$B496)</f>
        <v>800.777783502871</v>
      </c>
      <c r="AX497" s="37" t="n">
        <f aca="false">(AV497-AW497)^2/AW497</f>
        <v>0.414658324580094</v>
      </c>
      <c r="AY497" s="37" t="n">
        <f aca="false">IF(AX497&lt;5,0,(AV497-AU497)/AU497*100)</f>
        <v>0</v>
      </c>
      <c r="AZ497" s="14" t="n">
        <f aca="false">AV497/($C497/100000)</f>
        <v>120.345784738274</v>
      </c>
      <c r="BA497" s="12" t="n">
        <v>2086.4</v>
      </c>
      <c r="BB497" s="14" t="n">
        <v>-7</v>
      </c>
      <c r="BC497" s="13" t="n">
        <f aca="false">(BA497-BA496)/BA496*100</f>
        <v>-7.0314588717583</v>
      </c>
      <c r="BD497" s="12" t="n">
        <v>23.8</v>
      </c>
    </row>
    <row r="498" customFormat="false" ht="13.8" hidden="false" customHeight="false" outlineLevel="0" collapsed="false">
      <c r="A498" s="19" t="s">
        <v>58</v>
      </c>
      <c r="B498" s="15" t="n">
        <v>2017</v>
      </c>
      <c r="C498" s="12" t="n">
        <v>698468</v>
      </c>
      <c r="D498" s="12" t="n">
        <f aca="false">E497</f>
        <v>14199</v>
      </c>
      <c r="E498" s="12" t="n">
        <v>13565</v>
      </c>
      <c r="F498" s="21" t="n">
        <f aca="false">FORECAST($B498,E489:E497,$B489:$B497)</f>
        <v>16393.751750503</v>
      </c>
      <c r="G498" s="37" t="n">
        <f aca="false">(E498-F498)^2/F498</f>
        <v>488.102820376559</v>
      </c>
      <c r="H498" s="37" t="n">
        <f aca="false">IF(G498&lt;5,0,(E498-D498)/D498*100)</f>
        <v>-4.46510317628002</v>
      </c>
      <c r="I498" s="12" t="n">
        <v>-4.5</v>
      </c>
      <c r="J498" s="13" t="n">
        <f aca="false">(E498-E497)/E497*100</f>
        <v>-4.46510317628002</v>
      </c>
      <c r="K498" s="13" t="n">
        <f aca="false">L497</f>
        <v>41</v>
      </c>
      <c r="L498" s="12" t="n">
        <v>45</v>
      </c>
      <c r="M498" s="21" t="n">
        <f aca="false">FORECAST($B498,L489:L497,$B489:$B497)</f>
        <v>35.7280371513528</v>
      </c>
      <c r="N498" s="37" t="n">
        <f aca="false">(L498-M498)^2/M498</f>
        <v>2.40621377274397</v>
      </c>
      <c r="O498" s="37" t="n">
        <f aca="false">IF(N498&lt;5,0,(L498-K498)/K498*100)</f>
        <v>0</v>
      </c>
      <c r="P498" s="14" t="n">
        <f aca="false">L498/($C498/100000)</f>
        <v>6.44267167572459</v>
      </c>
      <c r="Q498" s="13" t="n">
        <f aca="false">R497</f>
        <v>249</v>
      </c>
      <c r="R498" s="12" t="n">
        <v>249</v>
      </c>
      <c r="S498" s="21" t="n">
        <f aca="false">FORECAST($B498,R489:R497,$B489:$B497)</f>
        <v>177.339134830649</v>
      </c>
      <c r="T498" s="37" t="n">
        <f aca="false">(R498-S498)^2/S498</f>
        <v>28.9573962437779</v>
      </c>
      <c r="U498" s="37" t="n">
        <f aca="false">IF(T498&lt;5,0,(R498-Q498)/Q498*100)</f>
        <v>0</v>
      </c>
      <c r="V498" s="14" t="n">
        <f aca="false">R498/($C498/100000)</f>
        <v>35.6494499390094</v>
      </c>
      <c r="W498" s="13" t="n">
        <f aca="false">X497</f>
        <v>445</v>
      </c>
      <c r="X498" s="12" t="n">
        <v>541</v>
      </c>
      <c r="Y498" s="21" t="n">
        <f aca="false">FORECAST($B498,X489:X497,$B489:$B497)</f>
        <v>551.092770055357</v>
      </c>
      <c r="Z498" s="37" t="n">
        <f aca="false">(X498-Y498)^2/Y498</f>
        <v>0.184840035880109</v>
      </c>
      <c r="AA498" s="37" t="n">
        <f aca="false">IF(Z498&lt;5,0,(X498-W498)/W498*100)</f>
        <v>0</v>
      </c>
      <c r="AB498" s="14" t="n">
        <f aca="false">X498/($C498/100000)</f>
        <v>77.4552305903778</v>
      </c>
      <c r="AC498" s="13" t="n">
        <f aca="false">AD497</f>
        <v>1827</v>
      </c>
      <c r="AD498" s="12" t="n">
        <v>1462</v>
      </c>
      <c r="AE498" s="21" t="n">
        <f aca="false">FORECAST($B498,AD489:AD497,$B489:$B497)</f>
        <v>1490.55020864667</v>
      </c>
      <c r="AF498" s="37" t="n">
        <f aca="false">(AD498-AE498)^2/AE498</f>
        <v>0.546854717834991</v>
      </c>
      <c r="AG498" s="37" t="n">
        <f aca="false">IF(AF498&lt;5,0,(AD498-AC498)/AC498*100)</f>
        <v>0</v>
      </c>
      <c r="AH498" s="14" t="n">
        <f aca="false">AD498/($C498/100000)</f>
        <v>209.315244220208</v>
      </c>
      <c r="AI498" s="13" t="n">
        <f aca="false">AJ497</f>
        <v>2459</v>
      </c>
      <c r="AJ498" s="12" t="n">
        <v>2294</v>
      </c>
      <c r="AK498" s="21" t="n">
        <f aca="false">FORECAST($B498,AJ489:AJ497,$B489:$B497)</f>
        <v>3621.53771347391</v>
      </c>
      <c r="AL498" s="37" t="n">
        <f aca="false">(AJ498-AK498)^2/AK498</f>
        <v>486.632066301203</v>
      </c>
      <c r="AM498" s="37" t="n">
        <f aca="false">IF(AL498&lt;5,0,(AJ498-AI498)/AI498*100)</f>
        <v>-6.71004473363156</v>
      </c>
      <c r="AN498" s="14" t="n">
        <f aca="false">AJ498/($C498/100000)</f>
        <v>328.433084980271</v>
      </c>
      <c r="AO498" s="13" t="n">
        <f aca="false">AP497</f>
        <v>8359</v>
      </c>
      <c r="AP498" s="12" t="n">
        <v>8018</v>
      </c>
      <c r="AQ498" s="21" t="n">
        <f aca="false">FORECAST($B498,AP489:AP497,$B489:$B497)</f>
        <v>9672.74205528943</v>
      </c>
      <c r="AR498" s="37" t="n">
        <f aca="false">(AP498-AQ498)^2/AQ498</f>
        <v>283.08118358704</v>
      </c>
      <c r="AS498" s="37" t="n">
        <f aca="false">IF(AR498&lt;5,0,(AP498-AO498)/AO498*100)</f>
        <v>-4.0794353391554</v>
      </c>
      <c r="AT498" s="14" t="n">
        <f aca="false">AP498/($C498/100000)</f>
        <v>1147.94092213244</v>
      </c>
      <c r="AU498" s="13" t="n">
        <f aca="false">AV497</f>
        <v>819</v>
      </c>
      <c r="AV498" s="12" t="n">
        <v>956</v>
      </c>
      <c r="AW498" s="21" t="n">
        <f aca="false">FORECAST($B498,AV489:AV497,$B489:$B497)</f>
        <v>844.800623899071</v>
      </c>
      <c r="AX498" s="37" t="n">
        <f aca="false">(AV498-AW498)^2/AW498</f>
        <v>14.6369461567931</v>
      </c>
      <c r="AY498" s="37" t="n">
        <f aca="false">IF(AX498&lt;5,0,(AV498-AU498)/AU498*100)</f>
        <v>16.7277167277167</v>
      </c>
      <c r="AZ498" s="14" t="n">
        <f aca="false">AV498/($C498/100000)</f>
        <v>136.870980488727</v>
      </c>
      <c r="BA498" s="12" t="n">
        <v>1942.1</v>
      </c>
      <c r="BB498" s="14" t="n">
        <v>-6.9</v>
      </c>
      <c r="BC498" s="13" t="n">
        <f aca="false">(BA498-BA497)/BA497*100</f>
        <v>-6.91621932515338</v>
      </c>
      <c r="BD498" s="12" t="n">
        <v>23.8</v>
      </c>
    </row>
    <row r="499" customFormat="false" ht="13.8" hidden="false" customHeight="false" outlineLevel="0" collapsed="false">
      <c r="A499" s="24" t="s">
        <v>58</v>
      </c>
      <c r="B499" s="15" t="n">
        <v>2018</v>
      </c>
      <c r="C499" s="12" t="n">
        <v>713903</v>
      </c>
      <c r="D499" s="12" t="n">
        <f aca="false">E498</f>
        <v>13565</v>
      </c>
      <c r="E499" s="12" t="n">
        <v>12929</v>
      </c>
      <c r="F499" s="21" t="n">
        <f aca="false">FORECAST($B499,E490:E498,$B490:$B498)</f>
        <v>15996.3783557327</v>
      </c>
      <c r="G499" s="37" t="n">
        <f aca="false">(E499-F499)^2/F499</f>
        <v>588.18376059763</v>
      </c>
      <c r="H499" s="37" t="n">
        <f aca="false">IF(G499&lt;5,0,(E499-D499)/D499*100)</f>
        <v>-4.68853667526723</v>
      </c>
      <c r="I499" s="12" t="n">
        <v>-4.7</v>
      </c>
      <c r="J499" s="13" t="n">
        <f aca="false">(E499-E498)/E498*100</f>
        <v>-4.68853667526723</v>
      </c>
      <c r="K499" s="13" t="n">
        <f aca="false">L498</f>
        <v>45</v>
      </c>
      <c r="L499" s="12" t="n">
        <v>40</v>
      </c>
      <c r="M499" s="21" t="n">
        <f aca="false">FORECAST($B499,L490:L498,$B490:$B498)</f>
        <v>37.0750038111279</v>
      </c>
      <c r="N499" s="37" t="n">
        <f aca="false">(L499-M499)^2/M499</f>
        <v>0.230764715453607</v>
      </c>
      <c r="O499" s="37" t="n">
        <f aca="false">IF(N499&lt;5,0,(L499-K499)/K499*100)</f>
        <v>0</v>
      </c>
      <c r="P499" s="14" t="n">
        <f aca="false">L499/($C499/100000)</f>
        <v>5.60300208851903</v>
      </c>
      <c r="Q499" s="13" t="n">
        <f aca="false">R498</f>
        <v>249</v>
      </c>
      <c r="R499" s="12" t="n">
        <v>276</v>
      </c>
      <c r="S499" s="21" t="n">
        <f aca="false">FORECAST($B499,R490:R498,$B490:$B498)</f>
        <v>187.700535426748</v>
      </c>
      <c r="T499" s="37" t="n">
        <f aca="false">(R499-S499)^2/S499</f>
        <v>41.5384827016959</v>
      </c>
      <c r="U499" s="37" t="n">
        <f aca="false">IF(T499&lt;5,0,(R499-Q499)/Q499*100)</f>
        <v>10.8433734939759</v>
      </c>
      <c r="V499" s="14" t="n">
        <f aca="false">R499/($C499/100000)</f>
        <v>38.6607144107813</v>
      </c>
      <c r="W499" s="13" t="n">
        <f aca="false">X498</f>
        <v>541</v>
      </c>
      <c r="X499" s="12" t="n">
        <v>454</v>
      </c>
      <c r="Y499" s="21" t="n">
        <f aca="false">FORECAST($B499,X490:X498,$B490:$B498)</f>
        <v>549.919696039942</v>
      </c>
      <c r="Z499" s="37" t="n">
        <f aca="false">(X499-Y499)^2/Y499</f>
        <v>16.730784793943</v>
      </c>
      <c r="AA499" s="37" t="n">
        <f aca="false">IF(Z499&lt;5,0,(X499-W499)/W499*100)</f>
        <v>-16.0813308687616</v>
      </c>
      <c r="AB499" s="14" t="n">
        <f aca="false">X499/($C499/100000)</f>
        <v>63.594073704691</v>
      </c>
      <c r="AC499" s="13" t="n">
        <f aca="false">AD498</f>
        <v>1462</v>
      </c>
      <c r="AD499" s="12" t="n">
        <v>1356</v>
      </c>
      <c r="AE499" s="21" t="n">
        <f aca="false">FORECAST($B499,AD490:AD498,$B490:$B498)</f>
        <v>1487.19849939781</v>
      </c>
      <c r="AF499" s="37" t="n">
        <f aca="false">(AD499-AE499)^2/AE499</f>
        <v>11.5741417512238</v>
      </c>
      <c r="AG499" s="37" t="n">
        <f aca="false">IF(AF499&lt;5,0,(AD499-AC499)/AC499*100)</f>
        <v>-7.25034199726402</v>
      </c>
      <c r="AH499" s="14" t="n">
        <f aca="false">AD499/($C499/100000)</f>
        <v>189.941770800795</v>
      </c>
      <c r="AI499" s="13" t="n">
        <f aca="false">AJ498</f>
        <v>2294</v>
      </c>
      <c r="AJ499" s="12" t="n">
        <v>1802</v>
      </c>
      <c r="AK499" s="21" t="n">
        <f aca="false">FORECAST($B499,AJ490:AJ498,$B490:$B498)</f>
        <v>3433.03228217436</v>
      </c>
      <c r="AL499" s="37" t="n">
        <f aca="false">(AJ499-AK499)^2/AK499</f>
        <v>774.902793459894</v>
      </c>
      <c r="AM499" s="37" t="n">
        <f aca="false">IF(AL499&lt;5,0,(AJ499-AI499)/AI499*100)</f>
        <v>-21.4472537053182</v>
      </c>
      <c r="AN499" s="14" t="n">
        <f aca="false">AJ499/($C499/100000)</f>
        <v>252.415244087782</v>
      </c>
      <c r="AO499" s="13" t="n">
        <f aca="false">AP498</f>
        <v>8018</v>
      </c>
      <c r="AP499" s="12" t="n">
        <v>7938</v>
      </c>
      <c r="AQ499" s="21" t="n">
        <f aca="false">FORECAST($B499,AP490:AP498,$B490:$B498)</f>
        <v>9440.33482313937</v>
      </c>
      <c r="AR499" s="37" t="n">
        <f aca="false">(AP499-AQ499)^2/AQ499</f>
        <v>239.081554108122</v>
      </c>
      <c r="AS499" s="37" t="n">
        <f aca="false">IF(AR499&lt;5,0,(AP499-AO499)/AO499*100)</f>
        <v>-0.997755051134946</v>
      </c>
      <c r="AT499" s="14" t="n">
        <f aca="false">AP499/($C499/100000)</f>
        <v>1111.9157644666</v>
      </c>
      <c r="AU499" s="13" t="n">
        <f aca="false">AV498</f>
        <v>956</v>
      </c>
      <c r="AV499" s="12" t="n">
        <v>1063</v>
      </c>
      <c r="AW499" s="21" t="n">
        <f aca="false">FORECAST($B499,AV490:AV498,$B490:$B498)</f>
        <v>861.161835586438</v>
      </c>
      <c r="AX499" s="37" t="n">
        <f aca="false">(AV499-AW499)^2/AW499</f>
        <v>47.306607109561</v>
      </c>
      <c r="AY499" s="37" t="n">
        <f aca="false">IF(AX499&lt;5,0,(AV499-AU499)/AU499*100)</f>
        <v>11.1924686192469</v>
      </c>
      <c r="AZ499" s="14" t="n">
        <f aca="false">AV499/($C499/100000)</f>
        <v>148.899780502393</v>
      </c>
      <c r="BA499" s="12" t="n">
        <v>1811</v>
      </c>
      <c r="BB499" s="14" t="n">
        <v>-6.7</v>
      </c>
      <c r="BC499" s="13" t="n">
        <f aca="false">(BA499-BA498)/BA498*100</f>
        <v>-6.75042479789918</v>
      </c>
      <c r="BD499" s="12" t="n">
        <v>26.3</v>
      </c>
    </row>
    <row r="500" customFormat="false" ht="13.8" hidden="false" customHeight="false" outlineLevel="0" collapsed="false">
      <c r="A500" s="25" t="s">
        <v>58</v>
      </c>
      <c r="B500" s="15" t="n">
        <v>2019</v>
      </c>
      <c r="C500" s="17" t="n">
        <v>735148</v>
      </c>
      <c r="D500" s="12" t="n">
        <f aca="false">E499</f>
        <v>12929</v>
      </c>
      <c r="E500" s="17" t="n">
        <v>10869</v>
      </c>
      <c r="F500" s="21" t="n">
        <f aca="false">FORECAST($B500,E491:E499,$B491:$B499)</f>
        <v>11697.6785714286</v>
      </c>
      <c r="G500" s="37" t="n">
        <f aca="false">(E500-F500)^2/F500</f>
        <v>58.7046541372897</v>
      </c>
      <c r="H500" s="37" t="n">
        <f aca="false">IF(G500&lt;5,0,(E500-D500)/D500*100)</f>
        <v>-15.9331734859618</v>
      </c>
      <c r="I500" s="12" t="n">
        <v>-15.9</v>
      </c>
      <c r="J500" s="13" t="n">
        <f aca="false">(E500-E499)/E499*100</f>
        <v>-15.9331734859618</v>
      </c>
      <c r="K500" s="13" t="n">
        <f aca="false">L499</f>
        <v>40</v>
      </c>
      <c r="L500" s="12" t="n">
        <v>23</v>
      </c>
      <c r="M500" s="21" t="n">
        <f aca="false">FORECAST($B500,L491:L499,$B491:$B499)</f>
        <v>40.5357142857143</v>
      </c>
      <c r="N500" s="37" t="n">
        <f aca="false">(L500-M500)^2/M500</f>
        <v>7.58593455003147</v>
      </c>
      <c r="O500" s="37" t="n">
        <f aca="false">IF(N500&lt;5,0,(L500-K500)/K500*100)</f>
        <v>-42.5</v>
      </c>
      <c r="P500" s="14" t="n">
        <f aca="false">L500/($C500/100000)</f>
        <v>3.12862171970814</v>
      </c>
      <c r="Q500" s="13" t="n">
        <f aca="false">R499</f>
        <v>276</v>
      </c>
      <c r="R500" s="12" t="n">
        <v>246</v>
      </c>
      <c r="S500" s="21" t="n">
        <f aca="false">FORECAST($B500,R491:R499,$B491:$B499)</f>
        <v>294.107142857143</v>
      </c>
      <c r="T500" s="37" t="n">
        <f aca="false">(R500-S500)^2/S500</f>
        <v>7.86889149102265</v>
      </c>
      <c r="U500" s="37" t="n">
        <f aca="false">IF(T500&lt;5,0,(R500-Q500)/Q500*100)</f>
        <v>-10.8695652173913</v>
      </c>
      <c r="V500" s="14" t="n">
        <f aca="false">R500/($C500/100000)</f>
        <v>33.4626496977479</v>
      </c>
      <c r="W500" s="13" t="n">
        <f aca="false">X499</f>
        <v>454</v>
      </c>
      <c r="X500" s="12" t="n">
        <v>386</v>
      </c>
      <c r="Y500" s="21" t="n">
        <f aca="false">FORECAST($B500,X491:X499,$B491:$B499)</f>
        <v>457.392857142857</v>
      </c>
      <c r="Z500" s="37" t="n">
        <f aca="false">(X500-Y500)^2/Y500</f>
        <v>11.1434622806724</v>
      </c>
      <c r="AA500" s="37" t="n">
        <f aca="false">IF(Z500&lt;5,0,(X500-W500)/W500*100)</f>
        <v>-14.9779735682819</v>
      </c>
      <c r="AB500" s="14" t="n">
        <f aca="false">X500/($C500/100000)</f>
        <v>52.5064340785801</v>
      </c>
      <c r="AC500" s="13" t="n">
        <f aca="false">AD499</f>
        <v>1356</v>
      </c>
      <c r="AD500" s="12" t="n">
        <v>1324</v>
      </c>
      <c r="AE500" s="21" t="n">
        <f aca="false">FORECAST($B500,AD491:AD499,$B491:$B499)</f>
        <v>1571.57142857143</v>
      </c>
      <c r="AF500" s="37" t="n">
        <f aca="false">(AD500-AE500)^2/AE500</f>
        <v>39.0002077733193</v>
      </c>
      <c r="AG500" s="37" t="n">
        <f aca="false">IF(AF500&lt;5,0,(AD500-AC500)/AC500*100)</f>
        <v>-2.3598820058997</v>
      </c>
      <c r="AH500" s="14" t="n">
        <f aca="false">AD500/($C500/100000)</f>
        <v>180.099789430156</v>
      </c>
      <c r="AI500" s="13" t="n">
        <f aca="false">AJ499</f>
        <v>1802</v>
      </c>
      <c r="AJ500" s="12" t="n">
        <v>1343</v>
      </c>
      <c r="AK500" s="21" t="n">
        <f aca="false">FORECAST($B500,AJ491:AJ499,$B491:$B499)</f>
        <v>1172.96428571429</v>
      </c>
      <c r="AL500" s="37" t="n">
        <f aca="false">(AJ500-AK500)^2/AK500</f>
        <v>24.6487846942814</v>
      </c>
      <c r="AM500" s="37" t="n">
        <f aca="false">IF(AL500&lt;5,0,(AJ500-AI500)/AI500*100)</f>
        <v>-25.4716981132075</v>
      </c>
      <c r="AN500" s="14" t="n">
        <f aca="false">AJ500/($C500/100000)</f>
        <v>182.684303024697</v>
      </c>
      <c r="AO500" s="13" t="n">
        <f aca="false">AP499</f>
        <v>7938</v>
      </c>
      <c r="AP500" s="12" t="n">
        <v>6792</v>
      </c>
      <c r="AQ500" s="21" t="n">
        <f aca="false">FORECAST($B500,AP491:AP499,$B491:$B499)</f>
        <v>7165.82142857143</v>
      </c>
      <c r="AR500" s="37" t="n">
        <f aca="false">(AP500-AQ500)^2/AQ500</f>
        <v>19.5012479521196</v>
      </c>
      <c r="AS500" s="37" t="n">
        <f aca="false">IF(AR500&lt;5,0,(AP500-AO500)/AO500*100)</f>
        <v>-14.4368858654573</v>
      </c>
      <c r="AT500" s="14" t="n">
        <f aca="false">AP500/($C500/100000)</f>
        <v>923.895596532943</v>
      </c>
      <c r="AU500" s="13" t="n">
        <f aca="false">AV499</f>
        <v>1063</v>
      </c>
      <c r="AV500" s="12" t="n">
        <v>755</v>
      </c>
      <c r="AW500" s="21" t="n">
        <f aca="false">FORECAST($B500,AV491:AV499,$B491:$B499)</f>
        <v>995.285714285714</v>
      </c>
      <c r="AX500" s="37" t="n">
        <f aca="false">(AV500-AW500)^2/AW500</f>
        <v>58.0107035206791</v>
      </c>
      <c r="AY500" s="37" t="n">
        <f aca="false">IF(AX500&lt;5,0,(AV500-AU500)/AU500*100)</f>
        <v>-28.9746001881468</v>
      </c>
      <c r="AZ500" s="14" t="n">
        <f aca="false">AV500/($C500/100000)</f>
        <v>102.700408625202</v>
      </c>
      <c r="BA500" s="12" t="n">
        <v>1478.5</v>
      </c>
      <c r="BB500" s="14" t="n">
        <v>-18.4</v>
      </c>
      <c r="BC500" s="13" t="n">
        <f aca="false">(BA500-BA499)/BA499*100</f>
        <v>-18.3600220872446</v>
      </c>
      <c r="BD500" s="12" t="n">
        <v>31</v>
      </c>
    </row>
    <row r="501" customFormat="false" ht="13.8" hidden="false" customHeight="false" outlineLevel="0" collapsed="false">
      <c r="A501" s="25" t="s">
        <v>58</v>
      </c>
      <c r="B501" s="20" t="n">
        <v>2020</v>
      </c>
      <c r="C501" s="21" t="n">
        <v>750493</v>
      </c>
      <c r="D501" s="12" t="n">
        <f aca="false">E500</f>
        <v>10869</v>
      </c>
      <c r="E501" s="21" t="n">
        <v>10218</v>
      </c>
      <c r="F501" s="21" t="n">
        <f aca="false">FORECAST($B501,E492:E500,$B492:$B500)</f>
        <v>10465.1388888889</v>
      </c>
      <c r="G501" s="37" t="n">
        <f aca="false">(E501-F501)^2/F501</f>
        <v>5.83629429572896</v>
      </c>
      <c r="H501" s="37" t="n">
        <f aca="false">IF(G501&lt;5,0,(E501-D501)/D501*100)</f>
        <v>-5.98951145459564</v>
      </c>
      <c r="I501" s="22" t="n">
        <v>-6</v>
      </c>
      <c r="J501" s="13" t="n">
        <f aca="false">(E501-E500)/E500*100</f>
        <v>-5.98951145459564</v>
      </c>
      <c r="K501" s="13" t="n">
        <f aca="false">L500</f>
        <v>23</v>
      </c>
      <c r="L501" s="21" t="n">
        <v>32</v>
      </c>
      <c r="M501" s="21" t="n">
        <f aca="false">FORECAST($B501,L492:L500,$B492:$B500)</f>
        <v>33.4444444444444</v>
      </c>
      <c r="N501" s="37" t="n">
        <f aca="false">(L501-M501)^2/M501</f>
        <v>0.0623846437799925</v>
      </c>
      <c r="O501" s="37" t="n">
        <f aca="false">IF(N501&lt;5,0,(L501-K501)/K501*100)</f>
        <v>0</v>
      </c>
      <c r="P501" s="14" t="n">
        <f aca="false">L501/($C501/100000)</f>
        <v>4.26386388680507</v>
      </c>
      <c r="Q501" s="13" t="n">
        <f aca="false">R500</f>
        <v>246</v>
      </c>
      <c r="R501" s="21" t="n">
        <v>239</v>
      </c>
      <c r="S501" s="21" t="n">
        <f aca="false">FORECAST($B501,R492:R500,$B492:$B500)</f>
        <v>294</v>
      </c>
      <c r="T501" s="37" t="n">
        <f aca="false">(R501-S501)^2/S501</f>
        <v>10.2891156462585</v>
      </c>
      <c r="U501" s="37" t="n">
        <f aca="false">IF(T501&lt;5,0,(R501-Q501)/Q501*100)</f>
        <v>-2.84552845528455</v>
      </c>
      <c r="V501" s="14" t="n">
        <f aca="false">R501/($C501/100000)</f>
        <v>31.8457334045754</v>
      </c>
      <c r="W501" s="13" t="n">
        <f aca="false">X500</f>
        <v>386</v>
      </c>
      <c r="X501" s="21" t="n">
        <v>304</v>
      </c>
      <c r="Y501" s="21" t="n">
        <f aca="false">FORECAST($B501,X492:X500,$B492:$B500)</f>
        <v>407.972222222222</v>
      </c>
      <c r="Z501" s="37" t="n">
        <f aca="false">(X501-Y501)^2/Y501</f>
        <v>26.4974486129078</v>
      </c>
      <c r="AA501" s="37" t="n">
        <f aca="false">IF(Z501&lt;5,0,(X501-W501)/W501*100)</f>
        <v>-21.2435233160622</v>
      </c>
      <c r="AB501" s="14" t="n">
        <f aca="false">X501/($C501/100000)</f>
        <v>40.5067069246482</v>
      </c>
      <c r="AC501" s="13" t="n">
        <f aca="false">AD500</f>
        <v>1324</v>
      </c>
      <c r="AD501" s="21" t="n">
        <v>1525</v>
      </c>
      <c r="AE501" s="21" t="n">
        <f aca="false">FORECAST($B501,AD492:AD500,$B492:$B500)</f>
        <v>1484.52777777778</v>
      </c>
      <c r="AF501" s="37" t="n">
        <f aca="false">(AD501-AE501)^2/AE501</f>
        <v>1.10338169222869</v>
      </c>
      <c r="AG501" s="37" t="n">
        <f aca="false">IF(AF501&lt;5,0,(AD501-AC501)/AC501*100)</f>
        <v>0</v>
      </c>
      <c r="AH501" s="14" t="n">
        <f aca="false">AD501/($C501/100000)</f>
        <v>203.199763355554</v>
      </c>
      <c r="AI501" s="13" t="n">
        <f aca="false">AJ500</f>
        <v>1343</v>
      </c>
      <c r="AJ501" s="21" t="n">
        <v>1180</v>
      </c>
      <c r="AK501" s="21" t="n">
        <f aca="false">FORECAST($B501,AJ492:AJ500,$B492:$B500)</f>
        <v>792.75</v>
      </c>
      <c r="AL501" s="37" t="n">
        <f aca="false">(AJ501-AK501)^2/AK501</f>
        <v>189.167533900978</v>
      </c>
      <c r="AM501" s="37" t="n">
        <f aca="false">IF(AL501&lt;5,0,(AJ501-AI501)/AI501*100)</f>
        <v>-12.1370067014147</v>
      </c>
      <c r="AN501" s="14" t="n">
        <f aca="false">AJ501/($C501/100000)</f>
        <v>157.229980825937</v>
      </c>
      <c r="AO501" s="13" t="n">
        <f aca="false">AP500</f>
        <v>6792</v>
      </c>
      <c r="AP501" s="21" t="n">
        <v>6167</v>
      </c>
      <c r="AQ501" s="21" t="n">
        <f aca="false">FORECAST($B501,AP492:AP500,$B492:$B500)</f>
        <v>6539.41666666667</v>
      </c>
      <c r="AR501" s="37" t="n">
        <f aca="false">(AP501-AQ501)^2/AQ501</f>
        <v>21.2089519112732</v>
      </c>
      <c r="AS501" s="37" t="n">
        <f aca="false">IF(AR501&lt;5,0,(AP501-AO501)/AO501*100)</f>
        <v>-9.2020023557126</v>
      </c>
      <c r="AT501" s="14" t="n">
        <f aca="false">AP501/($C501/100000)</f>
        <v>821.726518435215</v>
      </c>
      <c r="AU501" s="13" t="n">
        <f aca="false">AV500</f>
        <v>755</v>
      </c>
      <c r="AV501" s="21" t="n">
        <v>771</v>
      </c>
      <c r="AW501" s="21" t="n">
        <f aca="false">FORECAST($B501,AV492:AV500,$B492:$B500)</f>
        <v>913.027777777778</v>
      </c>
      <c r="AX501" s="37" t="n">
        <f aca="false">(AV501-AW501)^2/AW501</f>
        <v>22.0934019221083</v>
      </c>
      <c r="AY501" s="37" t="n">
        <f aca="false">IF(AX501&lt;5,0,(AV501-AU501)/AU501*100)</f>
        <v>2.11920529801325</v>
      </c>
      <c r="AZ501" s="14" t="n">
        <f aca="false">AV501/($C501/100000)</f>
        <v>102.73247052271</v>
      </c>
      <c r="BA501" s="23" t="n">
        <v>1361.5</v>
      </c>
      <c r="BB501" s="22" t="n">
        <v>-7.9</v>
      </c>
      <c r="BC501" s="13" t="n">
        <f aca="false">(BA501-BA500)/BA500*100</f>
        <v>-7.91342576936084</v>
      </c>
      <c r="BD501" s="23" t="n">
        <v>29</v>
      </c>
    </row>
    <row r="502" customFormat="false" ht="13.8" hidden="false" customHeight="false" outlineLevel="0" collapsed="false">
      <c r="A502" s="19" t="s">
        <v>291</v>
      </c>
      <c r="B502" s="15" t="n">
        <v>2020</v>
      </c>
      <c r="C502" s="38" t="n">
        <f aca="false">FORECAST($B502,C492:C500,$B492:$B500)</f>
        <v>739696.277777778</v>
      </c>
      <c r="D502" s="12" t="n">
        <f aca="false">E501</f>
        <v>10218</v>
      </c>
      <c r="E502" s="38" t="n">
        <f aca="false">FORECAST($B502,E492:E500,$B492:$B500)</f>
        <v>10465.1388888889</v>
      </c>
      <c r="F502" s="21" t="n">
        <f aca="false">FORECAST($B502,E493:E501,$B493:$B501)</f>
        <v>10569.8888888889</v>
      </c>
      <c r="G502" s="37" t="n">
        <f aca="false">(E502-F502)^2/F502</f>
        <v>1.0380962955566</v>
      </c>
      <c r="H502" s="37" t="n">
        <f aca="false">IF(G502&lt;5,0,(E502-D502)/D502*100)</f>
        <v>0</v>
      </c>
      <c r="I502" s="12"/>
      <c r="J502" s="13" t="n">
        <f aca="false">(E502-E500)/E500*100</f>
        <v>-3.71571543942509</v>
      </c>
      <c r="K502" s="13" t="n">
        <f aca="false">L501</f>
        <v>32</v>
      </c>
      <c r="L502" s="38" t="n">
        <f aca="false">FORECAST($B502,L492:L500,$B492:$B500)</f>
        <v>33.4444444444444</v>
      </c>
      <c r="M502" s="21" t="n">
        <f aca="false">FORECAST($B502,L493:L501,$B493:$B501)</f>
        <v>32.9777777777778</v>
      </c>
      <c r="N502" s="37" t="n">
        <f aca="false">(L502-M502)^2/M502</f>
        <v>0.00660377358490551</v>
      </c>
      <c r="O502" s="37" t="n">
        <f aca="false">IF(N502&lt;5,0,(L502-K502)/K502*100)</f>
        <v>0</v>
      </c>
      <c r="P502" s="38" t="n">
        <f aca="false">FORECAST($B502,P492:P500,$B492:$B500)</f>
        <v>4.49082270109139</v>
      </c>
      <c r="Q502" s="13" t="n">
        <f aca="false">R501</f>
        <v>239</v>
      </c>
      <c r="R502" s="38" t="n">
        <f aca="false">FORECAST($B502,R492:R500,$B492:$B500)</f>
        <v>294</v>
      </c>
      <c r="S502" s="21" t="n">
        <f aca="false">FORECAST($B502,R493:R501,$B493:$B501)</f>
        <v>275.133333333333</v>
      </c>
      <c r="T502" s="37" t="n">
        <f aca="false">(R502-S502)^2/S502</f>
        <v>1.29374040869074</v>
      </c>
      <c r="U502" s="37" t="n">
        <f aca="false">IF(T502&lt;5,0,(R502-Q502)/Q502*100)</f>
        <v>0</v>
      </c>
      <c r="V502" s="38" t="n">
        <f aca="false">FORECAST($B502,V492:V500,$B492:$B500)</f>
        <v>40.4878012079152</v>
      </c>
      <c r="W502" s="13" t="n">
        <f aca="false">X501</f>
        <v>304</v>
      </c>
      <c r="X502" s="38" t="n">
        <f aca="false">FORECAST($B502,X492:X500,$B492:$B500)</f>
        <v>407.972222222222</v>
      </c>
      <c r="Y502" s="21" t="n">
        <f aca="false">FORECAST($B502,X493:X501,$B493:$B501)</f>
        <v>366.911111111111</v>
      </c>
      <c r="Z502" s="37" t="n">
        <f aca="false">(X502-Y502)^2/Y502</f>
        <v>4.59515886715253</v>
      </c>
      <c r="AA502" s="37" t="n">
        <f aca="false">IF(Z502&lt;5,0,(X502-W502)/W502*100)</f>
        <v>0</v>
      </c>
      <c r="AB502" s="38" t="n">
        <f aca="false">FORECAST($B502,AB492:AB500,$B492:$B500)</f>
        <v>53.9208501330485</v>
      </c>
      <c r="AC502" s="13" t="n">
        <f aca="false">AD501</f>
        <v>1525</v>
      </c>
      <c r="AD502" s="38" t="n">
        <f aca="false">FORECAST($B502,AD492:AD500,$B492:$B500)</f>
        <v>1484.52777777778</v>
      </c>
      <c r="AE502" s="21" t="n">
        <f aca="false">FORECAST($B502,AD493:AD501,$B493:$B501)</f>
        <v>1483.77777777778</v>
      </c>
      <c r="AF502" s="37" t="n">
        <f aca="false">(AD502-AE502)^2/AE502</f>
        <v>0.000379099895162498</v>
      </c>
      <c r="AG502" s="37" t="n">
        <f aca="false">IF(AF502&lt;5,0,(AD502-AC502)/AC502*100)</f>
        <v>0</v>
      </c>
      <c r="AH502" s="38" t="n">
        <f aca="false">FORECAST($B502,AH492:AH500,$B492:$B500)</f>
        <v>201.205341032561</v>
      </c>
      <c r="AI502" s="13" t="n">
        <f aca="false">AJ501</f>
        <v>1180</v>
      </c>
      <c r="AJ502" s="38" t="n">
        <f aca="false">FORECAST($B502,AJ492:AJ500,$B492:$B500)</f>
        <v>792.75</v>
      </c>
      <c r="AK502" s="21" t="n">
        <f aca="false">FORECAST($B502,AJ493:AJ501,$B493:$B501)</f>
        <v>1057.53333333333</v>
      </c>
      <c r="AL502" s="37" t="n">
        <f aca="false">(AJ502-AK502)^2/AK502</f>
        <v>66.2959846288009</v>
      </c>
      <c r="AM502" s="37" t="n">
        <f aca="false">IF(AL502&lt;5,0,(AJ502-AI502)/AI502*100)</f>
        <v>-32.8177966101695</v>
      </c>
      <c r="AN502" s="38" t="n">
        <f aca="false">FORECAST($B502,AN492:AN500,$B492:$B500)</f>
        <v>81.837936186217</v>
      </c>
      <c r="AO502" s="13" t="n">
        <f aca="false">AP501</f>
        <v>6167</v>
      </c>
      <c r="AP502" s="38" t="n">
        <f aca="false">FORECAST($B502,AP492:AP500,$B492:$B500)</f>
        <v>6539.41666666667</v>
      </c>
      <c r="AQ502" s="21" t="n">
        <f aca="false">FORECAST($B502,AP493:AP501,$B493:$B501)</f>
        <v>6502.93333333333</v>
      </c>
      <c r="AR502" s="37" t="n">
        <f aca="false">(AP502-AQ502)^2/AQ502</f>
        <v>0.204682032381991</v>
      </c>
      <c r="AS502" s="37" t="n">
        <f aca="false">IF(AR502&lt;5,0,(AP502-AO502)/AO502*100)</f>
        <v>0</v>
      </c>
      <c r="AT502" s="38" t="n">
        <f aca="false">FORECAST($B502,AT492:AT500,$B492:$B500)</f>
        <v>853.771039060833</v>
      </c>
      <c r="AU502" s="13" t="n">
        <f aca="false">AV501</f>
        <v>771</v>
      </c>
      <c r="AV502" s="38" t="n">
        <f aca="false">FORECAST($B502,AV492:AV500,$B492:$B500)</f>
        <v>913.027777777778</v>
      </c>
      <c r="AW502" s="21" t="n">
        <f aca="false">FORECAST($B502,AV493:AV501,$B493:$B501)</f>
        <v>850.622222222222</v>
      </c>
      <c r="AX502" s="37" t="n">
        <f aca="false">(AV502-AW502)^2/AW502</f>
        <v>4.57835836221561</v>
      </c>
      <c r="AY502" s="37" t="n">
        <f aca="false">IF(AX502&lt;5,0,(AV502-AU502)/AU502*100)</f>
        <v>0</v>
      </c>
      <c r="AZ502" s="38" t="n">
        <f aca="false">FORECAST($B502,AZ492:AZ500,$B492:$B500)</f>
        <v>123.378429657896</v>
      </c>
      <c r="BA502" s="38" t="n">
        <f aca="false">FORECAST($B502,BA492:BA500,$B492:$B500)</f>
        <v>1359.075</v>
      </c>
      <c r="BB502" s="14"/>
      <c r="BC502" s="12"/>
      <c r="BD502" s="12"/>
    </row>
    <row r="503" customFormat="false" ht="13.8" hidden="false" customHeight="false" outlineLevel="0" collapsed="false">
      <c r="A503" s="19" t="s">
        <v>199</v>
      </c>
      <c r="B503" s="20"/>
      <c r="C503" s="21"/>
      <c r="D503" s="12" t="n">
        <f aca="false">E502</f>
        <v>10465.1388888889</v>
      </c>
      <c r="E503" s="39" t="n">
        <f aca="false">(E502-E501)^2/E502</f>
        <v>5.83629429572896</v>
      </c>
      <c r="F503" s="21" t="n">
        <f aca="false">FORECAST($B503,E494:E502,$B494:$B502)</f>
        <v>1822169.47875817</v>
      </c>
      <c r="G503" s="37" t="n">
        <f aca="false">(E503-F503)^2/F503</f>
        <v>1822157.80618827</v>
      </c>
      <c r="H503" s="37" t="n">
        <f aca="false">IF(G503&lt;5,0,(E503-D503)/D503*100)</f>
        <v>-99.944231086107</v>
      </c>
      <c r="I503" s="22"/>
      <c r="J503" s="12"/>
      <c r="K503" s="13" t="n">
        <f aca="false">L502</f>
        <v>33.4444444444444</v>
      </c>
      <c r="L503" s="39" t="n">
        <f aca="false">(L502-L501)^2/L502</f>
        <v>0.0623846437799925</v>
      </c>
      <c r="M503" s="21" t="n">
        <f aca="false">FORECAST($B503,L494:L502,$B494:$B502)</f>
        <v>-391.772175536881</v>
      </c>
      <c r="N503" s="37" t="n">
        <f aca="false">(L503-M503)^2/M503</f>
        <v>-391.896954758387</v>
      </c>
      <c r="O503" s="37" t="n">
        <f aca="false">IF(N503&lt;5,0,(L503-K503)/K503*100)</f>
        <v>0</v>
      </c>
      <c r="P503" s="39" t="n">
        <f aca="false">(P502-P501)^2/P502</f>
        <v>0.0114701262576529</v>
      </c>
      <c r="Q503" s="13" t="n">
        <f aca="false">R502</f>
        <v>294</v>
      </c>
      <c r="R503" s="39" t="n">
        <f aca="false">(R502-R501)^2/R502</f>
        <v>10.2891156462585</v>
      </c>
      <c r="S503" s="21" t="n">
        <f aca="false">FORECAST($B503,R494:R502,$B494:$B502)</f>
        <v>-31526.7478991597</v>
      </c>
      <c r="T503" s="37" t="n">
        <f aca="false">(R503-S503)^2/S503</f>
        <v>-31547.329488423</v>
      </c>
      <c r="U503" s="37" t="n">
        <f aca="false">IF(T503&lt;5,0,(R503-Q503)/Q503*100)</f>
        <v>0</v>
      </c>
      <c r="V503" s="39" t="n">
        <f aca="false">(V502-V501)^2/V502</f>
        <v>1.84463798204291</v>
      </c>
      <c r="W503" s="13" t="n">
        <f aca="false">X502</f>
        <v>407.972222222222</v>
      </c>
      <c r="X503" s="39" t="n">
        <f aca="false">(X502-X501)^2/X502</f>
        <v>26.4974486129078</v>
      </c>
      <c r="Y503" s="21" t="n">
        <f aca="false">FORECAST($B503,X494:X502,$B494:$B502)</f>
        <v>66332.4941643324</v>
      </c>
      <c r="Z503" s="37" t="n">
        <f aca="false">(X503-Y503)^2/Y503</f>
        <v>66279.5098518855</v>
      </c>
      <c r="AA503" s="37" t="n">
        <f aca="false">IF(Z503&lt;5,0,(X503-W503)/W503*100)</f>
        <v>-93.5050851088399</v>
      </c>
      <c r="AB503" s="39" t="n">
        <f aca="false">(AB502-AB501)^2/AB502</f>
        <v>3.33709942575972</v>
      </c>
      <c r="AC503" s="13" t="n">
        <f aca="false">AD502</f>
        <v>1484.52777777778</v>
      </c>
      <c r="AD503" s="39" t="n">
        <f aca="false">(AD502-AD501)^2/AD502</f>
        <v>1.10338169222869</v>
      </c>
      <c r="AE503" s="21" t="n">
        <f aca="false">FORECAST($B503,AD494:AD502,$B494:$B502)</f>
        <v>9445.18230625583</v>
      </c>
      <c r="AF503" s="37" t="n">
        <f aca="false">(AD503-AE503)^2/AE503</f>
        <v>9442.9756717679</v>
      </c>
      <c r="AG503" s="37" t="n">
        <f aca="false">IF(AF503&lt;5,0,(AD503-AC503)/AC503*100)</f>
        <v>-99.9256745674453</v>
      </c>
      <c r="AH503" s="39" t="n">
        <f aca="false">(AH502-AH501)^2/AH502</f>
        <v>0.0197694573217574</v>
      </c>
      <c r="AI503" s="13" t="n">
        <f aca="false">AJ502</f>
        <v>792.75</v>
      </c>
      <c r="AJ503" s="39" t="n">
        <f aca="false">(AJ502-AJ501)^2/AJ502</f>
        <v>189.167533900978</v>
      </c>
      <c r="AK503" s="21" t="n">
        <f aca="false">FORECAST($B503,AJ494:AJ502,$B494:$B502)</f>
        <v>765965.472689076</v>
      </c>
      <c r="AL503" s="37" t="n">
        <f aca="false">(AJ503-AK503)^2/AK503</f>
        <v>765587.184339249</v>
      </c>
      <c r="AM503" s="37" t="n">
        <f aca="false">IF(AL503&lt;5,0,(AJ503-AI503)/AI503*100)</f>
        <v>-76.1378071395802</v>
      </c>
      <c r="AN503" s="39" t="n">
        <f aca="false">(AN502-AN501)^2/AN502</f>
        <v>69.4538579519412</v>
      </c>
      <c r="AO503" s="13" t="n">
        <f aca="false">AP502</f>
        <v>6539.41666666667</v>
      </c>
      <c r="AP503" s="39" t="n">
        <f aca="false">(AP502-AP501)^2/AP502</f>
        <v>21.2089519112732</v>
      </c>
      <c r="AQ503" s="21" t="n">
        <f aca="false">FORECAST($B503,AP494:AP502,$B494:$B502)</f>
        <v>1017523.89005602</v>
      </c>
      <c r="AR503" s="37" t="n">
        <f aca="false">(AP503-AQ503)^2/AQ503</f>
        <v>1017481.47259427</v>
      </c>
      <c r="AS503" s="37" t="n">
        <f aca="false">IF(AR503&lt;5,0,(AP503-AO503)/AO503*100)</f>
        <v>-99.6756751711604</v>
      </c>
      <c r="AT503" s="39" t="n">
        <f aca="false">(AT502-AT501)^2/AT502</f>
        <v>1.20272444853033</v>
      </c>
      <c r="AU503" s="13" t="n">
        <f aca="false">AV502</f>
        <v>913.027777777778</v>
      </c>
      <c r="AV503" s="39" t="n">
        <f aca="false">(AV502-AV501)^2/AV502</f>
        <v>22.0934019221083</v>
      </c>
      <c r="AW503" s="21" t="n">
        <f aca="false">FORECAST($B503,AV494:AV502,$B494:$B502)</f>
        <v>-5179.0403828198</v>
      </c>
      <c r="AX503" s="37" t="n">
        <f aca="false">(AV503-AW503)^2/AW503</f>
        <v>-5223.321435477</v>
      </c>
      <c r="AY503" s="37" t="n">
        <f aca="false">IF(AX503&lt;5,0,(AV503-AU503)/AU503*100)</f>
        <v>0</v>
      </c>
      <c r="AZ503" s="39" t="n">
        <f aca="false">(AZ502-AZ501)^2/AZ502</f>
        <v>3.45486346190082</v>
      </c>
      <c r="BA503" s="39" t="n">
        <f aca="false">(BA502-BA501)^2/BA502</f>
        <v>0.00432693192060842</v>
      </c>
      <c r="BB503" s="22"/>
      <c r="BC503" s="12"/>
      <c r="BD503" s="23"/>
    </row>
    <row r="504" customFormat="false" ht="13.8" hidden="false" customHeight="false" outlineLevel="0" collapsed="false">
      <c r="A504" s="19" t="s">
        <v>292</v>
      </c>
      <c r="B504" s="20" t="n">
        <v>5</v>
      </c>
      <c r="C504" s="21"/>
      <c r="D504" s="12" t="n">
        <f aca="false">E503</f>
        <v>5.83629429572896</v>
      </c>
      <c r="E504" s="39" t="n">
        <f aca="false">IF(E503&lt;$B504,0,(E501-E500)/E500*100)</f>
        <v>-5.98951145459564</v>
      </c>
      <c r="F504" s="21" t="n">
        <f aca="false">FORECAST($B504,E495:E503,$B495:$B503)</f>
        <v>1879744.07859079</v>
      </c>
      <c r="G504" s="37" t="n">
        <f aca="false">(E504-F504)^2/F504</f>
        <v>1879756.05763278</v>
      </c>
      <c r="H504" s="37" t="n">
        <f aca="false">IF(G504&lt;5,0,(E504-D504)/D504*100)</f>
        <v>-202.625247307676</v>
      </c>
      <c r="I504" s="22"/>
      <c r="J504" s="12"/>
      <c r="K504" s="13" t="n">
        <f aca="false">L503</f>
        <v>0.0623846437799925</v>
      </c>
      <c r="L504" s="39" t="n">
        <f aca="false">IF(L503&lt;$B504,0,(L501-L500)/L500*100)</f>
        <v>0</v>
      </c>
      <c r="M504" s="21" t="n">
        <f aca="false">FORECAST($B504,L495:L503,$B495:$B503)</f>
        <v>1575.18041037553</v>
      </c>
      <c r="N504" s="37" t="n">
        <f aca="false">(L504-M504)^2/M504</f>
        <v>1575.18041037553</v>
      </c>
      <c r="O504" s="37" t="n">
        <f aca="false">IF(N504&lt;5,0,(L504-K504)/K504*100)</f>
        <v>-100</v>
      </c>
      <c r="P504" s="39" t="n">
        <f aca="false">IF(P503&lt;$B504,0,(P501-P500)/P500*100)</f>
        <v>0</v>
      </c>
      <c r="Q504" s="13" t="n">
        <f aca="false">R503</f>
        <v>10.2891156462585</v>
      </c>
      <c r="R504" s="39" t="n">
        <f aca="false">IF(R503&lt;$B504,0,(R501-R500)/R500*100)</f>
        <v>-2.84552845528455</v>
      </c>
      <c r="S504" s="21" t="n">
        <f aca="false">FORECAST($B504,R495:R503,$B495:$B503)</f>
        <v>-26649.2229965157</v>
      </c>
      <c r="T504" s="37" t="n">
        <f aca="false">(R504-S504)^2/S504</f>
        <v>-26643.5322434426</v>
      </c>
      <c r="U504" s="37" t="n">
        <f aca="false">IF(T504&lt;5,0,(R504-Q504)/Q504*100)</f>
        <v>0</v>
      </c>
      <c r="V504" s="39" t="n">
        <f aca="false">IF(V503&lt;$B504,0,(V501-V500)/V500*100)</f>
        <v>0</v>
      </c>
      <c r="W504" s="13" t="n">
        <f aca="false">X503</f>
        <v>26.4974486129078</v>
      </c>
      <c r="X504" s="39" t="n">
        <f aca="false">IF(X503&lt;$B504,0,(X501-X500)/X500*100)</f>
        <v>-21.2435233160622</v>
      </c>
      <c r="Y504" s="21" t="n">
        <f aca="false">FORECAST($B504,X495:X503,$B495:$B503)</f>
        <v>71322.679055362</v>
      </c>
      <c r="Z504" s="37" t="n">
        <f aca="false">(X504-Y504)^2/Y504</f>
        <v>71365.1724293964</v>
      </c>
      <c r="AA504" s="37" t="n">
        <f aca="false">IF(Z504&lt;5,0,(X504-W504)/W504*100)</f>
        <v>-180.171957785074</v>
      </c>
      <c r="AB504" s="39" t="n">
        <f aca="false">IF(AB503&lt;$B504,0,(AB501-AB500)/AB500*100)</f>
        <v>0</v>
      </c>
      <c r="AC504" s="13" t="n">
        <f aca="false">AD503</f>
        <v>1.10338169222869</v>
      </c>
      <c r="AD504" s="39" t="n">
        <f aca="false">IF(AD503&lt;$B504,0,(AD501-AD500)/AD500*100)</f>
        <v>0</v>
      </c>
      <c r="AE504" s="21" t="n">
        <f aca="false">FORECAST($B504,AD495:AD503,$B495:$B503)</f>
        <v>44038.077042199</v>
      </c>
      <c r="AF504" s="37" t="n">
        <f aca="false">(AD504-AE504)^2/AE504</f>
        <v>44038.077042199</v>
      </c>
      <c r="AG504" s="37" t="n">
        <f aca="false">IF(AF504&lt;5,0,(AD504-AC504)/AC504*100)</f>
        <v>-100</v>
      </c>
      <c r="AH504" s="39" t="n">
        <f aca="false">IF(AH503&lt;$B504,0,(AH501-AH500)/AH500*100)</f>
        <v>0</v>
      </c>
      <c r="AI504" s="13" t="n">
        <f aca="false">AJ503</f>
        <v>189.167533900978</v>
      </c>
      <c r="AJ504" s="39" t="n">
        <f aca="false">IF(AJ503&lt;$B504,0,(AJ501-AJ500)/AJ500*100)</f>
        <v>-12.1370067014147</v>
      </c>
      <c r="AK504" s="21" t="n">
        <f aca="false">FORECAST($B504,AJ495:AJ503,$B495:$B503)</f>
        <v>732809.411149826</v>
      </c>
      <c r="AL504" s="37" t="n">
        <f aca="false">(AJ504-AK504)^2/AK504</f>
        <v>732833.685364245</v>
      </c>
      <c r="AM504" s="37" t="n">
        <f aca="false">IF(AL504&lt;5,0,(AJ504-AI504)/AI504*100)</f>
        <v>-106.416009370703</v>
      </c>
      <c r="AN504" s="39" t="n">
        <f aca="false">IF(AN503&lt;$B504,0,(AN501-AN500)/AN500*100)</f>
        <v>-13.9335026476352</v>
      </c>
      <c r="AO504" s="13" t="n">
        <f aca="false">AP503</f>
        <v>21.2089519112732</v>
      </c>
      <c r="AP504" s="39" t="n">
        <f aca="false">IF(AP503&lt;$B504,0,(AP501-AP500)/AP500*100)</f>
        <v>-9.2020023557126</v>
      </c>
      <c r="AQ504" s="21" t="n">
        <f aca="false">FORECAST($B504,AP495:AP503,$B495:$B503)</f>
        <v>1051550.82462253</v>
      </c>
      <c r="AR504" s="37" t="n">
        <f aca="false">(AP504-AQ504)^2/AQ504</f>
        <v>1051569.22870777</v>
      </c>
      <c r="AS504" s="37" t="n">
        <f aca="false">IF(AR504&lt;5,0,(AP504-AO504)/AO504*100)</f>
        <v>-143.387350747971</v>
      </c>
      <c r="AT504" s="39" t="n">
        <f aca="false">IF(AT503&lt;$B504,0,(AT501-AT500)/AT500*100)</f>
        <v>0</v>
      </c>
      <c r="AU504" s="13" t="n">
        <f aca="false">AV503</f>
        <v>22.0934019221083</v>
      </c>
      <c r="AV504" s="39" t="n">
        <f aca="false">IF(AV503&lt;$B504,0,(AV501-AV500)/AV500*100)</f>
        <v>2.11920529801325</v>
      </c>
      <c r="AW504" s="21" t="n">
        <f aca="false">FORECAST($B504,AV495:AV503,$B495:$B503)</f>
        <v>5097.12930700735</v>
      </c>
      <c r="AX504" s="37" t="n">
        <f aca="false">(AV504-AW504)^2/AW504</f>
        <v>5092.8917775016</v>
      </c>
      <c r="AY504" s="37" t="n">
        <f aca="false">IF(AX504&lt;5,0,(AV504-AU504)/AU504*100)</f>
        <v>-90.407972002299</v>
      </c>
      <c r="AZ504" s="39" t="n">
        <f aca="false">IF(AZ503&lt;$B504,0,(AZ501-AZ500)/AZ500*100)</f>
        <v>0</v>
      </c>
      <c r="BA504" s="39" t="n">
        <f aca="false">IF(BA503&lt;$B504,0,(BA501-BA500)/BA500*100)</f>
        <v>0</v>
      </c>
      <c r="BB504" s="22"/>
      <c r="BC504" s="12"/>
      <c r="BD504" s="23"/>
    </row>
    <row r="505" customFormat="false" ht="13.8" hidden="false" customHeight="false" outlineLevel="0" collapsed="false">
      <c r="A505" s="25"/>
      <c r="B505" s="20"/>
      <c r="C505" s="21"/>
      <c r="D505" s="12" t="n">
        <f aca="false">E504</f>
        <v>-5.98951145459564</v>
      </c>
      <c r="E505" s="21"/>
      <c r="F505" s="21" t="n">
        <f aca="false">FORECAST($B505,E496:E504,$B496:$B504)</f>
        <v>-25.8624607849215</v>
      </c>
      <c r="G505" s="37" t="n">
        <f aca="false">(E505-F505)^2/F505</f>
        <v>-25.8624607849215</v>
      </c>
      <c r="H505" s="37" t="n">
        <f aca="false">IF(G505&lt;5,0,(E505-D505)/D505*100)</f>
        <v>0</v>
      </c>
      <c r="I505" s="22"/>
      <c r="J505" s="13"/>
      <c r="K505" s="13" t="n">
        <f aca="false">L504</f>
        <v>0</v>
      </c>
      <c r="L505" s="21"/>
      <c r="M505" s="21" t="n">
        <f aca="false">FORECAST($B505,L496:L504,$B496:$B504)</f>
        <v>-0.0714320973550606</v>
      </c>
      <c r="N505" s="37" t="n">
        <f aca="false">(L505-M505)^2/M505</f>
        <v>-0.0714320973550606</v>
      </c>
      <c r="O505" s="37" t="n">
        <f aca="false">IF(N505&lt;5,0,(L505-K505)/K505*100)</f>
        <v>0</v>
      </c>
      <c r="P505" s="14"/>
      <c r="Q505" s="13" t="n">
        <f aca="false">R504</f>
        <v>-2.84552845528455</v>
      </c>
      <c r="R505" s="21"/>
      <c r="S505" s="21" t="n">
        <f aca="false">FORECAST($B505,R496:R504,$B496:$B504)</f>
        <v>-3.57414925370671</v>
      </c>
      <c r="T505" s="37" t="n">
        <f aca="false">(R505-S505)^2/S505</f>
        <v>-3.57414925370671</v>
      </c>
      <c r="U505" s="37" t="n">
        <f aca="false">IF(T505&lt;5,0,(R505-Q505)/Q505*100)</f>
        <v>0</v>
      </c>
      <c r="V505" s="14"/>
      <c r="W505" s="13" t="n">
        <f aca="false">X504</f>
        <v>-21.2435233160622</v>
      </c>
      <c r="X505" s="21"/>
      <c r="Y505" s="21" t="n">
        <f aca="false">FORECAST($B505,X496:X504,$B496:$B504)</f>
        <v>-21.9599629220148</v>
      </c>
      <c r="Z505" s="37" t="n">
        <f aca="false">(X505-Y505)^2/Y505</f>
        <v>-21.9599629220148</v>
      </c>
      <c r="AA505" s="37" t="n">
        <f aca="false">IF(Z505&lt;5,0,(X505-W505)/W505*100)</f>
        <v>0</v>
      </c>
      <c r="AB505" s="14"/>
      <c r="AC505" s="13" t="n">
        <f aca="false">AD504</f>
        <v>0</v>
      </c>
      <c r="AD505" s="21"/>
      <c r="AE505" s="21" t="n">
        <f aca="false">FORECAST($B505,AD496:AD504,$B496:$B504)</f>
        <v>-3.26452099936068</v>
      </c>
      <c r="AF505" s="37" t="n">
        <f aca="false">(AD505-AE505)^2/AE505</f>
        <v>-3.26452099936068</v>
      </c>
      <c r="AG505" s="37" t="n">
        <f aca="false">IF(AF505&lt;5,0,(AD505-AC505)/AC505*100)</f>
        <v>0</v>
      </c>
      <c r="AH505" s="14"/>
      <c r="AI505" s="13" t="n">
        <f aca="false">AJ504</f>
        <v>-12.1370067014147</v>
      </c>
      <c r="AJ505" s="21"/>
      <c r="AK505" s="21" t="n">
        <f aca="false">FORECAST($B505,AJ496:AJ504,$B496:$B504)</f>
        <v>-12.364668024929</v>
      </c>
      <c r="AL505" s="37" t="n">
        <f aca="false">(AJ505-AK505)^2/AK505</f>
        <v>-12.364668024929</v>
      </c>
      <c r="AM505" s="37" t="n">
        <f aca="false">IF(AL505&lt;5,0,(AJ505-AI505)/AI505*100)</f>
        <v>0</v>
      </c>
      <c r="AN505" s="14"/>
      <c r="AO505" s="13" t="n">
        <f aca="false">AP504</f>
        <v>-9.2020023557126</v>
      </c>
      <c r="AP505" s="21"/>
      <c r="AQ505" s="21" t="n">
        <f aca="false">FORECAST($B505,AP496:AP504,$B496:$B504)</f>
        <v>-22.0801254890184</v>
      </c>
      <c r="AR505" s="37" t="n">
        <f aca="false">(AP505-AQ505)^2/AQ505</f>
        <v>-22.0801254890184</v>
      </c>
      <c r="AS505" s="37" t="n">
        <f aca="false">IF(AR505&lt;5,0,(AP505-AO505)/AO505*100)</f>
        <v>0</v>
      </c>
      <c r="AT505" s="14"/>
      <c r="AU505" s="13" t="n">
        <f aca="false">AV504</f>
        <v>2.11920529801325</v>
      </c>
      <c r="AV505" s="21"/>
      <c r="AW505" s="21" t="n">
        <f aca="false">FORECAST($B505,AV496:AV504,$B496:$B504)</f>
        <v>0.0405626436252078</v>
      </c>
      <c r="AX505" s="37" t="n">
        <f aca="false">(AV505-AW505)^2/AW505</f>
        <v>0.0405626436252078</v>
      </c>
      <c r="AY505" s="37" t="n">
        <f aca="false">IF(AX505&lt;5,0,(AV505-AU505)/AU505*100)</f>
        <v>0</v>
      </c>
      <c r="AZ505" s="14"/>
      <c r="BA505" s="23"/>
      <c r="BB505" s="22"/>
      <c r="BC505" s="13"/>
      <c r="BD505" s="23"/>
    </row>
    <row r="506" customFormat="false" ht="13.8" hidden="false" customHeight="false" outlineLevel="0" collapsed="false">
      <c r="A506" s="19" t="s">
        <v>59</v>
      </c>
      <c r="B506" s="12" t="n">
        <v>2011</v>
      </c>
      <c r="C506" s="12" t="n">
        <v>276278</v>
      </c>
      <c r="D506" s="12" t="n">
        <f aca="false">E505</f>
        <v>0</v>
      </c>
      <c r="E506" s="12" t="n">
        <v>13853</v>
      </c>
      <c r="F506" s="21" t="n">
        <f aca="false">FORECAST($B506,E497:E505,$B497:$B505)</f>
        <v>11995.8567912197</v>
      </c>
      <c r="G506" s="37" t="n">
        <f aca="false">(E506-F506)^2/F506</f>
        <v>287.514344156166</v>
      </c>
      <c r="H506" s="37" t="e">
        <f aca="false">IF(G506&lt;5,0,(E506-D506)/D506*100)</f>
        <v>#DIV/0!</v>
      </c>
      <c r="I506" s="12" t="n">
        <v>6.3</v>
      </c>
      <c r="J506" s="13" t="n">
        <f aca="false">(E506-E501)/E501*100</f>
        <v>35.5744764141711</v>
      </c>
      <c r="K506" s="13" t="n">
        <f aca="false">L505</f>
        <v>0</v>
      </c>
      <c r="L506" s="12" t="n">
        <v>14</v>
      </c>
      <c r="M506" s="21" t="n">
        <f aca="false">FORECAST($B506,L497:L505,$B497:$B505)</f>
        <v>35.6069428340498</v>
      </c>
      <c r="N506" s="37" t="n">
        <f aca="false">(L506-M506)^2/M506</f>
        <v>13.1114872964452</v>
      </c>
      <c r="O506" s="37" t="e">
        <f aca="false">IF(N506&lt;5,0,(L506-K506)/K506*100)</f>
        <v>#DIV/0!</v>
      </c>
      <c r="P506" s="14" t="n">
        <f aca="false">L506/($C506/100000)</f>
        <v>5.06735968842977</v>
      </c>
      <c r="Q506" s="13" t="n">
        <f aca="false">R505</f>
        <v>0</v>
      </c>
      <c r="R506" s="12" t="n">
        <v>152</v>
      </c>
      <c r="S506" s="21" t="n">
        <f aca="false">FORECAST($B506,R497:R505,$B497:$B505)</f>
        <v>257.883877009931</v>
      </c>
      <c r="T506" s="37" t="n">
        <f aca="false">(R506-S506)^2/S506</f>
        <v>43.4745884102809</v>
      </c>
      <c r="U506" s="37" t="e">
        <f aca="false">IF(T506&lt;5,0,(R506-Q506)/Q506*100)</f>
        <v>#DIV/0!</v>
      </c>
      <c r="V506" s="14" t="n">
        <f aca="false">R506/($C506/100000)</f>
        <v>55.0170480458089</v>
      </c>
      <c r="W506" s="13" t="n">
        <f aca="false">X505</f>
        <v>0</v>
      </c>
      <c r="X506" s="12" t="n">
        <v>575</v>
      </c>
      <c r="Y506" s="21" t="n">
        <f aca="false">FORECAST($B506,X497:X505,$B497:$B505)</f>
        <v>421.339367498223</v>
      </c>
      <c r="Z506" s="37" t="n">
        <f aca="false">(X506-Y506)^2/Y506</f>
        <v>56.0393635207745</v>
      </c>
      <c r="AA506" s="37" t="e">
        <f aca="false">IF(Z506&lt;5,0,(X506-W506)/W506*100)</f>
        <v>#DIV/0!</v>
      </c>
      <c r="AB506" s="14" t="n">
        <f aca="false">X506/($C506/100000)</f>
        <v>208.12370148908</v>
      </c>
      <c r="AC506" s="13" t="n">
        <f aca="false">AD505</f>
        <v>0</v>
      </c>
      <c r="AD506" s="12" t="n">
        <v>1227</v>
      </c>
      <c r="AE506" s="21" t="n">
        <f aca="false">FORECAST($B506,AD497:AD505,$B497:$B505)</f>
        <v>1490.90817928138</v>
      </c>
      <c r="AF506" s="37" t="n">
        <f aca="false">(AD506-AE506)^2/AE506</f>
        <v>46.7148333207098</v>
      </c>
      <c r="AG506" s="37" t="e">
        <f aca="false">IF(AF506&lt;5,0,(AD506-AC506)/AC506*100)</f>
        <v>#DIV/0!</v>
      </c>
      <c r="AH506" s="14" t="n">
        <f aca="false">AD506/($C506/100000)</f>
        <v>444.117881264523</v>
      </c>
      <c r="AI506" s="13" t="n">
        <f aca="false">AJ505</f>
        <v>0</v>
      </c>
      <c r="AJ506" s="12" t="n">
        <v>4062</v>
      </c>
      <c r="AK506" s="21" t="n">
        <f aca="false">FORECAST($B506,AJ497:AJ505,$B497:$B505)</f>
        <v>1638.66713403909</v>
      </c>
      <c r="AL506" s="37" t="n">
        <f aca="false">(AJ506-AK506)^2/AK506</f>
        <v>3583.73098310166</v>
      </c>
      <c r="AM506" s="37" t="e">
        <f aca="false">IF(AL506&lt;5,0,(AJ506-AI506)/AI506*100)</f>
        <v>#DIV/0!</v>
      </c>
      <c r="AN506" s="14" t="n">
        <f aca="false">AJ506/($C506/100000)</f>
        <v>1470.25821817155</v>
      </c>
      <c r="AO506" s="13" t="n">
        <f aca="false">AP505</f>
        <v>0</v>
      </c>
      <c r="AP506" s="12" t="n">
        <v>7335</v>
      </c>
      <c r="AQ506" s="21" t="n">
        <f aca="false">FORECAST($B506,AP497:AP505,$B497:$B505)</f>
        <v>7275.02550354333</v>
      </c>
      <c r="AR506" s="37" t="n">
        <f aca="false">(AP506-AQ506)^2/AQ506</f>
        <v>0.494423039957574</v>
      </c>
      <c r="AS506" s="37" t="n">
        <f aca="false">IF(AR506&lt;5,0,(AP506-AO506)/AO506*100)</f>
        <v>0</v>
      </c>
      <c r="AT506" s="14" t="n">
        <f aca="false">AP506/($C506/100000)</f>
        <v>2654.93452247374</v>
      </c>
      <c r="AU506" s="13" t="n">
        <f aca="false">AV505</f>
        <v>0</v>
      </c>
      <c r="AV506" s="12" t="n">
        <v>488</v>
      </c>
      <c r="AW506" s="21" t="n">
        <f aca="false">FORECAST($B506,AV497:AV505,$B497:$B505)</f>
        <v>876.289835690424</v>
      </c>
      <c r="AX506" s="37" t="n">
        <f aca="false">(AV506-AW506)^2/AW506</f>
        <v>172.053800420618</v>
      </c>
      <c r="AY506" s="37" t="e">
        <f aca="false">IF(AX506&lt;5,0,(AV506-AU506)/AU506*100)</f>
        <v>#DIV/0!</v>
      </c>
      <c r="AZ506" s="14" t="n">
        <f aca="false">AV506/($C506/100000)</f>
        <v>176.633680568123</v>
      </c>
      <c r="BA506" s="12" t="n">
        <v>5014.2</v>
      </c>
      <c r="BB506" s="14" t="n">
        <v>5.8</v>
      </c>
      <c r="BC506" s="13" t="n">
        <f aca="false">(BA506-BA501)/BA501*100</f>
        <v>268.284979801689</v>
      </c>
      <c r="BD506" s="12" t="n">
        <v>22.1</v>
      </c>
    </row>
    <row r="507" customFormat="false" ht="13.8" hidden="false" customHeight="false" outlineLevel="0" collapsed="false">
      <c r="A507" s="19" t="s">
        <v>59</v>
      </c>
      <c r="B507" s="12" t="n">
        <v>2012</v>
      </c>
      <c r="C507" s="12" t="n">
        <v>277670</v>
      </c>
      <c r="D507" s="12" t="n">
        <f aca="false">E506</f>
        <v>13853</v>
      </c>
      <c r="E507" s="12" t="n">
        <v>12847</v>
      </c>
      <c r="F507" s="21" t="n">
        <f aca="false">FORECAST($B507,E498:E506,$B498:$B506)</f>
        <v>11948.5809444644</v>
      </c>
      <c r="G507" s="37" t="n">
        <f aca="false">(E507-F507)^2/F507</f>
        <v>67.5525238604468</v>
      </c>
      <c r="H507" s="37" t="n">
        <f aca="false">IF(G507&lt;5,0,(E507-D507)/D507*100)</f>
        <v>-7.26196491734642</v>
      </c>
      <c r="I507" s="12" t="n">
        <v>-7.3</v>
      </c>
      <c r="J507" s="13" t="n">
        <f aca="false">(E507-E506)/E506*100</f>
        <v>-7.26196491734642</v>
      </c>
      <c r="K507" s="13" t="n">
        <f aca="false">L506</f>
        <v>14</v>
      </c>
      <c r="L507" s="12" t="n">
        <v>17</v>
      </c>
      <c r="M507" s="21" t="n">
        <f aca="false">FORECAST($B507,L498:L506,$B498:$B506)</f>
        <v>31.1637873832838</v>
      </c>
      <c r="N507" s="37" t="n">
        <f aca="false">(L507-M507)^2/M507</f>
        <v>6.437371381454</v>
      </c>
      <c r="O507" s="37" t="n">
        <f aca="false">IF(N507&lt;5,0,(L507-K507)/K507*100)</f>
        <v>21.4285714285714</v>
      </c>
      <c r="P507" s="14" t="n">
        <f aca="false">L507/($C507/100000)</f>
        <v>6.1223754816869</v>
      </c>
      <c r="Q507" s="13" t="n">
        <f aca="false">R506</f>
        <v>152</v>
      </c>
      <c r="R507" s="12" t="n">
        <v>148</v>
      </c>
      <c r="S507" s="21" t="n">
        <f aca="false">FORECAST($B507,R498:R506,$B498:$B506)</f>
        <v>242.054186136385</v>
      </c>
      <c r="T507" s="37" t="n">
        <f aca="false">(R507-S507)^2/S507</f>
        <v>36.546320768001</v>
      </c>
      <c r="U507" s="37" t="n">
        <f aca="false">IF(T507&lt;5,0,(R507-Q507)/Q507*100)</f>
        <v>-2.63157894736842</v>
      </c>
      <c r="V507" s="14" t="n">
        <f aca="false">R507/($C507/100000)</f>
        <v>53.3006806640977</v>
      </c>
      <c r="W507" s="13" t="n">
        <f aca="false">X506</f>
        <v>575</v>
      </c>
      <c r="X507" s="12" t="n">
        <v>576</v>
      </c>
      <c r="Y507" s="21" t="n">
        <f aca="false">FORECAST($B507,X498:X506,$B498:$B506)</f>
        <v>443.272158631978</v>
      </c>
      <c r="Z507" s="37" t="n">
        <f aca="false">(X507-Y507)^2/Y507</f>
        <v>39.7423558668411</v>
      </c>
      <c r="AA507" s="37" t="n">
        <f aca="false">IF(Z507&lt;5,0,(X507-W507)/W507*100)</f>
        <v>0.173913043478261</v>
      </c>
      <c r="AB507" s="14" t="n">
        <f aca="false">X507/($C507/100000)</f>
        <v>207.440486908921</v>
      </c>
      <c r="AC507" s="13" t="n">
        <f aca="false">AD506</f>
        <v>1227</v>
      </c>
      <c r="AD507" s="12" t="n">
        <v>1085</v>
      </c>
      <c r="AE507" s="21" t="n">
        <f aca="false">FORECAST($B507,AD498:AD506,$B498:$B506)</f>
        <v>1392.7220764598</v>
      </c>
      <c r="AF507" s="37" t="n">
        <f aca="false">(AD507-AE507)^2/AE507</f>
        <v>67.9912223273092</v>
      </c>
      <c r="AG507" s="37" t="n">
        <f aca="false">IF(AF507&lt;5,0,(AD507-AC507)/AC507*100)</f>
        <v>-11.5729421352893</v>
      </c>
      <c r="AH507" s="14" t="n">
        <f aca="false">AD507/($C507/100000)</f>
        <v>390.751611625311</v>
      </c>
      <c r="AI507" s="13" t="n">
        <f aca="false">AJ506</f>
        <v>4062</v>
      </c>
      <c r="AJ507" s="12" t="n">
        <v>3378</v>
      </c>
      <c r="AK507" s="21" t="n">
        <f aca="false">FORECAST($B507,AJ498:AJ506,$B498:$B506)</f>
        <v>1905.42744618875</v>
      </c>
      <c r="AL507" s="37" t="n">
        <f aca="false">(AJ507-AK507)^2/AK507</f>
        <v>1138.04906640532</v>
      </c>
      <c r="AM507" s="37" t="n">
        <f aca="false">IF(AL507&lt;5,0,(AJ507-AI507)/AI507*100)</f>
        <v>-16.8389955686854</v>
      </c>
      <c r="AN507" s="14" t="n">
        <f aca="false">AJ507/($C507/100000)</f>
        <v>1216.55202218461</v>
      </c>
      <c r="AO507" s="13" t="n">
        <f aca="false">AP506</f>
        <v>7335</v>
      </c>
      <c r="AP507" s="12" t="n">
        <v>7002</v>
      </c>
      <c r="AQ507" s="21" t="n">
        <f aca="false">FORECAST($B507,AP498:AP506,$B498:$B506)</f>
        <v>7111.56955370514</v>
      </c>
      <c r="AR507" s="37" t="n">
        <f aca="false">(AP507-AQ507)^2/AQ507</f>
        <v>1.68816279001136</v>
      </c>
      <c r="AS507" s="37" t="n">
        <f aca="false">IF(AR507&lt;5,0,(AP507-AO507)/AO507*100)</f>
        <v>0</v>
      </c>
      <c r="AT507" s="14" t="n">
        <f aca="false">AP507/($C507/100000)</f>
        <v>2521.69841898657</v>
      </c>
      <c r="AU507" s="13" t="n">
        <f aca="false">AV506</f>
        <v>488</v>
      </c>
      <c r="AV507" s="12" t="n">
        <v>641</v>
      </c>
      <c r="AW507" s="21" t="n">
        <f aca="false">FORECAST($B507,AV498:AV506,$B498:$B506)</f>
        <v>822.269658592148</v>
      </c>
      <c r="AX507" s="37" t="n">
        <f aca="false">(AV507-AW507)^2/AW507</f>
        <v>39.9609650955297</v>
      </c>
      <c r="AY507" s="37" t="n">
        <f aca="false">IF(AX507&lt;5,0,(AV507-AU507)/AU507*100)</f>
        <v>31.3524590163934</v>
      </c>
      <c r="AZ507" s="14" t="n">
        <f aca="false">AV507/($C507/100000)</f>
        <v>230.849569633018</v>
      </c>
      <c r="BA507" s="12" t="n">
        <v>4626.7</v>
      </c>
      <c r="BB507" s="14" t="n">
        <v>-7.7</v>
      </c>
      <c r="BC507" s="13" t="n">
        <f aca="false">(BA507-BA506)/BA506*100</f>
        <v>-7.72805233137888</v>
      </c>
      <c r="BD507" s="12" t="n">
        <v>22.2</v>
      </c>
    </row>
    <row r="508" customFormat="false" ht="13.8" hidden="false" customHeight="false" outlineLevel="0" collapsed="false">
      <c r="A508" s="19" t="s">
        <v>59</v>
      </c>
      <c r="B508" s="12" t="n">
        <v>2013</v>
      </c>
      <c r="C508" s="12" t="n">
        <v>278377</v>
      </c>
      <c r="D508" s="12" t="n">
        <f aca="false">E507</f>
        <v>12847</v>
      </c>
      <c r="E508" s="12" t="n">
        <v>13063</v>
      </c>
      <c r="F508" s="21" t="n">
        <f aca="false">FORECAST($B508,E499:E507,$B499:$B507)</f>
        <v>11839.6474024382</v>
      </c>
      <c r="G508" s="37" t="n">
        <f aca="false">(E508-F508)^2/F508</f>
        <v>126.405080074689</v>
      </c>
      <c r="H508" s="37" t="n">
        <f aca="false">IF(G508&lt;5,0,(E508-D508)/D508*100)</f>
        <v>1.68132637969954</v>
      </c>
      <c r="I508" s="12" t="n">
        <v>1.7</v>
      </c>
      <c r="J508" s="13" t="n">
        <f aca="false">(E508-E507)/E507*100</f>
        <v>1.68132637969954</v>
      </c>
      <c r="K508" s="13" t="n">
        <f aca="false">L507</f>
        <v>17</v>
      </c>
      <c r="L508" s="12" t="n">
        <v>14</v>
      </c>
      <c r="M508" s="21" t="n">
        <f aca="false">FORECAST($B508,L499:L507,$B499:$B507)</f>
        <v>26.5391641338638</v>
      </c>
      <c r="N508" s="37" t="n">
        <f aca="false">(L508-M508)^2/M508</f>
        <v>5.92447585699772</v>
      </c>
      <c r="O508" s="37" t="n">
        <f aca="false">IF(N508&lt;5,0,(L508-K508)/K508*100)</f>
        <v>-17.6470588235294</v>
      </c>
      <c r="P508" s="14" t="n">
        <f aca="false">L508/($C508/100000)</f>
        <v>5.02915111521426</v>
      </c>
      <c r="Q508" s="13" t="n">
        <f aca="false">R507</f>
        <v>148</v>
      </c>
      <c r="R508" s="12" t="n">
        <v>197</v>
      </c>
      <c r="S508" s="21" t="n">
        <f aca="false">FORECAST($B508,R499:R507,$B499:$B507)</f>
        <v>225.511168189161</v>
      </c>
      <c r="T508" s="37" t="n">
        <f aca="false">(R508-S508)^2/S508</f>
        <v>3.60464059513348</v>
      </c>
      <c r="U508" s="37" t="n">
        <f aca="false">IF(T508&lt;5,0,(R508-Q508)/Q508*100)</f>
        <v>0</v>
      </c>
      <c r="V508" s="14" t="n">
        <f aca="false">R508/($C508/100000)</f>
        <v>70.7673406926578</v>
      </c>
      <c r="W508" s="13" t="n">
        <f aca="false">X507</f>
        <v>576</v>
      </c>
      <c r="X508" s="12" t="n">
        <v>429</v>
      </c>
      <c r="Y508" s="21" t="n">
        <f aca="false">FORECAST($B508,X499:X507,$B499:$B507)</f>
        <v>449.464863544778</v>
      </c>
      <c r="Z508" s="37" t="n">
        <f aca="false">(X508-Y508)^2/Y508</f>
        <v>0.931798398218168</v>
      </c>
      <c r="AA508" s="37" t="n">
        <f aca="false">IF(Z508&lt;5,0,(X508-W508)/W508*100)</f>
        <v>0</v>
      </c>
      <c r="AB508" s="14" t="n">
        <f aca="false">X508/($C508/100000)</f>
        <v>154.107559173351</v>
      </c>
      <c r="AC508" s="13" t="n">
        <f aca="false">AD507</f>
        <v>1085</v>
      </c>
      <c r="AD508" s="12" t="n">
        <v>1116</v>
      </c>
      <c r="AE508" s="21" t="n">
        <f aca="false">FORECAST($B508,AD499:AD507,$B499:$B507)</f>
        <v>1331.390950007</v>
      </c>
      <c r="AF508" s="37" t="n">
        <f aca="false">(AD508-AE508)^2/AE508</f>
        <v>34.8457088015166</v>
      </c>
      <c r="AG508" s="37" t="n">
        <f aca="false">IF(AF508&lt;5,0,(AD508-AC508)/AC508*100)</f>
        <v>2.85714285714286</v>
      </c>
      <c r="AH508" s="14" t="n">
        <f aca="false">AD508/($C508/100000)</f>
        <v>400.895188898508</v>
      </c>
      <c r="AI508" s="13" t="n">
        <f aca="false">AJ507</f>
        <v>3378</v>
      </c>
      <c r="AJ508" s="12" t="n">
        <v>2778</v>
      </c>
      <c r="AK508" s="21" t="n">
        <f aca="false">FORECAST($B508,AJ499:AJ507,$B499:$B507)</f>
        <v>2086.9328893154</v>
      </c>
      <c r="AL508" s="37" t="n">
        <f aca="false">(AJ508-AK508)^2/AK508</f>
        <v>228.84001393386</v>
      </c>
      <c r="AM508" s="37" t="n">
        <f aca="false">IF(AL508&lt;5,0,(AJ508-AI508)/AI508*100)</f>
        <v>-17.7619893428064</v>
      </c>
      <c r="AN508" s="14" t="n">
        <f aca="false">AJ508/($C508/100000)</f>
        <v>997.927271290372</v>
      </c>
      <c r="AO508" s="13" t="n">
        <f aca="false">AP507</f>
        <v>7002</v>
      </c>
      <c r="AP508" s="12" t="n">
        <v>7980</v>
      </c>
      <c r="AQ508" s="21" t="n">
        <f aca="false">FORECAST($B508,AP499:AP507,$B499:$B507)</f>
        <v>6949.0595330877</v>
      </c>
      <c r="AR508" s="37" t="n">
        <f aca="false">(AP508-AQ508)^2/AQ508</f>
        <v>152.947063017189</v>
      </c>
      <c r="AS508" s="37" t="n">
        <f aca="false">IF(AR508&lt;5,0,(AP508-AO508)/AO508*100)</f>
        <v>13.9674378748929</v>
      </c>
      <c r="AT508" s="14" t="n">
        <f aca="false">AP508/($C508/100000)</f>
        <v>2866.61613567213</v>
      </c>
      <c r="AU508" s="13" t="n">
        <f aca="false">AV507</f>
        <v>641</v>
      </c>
      <c r="AV508" s="12" t="n">
        <v>549</v>
      </c>
      <c r="AW508" s="21" t="n">
        <f aca="false">FORECAST($B508,AV499:AV507,$B499:$B507)</f>
        <v>770.680685712641</v>
      </c>
      <c r="AX508" s="37" t="n">
        <f aca="false">(AV508-AW508)^2/AW508</f>
        <v>63.7648345534768</v>
      </c>
      <c r="AY508" s="37" t="n">
        <f aca="false">IF(AX508&lt;5,0,(AV508-AU508)/AU508*100)</f>
        <v>-14.3525741029641</v>
      </c>
      <c r="AZ508" s="14" t="n">
        <f aca="false">AV508/($C508/100000)</f>
        <v>197.214568732331</v>
      </c>
      <c r="BA508" s="12" t="n">
        <v>4692.6</v>
      </c>
      <c r="BB508" s="14" t="n">
        <v>1.4</v>
      </c>
      <c r="BC508" s="13" t="n">
        <f aca="false">(BA508-BA507)/BA507*100</f>
        <v>1.42434132318933</v>
      </c>
      <c r="BD508" s="12" t="n">
        <v>22.8</v>
      </c>
    </row>
    <row r="509" customFormat="false" ht="13.8" hidden="false" customHeight="false" outlineLevel="0" collapsed="false">
      <c r="A509" s="19" t="s">
        <v>59</v>
      </c>
      <c r="B509" s="15" t="n">
        <v>2014</v>
      </c>
      <c r="C509" s="12" t="n">
        <v>281292</v>
      </c>
      <c r="D509" s="12" t="n">
        <f aca="false">E508</f>
        <v>13063</v>
      </c>
      <c r="E509" s="12" t="n">
        <v>14108</v>
      </c>
      <c r="F509" s="21" t="n">
        <f aca="false">FORECAST($B509,E500:E508,$B500:$B508)</f>
        <v>11872.2840307326</v>
      </c>
      <c r="G509" s="37" t="n">
        <f aca="false">(E509-F509)^2/F509</f>
        <v>421.016367389677</v>
      </c>
      <c r="H509" s="37" t="n">
        <f aca="false">IF(G509&lt;5,0,(E509-D509)/D509*100)</f>
        <v>7.9996937916252</v>
      </c>
      <c r="I509" s="16" t="n">
        <v>8</v>
      </c>
      <c r="J509" s="13" t="n">
        <f aca="false">(E509-E508)/E508*100</f>
        <v>7.9996937916252</v>
      </c>
      <c r="K509" s="13" t="n">
        <f aca="false">L508</f>
        <v>14</v>
      </c>
      <c r="L509" s="12" t="n">
        <v>17</v>
      </c>
      <c r="M509" s="21" t="n">
        <f aca="false">FORECAST($B509,L500:L508,$B500:$B508)</f>
        <v>22.2346291305885</v>
      </c>
      <c r="N509" s="37" t="n">
        <f aca="false">(L509-M509)^2/M509</f>
        <v>1.23237234917982</v>
      </c>
      <c r="O509" s="37" t="n">
        <f aca="false">IF(N509&lt;5,0,(L509-K509)/K509*100)</f>
        <v>0</v>
      </c>
      <c r="P509" s="14" t="n">
        <f aca="false">L509/($C509/100000)</f>
        <v>6.04354194218108</v>
      </c>
      <c r="Q509" s="13" t="n">
        <f aca="false">R508</f>
        <v>197</v>
      </c>
      <c r="R509" s="12" t="n">
        <v>232</v>
      </c>
      <c r="S509" s="21" t="n">
        <f aca="false">FORECAST($B509,R500:R508,$B500:$B508)</f>
        <v>212.563231660453</v>
      </c>
      <c r="T509" s="37" t="n">
        <f aca="false">(R509-S509)^2/S509</f>
        <v>1.77729685672405</v>
      </c>
      <c r="U509" s="37" t="n">
        <f aca="false">IF(T509&lt;5,0,(R509-Q509)/Q509*100)</f>
        <v>0</v>
      </c>
      <c r="V509" s="14" t="n">
        <f aca="false">R509/($C509/100000)</f>
        <v>82.4765723874124</v>
      </c>
      <c r="W509" s="13" t="n">
        <f aca="false">X508</f>
        <v>429</v>
      </c>
      <c r="X509" s="12" t="n">
        <v>333</v>
      </c>
      <c r="Y509" s="21" t="n">
        <f aca="false">FORECAST($B509,X500:X508,$B500:$B508)</f>
        <v>445.734824041158</v>
      </c>
      <c r="Z509" s="37" t="n">
        <f aca="false">(X509-Y509)^2/Y509</f>
        <v>28.5127835343134</v>
      </c>
      <c r="AA509" s="37" t="n">
        <f aca="false">IF(Z509&lt;5,0,(X509-W509)/W509*100)</f>
        <v>-22.3776223776224</v>
      </c>
      <c r="AB509" s="14" t="n">
        <f aca="false">X509/($C509/100000)</f>
        <v>118.382321573312</v>
      </c>
      <c r="AC509" s="13" t="n">
        <f aca="false">AD508</f>
        <v>1116</v>
      </c>
      <c r="AD509" s="12" t="n">
        <v>1456</v>
      </c>
      <c r="AE509" s="21" t="n">
        <f aca="false">FORECAST($B509,AD500:AD508,$B500:$B508)</f>
        <v>1292.69039704503</v>
      </c>
      <c r="AF509" s="37" t="n">
        <f aca="false">(AD509-AE509)^2/AE509</f>
        <v>20.6314106442467</v>
      </c>
      <c r="AG509" s="37" t="n">
        <f aca="false">IF(AF509&lt;5,0,(AD509-AC509)/AC509*100)</f>
        <v>30.4659498207885</v>
      </c>
      <c r="AH509" s="14" t="n">
        <f aca="false">AD509/($C509/100000)</f>
        <v>517.61159222445</v>
      </c>
      <c r="AI509" s="13" t="n">
        <f aca="false">AJ508</f>
        <v>2778</v>
      </c>
      <c r="AJ509" s="12" t="n">
        <v>2970</v>
      </c>
      <c r="AK509" s="21" t="n">
        <f aca="false">FORECAST($B509,AJ500:AJ508,$B500:$B508)</f>
        <v>2251.24470676728</v>
      </c>
      <c r="AL509" s="37" t="n">
        <f aca="false">(AJ509-AK509)^2/AK509</f>
        <v>229.477128806622</v>
      </c>
      <c r="AM509" s="37" t="n">
        <f aca="false">IF(AL509&lt;5,0,(AJ509-AI509)/AI509*100)</f>
        <v>6.91144708423326</v>
      </c>
      <c r="AN509" s="14" t="n">
        <f aca="false">AJ509/($C509/100000)</f>
        <v>1055.84232754575</v>
      </c>
      <c r="AO509" s="13" t="n">
        <f aca="false">AP508</f>
        <v>7980</v>
      </c>
      <c r="AP509" s="12" t="n">
        <v>8281</v>
      </c>
      <c r="AQ509" s="21" t="n">
        <f aca="false">FORECAST($B509,AP500:AP508,$B500:$B508)</f>
        <v>6961.98694842059</v>
      </c>
      <c r="AR509" s="37" t="n">
        <f aca="false">(AP509-AQ509)^2/AQ509</f>
        <v>249.899266276494</v>
      </c>
      <c r="AS509" s="37" t="n">
        <f aca="false">IF(AR509&lt;5,0,(AP509-AO509)/AO509*100)</f>
        <v>3.7719298245614</v>
      </c>
      <c r="AT509" s="14" t="n">
        <f aca="false">AP509/($C509/100000)</f>
        <v>2943.91593077656</v>
      </c>
      <c r="AU509" s="13" t="n">
        <f aca="false">AV508</f>
        <v>549</v>
      </c>
      <c r="AV509" s="12" t="n">
        <v>819</v>
      </c>
      <c r="AW509" s="21" t="n">
        <f aca="false">FORECAST($B509,AV500:AV508,$B500:$B508)</f>
        <v>685.795129741148</v>
      </c>
      <c r="AX509" s="37" t="n">
        <f aca="false">(AV509-AW509)^2/AW509</f>
        <v>25.8729417739884</v>
      </c>
      <c r="AY509" s="37" t="n">
        <f aca="false">IF(AX509&lt;5,0,(AV509-AU509)/AU509*100)</f>
        <v>49.1803278688525</v>
      </c>
      <c r="AZ509" s="14" t="n">
        <f aca="false">AV509/($C509/100000)</f>
        <v>291.156520626253</v>
      </c>
      <c r="BA509" s="12" t="n">
        <v>5015.4</v>
      </c>
      <c r="BB509" s="4" t="n">
        <v>6.9</v>
      </c>
      <c r="BC509" s="13" t="n">
        <f aca="false">(BA509-BA508)/BA508*100</f>
        <v>6.87891573967522</v>
      </c>
      <c r="BD509" s="12" t="n">
        <v>20.1</v>
      </c>
    </row>
    <row r="510" customFormat="false" ht="13.8" hidden="false" customHeight="false" outlineLevel="0" collapsed="false">
      <c r="A510" s="19" t="s">
        <v>59</v>
      </c>
      <c r="B510" s="15" t="n">
        <v>2015</v>
      </c>
      <c r="C510" s="12" t="n">
        <v>284443</v>
      </c>
      <c r="D510" s="12" t="n">
        <f aca="false">E509</f>
        <v>14108</v>
      </c>
      <c r="E510" s="12" t="n">
        <v>15060</v>
      </c>
      <c r="F510" s="21" t="n">
        <f aca="false">FORECAST($B510,E501:E509,$B501:$B509)</f>
        <v>12423.097329203</v>
      </c>
      <c r="G510" s="37" t="n">
        <f aca="false">(E510-F510)^2/F510</f>
        <v>559.703873438316</v>
      </c>
      <c r="H510" s="37" t="n">
        <f aca="false">IF(G510&lt;5,0,(E510-D510)/D510*100)</f>
        <v>6.74794442869294</v>
      </c>
      <c r="I510" s="12" t="n">
        <v>6.7</v>
      </c>
      <c r="J510" s="13" t="n">
        <f aca="false">(E510-E509)/E509*100</f>
        <v>6.74794442869294</v>
      </c>
      <c r="K510" s="13" t="n">
        <f aca="false">L509</f>
        <v>17</v>
      </c>
      <c r="L510" s="12" t="n">
        <v>21</v>
      </c>
      <c r="M510" s="21" t="n">
        <f aca="false">FORECAST($B510,L501:L509,$B501:$B509)</f>
        <v>21.2551995128213</v>
      </c>
      <c r="N510" s="37" t="n">
        <f aca="false">(L510-M510)^2/M510</f>
        <v>0.00306404046242538</v>
      </c>
      <c r="O510" s="37" t="n">
        <f aca="false">IF(N510&lt;5,0,(L510-K510)/K510*100)</f>
        <v>0</v>
      </c>
      <c r="P510" s="14" t="n">
        <f aca="false">L510/($C510/100000)</f>
        <v>7.38284999103511</v>
      </c>
      <c r="Q510" s="13" t="n">
        <f aca="false">R509</f>
        <v>232</v>
      </c>
      <c r="R510" s="12" t="n">
        <v>274</v>
      </c>
      <c r="S510" s="21" t="n">
        <f aca="false">FORECAST($B510,R501:R509,$B501:$B509)</f>
        <v>210.414468711799</v>
      </c>
      <c r="T510" s="37" t="n">
        <f aca="false">(R510-S510)^2/S510</f>
        <v>19.2150274358771</v>
      </c>
      <c r="U510" s="37" t="n">
        <f aca="false">IF(T510&lt;5,0,(R510-Q510)/Q510*100)</f>
        <v>18.1034482758621</v>
      </c>
      <c r="V510" s="14" t="n">
        <f aca="false">R510/($C510/100000)</f>
        <v>96.3286141687438</v>
      </c>
      <c r="W510" s="13" t="n">
        <f aca="false">X509</f>
        <v>333</v>
      </c>
      <c r="X510" s="12" t="n">
        <v>442</v>
      </c>
      <c r="Y510" s="21" t="n">
        <f aca="false">FORECAST($B510,X501:X509,$B501:$B509)</f>
        <v>437.356285925642</v>
      </c>
      <c r="Z510" s="37" t="n">
        <f aca="false">(X510-Y510)^2/Y510</f>
        <v>0.0493055229759591</v>
      </c>
      <c r="AA510" s="37" t="n">
        <f aca="false">IF(Z510&lt;5,0,(X510-W510)/W510*100)</f>
        <v>0</v>
      </c>
      <c r="AB510" s="14" t="n">
        <f aca="false">X510/($C510/100000)</f>
        <v>155.391414097025</v>
      </c>
      <c r="AC510" s="13" t="n">
        <f aca="false">AD509</f>
        <v>1456</v>
      </c>
      <c r="AD510" s="12" t="n">
        <v>1623</v>
      </c>
      <c r="AE510" s="21" t="n">
        <f aca="false">FORECAST($B510,AD501:AD509,$B501:$B509)</f>
        <v>1315.84867644077</v>
      </c>
      <c r="AF510" s="37" t="n">
        <f aca="false">(AD510-AE510)^2/AE510</f>
        <v>71.6966451031231</v>
      </c>
      <c r="AG510" s="37" t="n">
        <f aca="false">IF(AF510&lt;5,0,(AD510-AC510)/AC510*100)</f>
        <v>11.4697802197802</v>
      </c>
      <c r="AH510" s="14" t="n">
        <f aca="false">AD510/($C510/100000)</f>
        <v>570.588835021428</v>
      </c>
      <c r="AI510" s="13" t="n">
        <f aca="false">AJ509</f>
        <v>2970</v>
      </c>
      <c r="AJ510" s="12" t="n">
        <v>2687</v>
      </c>
      <c r="AK510" s="21" t="n">
        <f aca="false">FORECAST($B510,AJ501:AJ509,$B501:$B509)</f>
        <v>2524.70669809281</v>
      </c>
      <c r="AL510" s="37" t="n">
        <f aca="false">(AJ510-AK510)^2/AK510</f>
        <v>10.4325448432627</v>
      </c>
      <c r="AM510" s="37" t="n">
        <f aca="false">IF(AL510&lt;5,0,(AJ510-AI510)/AI510*100)</f>
        <v>-9.52861952861953</v>
      </c>
      <c r="AN510" s="14" t="n">
        <f aca="false">AJ510/($C510/100000)</f>
        <v>944.653234567207</v>
      </c>
      <c r="AO510" s="13" t="n">
        <f aca="false">AP509</f>
        <v>8281</v>
      </c>
      <c r="AP510" s="12" t="n">
        <v>8869</v>
      </c>
      <c r="AQ510" s="21" t="n">
        <f aca="false">FORECAST($B510,AP501:AP509,$B501:$B509)</f>
        <v>7216.46229015745</v>
      </c>
      <c r="AR510" s="37" t="n">
        <f aca="false">(AP510-AQ510)^2/AQ510</f>
        <v>378.423772293014</v>
      </c>
      <c r="AS510" s="37" t="n">
        <f aca="false">IF(AR510&lt;5,0,(AP510-AO510)/AO510*100)</f>
        <v>7.10059171597633</v>
      </c>
      <c r="AT510" s="14" t="n">
        <f aca="false">AP510/($C510/100000)</f>
        <v>3118.02364621383</v>
      </c>
      <c r="AU510" s="13" t="n">
        <f aca="false">AV509</f>
        <v>819</v>
      </c>
      <c r="AV510" s="12" t="n">
        <v>1144</v>
      </c>
      <c r="AW510" s="21" t="n">
        <f aca="false">FORECAST($B510,AV501:AV509,$B501:$B509)</f>
        <v>697.053587201492</v>
      </c>
      <c r="AX510" s="37" t="n">
        <f aca="false">(AV510-AW510)^2/AW510</f>
        <v>286.579252415082</v>
      </c>
      <c r="AY510" s="37" t="n">
        <f aca="false">IF(AX510&lt;5,0,(AV510-AU510)/AU510*100)</f>
        <v>39.6825396825397</v>
      </c>
      <c r="AZ510" s="14" t="n">
        <f aca="false">AV510/($C510/100000)</f>
        <v>402.18954236877</v>
      </c>
      <c r="BA510" s="12" t="n">
        <v>5294.6</v>
      </c>
      <c r="BB510" s="14" t="n">
        <v>5.6</v>
      </c>
      <c r="BC510" s="13" t="n">
        <f aca="false">(BA510-BA509)/BA509*100</f>
        <v>5.56685408940465</v>
      </c>
      <c r="BD510" s="12" t="n">
        <v>18.6</v>
      </c>
    </row>
    <row r="511" customFormat="false" ht="13.8" hidden="false" customHeight="false" outlineLevel="0" collapsed="false">
      <c r="A511" s="19" t="s">
        <v>59</v>
      </c>
      <c r="B511" s="15" t="n">
        <v>2016</v>
      </c>
      <c r="C511" s="12" t="n">
        <v>287671</v>
      </c>
      <c r="D511" s="12" t="n">
        <f aca="false">E510</f>
        <v>15060</v>
      </c>
      <c r="E511" s="12" t="n">
        <v>16269</v>
      </c>
      <c r="F511" s="21" t="n">
        <f aca="false">FORECAST($B511,E502:E510,$B502:$B510)</f>
        <v>13243.4314570744</v>
      </c>
      <c r="G511" s="37" t="n">
        <f aca="false">(E511-F511)^2/F511</f>
        <v>691.215493326787</v>
      </c>
      <c r="H511" s="37" t="n">
        <f aca="false">IF(G511&lt;5,0,(E511-D511)/D511*100)</f>
        <v>8.02788844621514</v>
      </c>
      <c r="I511" s="12" t="n">
        <v>8</v>
      </c>
      <c r="J511" s="13" t="n">
        <f aca="false">(E511-E510)/E510*100</f>
        <v>8.02788844621514</v>
      </c>
      <c r="K511" s="13" t="n">
        <f aca="false">L510</f>
        <v>21</v>
      </c>
      <c r="L511" s="12" t="n">
        <v>12</v>
      </c>
      <c r="M511" s="21" t="n">
        <f aca="false">FORECAST($B511,L502:L510,$B502:$B510)</f>
        <v>19.4344469739445</v>
      </c>
      <c r="N511" s="37" t="n">
        <f aca="false">(L511-M511)^2/M511</f>
        <v>2.84397090807336</v>
      </c>
      <c r="O511" s="37" t="n">
        <f aca="false">IF(N511&lt;5,0,(L511-K511)/K511*100)</f>
        <v>0</v>
      </c>
      <c r="P511" s="14" t="n">
        <f aca="false">L511/($C511/100000)</f>
        <v>4.17143194830205</v>
      </c>
      <c r="Q511" s="13" t="n">
        <f aca="false">R510</f>
        <v>274</v>
      </c>
      <c r="R511" s="12" t="n">
        <v>258</v>
      </c>
      <c r="S511" s="21" t="n">
        <f aca="false">FORECAST($B511,R502:R510,$B502:$B510)</f>
        <v>216.438914964309</v>
      </c>
      <c r="T511" s="37" t="n">
        <f aca="false">(R511-S511)^2/S511</f>
        <v>7.98065259950482</v>
      </c>
      <c r="U511" s="37" t="n">
        <f aca="false">IF(T511&lt;5,0,(R511-Q511)/Q511*100)</f>
        <v>-5.83941605839416</v>
      </c>
      <c r="V511" s="14" t="n">
        <f aca="false">R511/($C511/100000)</f>
        <v>89.6857868884942</v>
      </c>
      <c r="W511" s="13" t="n">
        <f aca="false">X510</f>
        <v>442</v>
      </c>
      <c r="X511" s="12" t="n">
        <v>456</v>
      </c>
      <c r="Y511" s="21" t="n">
        <f aca="false">FORECAST($B511,X502:X510,$B502:$B510)</f>
        <v>460.860746825496</v>
      </c>
      <c r="Z511" s="37" t="n">
        <f aca="false">(X511-Y511)^2/Y511</f>
        <v>0.0512668086061075</v>
      </c>
      <c r="AA511" s="37" t="n">
        <f aca="false">IF(Z511&lt;5,0,(X511-W511)/W511*100)</f>
        <v>0</v>
      </c>
      <c r="AB511" s="14" t="n">
        <f aca="false">X511/($C511/100000)</f>
        <v>158.514414035478</v>
      </c>
      <c r="AC511" s="13" t="n">
        <f aca="false">AD510</f>
        <v>1623</v>
      </c>
      <c r="AD511" s="12" t="n">
        <v>1386</v>
      </c>
      <c r="AE511" s="21" t="n">
        <f aca="false">FORECAST($B511,AD502:AD510,$B502:$B510)</f>
        <v>1333.32010883731</v>
      </c>
      <c r="AF511" s="37" t="n">
        <f aca="false">(AD511-AE511)^2/AE511</f>
        <v>2.08139884377242</v>
      </c>
      <c r="AG511" s="37" t="n">
        <f aca="false">IF(AF511&lt;5,0,(AD511-AC511)/AC511*100)</f>
        <v>0</v>
      </c>
      <c r="AH511" s="14" t="n">
        <f aca="false">AD511/($C511/100000)</f>
        <v>481.800390028887</v>
      </c>
      <c r="AI511" s="13" t="n">
        <f aca="false">AJ510</f>
        <v>2687</v>
      </c>
      <c r="AJ511" s="12" t="n">
        <v>2834</v>
      </c>
      <c r="AK511" s="21" t="n">
        <f aca="false">FORECAST($B511,AJ502:AJ510,$B502:$B510)</f>
        <v>2779.07462265988</v>
      </c>
      <c r="AL511" s="37" t="n">
        <f aca="false">(AJ511-AK511)^2/AK511</f>
        <v>1.08554014755718</v>
      </c>
      <c r="AM511" s="37" t="n">
        <f aca="false">IF(AL511&lt;5,0,(AJ511-AI511)/AI511*100)</f>
        <v>0</v>
      </c>
      <c r="AN511" s="14" t="n">
        <f aca="false">AJ511/($C511/100000)</f>
        <v>985.153178457335</v>
      </c>
      <c r="AO511" s="13" t="n">
        <f aca="false">AP510</f>
        <v>8869</v>
      </c>
      <c r="AP511" s="12" t="n">
        <v>10048</v>
      </c>
      <c r="AQ511" s="21" t="n">
        <f aca="false">FORECAST($B511,AP502:AP510,$B502:$B510)</f>
        <v>7674.42851947255</v>
      </c>
      <c r="AR511" s="37" t="n">
        <f aca="false">(AP511-AQ511)^2/AQ511</f>
        <v>734.105680817581</v>
      </c>
      <c r="AS511" s="37" t="n">
        <f aca="false">IF(AR511&lt;5,0,(AP511-AO511)/AO511*100)</f>
        <v>13.2934941932574</v>
      </c>
      <c r="AT511" s="14" t="n">
        <f aca="false">AP511/($C511/100000)</f>
        <v>3492.87901804492</v>
      </c>
      <c r="AU511" s="13" t="n">
        <f aca="false">AV510</f>
        <v>1144</v>
      </c>
      <c r="AV511" s="12" t="n">
        <v>1275</v>
      </c>
      <c r="AW511" s="21" t="n">
        <f aca="false">FORECAST($B511,AV502:AV510,$B502:$B510)</f>
        <v>759.908071837933</v>
      </c>
      <c r="AX511" s="37" t="n">
        <f aca="false">(AV511-AW511)^2/AW511</f>
        <v>349.147093300388</v>
      </c>
      <c r="AY511" s="37" t="n">
        <f aca="false">IF(AX511&lt;5,0,(AV511-AU511)/AU511*100)</f>
        <v>11.451048951049</v>
      </c>
      <c r="AZ511" s="14" t="n">
        <f aca="false">AV511/($C511/100000)</f>
        <v>443.214644507093</v>
      </c>
      <c r="BA511" s="12" t="n">
        <v>5655.4</v>
      </c>
      <c r="BB511" s="14" t="n">
        <v>6.8</v>
      </c>
      <c r="BC511" s="13" t="n">
        <f aca="false">(BA511-BA510)/BA510*100</f>
        <v>6.8144902353341</v>
      </c>
      <c r="BD511" s="12" t="n">
        <v>16.6</v>
      </c>
    </row>
    <row r="512" customFormat="false" ht="13.8" hidden="false" customHeight="false" outlineLevel="0" collapsed="false">
      <c r="A512" s="19" t="s">
        <v>59</v>
      </c>
      <c r="B512" s="15" t="n">
        <v>2017</v>
      </c>
      <c r="C512" s="12" t="n">
        <v>287899</v>
      </c>
      <c r="D512" s="12" t="n">
        <f aca="false">E511</f>
        <v>16269</v>
      </c>
      <c r="E512" s="12" t="n">
        <v>13826</v>
      </c>
      <c r="F512" s="21" t="n">
        <f aca="false">FORECAST($B512,E503:E511,$B503:$B511)</f>
        <v>14225.5748888677</v>
      </c>
      <c r="G512" s="37" t="n">
        <f aca="false">(E512-F512)^2/F512</f>
        <v>11.2234544516433</v>
      </c>
      <c r="H512" s="37" t="n">
        <f aca="false">IF(G512&lt;5,0,(E512-D512)/D512*100)</f>
        <v>-15.0162886471203</v>
      </c>
      <c r="I512" s="12" t="n">
        <v>-15</v>
      </c>
      <c r="J512" s="13" t="n">
        <f aca="false">(E512-E511)/E511*100</f>
        <v>-15.0162886471203</v>
      </c>
      <c r="K512" s="13" t="n">
        <f aca="false">L511</f>
        <v>12</v>
      </c>
      <c r="L512" s="12" t="n">
        <v>22</v>
      </c>
      <c r="M512" s="21" t="n">
        <f aca="false">FORECAST($B512,L503:L511,$B503:$B511)</f>
        <v>15.8611227985343</v>
      </c>
      <c r="N512" s="37" t="n">
        <f aca="false">(L512-M512)^2/M512</f>
        <v>2.37598647796598</v>
      </c>
      <c r="O512" s="37" t="n">
        <f aca="false">IF(N512&lt;5,0,(L512-K512)/K512*100)</f>
        <v>0</v>
      </c>
      <c r="P512" s="14" t="n">
        <f aca="false">L512/($C512/100000)</f>
        <v>7.64156874459446</v>
      </c>
      <c r="Q512" s="13" t="n">
        <f aca="false">R511</f>
        <v>258</v>
      </c>
      <c r="R512" s="12" t="n">
        <v>242</v>
      </c>
      <c r="S512" s="21" t="n">
        <f aca="false">FORECAST($B512,R503:R511,$B503:$B511)</f>
        <v>210.577306988205</v>
      </c>
      <c r="T512" s="37" t="n">
        <f aca="false">(R512-S512)^2/S512</f>
        <v>4.68894607037979</v>
      </c>
      <c r="U512" s="37" t="n">
        <f aca="false">IF(T512&lt;5,0,(R512-Q512)/Q512*100)</f>
        <v>0</v>
      </c>
      <c r="V512" s="14" t="n">
        <f aca="false">R512/($C512/100000)</f>
        <v>84.0572561905391</v>
      </c>
      <c r="W512" s="13" t="n">
        <f aca="false">X511</f>
        <v>456</v>
      </c>
      <c r="X512" s="12" t="n">
        <v>382</v>
      </c>
      <c r="Y512" s="21" t="n">
        <f aca="false">FORECAST($B512,X503:X511,$B503:$B511)</f>
        <v>469.307163832566</v>
      </c>
      <c r="Z512" s="37" t="n">
        <f aca="false">(X512-Y512)^2/Y512</f>
        <v>16.2421148533886</v>
      </c>
      <c r="AA512" s="37" t="n">
        <f aca="false">IF(Z512&lt;5,0,(X512-W512)/W512*100)</f>
        <v>-16.2280701754386</v>
      </c>
      <c r="AB512" s="14" t="n">
        <f aca="false">X512/($C512/100000)</f>
        <v>132.685420928867</v>
      </c>
      <c r="AC512" s="13" t="n">
        <f aca="false">AD511</f>
        <v>1386</v>
      </c>
      <c r="AD512" s="12" t="n">
        <v>1251</v>
      </c>
      <c r="AE512" s="21" t="n">
        <f aca="false">FORECAST($B512,AD503:AD511,$B503:$B511)</f>
        <v>1317.90686728565</v>
      </c>
      <c r="AF512" s="37" t="n">
        <f aca="false">(AD512-AE512)^2/AE512</f>
        <v>3.39669592829344</v>
      </c>
      <c r="AG512" s="37" t="n">
        <f aca="false">IF(AF512&lt;5,0,(AD512-AC512)/AC512*100)</f>
        <v>0</v>
      </c>
      <c r="AH512" s="14" t="n">
        <f aca="false">AD512/($C512/100000)</f>
        <v>434.527386340349</v>
      </c>
      <c r="AI512" s="13" t="n">
        <f aca="false">AJ511</f>
        <v>2834</v>
      </c>
      <c r="AJ512" s="12" t="n">
        <v>1956</v>
      </c>
      <c r="AK512" s="21" t="n">
        <f aca="false">FORECAST($B512,AJ503:AJ511,$B503:$B511)</f>
        <v>3123.28237243185</v>
      </c>
      <c r="AL512" s="37" t="n">
        <f aca="false">(AJ512-AK512)^2/AK512</f>
        <v>436.255187496614</v>
      </c>
      <c r="AM512" s="37" t="n">
        <f aca="false">IF(AL512&lt;5,0,(AJ512-AI512)/AI512*100)</f>
        <v>-30.9809456598447</v>
      </c>
      <c r="AN512" s="14" t="n">
        <f aca="false">AJ512/($C512/100000)</f>
        <v>679.404930201216</v>
      </c>
      <c r="AO512" s="13" t="n">
        <f aca="false">AP511</f>
        <v>10048</v>
      </c>
      <c r="AP512" s="12" t="n">
        <v>9096</v>
      </c>
      <c r="AQ512" s="21" t="n">
        <f aca="false">FORECAST($B512,AP503:AP511,$B503:$B511)</f>
        <v>8267.70828655652</v>
      </c>
      <c r="AR512" s="37" t="n">
        <f aca="false">(AP512-AQ512)^2/AQ512</f>
        <v>82.9815395972181</v>
      </c>
      <c r="AS512" s="37" t="n">
        <f aca="false">IF(AR512&lt;5,0,(AP512-AO512)/AO512*100)</f>
        <v>-9.47452229299363</v>
      </c>
      <c r="AT512" s="14" t="n">
        <f aca="false">AP512/($C512/100000)</f>
        <v>3159.44133185596</v>
      </c>
      <c r="AU512" s="13" t="n">
        <f aca="false">AV511</f>
        <v>1275</v>
      </c>
      <c r="AV512" s="12" t="n">
        <v>877</v>
      </c>
      <c r="AW512" s="21" t="n">
        <f aca="false">FORECAST($B512,AV503:AV511,$B503:$B511)</f>
        <v>820.996774127376</v>
      </c>
      <c r="AX512" s="37" t="n">
        <f aca="false">(AV512-AW512)^2/AW512</f>
        <v>3.82018712737781</v>
      </c>
      <c r="AY512" s="37" t="n">
        <f aca="false">IF(AX512&lt;5,0,(AV512-AU512)/AU512*100)</f>
        <v>0</v>
      </c>
      <c r="AZ512" s="14" t="n">
        <f aca="false">AV512/($C512/100000)</f>
        <v>304.620717682243</v>
      </c>
      <c r="BA512" s="12" t="n">
        <v>4802.4</v>
      </c>
      <c r="BB512" s="14" t="n">
        <v>-15.1</v>
      </c>
      <c r="BC512" s="13" t="n">
        <f aca="false">(BA512-BA511)/BA511*100</f>
        <v>-15.082929589419</v>
      </c>
      <c r="BD512" s="12" t="n">
        <v>19.3</v>
      </c>
    </row>
    <row r="513" customFormat="false" ht="13.8" hidden="false" customHeight="false" outlineLevel="0" collapsed="false">
      <c r="A513" s="24" t="s">
        <v>59</v>
      </c>
      <c r="B513" s="15" t="n">
        <v>2018</v>
      </c>
      <c r="C513" s="12" t="n">
        <v>292332</v>
      </c>
      <c r="D513" s="12" t="n">
        <f aca="false">E512</f>
        <v>13826</v>
      </c>
      <c r="E513" s="12" t="n">
        <v>13026</v>
      </c>
      <c r="F513" s="21" t="n">
        <f aca="false">FORECAST($B513,E504:E512,$B504:$B512)</f>
        <v>14175.3683267714</v>
      </c>
      <c r="G513" s="37" t="n">
        <f aca="false">(E513-F513)^2/F513</f>
        <v>93.1931728426677</v>
      </c>
      <c r="H513" s="37" t="n">
        <f aca="false">IF(G513&lt;5,0,(E513-D513)/D513*100)</f>
        <v>-5.786199913207</v>
      </c>
      <c r="I513" s="12" t="n">
        <v>-5.8</v>
      </c>
      <c r="J513" s="13" t="n">
        <f aca="false">(E513-E512)/E512*100</f>
        <v>-5.786199913207</v>
      </c>
      <c r="K513" s="13" t="n">
        <f aca="false">L512</f>
        <v>22</v>
      </c>
      <c r="L513" s="12" t="n">
        <v>20</v>
      </c>
      <c r="M513" s="21" t="n">
        <f aca="false">FORECAST($B513,L504:L512,$B504:$B512)</f>
        <v>16.7490647561156</v>
      </c>
      <c r="N513" s="37" t="n">
        <f aca="false">(L513-M513)^2/M513</f>
        <v>0.630995229513982</v>
      </c>
      <c r="O513" s="37" t="n">
        <f aca="false">IF(N513&lt;5,0,(L513-K513)/K513*100)</f>
        <v>0</v>
      </c>
      <c r="P513" s="14" t="n">
        <f aca="false">L513/($C513/100000)</f>
        <v>6.84153633539948</v>
      </c>
      <c r="Q513" s="13" t="n">
        <f aca="false">R512</f>
        <v>242</v>
      </c>
      <c r="R513" s="12" t="n">
        <v>251</v>
      </c>
      <c r="S513" s="21" t="n">
        <f aca="false">FORECAST($B513,R504:R512,$B504:$B512)</f>
        <v>215.188197477264</v>
      </c>
      <c r="T513" s="37" t="n">
        <f aca="false">(R513-S513)^2/S513</f>
        <v>5.95983058068478</v>
      </c>
      <c r="U513" s="37" t="n">
        <f aca="false">IF(T513&lt;5,0,(R513-Q513)/Q513*100)</f>
        <v>3.71900826446281</v>
      </c>
      <c r="V513" s="14" t="n">
        <f aca="false">R513/($C513/100000)</f>
        <v>85.8612810092634</v>
      </c>
      <c r="W513" s="13" t="n">
        <f aca="false">X512</f>
        <v>382</v>
      </c>
      <c r="X513" s="12" t="n">
        <v>351</v>
      </c>
      <c r="Y513" s="21" t="n">
        <f aca="false">FORECAST($B513,X504:X512,$B504:$B512)</f>
        <v>457.034646058682</v>
      </c>
      <c r="Z513" s="37" t="n">
        <f aca="false">(X513-Y513)^2/Y513</f>
        <v>24.6006429966502</v>
      </c>
      <c r="AA513" s="37" t="n">
        <f aca="false">IF(Z513&lt;5,0,(X513-W513)/W513*100)</f>
        <v>-8.1151832460733</v>
      </c>
      <c r="AB513" s="14" t="n">
        <f aca="false">X513/($C513/100000)</f>
        <v>120.068962686261</v>
      </c>
      <c r="AC513" s="13" t="n">
        <f aca="false">AD512</f>
        <v>1251</v>
      </c>
      <c r="AD513" s="12" t="n">
        <v>1167</v>
      </c>
      <c r="AE513" s="21" t="n">
        <f aca="false">FORECAST($B513,AD504:AD512,$B504:$B512)</f>
        <v>1308.97058280012</v>
      </c>
      <c r="AF513" s="37" t="n">
        <f aca="false">(AD513-AE513)^2/AE513</f>
        <v>15.3980896480419</v>
      </c>
      <c r="AG513" s="37" t="n">
        <f aca="false">IF(AF513&lt;5,0,(AD513-AC513)/AC513*100)</f>
        <v>-6.71462829736211</v>
      </c>
      <c r="AH513" s="14" t="n">
        <f aca="false">AD513/($C513/100000)</f>
        <v>399.20364517056</v>
      </c>
      <c r="AI513" s="13" t="n">
        <f aca="false">AJ512</f>
        <v>1956</v>
      </c>
      <c r="AJ513" s="12" t="n">
        <v>1793</v>
      </c>
      <c r="AK513" s="21" t="n">
        <f aca="false">FORECAST($B513,AJ504:AJ512,$B504:$B512)</f>
        <v>2957.50028515996</v>
      </c>
      <c r="AL513" s="37" t="n">
        <f aca="false">(AJ513-AK513)^2/AK513</f>
        <v>458.515903089519</v>
      </c>
      <c r="AM513" s="37" t="n">
        <f aca="false">IF(AL513&lt;5,0,(AJ513-AI513)/AI513*100)</f>
        <v>-8.33333333333333</v>
      </c>
      <c r="AN513" s="14" t="n">
        <f aca="false">AJ513/($C513/100000)</f>
        <v>613.343732468563</v>
      </c>
      <c r="AO513" s="13" t="n">
        <f aca="false">AP512</f>
        <v>9096</v>
      </c>
      <c r="AP513" s="12" t="n">
        <v>8518</v>
      </c>
      <c r="AQ513" s="21" t="n">
        <f aca="false">FORECAST($B513,AP504:AP512,$B504:$B512)</f>
        <v>8390.56682196037</v>
      </c>
      <c r="AR513" s="37" t="n">
        <f aca="false">(AP513-AQ513)^2/AQ513</f>
        <v>1.93541332902307</v>
      </c>
      <c r="AS513" s="37" t="n">
        <f aca="false">IF(AR513&lt;5,0,(AP513-AO513)/AO513*100)</f>
        <v>0</v>
      </c>
      <c r="AT513" s="14" t="n">
        <f aca="false">AP513/($C513/100000)</f>
        <v>2913.81032524664</v>
      </c>
      <c r="AU513" s="13" t="n">
        <f aca="false">AV512</f>
        <v>877</v>
      </c>
      <c r="AV513" s="12" t="n">
        <v>926</v>
      </c>
      <c r="AW513" s="21" t="n">
        <f aca="false">FORECAST($B513,AV504:AV512,$B504:$B512)</f>
        <v>829.43299530306</v>
      </c>
      <c r="AX513" s="37" t="n">
        <f aca="false">(AV513-AW513)^2/AW513</f>
        <v>11.2428447492997</v>
      </c>
      <c r="AY513" s="37" t="n">
        <f aca="false">IF(AX513&lt;5,0,(AV513-AU513)/AU513*100)</f>
        <v>5.58722919042189</v>
      </c>
      <c r="AZ513" s="14" t="n">
        <f aca="false">AV513/($C513/100000)</f>
        <v>316.763132328996</v>
      </c>
      <c r="BA513" s="12" t="n">
        <v>4455.9</v>
      </c>
      <c r="BB513" s="14" t="n">
        <v>-7.2</v>
      </c>
      <c r="BC513" s="13" t="n">
        <f aca="false">(BA513-BA512)/BA512*100</f>
        <v>-7.21514242878561</v>
      </c>
      <c r="BD513" s="12" t="n">
        <v>21.7</v>
      </c>
    </row>
    <row r="514" customFormat="false" ht="13.8" hidden="false" customHeight="false" outlineLevel="0" collapsed="false">
      <c r="A514" s="25" t="s">
        <v>59</v>
      </c>
      <c r="B514" s="15" t="n">
        <v>2019</v>
      </c>
      <c r="C514" s="17" t="n">
        <v>296499</v>
      </c>
      <c r="D514" s="12" t="n">
        <f aca="false">E513</f>
        <v>13026</v>
      </c>
      <c r="E514" s="17" t="n">
        <v>11402</v>
      </c>
      <c r="F514" s="21" t="n">
        <f aca="false">FORECAST($B514,E505:E513,$B505:$B513)</f>
        <v>14524.8571428571</v>
      </c>
      <c r="G514" s="37" t="n">
        <f aca="false">(E514-F514)^2/F514</f>
        <v>671.417050011381</v>
      </c>
      <c r="H514" s="37" t="n">
        <f aca="false">IF(G514&lt;5,0,(E514-D514)/D514*100)</f>
        <v>-12.4673729464149</v>
      </c>
      <c r="I514" s="12" t="n">
        <v>-12.5</v>
      </c>
      <c r="J514" s="13" t="n">
        <f aca="false">(E514-E513)/E513*100</f>
        <v>-12.4673729464149</v>
      </c>
      <c r="K514" s="13" t="n">
        <f aca="false">L513</f>
        <v>20</v>
      </c>
      <c r="L514" s="12" t="n">
        <v>21</v>
      </c>
      <c r="M514" s="21" t="n">
        <f aca="false">FORECAST($B514,L505:L513,$B505:$B513)</f>
        <v>20.6071428571429</v>
      </c>
      <c r="N514" s="37" t="n">
        <f aca="false">(L514-M514)^2/M514</f>
        <v>0.00748947759346371</v>
      </c>
      <c r="O514" s="37" t="n">
        <f aca="false">IF(N514&lt;5,0,(L514-K514)/K514*100)</f>
        <v>0</v>
      </c>
      <c r="P514" s="14" t="n">
        <f aca="false">L514/($C514/100000)</f>
        <v>7.08265457893619</v>
      </c>
      <c r="Q514" s="13" t="n">
        <f aca="false">R513</f>
        <v>251</v>
      </c>
      <c r="R514" s="12" t="n">
        <v>237</v>
      </c>
      <c r="S514" s="21" t="n">
        <f aca="false">FORECAST($B514,R505:R513,$B505:$B513)</f>
        <v>293.607142857143</v>
      </c>
      <c r="T514" s="37" t="n">
        <f aca="false">(R514-S514)^2/S514</f>
        <v>10.9137965489079</v>
      </c>
      <c r="U514" s="37" t="n">
        <f aca="false">IF(T514&lt;5,0,(R514-Q514)/Q514*100)</f>
        <v>-5.57768924302789</v>
      </c>
      <c r="V514" s="14" t="n">
        <f aca="false">R514/($C514/100000)</f>
        <v>79.9328159622798</v>
      </c>
      <c r="W514" s="13" t="n">
        <f aca="false">X513</f>
        <v>351</v>
      </c>
      <c r="X514" s="12" t="n">
        <v>285</v>
      </c>
      <c r="Y514" s="21" t="n">
        <f aca="false">FORECAST($B514,X505:X513,$B505:$B513)</f>
        <v>317.214285714286</v>
      </c>
      <c r="Z514" s="37" t="n">
        <f aca="false">(X514-Y514)^2/Y514</f>
        <v>3.27148003988806</v>
      </c>
      <c r="AA514" s="37" t="n">
        <f aca="false">IF(Z514&lt;5,0,(X514-W514)/W514*100)</f>
        <v>0</v>
      </c>
      <c r="AB514" s="14" t="n">
        <f aca="false">X514/($C514/100000)</f>
        <v>96.121740714134</v>
      </c>
      <c r="AC514" s="13" t="n">
        <f aca="false">AD513</f>
        <v>1167</v>
      </c>
      <c r="AD514" s="12" t="n">
        <v>1156</v>
      </c>
      <c r="AE514" s="21" t="n">
        <f aca="false">FORECAST($B514,AD505:AD513,$B505:$B513)</f>
        <v>1363.17857142857</v>
      </c>
      <c r="AF514" s="37" t="n">
        <f aca="false">(AD514-AE514)^2/AE514</f>
        <v>31.4874084429024</v>
      </c>
      <c r="AG514" s="37" t="n">
        <f aca="false">IF(AF514&lt;5,0,(AD514-AC514)/AC514*100)</f>
        <v>-0.942587832047986</v>
      </c>
      <c r="AH514" s="14" t="n">
        <f aca="false">AD514/($C514/100000)</f>
        <v>389.883271107154</v>
      </c>
      <c r="AI514" s="13" t="n">
        <f aca="false">AJ513</f>
        <v>1793</v>
      </c>
      <c r="AJ514" s="12" t="n">
        <v>1535</v>
      </c>
      <c r="AK514" s="21" t="n">
        <f aca="false">FORECAST($B514,AJ505:AJ513,$B505:$B513)</f>
        <v>1569.32142857143</v>
      </c>
      <c r="AL514" s="37" t="n">
        <f aca="false">(AJ514-AK514)^2/AK514</f>
        <v>0.750617711411735</v>
      </c>
      <c r="AM514" s="37" t="n">
        <f aca="false">IF(AL514&lt;5,0,(AJ514-AI514)/AI514*100)</f>
        <v>0</v>
      </c>
      <c r="AN514" s="14" t="n">
        <f aca="false">AJ514/($C514/100000)</f>
        <v>517.708322793669</v>
      </c>
      <c r="AO514" s="13" t="n">
        <f aca="false">AP513</f>
        <v>8518</v>
      </c>
      <c r="AP514" s="12" t="n">
        <v>7342</v>
      </c>
      <c r="AQ514" s="21" t="n">
        <f aca="false">FORECAST($B514,AP505:AP513,$B505:$B513)</f>
        <v>9759.5</v>
      </c>
      <c r="AR514" s="37" t="n">
        <f aca="false">(AP514-AQ514)^2/AQ514</f>
        <v>598.832547773964</v>
      </c>
      <c r="AS514" s="37" t="n">
        <f aca="false">IF(AR514&lt;5,0,(AP514-AO514)/AO514*100)</f>
        <v>-13.8060577600376</v>
      </c>
      <c r="AT514" s="14" t="n">
        <f aca="false">AP514/($C514/100000)</f>
        <v>2476.23094850236</v>
      </c>
      <c r="AU514" s="13" t="n">
        <f aca="false">AV513</f>
        <v>926</v>
      </c>
      <c r="AV514" s="12" t="n">
        <v>826</v>
      </c>
      <c r="AW514" s="21" t="n">
        <f aca="false">FORECAST($B514,AV505:AV513,$B505:$B513)</f>
        <v>1201.42857142857</v>
      </c>
      <c r="AX514" s="37" t="n">
        <f aca="false">(AV514-AW514)^2/AW514</f>
        <v>117.315848479701</v>
      </c>
      <c r="AY514" s="37" t="n">
        <f aca="false">IF(AX514&lt;5,0,(AV514-AU514)/AU514*100)</f>
        <v>-10.7991360691145</v>
      </c>
      <c r="AZ514" s="14" t="n">
        <f aca="false">AV514/($C514/100000)</f>
        <v>278.584413438157</v>
      </c>
      <c r="BA514" s="12" t="n">
        <v>3845.5</v>
      </c>
      <c r="BB514" s="14" t="n">
        <v>-13.7</v>
      </c>
      <c r="BC514" s="13" t="n">
        <f aca="false">(BA514-BA513)/BA513*100</f>
        <v>-13.6986916223434</v>
      </c>
      <c r="BD514" s="12" t="n">
        <v>19.1</v>
      </c>
    </row>
    <row r="515" customFormat="false" ht="13.8" hidden="false" customHeight="false" outlineLevel="0" collapsed="false">
      <c r="A515" s="25" t="s">
        <v>59</v>
      </c>
      <c r="B515" s="20" t="n">
        <v>2020</v>
      </c>
      <c r="C515" s="21" t="n">
        <v>299484</v>
      </c>
      <c r="D515" s="12" t="n">
        <f aca="false">E514</f>
        <v>11402</v>
      </c>
      <c r="E515" s="21" t="n">
        <v>9163</v>
      </c>
      <c r="F515" s="21" t="n">
        <f aca="false">FORECAST($B515,E506:E514,$B506:$B514)</f>
        <v>13252.1111111111</v>
      </c>
      <c r="G515" s="37" t="n">
        <f aca="false">(E515-F515)^2/F515</f>
        <v>1261.74837645248</v>
      </c>
      <c r="H515" s="37" t="n">
        <f aca="false">IF(G515&lt;5,0,(E515-D515)/D515*100)</f>
        <v>-19.6369058059989</v>
      </c>
      <c r="I515" s="22" t="n">
        <v>-19.6</v>
      </c>
      <c r="J515" s="13" t="n">
        <f aca="false">(E515-E514)/E514*100</f>
        <v>-19.6369058059989</v>
      </c>
      <c r="K515" s="13" t="n">
        <f aca="false">L514</f>
        <v>21</v>
      </c>
      <c r="L515" s="21" t="n">
        <v>29</v>
      </c>
      <c r="M515" s="21" t="n">
        <f aca="false">FORECAST($B515,L506:L514,$B506:$B514)</f>
        <v>21.5555555555556</v>
      </c>
      <c r="N515" s="37" t="n">
        <f aca="false">(L515-M515)^2/M515</f>
        <v>2.57101947308133</v>
      </c>
      <c r="O515" s="37" t="n">
        <f aca="false">IF(N515&lt;5,0,(L515-K515)/K515*100)</f>
        <v>0</v>
      </c>
      <c r="P515" s="14" t="n">
        <f aca="false">L515/($C515/100000)</f>
        <v>9.68332198047308</v>
      </c>
      <c r="Q515" s="13" t="n">
        <f aca="false">R514</f>
        <v>237</v>
      </c>
      <c r="R515" s="21" t="n">
        <v>229</v>
      </c>
      <c r="S515" s="21" t="n">
        <f aca="false">FORECAST($B515,R506:R514,$B506:$B514)</f>
        <v>284.972222222222</v>
      </c>
      <c r="T515" s="37" t="n">
        <f aca="false">(R515-S515)^2/S515</f>
        <v>10.9936668074645</v>
      </c>
      <c r="U515" s="37" t="n">
        <f aca="false">IF(T515&lt;5,0,(R515-Q515)/Q515*100)</f>
        <v>-3.37552742616034</v>
      </c>
      <c r="V515" s="14" t="n">
        <f aca="false">R515/($C515/100000)</f>
        <v>76.4648528802874</v>
      </c>
      <c r="W515" s="13" t="n">
        <f aca="false">X514</f>
        <v>285</v>
      </c>
      <c r="X515" s="21" t="n">
        <v>268</v>
      </c>
      <c r="Y515" s="21" t="n">
        <f aca="false">FORECAST($B515,X506:X514,$B506:$B514)</f>
        <v>274.944444444444</v>
      </c>
      <c r="Z515" s="37" t="n">
        <f aca="false">(X515-Y515)^2/Y515</f>
        <v>0.175400193080533</v>
      </c>
      <c r="AA515" s="37" t="n">
        <f aca="false">IF(Z515&lt;5,0,(X515-W515)/W515*100)</f>
        <v>0</v>
      </c>
      <c r="AB515" s="14" t="n">
        <f aca="false">X515/($C515/100000)</f>
        <v>89.4872514057512</v>
      </c>
      <c r="AC515" s="13" t="n">
        <f aca="false">AD514</f>
        <v>1156</v>
      </c>
      <c r="AD515" s="21" t="n">
        <v>1279</v>
      </c>
      <c r="AE515" s="21" t="n">
        <f aca="false">FORECAST($B515,AD506:AD514,$B506:$B514)</f>
        <v>1287.61111111111</v>
      </c>
      <c r="AF515" s="37" t="n">
        <f aca="false">(AD515-AE515)^2/AE515</f>
        <v>0.0575882220400489</v>
      </c>
      <c r="AG515" s="37" t="n">
        <f aca="false">IF(AF515&lt;5,0,(AD515-AC515)/AC515*100)</f>
        <v>0</v>
      </c>
      <c r="AH515" s="14" t="n">
        <f aca="false">AD515/($C515/100000)</f>
        <v>427.067890104313</v>
      </c>
      <c r="AI515" s="13" t="n">
        <f aca="false">AJ514</f>
        <v>1535</v>
      </c>
      <c r="AJ515" s="21" t="n">
        <v>1359</v>
      </c>
      <c r="AK515" s="21" t="n">
        <f aca="false">FORECAST($B515,AJ506:AJ514,$B506:$B514)</f>
        <v>1278.97222222222</v>
      </c>
      <c r="AL515" s="37" t="n">
        <f aca="false">(AJ515-AK515)^2/AK515</f>
        <v>5.00749359897874</v>
      </c>
      <c r="AM515" s="37" t="n">
        <f aca="false">IF(AL515&lt;5,0,(AJ515-AI515)/AI515*100)</f>
        <v>-11.4657980456026</v>
      </c>
      <c r="AN515" s="14" t="n">
        <f aca="false">AJ515/($C515/100000)</f>
        <v>453.780502464238</v>
      </c>
      <c r="AO515" s="13" t="n">
        <f aca="false">AP514</f>
        <v>7342</v>
      </c>
      <c r="AP515" s="21" t="n">
        <v>5288</v>
      </c>
      <c r="AQ515" s="21" t="n">
        <f aca="false">FORECAST($B515,AP506:AP514,$B506:$B514)</f>
        <v>8989.13888888889</v>
      </c>
      <c r="AR515" s="37" t="n">
        <f aca="false">(AP515-AQ515)^2/AQ515</f>
        <v>1523.88668638525</v>
      </c>
      <c r="AS515" s="37" t="n">
        <f aca="false">IF(AR515&lt;5,0,(AP515-AO515)/AO515*100)</f>
        <v>-27.9760283301553</v>
      </c>
      <c r="AT515" s="14" t="n">
        <f aca="false">AP515/($C515/100000)</f>
        <v>1765.70367699109</v>
      </c>
      <c r="AU515" s="13" t="n">
        <f aca="false">AV514</f>
        <v>826</v>
      </c>
      <c r="AV515" s="21" t="n">
        <v>711</v>
      </c>
      <c r="AW515" s="21" t="n">
        <f aca="false">FORECAST($B515,AV506:AV514,$B506:$B514)</f>
        <v>1114.91666666667</v>
      </c>
      <c r="AX515" s="37" t="n">
        <f aca="false">(AV515-AW515)^2/AW515</f>
        <v>146.332617036649</v>
      </c>
      <c r="AY515" s="37" t="n">
        <f aca="false">IF(AX515&lt;5,0,(AV515-AU515)/AU515*100)</f>
        <v>-13.9225181598063</v>
      </c>
      <c r="AZ515" s="14" t="n">
        <f aca="false">AV515/($C515/100000)</f>
        <v>237.40834234884</v>
      </c>
      <c r="BA515" s="23" t="n">
        <v>3059.6</v>
      </c>
      <c r="BB515" s="22" t="n">
        <v>-20.4</v>
      </c>
      <c r="BC515" s="13" t="n">
        <f aca="false">(BA515-BA514)/BA514*100</f>
        <v>-20.4368742686257</v>
      </c>
      <c r="BD515" s="23" t="n">
        <v>19.2</v>
      </c>
    </row>
    <row r="516" customFormat="false" ht="13.8" hidden="false" customHeight="false" outlineLevel="0" collapsed="false">
      <c r="A516" s="19" t="s">
        <v>293</v>
      </c>
      <c r="B516" s="15" t="n">
        <v>2020</v>
      </c>
      <c r="C516" s="38" t="n">
        <f aca="false">FORECAST($B516,C506:C514,$B506:$B514)</f>
        <v>297242.305555556</v>
      </c>
      <c r="D516" s="12" t="n">
        <f aca="false">E515</f>
        <v>9163</v>
      </c>
      <c r="E516" s="38" t="n">
        <f aca="false">FORECAST($B516,E506:E514,$B506:$B514)</f>
        <v>13252.1111111111</v>
      </c>
      <c r="F516" s="21" t="n">
        <f aca="false">FORECAST($B516,E507:E515,$B507:$B515)</f>
        <v>11654.8666666667</v>
      </c>
      <c r="G516" s="37" t="n">
        <f aca="false">(E516-F516)^2/F516</f>
        <v>218.894809204908</v>
      </c>
      <c r="H516" s="37" t="n">
        <f aca="false">IF(G516&lt;5,0,(E516-D516)/D516*100)</f>
        <v>44.6263353826379</v>
      </c>
      <c r="I516" s="12"/>
      <c r="J516" s="13" t="n">
        <f aca="false">(E516-E514)/E514*100</f>
        <v>16.2261981328812</v>
      </c>
      <c r="K516" s="13" t="n">
        <f aca="false">L515</f>
        <v>29</v>
      </c>
      <c r="L516" s="38" t="n">
        <f aca="false">FORECAST($B516,L506:L514,$B506:$B514)</f>
        <v>21.5555555555556</v>
      </c>
      <c r="M516" s="21" t="n">
        <f aca="false">FORECAST($B516,L507:L515,$B507:$B515)</f>
        <v>24.2888888888889</v>
      </c>
      <c r="N516" s="37" t="n">
        <f aca="false">(L516-M516)^2/M516</f>
        <v>0.307593778591033</v>
      </c>
      <c r="O516" s="37" t="n">
        <f aca="false">IF(N516&lt;5,0,(L516-K516)/K516*100)</f>
        <v>0</v>
      </c>
      <c r="P516" s="38" t="n">
        <f aca="false">FORECAST($B516,P506:P514,$B506:$B514)</f>
        <v>7.28455670742365</v>
      </c>
      <c r="Q516" s="13" t="n">
        <f aca="false">R515</f>
        <v>229</v>
      </c>
      <c r="R516" s="38" t="n">
        <f aca="false">FORECAST($B516,R506:R514,$B506:$B514)</f>
        <v>284.972222222222</v>
      </c>
      <c r="S516" s="21" t="n">
        <f aca="false">FORECAST($B516,R507:R515,$B507:$B515)</f>
        <v>259.777777777778</v>
      </c>
      <c r="T516" s="37" t="n">
        <f aca="false">(R516-S516)^2/S516</f>
        <v>2.44347317270222</v>
      </c>
      <c r="U516" s="37" t="n">
        <f aca="false">IF(T516&lt;5,0,(R516-Q516)/Q516*100)</f>
        <v>0</v>
      </c>
      <c r="V516" s="38" t="n">
        <f aca="false">FORECAST($B516,V506:V514,$B506:$B514)</f>
        <v>96.753092739774</v>
      </c>
      <c r="W516" s="13" t="n">
        <f aca="false">X515</f>
        <v>268</v>
      </c>
      <c r="X516" s="38" t="n">
        <f aca="false">FORECAST($B516,X506:X514,$B506:$B514)</f>
        <v>274.944444444444</v>
      </c>
      <c r="Y516" s="21" t="n">
        <f aca="false">FORECAST($B516,X507:X515,$B507:$B515)</f>
        <v>278.8</v>
      </c>
      <c r="Z516" s="37" t="n">
        <f aca="false">(X516-Y516)^2/Y516</f>
        <v>0.0533188975680606</v>
      </c>
      <c r="AA516" s="37" t="n">
        <f aca="false">IF(Z516&lt;5,0,(X516-W516)/W516*100)</f>
        <v>0</v>
      </c>
      <c r="AB516" s="38" t="n">
        <f aca="false">FORECAST($B516,AB506:AB514,$B506:$B514)</f>
        <v>90.6900079733895</v>
      </c>
      <c r="AC516" s="13" t="n">
        <f aca="false">AD515</f>
        <v>1279</v>
      </c>
      <c r="AD516" s="38" t="n">
        <f aca="false">FORECAST($B516,AD506:AD514,$B506:$B514)</f>
        <v>1287.61111111111</v>
      </c>
      <c r="AE516" s="21" t="n">
        <f aca="false">FORECAST($B516,AD507:AD515,$B507:$B515)</f>
        <v>1276.28888888889</v>
      </c>
      <c r="AF516" s="37" t="n">
        <f aca="false">(AD516-AE516)^2/AE516</f>
        <v>0.100441770797661</v>
      </c>
      <c r="AG516" s="37" t="n">
        <f aca="false">IF(AF516&lt;5,0,(AD516-AC516)/AC516*100)</f>
        <v>0</v>
      </c>
      <c r="AH516" s="38" t="n">
        <f aca="false">FORECAST($B516,AH506:AH514,$B506:$B514)</f>
        <v>434.364771244662</v>
      </c>
      <c r="AI516" s="13" t="n">
        <f aca="false">AJ515</f>
        <v>1359</v>
      </c>
      <c r="AJ516" s="38" t="n">
        <f aca="false">FORECAST($B516,AJ506:AJ514,$B506:$B514)</f>
        <v>1278.97222222222</v>
      </c>
      <c r="AK516" s="21" t="n">
        <f aca="false">FORECAST($B516,AJ507:AJ515,$B507:$B515)</f>
        <v>1372.88888888889</v>
      </c>
      <c r="AL516" s="37" t="n">
        <f aca="false">(AJ516-AK516)^2/AK516</f>
        <v>6.4246570492069</v>
      </c>
      <c r="AM516" s="37" t="n">
        <f aca="false">IF(AL516&lt;5,0,(AJ516-AI516)/AI516*100)</f>
        <v>-5.88872536996158</v>
      </c>
      <c r="AN516" s="38" t="n">
        <f aca="false">FORECAST($B516,AN506:AN514,$B506:$B514)</f>
        <v>415.019391803942</v>
      </c>
      <c r="AO516" s="13" t="n">
        <f aca="false">AP515</f>
        <v>5288</v>
      </c>
      <c r="AP516" s="38" t="n">
        <f aca="false">FORECAST($B516,AP506:AP514,$B506:$B514)</f>
        <v>8989.13888888889</v>
      </c>
      <c r="AQ516" s="21" t="n">
        <f aca="false">FORECAST($B516,AP507:AP515,$B507:$B515)</f>
        <v>7509.17777777778</v>
      </c>
      <c r="AR516" s="37" t="n">
        <f aca="false">(AP516-AQ516)^2/AQ516</f>
        <v>291.681054200506</v>
      </c>
      <c r="AS516" s="37" t="n">
        <f aca="false">IF(AR516&lt;5,0,(AP516-AO516)/AO516*100)</f>
        <v>69.9912800470667</v>
      </c>
      <c r="AT516" s="38" t="n">
        <f aca="false">FORECAST($B516,AT506:AT514,$B506:$B514)</f>
        <v>3038.29460607453</v>
      </c>
      <c r="AU516" s="13" t="n">
        <f aca="false">AV515</f>
        <v>711</v>
      </c>
      <c r="AV516" s="38" t="n">
        <f aca="false">FORECAST($B516,AV506:AV514,$B506:$B514)</f>
        <v>1114.91666666667</v>
      </c>
      <c r="AW516" s="21" t="n">
        <f aca="false">FORECAST($B516,AV507:AV515,$B507:$B515)</f>
        <v>933.644444444444</v>
      </c>
      <c r="AX516" s="37" t="n">
        <f aca="false">(AV516-AW516)^2/AW516</f>
        <v>35.1950024925554</v>
      </c>
      <c r="AY516" s="37" t="n">
        <f aca="false">IF(AX516&lt;5,0,(AV516-AU516)/AU516*100)</f>
        <v>56.8096577590248</v>
      </c>
      <c r="AZ516" s="38" t="n">
        <f aca="false">FORECAST($B516,AZ506:AZ514,$B506:$B514)</f>
        <v>379.504146766281</v>
      </c>
      <c r="BA516" s="38" t="n">
        <f aca="false">FORECAST($B516,BA506:BA514,$B506:$B514)</f>
        <v>4461.88888888889</v>
      </c>
      <c r="BB516" s="14"/>
      <c r="BC516" s="12"/>
      <c r="BD516" s="12"/>
    </row>
    <row r="517" customFormat="false" ht="13.8" hidden="false" customHeight="false" outlineLevel="0" collapsed="false">
      <c r="A517" s="19" t="s">
        <v>199</v>
      </c>
      <c r="B517" s="20"/>
      <c r="C517" s="21"/>
      <c r="D517" s="12" t="n">
        <f aca="false">E516</f>
        <v>13252.1111111111</v>
      </c>
      <c r="E517" s="39" t="n">
        <f aca="false">(E516-E515)^2/E516</f>
        <v>1261.74837645248</v>
      </c>
      <c r="F517" s="21" t="n">
        <f aca="false">FORECAST($B517,E508:E516,$B508:$B516)</f>
        <v>953203.981325864</v>
      </c>
      <c r="G517" s="37" t="n">
        <f aca="false">(E517-F517)^2/F517</f>
        <v>950682.154739048</v>
      </c>
      <c r="H517" s="37" t="n">
        <f aca="false">IF(G517&lt;5,0,(E517-D517)/D517*100)</f>
        <v>-90.4788877343884</v>
      </c>
      <c r="I517" s="22"/>
      <c r="J517" s="12"/>
      <c r="K517" s="13" t="n">
        <f aca="false">L516</f>
        <v>21.5555555555556</v>
      </c>
      <c r="L517" s="39" t="n">
        <f aca="false">(L516-L515)^2/L516</f>
        <v>2.57101947308133</v>
      </c>
      <c r="M517" s="21" t="n">
        <f aca="false">FORECAST($B517,L508:L516,$B508:$B516)</f>
        <v>-2741.01774042951</v>
      </c>
      <c r="N517" s="37" t="n">
        <f aca="false">(L517-M517)^2/M517</f>
        <v>-2746.16219094019</v>
      </c>
      <c r="O517" s="37" t="n">
        <f aca="false">IF(N517&lt;5,0,(L517-K517)/K517*100)</f>
        <v>0</v>
      </c>
      <c r="P517" s="39" t="n">
        <f aca="false">(P516-P515)^2/P516</f>
        <v>0.789900479369451</v>
      </c>
      <c r="Q517" s="13" t="n">
        <f aca="false">R516</f>
        <v>284.972222222222</v>
      </c>
      <c r="R517" s="39" t="n">
        <f aca="false">(R516-R515)^2/R516</f>
        <v>10.9936668074645</v>
      </c>
      <c r="S517" s="21" t="n">
        <f aca="false">FORECAST($B517,R508:R516,$B508:$B516)</f>
        <v>-8217.55625583567</v>
      </c>
      <c r="T517" s="37" t="n">
        <f aca="false">(R517-S517)^2/S517</f>
        <v>-8239.55829707244</v>
      </c>
      <c r="U517" s="37" t="n">
        <f aca="false">IF(T517&lt;5,0,(R517-Q517)/Q517*100)</f>
        <v>0</v>
      </c>
      <c r="V517" s="39" t="n">
        <f aca="false">(V516-V515)^2/V516</f>
        <v>4.2542585972226</v>
      </c>
      <c r="W517" s="13" t="n">
        <f aca="false">X516</f>
        <v>274.944444444444</v>
      </c>
      <c r="X517" s="39" t="n">
        <f aca="false">(X516-X515)^2/X516</f>
        <v>0.175400193080533</v>
      </c>
      <c r="Y517" s="21" t="n">
        <f aca="false">FORECAST($B517,X508:X516,$B508:$B516)</f>
        <v>44108.9295051354</v>
      </c>
      <c r="Z517" s="37" t="n">
        <f aca="false">(X517-Y517)^2/Y517</f>
        <v>44108.5787054467</v>
      </c>
      <c r="AA517" s="37" t="n">
        <f aca="false">IF(Z517&lt;5,0,(X517-W517)/W517*100)</f>
        <v>-99.9362052237735</v>
      </c>
      <c r="AB517" s="39" t="n">
        <f aca="false">(AB516-AB515)^2/AB516</f>
        <v>0.0159512982005843</v>
      </c>
      <c r="AC517" s="13" t="n">
        <f aca="false">AD516</f>
        <v>1287.61111111111</v>
      </c>
      <c r="AD517" s="39" t="n">
        <f aca="false">(AD516-AD515)^2/AD516</f>
        <v>0.0575882220400489</v>
      </c>
      <c r="AE517" s="21" t="n">
        <f aca="false">FORECAST($B517,AD508:AD516,$B508:$B516)</f>
        <v>38779.6241830065</v>
      </c>
      <c r="AF517" s="37" t="n">
        <f aca="false">(AD517-AE517)^2/AE517</f>
        <v>38779.509006648</v>
      </c>
      <c r="AG517" s="37" t="n">
        <f aca="false">IF(AF517&lt;5,0,(AD517-AC517)/AC517*100)</f>
        <v>-99.9955275143603</v>
      </c>
      <c r="AH517" s="39" t="n">
        <f aca="false">(AH516-AH515)^2/AH516</f>
        <v>0.122580093739679</v>
      </c>
      <c r="AI517" s="13" t="n">
        <f aca="false">AJ516</f>
        <v>1278.97222222222</v>
      </c>
      <c r="AJ517" s="39" t="n">
        <f aca="false">(AJ516-AJ515)^2/AJ516</f>
        <v>5.00749359897874</v>
      </c>
      <c r="AK517" s="21" t="n">
        <f aca="false">FORECAST($B517,AJ508:AJ516,$B508:$B516)</f>
        <v>510111.973155929</v>
      </c>
      <c r="AL517" s="37" t="n">
        <f aca="false">(AJ517-AK517)^2/AK517</f>
        <v>510101.958217887</v>
      </c>
      <c r="AM517" s="37" t="n">
        <f aca="false">IF(AL517&lt;5,0,(AJ517-AI517)/AI517*100)</f>
        <v>-99.6084751871875</v>
      </c>
      <c r="AN517" s="39" t="n">
        <f aca="false">(AN516-AN515)^2/AN516</f>
        <v>3.62012891274608</v>
      </c>
      <c r="AO517" s="13" t="n">
        <f aca="false">AP516</f>
        <v>8989.13888888889</v>
      </c>
      <c r="AP517" s="39" t="n">
        <f aca="false">(AP516-AP515)^2/AP516</f>
        <v>1523.88668638525</v>
      </c>
      <c r="AQ517" s="21" t="n">
        <f aca="false">FORECAST($B517,AP508:AP516,$B508:$B516)</f>
        <v>399057.545985061</v>
      </c>
      <c r="AR517" s="37" t="n">
        <f aca="false">(AP517-AQ517)^2/AQ517</f>
        <v>396015.5918999</v>
      </c>
      <c r="AS517" s="37" t="n">
        <f aca="false">IF(AR517&lt;5,0,(AP517-AO517)/AO517*100)</f>
        <v>-83.0474675581121</v>
      </c>
      <c r="AT517" s="39" t="n">
        <f aca="false">(AT516-AT515)^2/AT516</f>
        <v>533.025227226999</v>
      </c>
      <c r="AU517" s="13" t="n">
        <f aca="false">AV516</f>
        <v>1114.91666666667</v>
      </c>
      <c r="AV517" s="39" t="n">
        <f aca="false">(AV516-AV515)^2/AV516</f>
        <v>146.332617036649</v>
      </c>
      <c r="AW517" s="21" t="n">
        <f aca="false">FORECAST($B517,AV508:AV516,$B508:$B516)</f>
        <v>-27895.5175070028</v>
      </c>
      <c r="AX517" s="37" t="n">
        <f aca="false">(AV517-AW517)^2/AW517</f>
        <v>-28188.9503638601</v>
      </c>
      <c r="AY517" s="37" t="n">
        <f aca="false">IF(AX517&lt;5,0,(AV517-AU517)/AU517*100)</f>
        <v>0</v>
      </c>
      <c r="AZ517" s="39" t="n">
        <f aca="false">(AZ516-AZ515)^2/AZ516</f>
        <v>53.2042081887304</v>
      </c>
      <c r="BA517" s="39" t="n">
        <f aca="false">(BA516-BA515)^2/BA516</f>
        <v>440.713378766121</v>
      </c>
      <c r="BB517" s="22"/>
      <c r="BC517" s="12"/>
      <c r="BD517" s="23"/>
    </row>
    <row r="518" customFormat="false" ht="13.8" hidden="false" customHeight="false" outlineLevel="0" collapsed="false">
      <c r="A518" s="19" t="s">
        <v>294</v>
      </c>
      <c r="B518" s="20" t="n">
        <v>5</v>
      </c>
      <c r="C518" s="21"/>
      <c r="D518" s="12" t="n">
        <f aca="false">E517</f>
        <v>1261.74837645248</v>
      </c>
      <c r="E518" s="39" t="n">
        <f aca="false">IF(E517&lt;$B518,0,(E515-E514)/E514*100)</f>
        <v>-19.6369058059989</v>
      </c>
      <c r="F518" s="21" t="n">
        <f aca="false">FORECAST($B518,E509:E517,$B509:$B517)</f>
        <v>1439593.06078204</v>
      </c>
      <c r="G518" s="37" t="n">
        <f aca="false">(E518-F518)^2/F518</f>
        <v>1439632.33486151</v>
      </c>
      <c r="H518" s="37" t="n">
        <f aca="false">IF(G518&lt;5,0,(E518-D518)/D518*100)</f>
        <v>-101.556325030606</v>
      </c>
      <c r="I518" s="22"/>
      <c r="J518" s="12"/>
      <c r="K518" s="13" t="n">
        <f aca="false">L517</f>
        <v>2.57101947308133</v>
      </c>
      <c r="L518" s="39" t="n">
        <f aca="false">IF(L517&lt;$B518,0,(L515-L514)/L514*100)</f>
        <v>0</v>
      </c>
      <c r="M518" s="21" t="n">
        <f aca="false">FORECAST($B518,L509:L517,$B509:$B517)</f>
        <v>-2634.6751838947</v>
      </c>
      <c r="N518" s="37" t="n">
        <f aca="false">(L518-M518)^2/M518</f>
        <v>-2634.6751838947</v>
      </c>
      <c r="O518" s="37" t="n">
        <f aca="false">IF(N518&lt;5,0,(L518-K518)/K518*100)</f>
        <v>0</v>
      </c>
      <c r="P518" s="39" t="n">
        <f aca="false">IF(P517&lt;$B518,0,(P515-P514)/P514*100)</f>
        <v>0</v>
      </c>
      <c r="Q518" s="13" t="n">
        <f aca="false">R517</f>
        <v>10.9936668074645</v>
      </c>
      <c r="R518" s="39" t="n">
        <f aca="false">IF(R517&lt;$B518,0,(R515-R514)/R514*100)</f>
        <v>-3.37552742616034</v>
      </c>
      <c r="S518" s="21" t="n">
        <f aca="false">FORECAST($B518,R509:R517,$B509:$B517)</f>
        <v>-418.042198993419</v>
      </c>
      <c r="T518" s="37" t="n">
        <f aca="false">(R518-S518)^2/S518</f>
        <v>-411.318400206233</v>
      </c>
      <c r="U518" s="37" t="n">
        <f aca="false">IF(T518&lt;5,0,(R518-Q518)/Q518*100)</f>
        <v>0</v>
      </c>
      <c r="V518" s="39" t="n">
        <f aca="false">IF(V517&lt;$B518,0,(V515-V514)/V514*100)</f>
        <v>0</v>
      </c>
      <c r="W518" s="13" t="n">
        <f aca="false">X517</f>
        <v>0.175400193080533</v>
      </c>
      <c r="X518" s="39" t="n">
        <f aca="false">IF(X517&lt;$B518,0,(X515-X514)/X514*100)</f>
        <v>0</v>
      </c>
      <c r="Y518" s="21" t="n">
        <f aca="false">FORECAST($B518,X509:X517,$B509:$B517)</f>
        <v>47251.8215253581</v>
      </c>
      <c r="Z518" s="37" t="n">
        <f aca="false">(X518-Y518)^2/Y518</f>
        <v>47251.8215253581</v>
      </c>
      <c r="AA518" s="37" t="n">
        <f aca="false">IF(Z518&lt;5,0,(X518-W518)/W518*100)</f>
        <v>-100</v>
      </c>
      <c r="AB518" s="39" t="n">
        <f aca="false">IF(AB517&lt;$B518,0,(AB515-AB514)/AB514*100)</f>
        <v>0</v>
      </c>
      <c r="AC518" s="13" t="n">
        <f aca="false">AD517</f>
        <v>0.0575882220400489</v>
      </c>
      <c r="AD518" s="39" t="n">
        <f aca="false">IF(AD517&lt;$B518,0,(AD515-AD514)/AD514*100)</f>
        <v>0</v>
      </c>
      <c r="AE518" s="21" t="n">
        <f aca="false">FORECAST($B518,AD509:AD517,$B509:$B517)</f>
        <v>102198.043360434</v>
      </c>
      <c r="AF518" s="37" t="n">
        <f aca="false">(AD518-AE518)^2/AE518</f>
        <v>102198.043360434</v>
      </c>
      <c r="AG518" s="37" t="n">
        <f aca="false">IF(AF518&lt;5,0,(AD518-AC518)/AC518*100)</f>
        <v>-100</v>
      </c>
      <c r="AH518" s="39" t="n">
        <f aca="false">IF(AH517&lt;$B518,0,(AH515-AH514)/AH514*100)</f>
        <v>0</v>
      </c>
      <c r="AI518" s="13" t="n">
        <f aca="false">AJ517</f>
        <v>5.00749359897874</v>
      </c>
      <c r="AJ518" s="39" t="n">
        <f aca="false">IF(AJ517&lt;$B518,0,(AJ515-AJ514)/AJ514*100)</f>
        <v>-11.4657980456026</v>
      </c>
      <c r="AK518" s="21" t="n">
        <f aca="false">FORECAST($B518,AJ509:AJ517,$B509:$B517)</f>
        <v>590812.128532714</v>
      </c>
      <c r="AL518" s="37" t="n">
        <f aca="false">(AJ518-AK518)^2/AK518</f>
        <v>590835.06035132</v>
      </c>
      <c r="AM518" s="37" t="n">
        <f aca="false">IF(AL518&lt;5,0,(AJ518-AI518)/AI518*100)</f>
        <v>-328.97279485172</v>
      </c>
      <c r="AN518" s="39" t="n">
        <f aca="false">IF(AN517&lt;$B518,0,(AN515-AN514)/AN514*100)</f>
        <v>0</v>
      </c>
      <c r="AO518" s="13" t="n">
        <f aca="false">AP517</f>
        <v>1523.88668638525</v>
      </c>
      <c r="AP518" s="39" t="n">
        <f aca="false">IF(AP517&lt;$B518,0,(AP515-AP514)/AP514*100)</f>
        <v>-27.9760283301553</v>
      </c>
      <c r="AQ518" s="21" t="n">
        <f aca="false">FORECAST($B518,AP509:AP517,$B509:$B517)</f>
        <v>653793.04026326</v>
      </c>
      <c r="AR518" s="37" t="n">
        <f aca="false">(AP518-AQ518)^2/AQ518</f>
        <v>653848.993517024</v>
      </c>
      <c r="AS518" s="37" t="n">
        <f aca="false">IF(AR518&lt;5,0,(AP518-AO518)/AO518*100)</f>
        <v>-101.835833896319</v>
      </c>
      <c r="AT518" s="39" t="n">
        <f aca="false">IF(AT517&lt;$B518,0,(AT515-AT514)/AT514*100)</f>
        <v>-28.6939015902776</v>
      </c>
      <c r="AU518" s="13" t="n">
        <f aca="false">AV517</f>
        <v>146.332617036649</v>
      </c>
      <c r="AV518" s="39" t="n">
        <f aca="false">IF(AV517&lt;$B518,0,(AV515-AV514)/AV514*100)</f>
        <v>-13.9225181598063</v>
      </c>
      <c r="AW518" s="21" t="n">
        <f aca="false">FORECAST($B518,AV509:AV517,$B509:$B517)</f>
        <v>48590.7444831591</v>
      </c>
      <c r="AX518" s="37" t="n">
        <f aca="false">(AV518-AW518)^2/AW518</f>
        <v>48618.5935086441</v>
      </c>
      <c r="AY518" s="37" t="n">
        <f aca="false">IF(AX518&lt;5,0,(AV518-AU518)/AU518*100)</f>
        <v>-109.514295884095</v>
      </c>
      <c r="AZ518" s="39" t="n">
        <f aca="false">IF(AZ517&lt;$B518,0,(AZ515-AZ514)/AZ514*100)</f>
        <v>-14.7804647722897</v>
      </c>
      <c r="BA518" s="39" t="n">
        <f aca="false">IF(BA517&lt;$B518,0,(BA515-BA514)/BA514*100)</f>
        <v>-20.4368742686257</v>
      </c>
      <c r="BB518" s="22"/>
      <c r="BC518" s="12"/>
      <c r="BD518" s="23"/>
    </row>
    <row r="519" customFormat="false" ht="13.8" hidden="false" customHeight="false" outlineLevel="0" collapsed="false">
      <c r="A519" s="25"/>
      <c r="B519" s="20"/>
      <c r="C519" s="21"/>
      <c r="D519" s="12" t="n">
        <f aca="false">E518</f>
        <v>-19.6369058059989</v>
      </c>
      <c r="E519" s="21"/>
      <c r="F519" s="21" t="n">
        <f aca="false">FORECAST($B519,E510:E518,$B510:$B518)</f>
        <v>-41.2128284566588</v>
      </c>
      <c r="G519" s="37" t="n">
        <f aca="false">(E519-F519)^2/F519</f>
        <v>-41.2128284566588</v>
      </c>
      <c r="H519" s="37" t="n">
        <f aca="false">IF(G519&lt;5,0,(E519-D519)/D519*100)</f>
        <v>0</v>
      </c>
      <c r="I519" s="22"/>
      <c r="J519" s="13"/>
      <c r="K519" s="13" t="n">
        <f aca="false">L518</f>
        <v>0</v>
      </c>
      <c r="L519" s="21"/>
      <c r="M519" s="21" t="n">
        <f aca="false">FORECAST($B519,L510:L518,$B510:$B518)</f>
        <v>-0.0688514717569753</v>
      </c>
      <c r="N519" s="37" t="n">
        <f aca="false">(L519-M519)^2/M519</f>
        <v>-0.0688514717569753</v>
      </c>
      <c r="O519" s="37" t="n">
        <f aca="false">IF(N519&lt;5,0,(L519-K519)/K519*100)</f>
        <v>0</v>
      </c>
      <c r="P519" s="14"/>
      <c r="Q519" s="13" t="n">
        <f aca="false">R518</f>
        <v>-3.37552742616034</v>
      </c>
      <c r="R519" s="21"/>
      <c r="S519" s="21" t="n">
        <f aca="false">FORECAST($B519,R510:R518,$B510:$B518)</f>
        <v>-3.98211921000359</v>
      </c>
      <c r="T519" s="37" t="n">
        <f aca="false">(R519-S519)^2/S519</f>
        <v>-3.98211921000359</v>
      </c>
      <c r="U519" s="37" t="n">
        <f aca="false">IF(T519&lt;5,0,(R519-Q519)/Q519*100)</f>
        <v>0</v>
      </c>
      <c r="V519" s="14"/>
      <c r="W519" s="13" t="n">
        <f aca="false">X518</f>
        <v>0</v>
      </c>
      <c r="X519" s="21"/>
      <c r="Y519" s="21" t="n">
        <f aca="false">FORECAST($B519,X510:X518,$B510:$B518)</f>
        <v>-0.423285006984884</v>
      </c>
      <c r="Z519" s="37" t="n">
        <f aca="false">(X519-Y519)^2/Y519</f>
        <v>-0.423285006984884</v>
      </c>
      <c r="AA519" s="37" t="n">
        <f aca="false">IF(Z519&lt;5,0,(X519-W519)/W519*100)</f>
        <v>0</v>
      </c>
      <c r="AB519" s="14"/>
      <c r="AC519" s="13" t="n">
        <f aca="false">AD518</f>
        <v>0</v>
      </c>
      <c r="AD519" s="21"/>
      <c r="AE519" s="21" t="n">
        <f aca="false">FORECAST($B519,AD510:AD518,$B510:$B518)</f>
        <v>-2.59392045650884</v>
      </c>
      <c r="AF519" s="37" t="n">
        <f aca="false">(AD519-AE519)^2/AE519</f>
        <v>-2.59392045650884</v>
      </c>
      <c r="AG519" s="37" t="n">
        <f aca="false">IF(AF519&lt;5,0,(AD519-AC519)/AC519*100)</f>
        <v>0</v>
      </c>
      <c r="AH519" s="14"/>
      <c r="AI519" s="13" t="n">
        <f aca="false">AJ518</f>
        <v>-11.4657980456026</v>
      </c>
      <c r="AJ519" s="21"/>
      <c r="AK519" s="21" t="n">
        <f aca="false">FORECAST($B519,AJ510:AJ518,$B510:$B518)</f>
        <v>-12.7893522551226</v>
      </c>
      <c r="AL519" s="37" t="n">
        <f aca="false">(AJ519-AK519)^2/AK519</f>
        <v>-12.7893522551226</v>
      </c>
      <c r="AM519" s="37" t="n">
        <f aca="false">IF(AL519&lt;5,0,(AJ519-AI519)/AI519*100)</f>
        <v>0</v>
      </c>
      <c r="AN519" s="14"/>
      <c r="AO519" s="13" t="n">
        <f aca="false">AP518</f>
        <v>-27.9760283301553</v>
      </c>
      <c r="AP519" s="21"/>
      <c r="AQ519" s="21" t="n">
        <f aca="false">FORECAST($B519,AP510:AP518,$B510:$B518)</f>
        <v>-42.8565538988114</v>
      </c>
      <c r="AR519" s="37" t="n">
        <f aca="false">(AP519-AQ519)^2/AQ519</f>
        <v>-42.8565538988114</v>
      </c>
      <c r="AS519" s="37" t="n">
        <f aca="false">IF(AR519&lt;5,0,(AP519-AO519)/AO519*100)</f>
        <v>0</v>
      </c>
      <c r="AT519" s="14"/>
      <c r="AU519" s="13" t="n">
        <f aca="false">AV518</f>
        <v>-13.9225181598063</v>
      </c>
      <c r="AV519" s="21"/>
      <c r="AW519" s="21" t="n">
        <f aca="false">FORECAST($B519,AV510:AV518,$B510:$B518)</f>
        <v>-15.6936673298193</v>
      </c>
      <c r="AX519" s="37" t="n">
        <f aca="false">(AV519-AW519)^2/AW519</f>
        <v>-15.6936673298193</v>
      </c>
      <c r="AY519" s="37" t="n">
        <f aca="false">IF(AX519&lt;5,0,(AV519-AU519)/AU519*100)</f>
        <v>0</v>
      </c>
      <c r="AZ519" s="14"/>
      <c r="BA519" s="23"/>
      <c r="BB519" s="22"/>
      <c r="BC519" s="13"/>
      <c r="BD519" s="23"/>
    </row>
    <row r="520" customFormat="false" ht="13.8" hidden="false" customHeight="false" outlineLevel="0" collapsed="false">
      <c r="A520" s="19" t="s">
        <v>60</v>
      </c>
      <c r="B520" s="12" t="n">
        <v>2011</v>
      </c>
      <c r="C520" s="12" t="n">
        <v>40767</v>
      </c>
      <c r="D520" s="12" t="n">
        <f aca="false">E519</f>
        <v>0</v>
      </c>
      <c r="E520" s="12" t="n">
        <v>1511</v>
      </c>
      <c r="F520" s="21" t="n">
        <f aca="false">FORECAST($B520,E511:E519,$B511:$B519)</f>
        <v>12774.9609693201</v>
      </c>
      <c r="G520" s="37" t="n">
        <f aca="false">(E520-F520)^2/F520</f>
        <v>9931.67940184474</v>
      </c>
      <c r="H520" s="37" t="e">
        <f aca="false">IF(G520&lt;5,0,(E520-D520)/D520*100)</f>
        <v>#DIV/0!</v>
      </c>
      <c r="I520" s="12" t="n">
        <v>-4.3</v>
      </c>
      <c r="J520" s="13"/>
      <c r="K520" s="13" t="n">
        <f aca="false">L519</f>
        <v>0</v>
      </c>
      <c r="L520" s="12" t="n">
        <v>1</v>
      </c>
      <c r="M520" s="21" t="n">
        <f aca="false">FORECAST($B520,L511:L519,$B511:$B519)</f>
        <v>20.8524581978089</v>
      </c>
      <c r="N520" s="37" t="n">
        <f aca="false">(L520-M520)^2/M520</f>
        <v>18.9004141745342</v>
      </c>
      <c r="O520" s="37" t="e">
        <f aca="false">IF(N520&lt;5,0,(L520-K520)/K520*100)</f>
        <v>#DIV/0!</v>
      </c>
      <c r="P520" s="14" t="n">
        <f aca="false">L520/($C520/100000)</f>
        <v>2.45296440748645</v>
      </c>
      <c r="Q520" s="13" t="n">
        <f aca="false">R519</f>
        <v>0</v>
      </c>
      <c r="R520" s="12" t="n">
        <v>12</v>
      </c>
      <c r="S520" s="21" t="n">
        <f aca="false">FORECAST($B520,R511:R519,$B511:$B519)</f>
        <v>249.404987083631</v>
      </c>
      <c r="T520" s="37" t="n">
        <f aca="false">(R520-S520)^2/S520</f>
        <v>225.982361264011</v>
      </c>
      <c r="U520" s="37" t="e">
        <f aca="false">IF(T520&lt;5,0,(R520-Q520)/Q520*100)</f>
        <v>#DIV/0!</v>
      </c>
      <c r="V520" s="14" t="n">
        <f aca="false">R520/($C520/100000)</f>
        <v>29.4355728898374</v>
      </c>
      <c r="W520" s="13" t="n">
        <f aca="false">X519</f>
        <v>0</v>
      </c>
      <c r="X520" s="12" t="n">
        <v>21</v>
      </c>
      <c r="Y520" s="21" t="n">
        <f aca="false">FORECAST($B520,X511:X519,$B511:$B519)</f>
        <v>334.884780116482</v>
      </c>
      <c r="Z520" s="37" t="n">
        <f aca="false">(X520-Y520)^2/Y520</f>
        <v>294.20165095142</v>
      </c>
      <c r="AA520" s="37" t="e">
        <f aca="false">IF(Z520&lt;5,0,(X520-W520)/W520*100)</f>
        <v>#DIV/0!</v>
      </c>
      <c r="AB520" s="14" t="n">
        <f aca="false">X520/($C520/100000)</f>
        <v>51.5122525572154</v>
      </c>
      <c r="AC520" s="13" t="n">
        <f aca="false">AD519</f>
        <v>0</v>
      </c>
      <c r="AD520" s="12" t="n">
        <v>125</v>
      </c>
      <c r="AE520" s="21" t="n">
        <f aca="false">FORECAST($B520,AD511:AD519,$B511:$B519)</f>
        <v>1249.84580568708</v>
      </c>
      <c r="AF520" s="37" t="n">
        <f aca="false">(AD520-AE520)^2/AE520</f>
        <v>1012.34734782044</v>
      </c>
      <c r="AG520" s="37" t="e">
        <f aca="false">IF(AF520&lt;5,0,(AD520-AC520)/AC520*100)</f>
        <v>#DIV/0!</v>
      </c>
      <c r="AH520" s="14" t="n">
        <f aca="false">AD520/($C520/100000)</f>
        <v>306.620550935806</v>
      </c>
      <c r="AI520" s="13" t="n">
        <f aca="false">AJ519</f>
        <v>0</v>
      </c>
      <c r="AJ520" s="12" t="n">
        <v>468</v>
      </c>
      <c r="AK520" s="21" t="n">
        <f aca="false">FORECAST($B520,AJ511:AJ519,$B511:$B519)</f>
        <v>1785.73492718612</v>
      </c>
      <c r="AL520" s="37" t="n">
        <f aca="false">(AJ520-AK520)^2/AK520</f>
        <v>972.386949423896</v>
      </c>
      <c r="AM520" s="37" t="e">
        <f aca="false">IF(AL520&lt;5,0,(AJ520-AI520)/AI520*100)</f>
        <v>#DIV/0!</v>
      </c>
      <c r="AN520" s="14" t="n">
        <f aca="false">AJ520/($C520/100000)</f>
        <v>1147.98734270366</v>
      </c>
      <c r="AO520" s="13" t="n">
        <f aca="false">AP519</f>
        <v>0</v>
      </c>
      <c r="AP520" s="12" t="n">
        <v>829</v>
      </c>
      <c r="AQ520" s="21" t="n">
        <f aca="false">FORECAST($B520,AP511:AP519,$B511:$B519)</f>
        <v>8182.71569904336</v>
      </c>
      <c r="AR520" s="37" t="n">
        <f aca="false">(AP520-AQ520)^2/AQ520</f>
        <v>6608.70260819143</v>
      </c>
      <c r="AS520" s="37" t="e">
        <f aca="false">IF(AR520&lt;5,0,(AP520-AO520)/AO520*100)</f>
        <v>#DIV/0!</v>
      </c>
      <c r="AT520" s="14" t="n">
        <f aca="false">AP520/($C520/100000)</f>
        <v>2033.50749380626</v>
      </c>
      <c r="AU520" s="13" t="n">
        <f aca="false">AV519</f>
        <v>0</v>
      </c>
      <c r="AV520" s="12" t="n">
        <v>55</v>
      </c>
      <c r="AW520" s="21" t="n">
        <f aca="false">FORECAST($B520,AV511:AV519,$B511:$B519)</f>
        <v>951.38714892948</v>
      </c>
      <c r="AX520" s="37" t="n">
        <f aca="false">(AV520-AW520)^2/AW520</f>
        <v>844.566716788268</v>
      </c>
      <c r="AY520" s="37" t="e">
        <f aca="false">IF(AX520&lt;5,0,(AV520-AU520)/AU520*100)</f>
        <v>#DIV/0!</v>
      </c>
      <c r="AZ520" s="14" t="n">
        <f aca="false">AV520/($C520/100000)</f>
        <v>134.913042411755</v>
      </c>
      <c r="BA520" s="12" t="n">
        <v>3706.4</v>
      </c>
      <c r="BB520" s="14" t="n">
        <v>-2.7</v>
      </c>
      <c r="BC520" s="13" t="n">
        <f aca="false">(BA520-BA515)/BA515*100</f>
        <v>21.1400183030462</v>
      </c>
      <c r="BD520" s="12" t="n">
        <v>38.6</v>
      </c>
    </row>
    <row r="521" customFormat="false" ht="13.8" hidden="false" customHeight="false" outlineLevel="0" collapsed="false">
      <c r="A521" s="19" t="s">
        <v>60</v>
      </c>
      <c r="B521" s="12" t="n">
        <v>2012</v>
      </c>
      <c r="C521" s="12" t="n">
        <v>40339</v>
      </c>
      <c r="D521" s="12" t="n">
        <f aca="false">E520</f>
        <v>1511</v>
      </c>
      <c r="E521" s="12" t="n">
        <v>1069</v>
      </c>
      <c r="F521" s="21" t="n">
        <f aca="false">FORECAST($B521,E512:E520,$B512:$B520)</f>
        <v>10340.0628230004</v>
      </c>
      <c r="G521" s="37" t="n">
        <f aca="false">(E521-F521)^2/F521</f>
        <v>8312.58062347821</v>
      </c>
      <c r="H521" s="37" t="n">
        <f aca="false">IF(G521&lt;5,0,(E521-D521)/D521*100)</f>
        <v>-29.252150893448</v>
      </c>
      <c r="I521" s="12" t="n">
        <v>-29.3</v>
      </c>
      <c r="J521" s="13" t="n">
        <f aca="false">(E521-E520)/E520*100</f>
        <v>-29.252150893448</v>
      </c>
      <c r="K521" s="13" t="n">
        <f aca="false">L520</f>
        <v>1</v>
      </c>
      <c r="L521" s="12" t="n">
        <v>0</v>
      </c>
      <c r="M521" s="21" t="n">
        <f aca="false">FORECAST($B521,L512:L520,$B512:$B520)</f>
        <v>19.0525858702076</v>
      </c>
      <c r="N521" s="37" t="n">
        <f aca="false">(L521-M521)^2/M521</f>
        <v>19.0525858702076</v>
      </c>
      <c r="O521" s="37" t="n">
        <f aca="false">IF(N521&lt;5,0,(L521-K521)/K521*100)</f>
        <v>-100</v>
      </c>
      <c r="P521" s="14" t="n">
        <f aca="false">L521/($C521/100000)</f>
        <v>0</v>
      </c>
      <c r="Q521" s="13" t="n">
        <f aca="false">R520</f>
        <v>12</v>
      </c>
      <c r="R521" s="12" t="n">
        <v>18</v>
      </c>
      <c r="S521" s="21" t="n">
        <f aca="false">FORECAST($B521,R512:R520,$B512:$B520)</f>
        <v>208.874188466003</v>
      </c>
      <c r="T521" s="37" t="n">
        <f aca="false">(R521-S521)^2/S521</f>
        <v>174.425361458605</v>
      </c>
      <c r="U521" s="37" t="n">
        <f aca="false">IF(T521&lt;5,0,(R521-Q521)/Q521*100)</f>
        <v>50</v>
      </c>
      <c r="V521" s="14" t="n">
        <f aca="false">R521/($C521/100000)</f>
        <v>44.6218299908277</v>
      </c>
      <c r="W521" s="13" t="n">
        <f aca="false">X520</f>
        <v>21</v>
      </c>
      <c r="X521" s="12" t="n">
        <v>5</v>
      </c>
      <c r="Y521" s="21" t="n">
        <f aca="false">FORECAST($B521,X512:X520,$B512:$B520)</f>
        <v>263.068878542866</v>
      </c>
      <c r="Z521" s="37" t="n">
        <f aca="false">(X521-Y521)^2/Y521</f>
        <v>253.163910688586</v>
      </c>
      <c r="AA521" s="37" t="n">
        <f aca="false">IF(Z521&lt;5,0,(X521-W521)/W521*100)</f>
        <v>-76.1904761904762</v>
      </c>
      <c r="AB521" s="14" t="n">
        <f aca="false">X521/($C521/100000)</f>
        <v>12.3949527752299</v>
      </c>
      <c r="AC521" s="13" t="n">
        <f aca="false">AD520</f>
        <v>125</v>
      </c>
      <c r="AD521" s="12" t="n">
        <v>88</v>
      </c>
      <c r="AE521" s="21" t="n">
        <f aca="false">FORECAST($B521,AD512:AD520,$B512:$B520)</f>
        <v>1042.00485035896</v>
      </c>
      <c r="AF521" s="37" t="n">
        <f aca="false">(AD521-AE521)^2/AE521</f>
        <v>873.436677569105</v>
      </c>
      <c r="AG521" s="37" t="n">
        <f aca="false">IF(AF521&lt;5,0,(AD521-AC521)/AC521*100)</f>
        <v>-29.6</v>
      </c>
      <c r="AH521" s="14" t="n">
        <f aca="false">AD521/($C521/100000)</f>
        <v>218.151168844047</v>
      </c>
      <c r="AI521" s="13" t="n">
        <f aca="false">AJ520</f>
        <v>468</v>
      </c>
      <c r="AJ521" s="12" t="n">
        <v>323</v>
      </c>
      <c r="AK521" s="21" t="n">
        <f aca="false">FORECAST($B521,AJ512:AJ520,$B512:$B520)</f>
        <v>1394.94159411985</v>
      </c>
      <c r="AL521" s="37" t="n">
        <f aca="false">(AJ521-AK521)^2/AK521</f>
        <v>823.732539088281</v>
      </c>
      <c r="AM521" s="37" t="n">
        <f aca="false">IF(AL521&lt;5,0,(AJ521-AI521)/AI521*100)</f>
        <v>-30.982905982906</v>
      </c>
      <c r="AN521" s="14" t="n">
        <f aca="false">AJ521/($C521/100000)</f>
        <v>800.713949279853</v>
      </c>
      <c r="AO521" s="13" t="n">
        <f aca="false">AP520</f>
        <v>829</v>
      </c>
      <c r="AP521" s="12" t="n">
        <v>590</v>
      </c>
      <c r="AQ521" s="21" t="n">
        <f aca="false">FORECAST($B521,AP512:AP520,$B512:$B520)</f>
        <v>6662.01610171187</v>
      </c>
      <c r="AR521" s="37" t="n">
        <f aca="false">(AP521-AQ521)^2/AQ521</f>
        <v>5534.26755152607</v>
      </c>
      <c r="AS521" s="37" t="n">
        <f aca="false">IF(AR521&lt;5,0,(AP521-AO521)/AO521*100)</f>
        <v>-28.8299155609168</v>
      </c>
      <c r="AT521" s="14" t="n">
        <f aca="false">AP521/($C521/100000)</f>
        <v>1462.60442747713</v>
      </c>
      <c r="AU521" s="13" t="n">
        <f aca="false">AV520</f>
        <v>55</v>
      </c>
      <c r="AV521" s="12" t="n">
        <v>45</v>
      </c>
      <c r="AW521" s="21" t="n">
        <f aca="false">FORECAST($B521,AV512:AV520,$B512:$B520)</f>
        <v>750.003138409291</v>
      </c>
      <c r="AX521" s="37" t="n">
        <f aca="false">(AV521-AW521)^2/AW521</f>
        <v>662.703127111065</v>
      </c>
      <c r="AY521" s="37" t="n">
        <f aca="false">IF(AX521&lt;5,0,(AV521-AU521)/AU521*100)</f>
        <v>-18.1818181818182</v>
      </c>
      <c r="AZ521" s="14" t="n">
        <f aca="false">AV521/($C521/100000)</f>
        <v>111.554574977069</v>
      </c>
      <c r="BA521" s="12" t="n">
        <v>2650</v>
      </c>
      <c r="BB521" s="14" t="n">
        <v>-28.5</v>
      </c>
      <c r="BC521" s="13" t="n">
        <f aca="false">(BA521-BA520)/BA520*100</f>
        <v>-28.5020505072307</v>
      </c>
      <c r="BD521" s="12" t="n">
        <v>36.4</v>
      </c>
    </row>
    <row r="522" customFormat="false" ht="13.8" hidden="false" customHeight="false" outlineLevel="0" collapsed="false">
      <c r="A522" s="19" t="s">
        <v>60</v>
      </c>
      <c r="B522" s="12" t="n">
        <v>2013</v>
      </c>
      <c r="C522" s="12" t="n">
        <v>40304</v>
      </c>
      <c r="D522" s="12" t="n">
        <f aca="false">E521</f>
        <v>1069</v>
      </c>
      <c r="E522" s="12" t="n">
        <v>393</v>
      </c>
      <c r="F522" s="21" t="n">
        <f aca="false">FORECAST($B522,E513:E521,$B513:$B521)</f>
        <v>8230.7068920901</v>
      </c>
      <c r="G522" s="37" t="n">
        <f aca="false">(E522-F522)^2/F522</f>
        <v>7463.47186598905</v>
      </c>
      <c r="H522" s="37" t="n">
        <f aca="false">IF(G522&lt;5,0,(E522-D522)/D522*100)</f>
        <v>-63.2366697848457</v>
      </c>
      <c r="I522" s="12" t="n">
        <v>-63.2</v>
      </c>
      <c r="J522" s="13" t="n">
        <f aca="false">(E522-E521)/E521*100</f>
        <v>-63.2366697848457</v>
      </c>
      <c r="K522" s="13" t="n">
        <f aca="false">L521</f>
        <v>0</v>
      </c>
      <c r="L522" s="12" t="n">
        <v>0</v>
      </c>
      <c r="M522" s="21" t="n">
        <f aca="false">FORECAST($B522,L513:L521,$B513:$B521)</f>
        <v>15.4172654789263</v>
      </c>
      <c r="N522" s="37" t="n">
        <f aca="false">(L522-M522)^2/M522</f>
        <v>15.4172654789263</v>
      </c>
      <c r="O522" s="37" t="e">
        <f aca="false">IF(N522&lt;5,0,(L522-K522)/K522*100)</f>
        <v>#DIV/0!</v>
      </c>
      <c r="P522" s="14" t="n">
        <f aca="false">L522/($C522/100000)</f>
        <v>0</v>
      </c>
      <c r="Q522" s="13" t="n">
        <f aca="false">R521</f>
        <v>18</v>
      </c>
      <c r="R522" s="12" t="n">
        <v>0</v>
      </c>
      <c r="S522" s="21" t="n">
        <f aca="false">FORECAST($B522,R513:R521,$B513:$B521)</f>
        <v>171.875426071558</v>
      </c>
      <c r="T522" s="37" t="n">
        <f aca="false">(R522-S522)^2/S522</f>
        <v>171.875426071558</v>
      </c>
      <c r="U522" s="37" t="n">
        <f aca="false">IF(T522&lt;5,0,(R522-Q522)/Q522*100)</f>
        <v>-100</v>
      </c>
      <c r="V522" s="14" t="n">
        <f aca="false">R522/($C522/100000)</f>
        <v>0</v>
      </c>
      <c r="W522" s="13" t="n">
        <f aca="false">X521</f>
        <v>5</v>
      </c>
      <c r="X522" s="12" t="n">
        <v>6</v>
      </c>
      <c r="Y522" s="21" t="n">
        <f aca="false">FORECAST($B522,X513:X521,$B513:$B521)</f>
        <v>200.686405602642</v>
      </c>
      <c r="Z522" s="37" t="n">
        <f aca="false">(X522-Y522)^2/Y522</f>
        <v>188.865789950535</v>
      </c>
      <c r="AA522" s="37" t="n">
        <f aca="false">IF(Z522&lt;5,0,(X522-W522)/W522*100)</f>
        <v>20</v>
      </c>
      <c r="AB522" s="14" t="n">
        <f aca="false">X522/($C522/100000)</f>
        <v>14.8868598650258</v>
      </c>
      <c r="AC522" s="13" t="n">
        <f aca="false">AD521</f>
        <v>88</v>
      </c>
      <c r="AD522" s="12" t="n">
        <v>12</v>
      </c>
      <c r="AE522" s="21" t="n">
        <f aca="false">FORECAST($B522,AD513:AD521,$B513:$B521)</f>
        <v>849.838327320501</v>
      </c>
      <c r="AF522" s="37" t="n">
        <f aca="false">(AD522-AE522)^2/AE522</f>
        <v>826.007771313988</v>
      </c>
      <c r="AG522" s="37" t="n">
        <f aca="false">IF(AF522&lt;5,0,(AD522-AC522)/AC522*100)</f>
        <v>-86.3636363636364</v>
      </c>
      <c r="AH522" s="14" t="n">
        <f aca="false">AD522/($C522/100000)</f>
        <v>29.7737197300516</v>
      </c>
      <c r="AI522" s="13" t="n">
        <f aca="false">AJ521</f>
        <v>323</v>
      </c>
      <c r="AJ522" s="12" t="n">
        <v>146</v>
      </c>
      <c r="AK522" s="21" t="n">
        <f aca="false">FORECAST($B522,AJ513:AJ521,$B513:$B521)</f>
        <v>1124.9521222835</v>
      </c>
      <c r="AL522" s="37" t="n">
        <f aca="false">(AJ522-AK522)^2/AK522</f>
        <v>851.900484242883</v>
      </c>
      <c r="AM522" s="37" t="n">
        <f aca="false">IF(AL522&lt;5,0,(AJ522-AI522)/AI522*100)</f>
        <v>-54.7987616099071</v>
      </c>
      <c r="AN522" s="14" t="n">
        <f aca="false">AJ522/($C522/100000)</f>
        <v>362.246923382295</v>
      </c>
      <c r="AO522" s="13" t="n">
        <f aca="false">AP521</f>
        <v>590</v>
      </c>
      <c r="AP522" s="12" t="n">
        <v>224</v>
      </c>
      <c r="AQ522" s="21" t="n">
        <f aca="false">FORECAST($B522,AP513:AP521,$B513:$B521)</f>
        <v>5255.31450457568</v>
      </c>
      <c r="AR522" s="37" t="n">
        <f aca="false">(AP522-AQ522)^2/AQ522</f>
        <v>4816.86217293241</v>
      </c>
      <c r="AS522" s="37" t="n">
        <f aca="false">IF(AR522&lt;5,0,(AP522-AO522)/AO522*100)</f>
        <v>-62.0338983050848</v>
      </c>
      <c r="AT522" s="14" t="n">
        <f aca="false">AP522/($C522/100000)</f>
        <v>555.77610162763</v>
      </c>
      <c r="AU522" s="13" t="n">
        <f aca="false">AV521</f>
        <v>45</v>
      </c>
      <c r="AV522" s="12" t="n">
        <v>5</v>
      </c>
      <c r="AW522" s="21" t="n">
        <f aca="false">FORECAST($B522,AV513:AV521,$B513:$B521)</f>
        <v>612.555087435024</v>
      </c>
      <c r="AX522" s="37" t="n">
        <f aca="false">(AV522-AW522)^2/AW522</f>
        <v>602.595900090919</v>
      </c>
      <c r="AY522" s="37" t="n">
        <f aca="false">IF(AX522&lt;5,0,(AV522-AU522)/AU522*100)</f>
        <v>-88.8888888888889</v>
      </c>
      <c r="AZ522" s="14" t="n">
        <f aca="false">AV522/($C522/100000)</f>
        <v>12.4057165541882</v>
      </c>
      <c r="BA522" s="12" t="n">
        <v>975.1</v>
      </c>
      <c r="BB522" s="14" t="n">
        <v>-63.2</v>
      </c>
      <c r="BC522" s="13" t="n">
        <f aca="false">(BA522-BA521)/BA521*100</f>
        <v>-63.2037735849057</v>
      </c>
      <c r="BD522" s="12" t="n">
        <v>35.6</v>
      </c>
    </row>
    <row r="523" customFormat="false" ht="13.8" hidden="false" customHeight="false" outlineLevel="0" collapsed="false">
      <c r="A523" s="19" t="s">
        <v>60</v>
      </c>
      <c r="B523" s="15" t="n">
        <v>2014</v>
      </c>
      <c r="C523" s="12" t="n">
        <v>40473</v>
      </c>
      <c r="D523" s="12" t="n">
        <f aca="false">E522</f>
        <v>393</v>
      </c>
      <c r="E523" s="12" t="n">
        <v>406</v>
      </c>
      <c r="F523" s="21" t="n">
        <f aca="false">FORECAST($B523,E514:E522,$B514:$B522)</f>
        <v>6135.68832018758</v>
      </c>
      <c r="G523" s="37" t="n">
        <f aca="false">(E523-F523)^2/F523</f>
        <v>5350.55343969792</v>
      </c>
      <c r="H523" s="37" t="n">
        <f aca="false">IF(G523&lt;5,0,(E523-D523)/D523*100)</f>
        <v>3.30788804071247</v>
      </c>
      <c r="I523" s="16" t="n">
        <v>3.3</v>
      </c>
      <c r="J523" s="13" t="n">
        <f aca="false">(E523-E522)/E522*100</f>
        <v>3.30788804071247</v>
      </c>
      <c r="K523" s="13" t="n">
        <f aca="false">L522</f>
        <v>0</v>
      </c>
      <c r="L523" s="12" t="n">
        <v>0</v>
      </c>
      <c r="M523" s="21" t="n">
        <f aca="false">FORECAST($B523,L514:L522,$B514:$B522)</f>
        <v>12.1039484582834</v>
      </c>
      <c r="N523" s="37" t="n">
        <f aca="false">(L523-M523)^2/M523</f>
        <v>12.1039484582834</v>
      </c>
      <c r="O523" s="37" t="e">
        <f aca="false">IF(N523&lt;5,0,(L523-K523)/K523*100)</f>
        <v>#DIV/0!</v>
      </c>
      <c r="P523" s="14" t="n">
        <f aca="false">L523/($C523/100000)</f>
        <v>0</v>
      </c>
      <c r="Q523" s="13" t="n">
        <f aca="false">R522</f>
        <v>0</v>
      </c>
      <c r="R523" s="12" t="n">
        <v>1</v>
      </c>
      <c r="S523" s="21" t="n">
        <f aca="false">FORECAST($B523,R514:R522,$B514:$B522)</f>
        <v>130.267501221755</v>
      </c>
      <c r="T523" s="37" t="n">
        <f aca="false">(R523-S523)^2/S523</f>
        <v>128.275177733476</v>
      </c>
      <c r="U523" s="37" t="e">
        <f aca="false">IF(T523&lt;5,0,(R523-Q523)/Q523*100)</f>
        <v>#DIV/0!</v>
      </c>
      <c r="V523" s="14" t="n">
        <f aca="false">R523/($C523/100000)</f>
        <v>2.47078299112989</v>
      </c>
      <c r="W523" s="13" t="n">
        <f aca="false">X522</f>
        <v>6</v>
      </c>
      <c r="X523" s="12" t="n">
        <v>1</v>
      </c>
      <c r="Y523" s="21" t="n">
        <f aca="false">FORECAST($B523,X514:X522,$B514:$B522)</f>
        <v>143.442159959471</v>
      </c>
      <c r="Z523" s="37" t="n">
        <f aca="false">(X523-Y523)^2/Y523</f>
        <v>141.449131410544</v>
      </c>
      <c r="AA523" s="37" t="n">
        <f aca="false">IF(Z523&lt;5,0,(X523-W523)/W523*100)</f>
        <v>-83.3333333333333</v>
      </c>
      <c r="AB523" s="14" t="n">
        <f aca="false">X523/($C523/100000)</f>
        <v>2.47078299112989</v>
      </c>
      <c r="AC523" s="13" t="n">
        <f aca="false">AD522</f>
        <v>12</v>
      </c>
      <c r="AD523" s="12" t="n">
        <v>13</v>
      </c>
      <c r="AE523" s="21" t="n">
        <f aca="false">FORECAST($B523,AD514:AD522,$B514:$B522)</f>
        <v>658.434714891172</v>
      </c>
      <c r="AF523" s="37" t="n">
        <f aca="false">(AD523-AE523)^2/AE523</f>
        <v>632.691384225546</v>
      </c>
      <c r="AG523" s="37" t="n">
        <f aca="false">IF(AF523&lt;5,0,(AD523-AC523)/AC523*100)</f>
        <v>8.33333333333333</v>
      </c>
      <c r="AH523" s="14" t="n">
        <f aca="false">AD523/($C523/100000)</f>
        <v>32.1201788846886</v>
      </c>
      <c r="AI523" s="13" t="n">
        <f aca="false">AJ522</f>
        <v>146</v>
      </c>
      <c r="AJ523" s="12" t="n">
        <v>135</v>
      </c>
      <c r="AK523" s="21" t="n">
        <f aca="false">FORECAST($B523,AJ514:AJ522,$B514:$B522)</f>
        <v>851.855066586634</v>
      </c>
      <c r="AL523" s="37" t="n">
        <f aca="false">(AJ523-AK523)^2/AK523</f>
        <v>603.249551065111</v>
      </c>
      <c r="AM523" s="37" t="n">
        <f aca="false">IF(AL523&lt;5,0,(AJ523-AI523)/AI523*100)</f>
        <v>-7.53424657534247</v>
      </c>
      <c r="AN523" s="14" t="n">
        <f aca="false">AJ523/($C523/100000)</f>
        <v>333.555703802535</v>
      </c>
      <c r="AO523" s="13" t="n">
        <f aca="false">AP522</f>
        <v>224</v>
      </c>
      <c r="AP523" s="12" t="n">
        <v>246</v>
      </c>
      <c r="AQ523" s="21" t="n">
        <f aca="false">FORECAST($B523,AP514:AP522,$B514:$B522)</f>
        <v>3879.69354708491</v>
      </c>
      <c r="AR523" s="37" t="n">
        <f aca="false">(AP523-AQ523)^2/AQ523</f>
        <v>3403.29168628471</v>
      </c>
      <c r="AS523" s="37" t="n">
        <f aca="false">IF(AR523&lt;5,0,(AP523-AO523)/AO523*100)</f>
        <v>9.82142857142857</v>
      </c>
      <c r="AT523" s="14" t="n">
        <f aca="false">AP523/($C523/100000)</f>
        <v>607.812615817953</v>
      </c>
      <c r="AU523" s="13" t="n">
        <f aca="false">AV522</f>
        <v>5</v>
      </c>
      <c r="AV523" s="12" t="n">
        <v>10</v>
      </c>
      <c r="AW523" s="21" t="n">
        <f aca="false">FORECAST($B523,AV514:AV522,$B514:$B522)</f>
        <v>459.857416141826</v>
      </c>
      <c r="AX523" s="37" t="n">
        <f aca="false">(AV523-AW523)^2/AW523</f>
        <v>440.074874850743</v>
      </c>
      <c r="AY523" s="37" t="n">
        <f aca="false">IF(AX523&lt;5,0,(AV523-AU523)/AU523*100)</f>
        <v>100</v>
      </c>
      <c r="AZ523" s="14" t="n">
        <f aca="false">AV523/($C523/100000)</f>
        <v>24.7078299112989</v>
      </c>
      <c r="BA523" s="12" t="n">
        <v>1003.1</v>
      </c>
      <c r="BB523" s="4" t="n">
        <v>2.9</v>
      </c>
      <c r="BC523" s="13" t="n">
        <f aca="false">(BA523-BA522)/BA522*100</f>
        <v>2.87150035893754</v>
      </c>
      <c r="BD523" s="12" t="n">
        <v>48.3</v>
      </c>
    </row>
    <row r="524" customFormat="false" ht="13.8" hidden="false" customHeight="false" outlineLevel="0" collapsed="false">
      <c r="A524" s="19" t="s">
        <v>60</v>
      </c>
      <c r="B524" s="15" t="n">
        <v>2015</v>
      </c>
      <c r="C524" s="12" t="n">
        <v>40448</v>
      </c>
      <c r="D524" s="12" t="n">
        <f aca="false">E523</f>
        <v>406</v>
      </c>
      <c r="E524" s="12" t="n">
        <v>1154</v>
      </c>
      <c r="F524" s="21" t="n">
        <f aca="false">FORECAST($B524,E515:E523,$B515:$B523)</f>
        <v>4307.43131494545</v>
      </c>
      <c r="G524" s="37" t="n">
        <f aca="false">(E524-F524)^2/F524</f>
        <v>2308.59840378082</v>
      </c>
      <c r="H524" s="37" t="n">
        <f aca="false">IF(G524&lt;5,0,(E524-D524)/D524*100)</f>
        <v>184.23645320197</v>
      </c>
      <c r="I524" s="12" t="n">
        <v>184.2</v>
      </c>
      <c r="J524" s="13" t="n">
        <f aca="false">(E524-E523)/E523*100</f>
        <v>184.23645320197</v>
      </c>
      <c r="K524" s="13" t="n">
        <f aca="false">L523</f>
        <v>0</v>
      </c>
      <c r="L524" s="12" t="n">
        <v>3</v>
      </c>
      <c r="M524" s="21" t="n">
        <f aca="false">FORECAST($B524,L515:L523,$B515:$B523)</f>
        <v>8.61319209880129</v>
      </c>
      <c r="N524" s="37" t="n">
        <f aca="false">(L524-M524)^2/M524</f>
        <v>3.65810087324422</v>
      </c>
      <c r="O524" s="37" t="n">
        <f aca="false">IF(N524&lt;5,0,(L524-K524)/K524*100)</f>
        <v>0</v>
      </c>
      <c r="P524" s="14" t="n">
        <f aca="false">L524/($C524/100000)</f>
        <v>7.41693037974684</v>
      </c>
      <c r="Q524" s="13" t="n">
        <f aca="false">R523</f>
        <v>1</v>
      </c>
      <c r="R524" s="12" t="n">
        <v>13</v>
      </c>
      <c r="S524" s="21" t="n">
        <f aca="false">FORECAST($B524,R515:R523,$B515:$B523)</f>
        <v>91.0329371023877</v>
      </c>
      <c r="T524" s="37" t="n">
        <f aca="false">(R524-S524)^2/S524</f>
        <v>66.8894080169746</v>
      </c>
      <c r="U524" s="37" t="n">
        <f aca="false">IF(T524&lt;5,0,(R524-Q524)/Q524*100)</f>
        <v>1200</v>
      </c>
      <c r="V524" s="14" t="n">
        <f aca="false">R524/($C524/100000)</f>
        <v>32.1400316455696</v>
      </c>
      <c r="W524" s="13" t="n">
        <f aca="false">X523</f>
        <v>1</v>
      </c>
      <c r="X524" s="12" t="n">
        <v>4</v>
      </c>
      <c r="Y524" s="21" t="n">
        <f aca="false">FORECAST($B524,X515:X523,$B515:$B523)</f>
        <v>96.2062334154893</v>
      </c>
      <c r="Z524" s="37" t="n">
        <f aca="false">(X524-Y524)^2/Y524</f>
        <v>88.3725428055566</v>
      </c>
      <c r="AA524" s="37" t="n">
        <f aca="false">IF(Z524&lt;5,0,(X524-W524)/W524*100)</f>
        <v>300</v>
      </c>
      <c r="AB524" s="14" t="n">
        <f aca="false">X524/($C524/100000)</f>
        <v>9.88924050632911</v>
      </c>
      <c r="AC524" s="13" t="n">
        <f aca="false">AD523</f>
        <v>13</v>
      </c>
      <c r="AD524" s="12" t="n">
        <v>361</v>
      </c>
      <c r="AE524" s="21" t="n">
        <f aca="false">FORECAST($B524,AD515:AD523,$B515:$B523)</f>
        <v>468.431302402837</v>
      </c>
      <c r="AF524" s="37" t="n">
        <f aca="false">(AD524-AE524)^2/AE524</f>
        <v>24.6385855871871</v>
      </c>
      <c r="AG524" s="37" t="n">
        <f aca="false">IF(AF524&lt;5,0,(AD524-AC524)/AC524*100)</f>
        <v>2676.92307692308</v>
      </c>
      <c r="AH524" s="14" t="n">
        <f aca="false">AD524/($C524/100000)</f>
        <v>892.503955696203</v>
      </c>
      <c r="AI524" s="13" t="n">
        <f aca="false">AJ523</f>
        <v>135</v>
      </c>
      <c r="AJ524" s="12" t="n">
        <v>281</v>
      </c>
      <c r="AK524" s="21" t="n">
        <f aca="false">FORECAST($B524,AJ515:AJ523,$B515:$B523)</f>
        <v>619.149314486075</v>
      </c>
      <c r="AL524" s="37" t="n">
        <f aca="false">(AJ524-AK524)^2/AK524</f>
        <v>184.680748588593</v>
      </c>
      <c r="AM524" s="37" t="n">
        <f aca="false">IF(AL524&lt;5,0,(AJ524-AI524)/AI524*100)</f>
        <v>108.148148148148</v>
      </c>
      <c r="AN524" s="14" t="n">
        <f aca="false">AJ524/($C524/100000)</f>
        <v>694.71914556962</v>
      </c>
      <c r="AO524" s="13" t="n">
        <f aca="false">AP523</f>
        <v>246</v>
      </c>
      <c r="AP524" s="12" t="n">
        <v>454</v>
      </c>
      <c r="AQ524" s="21" t="n">
        <f aca="false">FORECAST($B524,AP515:AP523,$B515:$B523)</f>
        <v>2699.78731314269</v>
      </c>
      <c r="AR524" s="37" t="n">
        <f aca="false">(AP524-AQ524)^2/AQ524</f>
        <v>1868.1325863413</v>
      </c>
      <c r="AS524" s="37" t="n">
        <f aca="false">IF(AR524&lt;5,0,(AP524-AO524)/AO524*100)</f>
        <v>84.5528455284553</v>
      </c>
      <c r="AT524" s="14" t="n">
        <f aca="false">AP524/($C524/100000)</f>
        <v>1122.42879746835</v>
      </c>
      <c r="AU524" s="13" t="n">
        <f aca="false">AV523</f>
        <v>10</v>
      </c>
      <c r="AV524" s="12" t="n">
        <v>38</v>
      </c>
      <c r="AW524" s="21" t="n">
        <f aca="false">FORECAST($B524,AV515:AV523,$B515:$B523)</f>
        <v>324.210899850992</v>
      </c>
      <c r="AX524" s="37" t="n">
        <f aca="false">(AV524-AW524)^2/AW524</f>
        <v>252.664790823392</v>
      </c>
      <c r="AY524" s="37" t="n">
        <f aca="false">IF(AX524&lt;5,0,(AV524-AU524)/AU524*100)</f>
        <v>280</v>
      </c>
      <c r="AZ524" s="14" t="n">
        <f aca="false">AV524/($C524/100000)</f>
        <v>93.9477848101266</v>
      </c>
      <c r="BA524" s="12" t="n">
        <v>2853</v>
      </c>
      <c r="BB524" s="14" t="n">
        <v>184.4</v>
      </c>
      <c r="BC524" s="13" t="n">
        <f aca="false">(BA524-BA523)/BA523*100</f>
        <v>184.418303259894</v>
      </c>
      <c r="BD524" s="12" t="n">
        <v>41.2</v>
      </c>
    </row>
    <row r="525" customFormat="false" ht="13.8" hidden="false" customHeight="false" outlineLevel="0" collapsed="false">
      <c r="A525" s="19" t="s">
        <v>60</v>
      </c>
      <c r="B525" s="15" t="n">
        <v>2016</v>
      </c>
      <c r="C525" s="12" t="n">
        <v>40553</v>
      </c>
      <c r="D525" s="12" t="n">
        <f aca="false">E524</f>
        <v>1154</v>
      </c>
      <c r="E525" s="12" t="n">
        <v>1175</v>
      </c>
      <c r="F525" s="21" t="n">
        <f aca="false">FORECAST($B525,E516:E524,$B516:$B524)</f>
        <v>2972.79859885678</v>
      </c>
      <c r="G525" s="37" t="n">
        <f aca="false">(E525-F525)^2/F525</f>
        <v>1087.21788394759</v>
      </c>
      <c r="H525" s="37" t="n">
        <f aca="false">IF(G525&lt;5,0,(E525-D525)/D525*100)</f>
        <v>1.81975736568458</v>
      </c>
      <c r="I525" s="12" t="n">
        <v>1.8</v>
      </c>
      <c r="J525" s="13" t="n">
        <f aca="false">(E525-E524)/E524*100</f>
        <v>1.81975736568458</v>
      </c>
      <c r="K525" s="13" t="n">
        <f aca="false">L524</f>
        <v>3</v>
      </c>
      <c r="L525" s="12" t="n">
        <v>1</v>
      </c>
      <c r="M525" s="21" t="n">
        <f aca="false">FORECAST($B525,L516:L524,$B516:$B524)</f>
        <v>4.27357817462578</v>
      </c>
      <c r="N525" s="37" t="n">
        <f aca="false">(L525-M525)^2/M525</f>
        <v>2.50757412816595</v>
      </c>
      <c r="O525" s="37" t="n">
        <f aca="false">IF(N525&lt;5,0,(L525-K525)/K525*100)</f>
        <v>0</v>
      </c>
      <c r="P525" s="14" t="n">
        <f aca="false">L525/($C525/100000)</f>
        <v>2.46590881069218</v>
      </c>
      <c r="Q525" s="13" t="n">
        <f aca="false">R524</f>
        <v>13</v>
      </c>
      <c r="R525" s="12" t="n">
        <v>8</v>
      </c>
      <c r="S525" s="21" t="n">
        <f aca="false">FORECAST($B525,R516:R524,$B516:$B524)</f>
        <v>55.0149284974362</v>
      </c>
      <c r="T525" s="37" t="n">
        <f aca="false">(R525-S525)^2/S525</f>
        <v>40.1782491041872</v>
      </c>
      <c r="U525" s="37" t="n">
        <f aca="false">IF(T525&lt;5,0,(R525-Q525)/Q525*100)</f>
        <v>-38.4615384615385</v>
      </c>
      <c r="V525" s="14" t="n">
        <f aca="false">R525/($C525/100000)</f>
        <v>19.7272704855374</v>
      </c>
      <c r="W525" s="13" t="n">
        <f aca="false">X524</f>
        <v>4</v>
      </c>
      <c r="X525" s="12" t="n">
        <v>7</v>
      </c>
      <c r="Y525" s="21" t="n">
        <f aca="false">FORECAST($B525,X516:X524,$B516:$B524)</f>
        <v>52.1651873357648</v>
      </c>
      <c r="Z525" s="37" t="n">
        <f aca="false">(X525-Y525)^2/Y525</f>
        <v>39.1045110975029</v>
      </c>
      <c r="AA525" s="37" t="n">
        <f aca="false">IF(Z525&lt;5,0,(X525-W525)/W525*100)</f>
        <v>75</v>
      </c>
      <c r="AB525" s="14" t="n">
        <f aca="false">X525/($C525/100000)</f>
        <v>17.2613616748453</v>
      </c>
      <c r="AC525" s="13" t="n">
        <f aca="false">AD524</f>
        <v>361</v>
      </c>
      <c r="AD525" s="12" t="n">
        <v>404</v>
      </c>
      <c r="AE525" s="21" t="n">
        <f aca="false">FORECAST($B525,AD516:AD524,$B516:$B524)</f>
        <v>315.323277593501</v>
      </c>
      <c r="AF525" s="37" t="n">
        <f aca="false">(AD525-AE525)^2/AE525</f>
        <v>24.938092603796</v>
      </c>
      <c r="AG525" s="37" t="n">
        <f aca="false">IF(AF525&lt;5,0,(AD525-AC525)/AC525*100)</f>
        <v>11.9113573407202</v>
      </c>
      <c r="AH525" s="14" t="n">
        <f aca="false">AD525/($C525/100000)</f>
        <v>996.227159519641</v>
      </c>
      <c r="AI525" s="13" t="n">
        <f aca="false">AJ524</f>
        <v>281</v>
      </c>
      <c r="AJ525" s="12" t="n">
        <v>263</v>
      </c>
      <c r="AK525" s="21" t="n">
        <f aca="false">FORECAST($B525,AJ516:AJ524,$B516:$B524)</f>
        <v>439.51595820766</v>
      </c>
      <c r="AL525" s="37" t="n">
        <f aca="false">(AJ525-AK525)^2/AK525</f>
        <v>70.8913588235332</v>
      </c>
      <c r="AM525" s="37" t="n">
        <f aca="false">IF(AL525&lt;5,0,(AJ525-AI525)/AI525*100)</f>
        <v>-6.40569395017794</v>
      </c>
      <c r="AN525" s="14" t="n">
        <f aca="false">AJ525/($C525/100000)</f>
        <v>648.534017212044</v>
      </c>
      <c r="AO525" s="13" t="n">
        <f aca="false">AP524</f>
        <v>454</v>
      </c>
      <c r="AP525" s="12" t="n">
        <v>461</v>
      </c>
      <c r="AQ525" s="21" t="n">
        <f aca="false">FORECAST($B525,AP516:AP524,$B516:$B524)</f>
        <v>1894.49267111454</v>
      </c>
      <c r="AR525" s="37" t="n">
        <f aca="false">(AP525-AQ525)^2/AQ525</f>
        <v>1084.67098842361</v>
      </c>
      <c r="AS525" s="37" t="n">
        <f aca="false">IF(AR525&lt;5,0,(AP525-AO525)/AO525*100)</f>
        <v>1.54185022026432</v>
      </c>
      <c r="AT525" s="14" t="n">
        <f aca="false">AP525/($C525/100000)</f>
        <v>1136.7839617291</v>
      </c>
      <c r="AU525" s="13" t="n">
        <f aca="false">AV524</f>
        <v>38</v>
      </c>
      <c r="AV525" s="12" t="n">
        <v>31</v>
      </c>
      <c r="AW525" s="21" t="n">
        <f aca="false">FORECAST($B525,AV516:AV524,$B516:$B524)</f>
        <v>212.046775445852</v>
      </c>
      <c r="AX525" s="37" t="n">
        <f aca="false">(AV525-AW525)^2/AW525</f>
        <v>154.578794374126</v>
      </c>
      <c r="AY525" s="37" t="n">
        <f aca="false">IF(AX525&lt;5,0,(AV525-AU525)/AU525*100)</f>
        <v>-18.4210526315789</v>
      </c>
      <c r="AZ525" s="14" t="n">
        <f aca="false">AV525/($C525/100000)</f>
        <v>76.4431731314576</v>
      </c>
      <c r="BA525" s="12" t="n">
        <v>2897.4</v>
      </c>
      <c r="BB525" s="14" t="n">
        <v>1.6</v>
      </c>
      <c r="BC525" s="13" t="n">
        <f aca="false">(BA525-BA524)/BA524*100</f>
        <v>1.55625657202945</v>
      </c>
      <c r="BD525" s="12" t="n">
        <v>35.1</v>
      </c>
    </row>
    <row r="526" customFormat="false" ht="13.8" hidden="false" customHeight="false" outlineLevel="0" collapsed="false">
      <c r="A526" s="19" t="s">
        <v>60</v>
      </c>
      <c r="B526" s="15" t="n">
        <v>2017</v>
      </c>
      <c r="C526" s="12" t="n">
        <v>41015</v>
      </c>
      <c r="D526" s="12" t="n">
        <f aca="false">E525</f>
        <v>1175</v>
      </c>
      <c r="E526" s="12" t="n">
        <v>1327</v>
      </c>
      <c r="F526" s="21" t="n">
        <f aca="false">FORECAST($B526,E517:E525,$B517:$B525)</f>
        <v>952.965330972635</v>
      </c>
      <c r="G526" s="37" t="n">
        <f aca="false">(E526-F526)^2/F526</f>
        <v>146.806949935546</v>
      </c>
      <c r="H526" s="37" t="n">
        <f aca="false">IF(G526&lt;5,0,(E526-D526)/D526*100)</f>
        <v>12.936170212766</v>
      </c>
      <c r="I526" s="12" t="n">
        <v>12.9</v>
      </c>
      <c r="J526" s="13" t="n">
        <f aca="false">(E526-E525)/E525*100</f>
        <v>12.936170212766</v>
      </c>
      <c r="K526" s="13" t="n">
        <f aca="false">L525</f>
        <v>1</v>
      </c>
      <c r="L526" s="12" t="n">
        <v>2</v>
      </c>
      <c r="M526" s="21" t="n">
        <f aca="false">FORECAST($B526,L517:L525,$B517:$B525)</f>
        <v>0.835162851159096</v>
      </c>
      <c r="N526" s="37" t="n">
        <f aca="false">(L526-M526)^2/M526</f>
        <v>1.62464791320242</v>
      </c>
      <c r="O526" s="37" t="n">
        <f aca="false">IF(N526&lt;5,0,(L526-K526)/K526*100)</f>
        <v>0</v>
      </c>
      <c r="P526" s="14" t="n">
        <f aca="false">L526/($C526/100000)</f>
        <v>4.87626478117762</v>
      </c>
      <c r="Q526" s="13" t="n">
        <f aca="false">R525</f>
        <v>8</v>
      </c>
      <c r="R526" s="12" t="n">
        <v>21</v>
      </c>
      <c r="S526" s="21" t="n">
        <f aca="false">FORECAST($B526,R517:R525,$B517:$B525)</f>
        <v>8.68621463710445</v>
      </c>
      <c r="T526" s="37" t="n">
        <f aca="false">(R526-S526)^2/S526</f>
        <v>17.4563162779508</v>
      </c>
      <c r="U526" s="37" t="n">
        <f aca="false">IF(T526&lt;5,0,(R526-Q526)/Q526*100)</f>
        <v>162.5</v>
      </c>
      <c r="V526" s="14" t="n">
        <f aca="false">R526/($C526/100000)</f>
        <v>51.200780202365</v>
      </c>
      <c r="W526" s="13" t="n">
        <f aca="false">X525</f>
        <v>7</v>
      </c>
      <c r="X526" s="12" t="n">
        <v>7</v>
      </c>
      <c r="Y526" s="21" t="n">
        <f aca="false">FORECAST($B526,X517:X525,$B517:$B525)</f>
        <v>7.34283128349886</v>
      </c>
      <c r="Z526" s="37" t="n">
        <f aca="false">(X526-Y526)^2/Y526</f>
        <v>0.0160065354095226</v>
      </c>
      <c r="AA526" s="37" t="n">
        <f aca="false">IF(Z526&lt;5,0,(X526-W526)/W526*100)</f>
        <v>0</v>
      </c>
      <c r="AB526" s="14" t="n">
        <f aca="false">X526/($C526/100000)</f>
        <v>17.0669267341217</v>
      </c>
      <c r="AC526" s="13" t="n">
        <f aca="false">AD525</f>
        <v>404</v>
      </c>
      <c r="AD526" s="12" t="n">
        <v>438</v>
      </c>
      <c r="AE526" s="21" t="n">
        <f aca="false">FORECAST($B526,AD517:AD525,$B517:$B525)</f>
        <v>167.550869596616</v>
      </c>
      <c r="AF526" s="37" t="n">
        <f aca="false">(AD526-AE526)^2/AE526</f>
        <v>436.540450742152</v>
      </c>
      <c r="AG526" s="37" t="n">
        <f aca="false">IF(AF526&lt;5,0,(AD526-AC526)/AC526*100)</f>
        <v>8.41584158415842</v>
      </c>
      <c r="AH526" s="14" t="n">
        <f aca="false">AD526/($C526/100000)</f>
        <v>1067.9019870779</v>
      </c>
      <c r="AI526" s="13" t="n">
        <f aca="false">AJ525</f>
        <v>263</v>
      </c>
      <c r="AJ526" s="12" t="n">
        <v>358</v>
      </c>
      <c r="AK526" s="21" t="n">
        <f aca="false">FORECAST($B526,AJ517:AJ525,$B517:$B525)</f>
        <v>269.77364709815</v>
      </c>
      <c r="AL526" s="37" t="n">
        <f aca="false">(AJ526-AK526)^2/AK526</f>
        <v>28.8534088858943</v>
      </c>
      <c r="AM526" s="37" t="n">
        <f aca="false">IF(AL526&lt;5,0,(AJ526-AI526)/AI526*100)</f>
        <v>36.1216730038023</v>
      </c>
      <c r="AN526" s="14" t="n">
        <f aca="false">AJ526/($C526/100000)</f>
        <v>872.851395830794</v>
      </c>
      <c r="AO526" s="13" t="n">
        <f aca="false">AP525</f>
        <v>461</v>
      </c>
      <c r="AP526" s="12" t="n">
        <v>446</v>
      </c>
      <c r="AQ526" s="21" t="n">
        <f aca="false">FORECAST($B526,AP517:AP525,$B517:$B525)</f>
        <v>468.10261036519</v>
      </c>
      <c r="AR526" s="37" t="n">
        <f aca="false">(AP526-AQ526)^2/AQ526</f>
        <v>1.0436288414933</v>
      </c>
      <c r="AS526" s="37" t="n">
        <f aca="false">IF(AR526&lt;5,0,(AP526-AO526)/AO526*100)</f>
        <v>0</v>
      </c>
      <c r="AT526" s="14" t="n">
        <f aca="false">AP526/($C526/100000)</f>
        <v>1087.40704620261</v>
      </c>
      <c r="AU526" s="13" t="n">
        <f aca="false">AV525</f>
        <v>31</v>
      </c>
      <c r="AV526" s="12" t="n">
        <v>55</v>
      </c>
      <c r="AW526" s="21" t="n">
        <f aca="false">FORECAST($B526,AV517:AV525,$B517:$B525)</f>
        <v>30.7386233933866</v>
      </c>
      <c r="AX526" s="37" t="n">
        <f aca="false">(AV526-AW526)^2/AW526</f>
        <v>19.1490161193936</v>
      </c>
      <c r="AY526" s="37" t="n">
        <f aca="false">IF(AX526&lt;5,0,(AV526-AU526)/AU526*100)</f>
        <v>77.4193548387097</v>
      </c>
      <c r="AZ526" s="14" t="n">
        <f aca="false">AV526/($C526/100000)</f>
        <v>134.097281482385</v>
      </c>
      <c r="BA526" s="12" t="n">
        <v>3235.4</v>
      </c>
      <c r="BB526" s="14" t="n">
        <v>11.7</v>
      </c>
      <c r="BC526" s="13" t="n">
        <f aca="false">(BA526-BA525)/BA525*100</f>
        <v>11.6656312556085</v>
      </c>
      <c r="BD526" s="12" t="n">
        <v>42.7</v>
      </c>
    </row>
    <row r="527" customFormat="false" ht="13.8" hidden="false" customHeight="false" outlineLevel="0" collapsed="false">
      <c r="A527" s="24" t="s">
        <v>60</v>
      </c>
      <c r="B527" s="15" t="n">
        <v>2018</v>
      </c>
      <c r="C527" s="12" t="n">
        <v>41054</v>
      </c>
      <c r="D527" s="12" t="n">
        <f aca="false">E526</f>
        <v>1327</v>
      </c>
      <c r="E527" s="12" t="n">
        <v>1386</v>
      </c>
      <c r="F527" s="21" t="n">
        <f aca="false">FORECAST($B527,E518:E526,$B518:$B526)</f>
        <v>1007.06947506149</v>
      </c>
      <c r="G527" s="37" t="n">
        <f aca="false">(E527-F527)^2/F527</f>
        <v>142.580374329592</v>
      </c>
      <c r="H527" s="37" t="n">
        <f aca="false">IF(G527&lt;5,0,(E527-D527)/D527*100)</f>
        <v>4.44611906556142</v>
      </c>
      <c r="I527" s="12" t="n">
        <v>4.4</v>
      </c>
      <c r="J527" s="13" t="n">
        <f aca="false">(E527-E526)/E526*100</f>
        <v>4.44611906556142</v>
      </c>
      <c r="K527" s="13" t="n">
        <f aca="false">L526</f>
        <v>2</v>
      </c>
      <c r="L527" s="12" t="n">
        <v>1</v>
      </c>
      <c r="M527" s="21" t="n">
        <f aca="false">FORECAST($B527,L518:L526,$B518:$B526)</f>
        <v>1.00256795868415</v>
      </c>
      <c r="N527" s="37" t="n">
        <f aca="false">(L527-M527)^2/M527</f>
        <v>6.57752100133976E-006</v>
      </c>
      <c r="O527" s="37" t="n">
        <f aca="false">IF(N527&lt;5,0,(L527-K527)/K527*100)</f>
        <v>0</v>
      </c>
      <c r="P527" s="14" t="n">
        <f aca="false">L527/($C527/100000)</f>
        <v>2.4358162420227</v>
      </c>
      <c r="Q527" s="13" t="n">
        <f aca="false">R526</f>
        <v>21</v>
      </c>
      <c r="R527" s="12" t="n">
        <v>24</v>
      </c>
      <c r="S527" s="21" t="n">
        <f aca="false">FORECAST($B527,R518:R526,$B518:$B526)</f>
        <v>10.4574868604666</v>
      </c>
      <c r="T527" s="37" t="n">
        <f aca="false">(R527-S527)^2/S527</f>
        <v>17.5376421296553</v>
      </c>
      <c r="U527" s="37" t="n">
        <f aca="false">IF(T527&lt;5,0,(R527-Q527)/Q527*100)</f>
        <v>14.2857142857143</v>
      </c>
      <c r="V527" s="14" t="n">
        <f aca="false">R527/($C527/100000)</f>
        <v>58.4595898085448</v>
      </c>
      <c r="W527" s="13" t="n">
        <f aca="false">X526</f>
        <v>7</v>
      </c>
      <c r="X527" s="12" t="n">
        <v>8</v>
      </c>
      <c r="Y527" s="21" t="n">
        <f aca="false">FORECAST($B527,X518:X526,$B518:$B526)</f>
        <v>7.29732347505066</v>
      </c>
      <c r="Z527" s="37" t="n">
        <f aca="false">(X527-Y527)^2/Y527</f>
        <v>0.0676623833934473</v>
      </c>
      <c r="AA527" s="37" t="n">
        <f aca="false">IF(Z527&lt;5,0,(X527-W527)/W527*100)</f>
        <v>0</v>
      </c>
      <c r="AB527" s="14" t="n">
        <f aca="false">X527/($C527/100000)</f>
        <v>19.4865299361816</v>
      </c>
      <c r="AC527" s="13" t="n">
        <f aca="false">AD526</f>
        <v>438</v>
      </c>
      <c r="AD527" s="12" t="n">
        <v>463</v>
      </c>
      <c r="AE527" s="21" t="n">
        <f aca="false">FORECAST($B527,AD518:AD526,$B518:$B526)</f>
        <v>206.405507512514</v>
      </c>
      <c r="AF527" s="37" t="n">
        <f aca="false">(AD527-AE527)^2/AE527</f>
        <v>318.987290447753</v>
      </c>
      <c r="AG527" s="37" t="n">
        <f aca="false">IF(AF527&lt;5,0,(AD527-AC527)/AC527*100)</f>
        <v>5.70776255707763</v>
      </c>
      <c r="AH527" s="14" t="n">
        <f aca="false">AD527/($C527/100000)</f>
        <v>1127.78292005651</v>
      </c>
      <c r="AI527" s="13" t="n">
        <f aca="false">AJ526</f>
        <v>358</v>
      </c>
      <c r="AJ527" s="12" t="n">
        <v>380</v>
      </c>
      <c r="AK527" s="21" t="n">
        <f aca="false">FORECAST($B527,AJ518:AJ526,$B518:$B526)</f>
        <v>282.561250958509</v>
      </c>
      <c r="AL527" s="37" t="n">
        <f aca="false">(AJ527-AK527)^2/AK527</f>
        <v>33.6008910725155</v>
      </c>
      <c r="AM527" s="37" t="n">
        <f aca="false">IF(AL527&lt;5,0,(AJ527-AI527)/AI527*100)</f>
        <v>6.14525139664804</v>
      </c>
      <c r="AN527" s="14" t="n">
        <f aca="false">AJ527/($C527/100000)</f>
        <v>925.610171968627</v>
      </c>
      <c r="AO527" s="13" t="n">
        <f aca="false">AP526</f>
        <v>446</v>
      </c>
      <c r="AP527" s="12" t="n">
        <v>424</v>
      </c>
      <c r="AQ527" s="21" t="n">
        <f aca="false">FORECAST($B527,AP518:AP526,$B518:$B526)</f>
        <v>465.180304388931</v>
      </c>
      <c r="AR527" s="37" t="n">
        <f aca="false">(AP527-AQ527)^2/AQ527</f>
        <v>3.64550573952743</v>
      </c>
      <c r="AS527" s="37" t="n">
        <f aca="false">IF(AR527&lt;5,0,(AP527-AO527)/AO527*100)</f>
        <v>0</v>
      </c>
      <c r="AT527" s="14" t="n">
        <f aca="false">AP527/($C527/100000)</f>
        <v>1032.78608661763</v>
      </c>
      <c r="AU527" s="13" t="n">
        <f aca="false">AV526</f>
        <v>55</v>
      </c>
      <c r="AV527" s="12" t="n">
        <v>86</v>
      </c>
      <c r="AW527" s="21" t="n">
        <f aca="false">FORECAST($B527,AV518:AV526,$B518:$B526)</f>
        <v>34.2388700522018</v>
      </c>
      <c r="AX527" s="37" t="n">
        <f aca="false">(AV527-AW527)^2/AW527</f>
        <v>78.2506715142183</v>
      </c>
      <c r="AY527" s="37" t="n">
        <f aca="false">IF(AX527&lt;5,0,(AV527-AU527)/AU527*100)</f>
        <v>56.3636363636364</v>
      </c>
      <c r="AZ527" s="14" t="n">
        <f aca="false">AV527/($C527/100000)</f>
        <v>209.480196813952</v>
      </c>
      <c r="BA527" s="12" t="n">
        <v>3376</v>
      </c>
      <c r="BB527" s="14" t="n">
        <v>4.3</v>
      </c>
      <c r="BC527" s="13" t="n">
        <f aca="false">(BA527-BA526)/BA526*100</f>
        <v>4.34567595969586</v>
      </c>
      <c r="BD527" s="12" t="n">
        <v>43.1</v>
      </c>
    </row>
    <row r="528" customFormat="false" ht="13.8" hidden="false" customHeight="false" outlineLevel="0" collapsed="false">
      <c r="A528" s="25" t="s">
        <v>60</v>
      </c>
      <c r="B528" s="15" t="n">
        <v>2019</v>
      </c>
      <c r="C528" s="17" t="n">
        <v>41330</v>
      </c>
      <c r="D528" s="12" t="n">
        <f aca="false">E527</f>
        <v>1386</v>
      </c>
      <c r="E528" s="17" t="n">
        <v>1164</v>
      </c>
      <c r="F528" s="21" t="n">
        <f aca="false">FORECAST($B528,E519:E527,$B519:$B527)</f>
        <v>1240.60714285714</v>
      </c>
      <c r="G528" s="37" t="n">
        <f aca="false">(E528-F528)^2/F528</f>
        <v>4.73046956929417</v>
      </c>
      <c r="H528" s="37" t="n">
        <f aca="false">IF(G528&lt;5,0,(E528-D528)/D528*100)</f>
        <v>0</v>
      </c>
      <c r="I528" s="12" t="n">
        <v>-16</v>
      </c>
      <c r="J528" s="13" t="n">
        <f aca="false">(E528-E527)/E527*100</f>
        <v>-16.017316017316</v>
      </c>
      <c r="K528" s="13" t="n">
        <f aca="false">L527</f>
        <v>1</v>
      </c>
      <c r="L528" s="12" t="n">
        <v>1</v>
      </c>
      <c r="M528" s="21" t="n">
        <f aca="false">FORECAST($B528,L519:L527,$B519:$B527)</f>
        <v>1.85714285714286</v>
      </c>
      <c r="N528" s="37" t="n">
        <f aca="false">(L528-M528)^2/M528</f>
        <v>0.395604395604396</v>
      </c>
      <c r="O528" s="37" t="n">
        <f aca="false">IF(N528&lt;5,0,(L528-K528)/K528*100)</f>
        <v>0</v>
      </c>
      <c r="P528" s="14" t="n">
        <f aca="false">L528/($C528/100000)</f>
        <v>2.41954996370675</v>
      </c>
      <c r="Q528" s="13" t="n">
        <f aca="false">R527</f>
        <v>24</v>
      </c>
      <c r="R528" s="12" t="n">
        <v>19</v>
      </c>
      <c r="S528" s="21" t="n">
        <f aca="false">FORECAST($B528,R519:R527,$B519:$B527)</f>
        <v>19.3571428571429</v>
      </c>
      <c r="T528" s="37" t="n">
        <f aca="false">(R528-S528)^2/S528</f>
        <v>0.00658935160780181</v>
      </c>
      <c r="U528" s="37" t="n">
        <f aca="false">IF(T528&lt;5,0,(R528-Q528)/Q528*100)</f>
        <v>0</v>
      </c>
      <c r="V528" s="14" t="n">
        <f aca="false">R528/($C528/100000)</f>
        <v>45.9714493104283</v>
      </c>
      <c r="W528" s="13" t="n">
        <f aca="false">X527</f>
        <v>8</v>
      </c>
      <c r="X528" s="12" t="n">
        <v>2</v>
      </c>
      <c r="Y528" s="21" t="n">
        <f aca="false">FORECAST($B528,X519:X527,$B519:$B527)</f>
        <v>3.35714285714286</v>
      </c>
      <c r="Z528" s="37" t="n">
        <f aca="false">(X528-Y528)^2/Y528</f>
        <v>0.548632218844984</v>
      </c>
      <c r="AA528" s="37" t="n">
        <f aca="false">IF(Z528&lt;5,0,(X528-W528)/W528*100)</f>
        <v>0</v>
      </c>
      <c r="AB528" s="14" t="n">
        <f aca="false">X528/($C528/100000)</f>
        <v>4.8390999274135</v>
      </c>
      <c r="AC528" s="13" t="n">
        <f aca="false">AD527</f>
        <v>463</v>
      </c>
      <c r="AD528" s="12" t="n">
        <v>455</v>
      </c>
      <c r="AE528" s="21" t="n">
        <f aca="false">FORECAST($B528,AD519:AD527,$B519:$B527)</f>
        <v>540.142857142857</v>
      </c>
      <c r="AF528" s="37" t="n">
        <f aca="false">(AD528-AE528)^2/AE528</f>
        <v>13.4210904144784</v>
      </c>
      <c r="AG528" s="37" t="n">
        <f aca="false">IF(AF528&lt;5,0,(AD528-AC528)/AC528*100)</f>
        <v>-1.72786177105832</v>
      </c>
      <c r="AH528" s="14" t="n">
        <f aca="false">AD528/($C528/100000)</f>
        <v>1100.89523348657</v>
      </c>
      <c r="AI528" s="13" t="n">
        <f aca="false">AJ527</f>
        <v>380</v>
      </c>
      <c r="AJ528" s="12" t="n">
        <v>277</v>
      </c>
      <c r="AK528" s="21" t="n">
        <f aca="false">FORECAST($B528,AJ519:AJ527,$B519:$B527)</f>
        <v>297.25</v>
      </c>
      <c r="AL528" s="37" t="n">
        <f aca="false">(AJ528-AK528)^2/AK528</f>
        <v>1.37952060555088</v>
      </c>
      <c r="AM528" s="37" t="n">
        <f aca="false">IF(AL528&lt;5,0,(AJ528-AI528)/AI528*100)</f>
        <v>0</v>
      </c>
      <c r="AN528" s="14" t="n">
        <f aca="false">AJ528/($C528/100000)</f>
        <v>670.21533994677</v>
      </c>
      <c r="AO528" s="13" t="n">
        <f aca="false">AP527</f>
        <v>424</v>
      </c>
      <c r="AP528" s="12" t="n">
        <v>337</v>
      </c>
      <c r="AQ528" s="21" t="n">
        <f aca="false">FORECAST($B528,AP519:AP527,$B519:$B527)</f>
        <v>318.035714285714</v>
      </c>
      <c r="AR528" s="37" t="n">
        <f aca="false">(AP528-AQ528)^2/AQ528</f>
        <v>1.13082938958851</v>
      </c>
      <c r="AS528" s="37" t="n">
        <f aca="false">IF(AR528&lt;5,0,(AP528-AO528)/AO528*100)</f>
        <v>0</v>
      </c>
      <c r="AT528" s="14" t="n">
        <f aca="false">AP528/($C528/100000)</f>
        <v>815.388337769175</v>
      </c>
      <c r="AU528" s="13" t="n">
        <f aca="false">AV527</f>
        <v>86</v>
      </c>
      <c r="AV528" s="12" t="n">
        <v>73</v>
      </c>
      <c r="AW528" s="21" t="n">
        <f aca="false">FORECAST($B528,AV519:AV527,$B519:$B527)</f>
        <v>60.6071428571429</v>
      </c>
      <c r="AX528" s="37" t="n">
        <f aca="false">(AV528-AW528)^2/AW528</f>
        <v>2.53407273339507</v>
      </c>
      <c r="AY528" s="37" t="n">
        <f aca="false">IF(AX528&lt;5,0,(AV528-AU528)/AU528*100)</f>
        <v>0</v>
      </c>
      <c r="AZ528" s="14" t="n">
        <f aca="false">AV528/($C528/100000)</f>
        <v>176.627147350593</v>
      </c>
      <c r="BA528" s="12" t="n">
        <v>2816.4</v>
      </c>
      <c r="BB528" s="14" t="n">
        <v>-16.6</v>
      </c>
      <c r="BC528" s="13" t="n">
        <f aca="false">(BA528-BA527)/BA527*100</f>
        <v>-16.5758293838863</v>
      </c>
      <c r="BD528" s="12" t="n">
        <v>44.1</v>
      </c>
    </row>
    <row r="529" customFormat="false" ht="13.8" hidden="false" customHeight="false" outlineLevel="0" collapsed="false">
      <c r="A529" s="25" t="s">
        <v>60</v>
      </c>
      <c r="B529" s="20" t="n">
        <v>2020</v>
      </c>
      <c r="C529" s="21" t="n">
        <v>41699</v>
      </c>
      <c r="D529" s="12" t="n">
        <f aca="false">E528</f>
        <v>1164</v>
      </c>
      <c r="E529" s="21" t="n">
        <v>1095</v>
      </c>
      <c r="F529" s="21" t="n">
        <f aca="false">FORECAST($B529,E520:E528,$B520:$B528)</f>
        <v>1248.33333333333</v>
      </c>
      <c r="G529" s="37" t="n">
        <f aca="false">(E529-F529)^2/F529</f>
        <v>18.8340008900756</v>
      </c>
      <c r="H529" s="37" t="n">
        <f aca="false">IF(G529&lt;5,0,(E529-D529)/D529*100)</f>
        <v>-5.92783505154639</v>
      </c>
      <c r="I529" s="22" t="n">
        <v>-5.9</v>
      </c>
      <c r="J529" s="13" t="n">
        <f aca="false">(E529-E528)/E528*100</f>
        <v>-5.92783505154639</v>
      </c>
      <c r="K529" s="13" t="n">
        <f aca="false">L528</f>
        <v>1</v>
      </c>
      <c r="L529" s="21" t="n">
        <v>1</v>
      </c>
      <c r="M529" s="21" t="n">
        <f aca="false">FORECAST($B529,L520:L528,$B520:$B528)</f>
        <v>1.66666666666667</v>
      </c>
      <c r="N529" s="37" t="n">
        <f aca="false">(L529-M529)^2/M529</f>
        <v>0.266666666666667</v>
      </c>
      <c r="O529" s="37" t="n">
        <f aca="false">IF(N529&lt;5,0,(L529-K529)/K529*100)</f>
        <v>0</v>
      </c>
      <c r="P529" s="14" t="n">
        <f aca="false">L529/($C529/100000)</f>
        <v>2.39813904410178</v>
      </c>
      <c r="Q529" s="13" t="n">
        <f aca="false">R528</f>
        <v>19</v>
      </c>
      <c r="R529" s="21" t="n">
        <v>33</v>
      </c>
      <c r="S529" s="21" t="n">
        <f aca="false">FORECAST($B529,R520:R528,$B520:$B528)</f>
        <v>20.8055555555556</v>
      </c>
      <c r="T529" s="37" t="n">
        <f aca="false">(R529-S529)^2/S529</f>
        <v>7.14734460762498</v>
      </c>
      <c r="U529" s="37" t="n">
        <f aca="false">IF(T529&lt;5,0,(R529-Q529)/Q529*100)</f>
        <v>73.6842105263158</v>
      </c>
      <c r="V529" s="14" t="n">
        <f aca="false">R529/($C529/100000)</f>
        <v>79.1385884553587</v>
      </c>
      <c r="W529" s="13" t="n">
        <f aca="false">X528</f>
        <v>2</v>
      </c>
      <c r="X529" s="21" t="n">
        <v>6</v>
      </c>
      <c r="Y529" s="21" t="n">
        <f aca="false">FORECAST($B529,X520:X528,$B520:$B528)</f>
        <v>1.86111111111111</v>
      </c>
      <c r="Z529" s="37" t="n">
        <f aca="false">(X529-Y529)^2/Y529</f>
        <v>9.20439469320066</v>
      </c>
      <c r="AA529" s="37" t="n">
        <f aca="false">IF(Z529&lt;5,0,(X529-W529)/W529*100)</f>
        <v>200</v>
      </c>
      <c r="AB529" s="14" t="n">
        <f aca="false">X529/($C529/100000)</f>
        <v>14.3888342646107</v>
      </c>
      <c r="AC529" s="13" t="n">
        <f aca="false">AD528</f>
        <v>455</v>
      </c>
      <c r="AD529" s="21" t="n">
        <v>425</v>
      </c>
      <c r="AE529" s="21" t="n">
        <f aca="false">FORECAST($B529,AD520:AD528,$B520:$B528)</f>
        <v>569.444444444444</v>
      </c>
      <c r="AF529" s="37" t="n">
        <f aca="false">(AD529-AE529)^2/AE529</f>
        <v>36.639566395664</v>
      </c>
      <c r="AG529" s="37" t="n">
        <f aca="false">IF(AF529&lt;5,0,(AD529-AC529)/AC529*100)</f>
        <v>-6.59340659340659</v>
      </c>
      <c r="AH529" s="14" t="n">
        <f aca="false">AD529/($C529/100000)</f>
        <v>1019.20909374326</v>
      </c>
      <c r="AI529" s="13" t="n">
        <f aca="false">AJ528</f>
        <v>277</v>
      </c>
      <c r="AJ529" s="21" t="n">
        <v>233</v>
      </c>
      <c r="AK529" s="21" t="n">
        <f aca="false">FORECAST($B529,AJ520:AJ528,$B520:$B528)</f>
        <v>288.916666666667</v>
      </c>
      <c r="AL529" s="37" t="n">
        <f aca="false">(AJ529-AK529)^2/AK529</f>
        <v>10.8220603788097</v>
      </c>
      <c r="AM529" s="37" t="n">
        <f aca="false">IF(AL529&lt;5,0,(AJ529-AI529)/AI529*100)</f>
        <v>-15.884476534296</v>
      </c>
      <c r="AN529" s="14" t="n">
        <f aca="false">AJ529/($C529/100000)</f>
        <v>558.766397275714</v>
      </c>
      <c r="AO529" s="13" t="n">
        <f aca="false">AP528</f>
        <v>337</v>
      </c>
      <c r="AP529" s="21" t="n">
        <v>340</v>
      </c>
      <c r="AQ529" s="21" t="n">
        <f aca="false">FORECAST($B529,AP520:AP528,$B520:$B528)</f>
        <v>295.083333333333</v>
      </c>
      <c r="AR529" s="37" t="n">
        <f aca="false">(AP529-AQ529)^2/AQ529</f>
        <v>6.83707521415795</v>
      </c>
      <c r="AS529" s="37" t="n">
        <f aca="false">IF(AR529&lt;5,0,(AP529-AO529)/AO529*100)</f>
        <v>0.890207715133531</v>
      </c>
      <c r="AT529" s="14" t="n">
        <f aca="false">AP529/($C529/100000)</f>
        <v>815.367274994604</v>
      </c>
      <c r="AU529" s="13" t="n">
        <f aca="false">AV528</f>
        <v>73</v>
      </c>
      <c r="AV529" s="21" t="n">
        <v>57</v>
      </c>
      <c r="AW529" s="21" t="n">
        <f aca="false">FORECAST($B529,AV520:AV528,$B520:$B528)</f>
        <v>70.5555555555556</v>
      </c>
      <c r="AX529" s="37" t="n">
        <f aca="false">(AV529-AW529)^2/AW529</f>
        <v>2.60437445319335</v>
      </c>
      <c r="AY529" s="37" t="n">
        <f aca="false">IF(AX529&lt;5,0,(AV529-AU529)/AU529*100)</f>
        <v>0</v>
      </c>
      <c r="AZ529" s="14" t="n">
        <f aca="false">AV529/($C529/100000)</f>
        <v>136.693925513801</v>
      </c>
      <c r="BA529" s="23" t="n">
        <v>2626</v>
      </c>
      <c r="BB529" s="22" t="n">
        <v>-6.8</v>
      </c>
      <c r="BC529" s="13" t="n">
        <f aca="false">(BA529-BA528)/BA528*100</f>
        <v>-6.76040335179662</v>
      </c>
      <c r="BD529" s="23" t="n">
        <v>47.3</v>
      </c>
    </row>
    <row r="530" customFormat="false" ht="13.8" hidden="false" customHeight="false" outlineLevel="0" collapsed="false">
      <c r="A530" s="19" t="s">
        <v>295</v>
      </c>
      <c r="B530" s="15" t="n">
        <v>2020</v>
      </c>
      <c r="C530" s="38" t="n">
        <f aca="false">FORECAST($B530,C520:C528,$B520:$B528)</f>
        <v>41189.6944444445</v>
      </c>
      <c r="D530" s="12" t="n">
        <f aca="false">E529</f>
        <v>1095</v>
      </c>
      <c r="E530" s="38" t="n">
        <f aca="false">FORECAST($B530,E520:E528,$B520:$B528)</f>
        <v>1248.33333333333</v>
      </c>
      <c r="F530" s="21" t="n">
        <f aca="false">FORECAST($B530,E521:E529,$B521:$B529)</f>
        <v>1322.11111111111</v>
      </c>
      <c r="G530" s="37" t="n">
        <f aca="false">(E530-F530)^2/F530</f>
        <v>4.11702197196777</v>
      </c>
      <c r="H530" s="37" t="n">
        <f aca="false">IF(G530&lt;5,0,(E530-D530)/D530*100)</f>
        <v>0</v>
      </c>
      <c r="I530" s="12"/>
      <c r="J530" s="13" t="n">
        <f aca="false">(E530-E528)/E528*100</f>
        <v>7.24513172966781</v>
      </c>
      <c r="K530" s="13" t="n">
        <f aca="false">L529</f>
        <v>1</v>
      </c>
      <c r="L530" s="38" t="n">
        <f aca="false">FORECAST($B530,L520:L528,$B520:$B528)</f>
        <v>1.66666666666667</v>
      </c>
      <c r="M530" s="21" t="n">
        <f aca="false">FORECAST($B530,L521:L529,$B521:$B529)</f>
        <v>1.53333333333333</v>
      </c>
      <c r="N530" s="37" t="n">
        <f aca="false">(L530-M530)^2/M530</f>
        <v>0.0115942028985507</v>
      </c>
      <c r="O530" s="37" t="n">
        <f aca="false">IF(N530&lt;5,0,(L530-K530)/K530*100)</f>
        <v>0</v>
      </c>
      <c r="P530" s="38" t="n">
        <f aca="false">FORECAST($B530,P520:P528,$B520:$B528)</f>
        <v>4.06795628642557</v>
      </c>
      <c r="Q530" s="13" t="n">
        <f aca="false">R529</f>
        <v>33</v>
      </c>
      <c r="R530" s="38" t="n">
        <f aca="false">FORECAST($B530,R520:R528,$B520:$B528)</f>
        <v>20.8055555555556</v>
      </c>
      <c r="S530" s="21" t="n">
        <f aca="false">FORECAST($B530,R521:R529,$B521:$B529)</f>
        <v>26.6222222222222</v>
      </c>
      <c r="T530" s="37" t="n">
        <f aca="false">(R530-S530)^2/S530</f>
        <v>1.2708785475793</v>
      </c>
      <c r="U530" s="37" t="n">
        <f aca="false">IF(T530&lt;5,0,(R530-Q530)/Q530*100)</f>
        <v>0</v>
      </c>
      <c r="V530" s="38" t="n">
        <f aca="false">FORECAST($B530,V520:V528,$B520:$B528)</f>
        <v>50.5014924555811</v>
      </c>
      <c r="W530" s="13" t="n">
        <f aca="false">X529</f>
        <v>6</v>
      </c>
      <c r="X530" s="38" t="n">
        <f aca="false">FORECAST($B530,X520:X528,$B520:$B528)</f>
        <v>1.86111111111111</v>
      </c>
      <c r="Y530" s="21" t="n">
        <f aca="false">FORECAST($B530,X521:X529,$B521:$B529)</f>
        <v>5.71111111111111</v>
      </c>
      <c r="Z530" s="37" t="n">
        <f aca="false">(X530-Y530)^2/Y530</f>
        <v>2.59537937743191</v>
      </c>
      <c r="AA530" s="37" t="n">
        <f aca="false">IF(Z530&lt;5,0,(X530-W530)/W530*100)</f>
        <v>0</v>
      </c>
      <c r="AB530" s="38" t="n">
        <f aca="false">FORECAST($B530,AB520:AB528,$B520:$B528)</f>
        <v>4.45640355629534</v>
      </c>
      <c r="AC530" s="13" t="n">
        <f aca="false">AD529</f>
        <v>425</v>
      </c>
      <c r="AD530" s="38" t="n">
        <f aca="false">FORECAST($B530,AD520:AD528,$B520:$B528)</f>
        <v>569.444444444444</v>
      </c>
      <c r="AE530" s="21" t="n">
        <f aca="false">FORECAST($B530,AD521:AD529,$B521:$B529)</f>
        <v>539.044444444444</v>
      </c>
      <c r="AF530" s="37" t="n">
        <f aca="false">(AD530-AE530)^2/AE530</f>
        <v>1.71444119223317</v>
      </c>
      <c r="AG530" s="37" t="n">
        <f aca="false">IF(AF530&lt;5,0,(AD530-AC530)/AC530*100)</f>
        <v>0</v>
      </c>
      <c r="AH530" s="38" t="n">
        <f aca="false">FORECAST($B530,AH520:AH528,$B520:$B528)</f>
        <v>1386.86055540108</v>
      </c>
      <c r="AI530" s="13" t="n">
        <f aca="false">AJ529</f>
        <v>233</v>
      </c>
      <c r="AJ530" s="38" t="n">
        <f aca="false">FORECAST($B530,AJ520:AJ528,$B520:$B528)</f>
        <v>288.916666666667</v>
      </c>
      <c r="AK530" s="21" t="n">
        <f aca="false">FORECAST($B530,AJ521:AJ529,$B521:$B529)</f>
        <v>306.222222222222</v>
      </c>
      <c r="AL530" s="37" t="n">
        <f aca="false">(AJ530-AK530)^2/AK530</f>
        <v>0.977989941138531</v>
      </c>
      <c r="AM530" s="37" t="n">
        <f aca="false">IF(AL530&lt;5,0,(AJ530-AI530)/AI530*100)</f>
        <v>0</v>
      </c>
      <c r="AN530" s="38" t="n">
        <f aca="false">FORECAST($B530,AN520:AN528,$B520:$B528)</f>
        <v>700.697214022795</v>
      </c>
      <c r="AO530" s="13" t="n">
        <f aca="false">AP529</f>
        <v>340</v>
      </c>
      <c r="AP530" s="38" t="n">
        <f aca="false">FORECAST($B530,AP520:AP528,$B520:$B528)</f>
        <v>295.083333333333</v>
      </c>
      <c r="AQ530" s="21" t="n">
        <f aca="false">FORECAST($B530,AP521:AP529,$B521:$B529)</f>
        <v>370.466666666667</v>
      </c>
      <c r="AR530" s="37" t="n">
        <f aca="false">(AP530-AQ530)^2/AQ530</f>
        <v>15.3391585687721</v>
      </c>
      <c r="AS530" s="37" t="n">
        <f aca="false">IF(AR530&lt;5,0,(AP530-AO530)/AO530*100)</f>
        <v>-13.2107843137255</v>
      </c>
      <c r="AT530" s="38" t="n">
        <f aca="false">FORECAST($B530,AT520:AT528,$B520:$B528)</f>
        <v>714.135673307389</v>
      </c>
      <c r="AU530" s="13" t="n">
        <f aca="false">AV529</f>
        <v>57</v>
      </c>
      <c r="AV530" s="38" t="n">
        <f aca="false">FORECAST($B530,AV520:AV528,$B520:$B528)</f>
        <v>70.5555555555556</v>
      </c>
      <c r="AW530" s="21" t="n">
        <f aca="false">FORECAST($B530,AV521:AV529,$B521:$B529)</f>
        <v>72.5111111111111</v>
      </c>
      <c r="AX530" s="37" t="n">
        <f aca="false">(AV530-AW530)^2/AW530</f>
        <v>0.0527394694725368</v>
      </c>
      <c r="AY530" s="37" t="n">
        <f aca="false">IF(AX530&lt;5,0,(AV530-AU530)/AU530*100)</f>
        <v>0</v>
      </c>
      <c r="AZ530" s="38" t="n">
        <f aca="false">FORECAST($B530,AZ520:AZ528,$B520:$B528)</f>
        <v>171.221174022193</v>
      </c>
      <c r="BA530" s="38" t="n">
        <f aca="false">FORECAST($B530,BA520:BA528,$B520:$B528)</f>
        <v>3031.94166666667</v>
      </c>
      <c r="BB530" s="14"/>
      <c r="BC530" s="12"/>
      <c r="BD530" s="12"/>
    </row>
    <row r="531" customFormat="false" ht="13.8" hidden="false" customHeight="false" outlineLevel="0" collapsed="false">
      <c r="A531" s="19" t="s">
        <v>199</v>
      </c>
      <c r="B531" s="20"/>
      <c r="C531" s="21"/>
      <c r="D531" s="12" t="n">
        <f aca="false">E530</f>
        <v>1248.33333333333</v>
      </c>
      <c r="E531" s="39" t="n">
        <f aca="false">(E530-E529)^2/E530</f>
        <v>18.8340008900756</v>
      </c>
      <c r="F531" s="21" t="n">
        <f aca="false">FORECAST($B531,E522:E530,$B522:$B530)</f>
        <v>-209070.837535014</v>
      </c>
      <c r="G531" s="37" t="n">
        <f aca="false">(E531-F531)^2/F531</f>
        <v>-209108.507233442</v>
      </c>
      <c r="H531" s="37" t="n">
        <f aca="false">IF(G531&lt;5,0,(E531-D531)/D531*100)</f>
        <v>0</v>
      </c>
      <c r="I531" s="22"/>
      <c r="J531" s="12"/>
      <c r="K531" s="13" t="n">
        <f aca="false">L530</f>
        <v>1.66666666666667</v>
      </c>
      <c r="L531" s="39" t="n">
        <f aca="false">(L530-L529)^2/L530</f>
        <v>0.266666666666667</v>
      </c>
      <c r="M531" s="21" t="n">
        <f aca="false">FORECAST($B531,L522:L530,$B522:$B530)</f>
        <v>-196.549019607843</v>
      </c>
      <c r="N531" s="37" t="n">
        <f aca="false">(L531-M531)^2/M531</f>
        <v>-197.082714739527</v>
      </c>
      <c r="O531" s="37" t="n">
        <f aca="false">IF(N531&lt;5,0,(L531-K531)/K531*100)</f>
        <v>0</v>
      </c>
      <c r="P531" s="39" t="n">
        <f aca="false">(P530-P529)^2/P530</f>
        <v>0.685427626660127</v>
      </c>
      <c r="Q531" s="13" t="n">
        <f aca="false">R530</f>
        <v>20.8055555555556</v>
      </c>
      <c r="R531" s="39" t="n">
        <f aca="false">(R530-R529)^2/R530</f>
        <v>7.14734460762498</v>
      </c>
      <c r="S531" s="21" t="n">
        <f aca="false">FORECAST($B531,R522:R530,$B522:$B530)</f>
        <v>-7685.74253034547</v>
      </c>
      <c r="T531" s="37" t="n">
        <f aca="false">(R531-S531)^2/S531</f>
        <v>-7700.043866223</v>
      </c>
      <c r="U531" s="37" t="n">
        <f aca="false">IF(T531&lt;5,0,(R531-Q531)/Q531*100)</f>
        <v>0</v>
      </c>
      <c r="V531" s="39" t="n">
        <f aca="false">(V530-V529)^2/V530</f>
        <v>16.2387927054193</v>
      </c>
      <c r="W531" s="13" t="n">
        <f aca="false">X530</f>
        <v>1.86111111111111</v>
      </c>
      <c r="X531" s="39" t="n">
        <f aca="false">(X530-X529)^2/X530</f>
        <v>9.20439469320066</v>
      </c>
      <c r="Y531" s="21" t="n">
        <f aca="false">FORECAST($B531,X522:X530,$B522:$B530)</f>
        <v>67.8489729225022</v>
      </c>
      <c r="Z531" s="37" t="n">
        <f aca="false">(X531-Y531)^2/Y531</f>
        <v>50.6888521307603</v>
      </c>
      <c r="AA531" s="37" t="n">
        <f aca="false">IF(Z531&lt;5,0,(X531-W531)/W531*100)</f>
        <v>394.564490977946</v>
      </c>
      <c r="AB531" s="39" t="n">
        <f aca="false">(AB530-AB529)^2/AB530</f>
        <v>22.1373981348979</v>
      </c>
      <c r="AC531" s="13" t="n">
        <f aca="false">AD530</f>
        <v>569.444444444444</v>
      </c>
      <c r="AD531" s="39" t="n">
        <f aca="false">(AD530-AD529)^2/AD530</f>
        <v>36.639566395664</v>
      </c>
      <c r="AE531" s="21" t="n">
        <f aca="false">FORECAST($B531,AD522:AD530,$B522:$B530)</f>
        <v>-132826.931839402</v>
      </c>
      <c r="AF531" s="37" t="n">
        <f aca="false">(AD531-AE531)^2/AE531</f>
        <v>-132900.221079013</v>
      </c>
      <c r="AG531" s="37" t="n">
        <f aca="false">IF(AF531&lt;5,0,(AD531-AC531)/AC531*100)</f>
        <v>0</v>
      </c>
      <c r="AH531" s="39" t="n">
        <f aca="false">(AH530-AH529)^2/AH530</f>
        <v>97.4630050099349</v>
      </c>
      <c r="AI531" s="13" t="n">
        <f aca="false">AJ530</f>
        <v>288.916666666667</v>
      </c>
      <c r="AJ531" s="39" t="n">
        <f aca="false">(AJ530-AJ529)^2/AJ530</f>
        <v>10.8220603788097</v>
      </c>
      <c r="AK531" s="21" t="n">
        <f aca="false">FORECAST($B531,AJ522:AJ530,$B522:$B530)</f>
        <v>-35896.0889355742</v>
      </c>
      <c r="AL531" s="37" t="n">
        <f aca="false">(AJ531-AK531)^2/AK531</f>
        <v>-35917.736318999</v>
      </c>
      <c r="AM531" s="37" t="n">
        <f aca="false">IF(AL531&lt;5,0,(AJ531-AI531)/AI531*100)</f>
        <v>0</v>
      </c>
      <c r="AN531" s="39" t="n">
        <f aca="false">(AN530-AN529)^2/AN530</f>
        <v>28.7490178915397</v>
      </c>
      <c r="AO531" s="13" t="n">
        <f aca="false">AP530</f>
        <v>295.083333333333</v>
      </c>
      <c r="AP531" s="39" t="n">
        <f aca="false">(AP530-AP529)^2/AP530</f>
        <v>6.83707521415795</v>
      </c>
      <c r="AQ531" s="21" t="n">
        <f aca="false">FORECAST($B531,AP522:AP530,$B522:$B530)</f>
        <v>-13324.6421568628</v>
      </c>
      <c r="AR531" s="37" t="n">
        <f aca="false">(AP531-AQ531)^2/AQ531</f>
        <v>-13338.3198154977</v>
      </c>
      <c r="AS531" s="37" t="n">
        <f aca="false">IF(AR531&lt;5,0,(AP531-AO531)/AO531*100)</f>
        <v>0</v>
      </c>
      <c r="AT531" s="39" t="n">
        <f aca="false">(AT530-AT529)^2/AT530</f>
        <v>14.3499863726145</v>
      </c>
      <c r="AU531" s="13" t="n">
        <f aca="false">AV530</f>
        <v>70.5555555555556</v>
      </c>
      <c r="AV531" s="39" t="n">
        <f aca="false">(AV530-AV529)^2/AV530</f>
        <v>2.60437445319335</v>
      </c>
      <c r="AW531" s="21" t="n">
        <f aca="false">FORECAST($B531,AV522:AV530,$B522:$B530)</f>
        <v>-19208.7320261438</v>
      </c>
      <c r="AX531" s="37" t="n">
        <f aca="false">(AV531-AW531)^2/AW531</f>
        <v>-19213.9411281587</v>
      </c>
      <c r="AY531" s="37" t="n">
        <f aca="false">IF(AX531&lt;5,0,(AV531-AU531)/AU531*100)</f>
        <v>0</v>
      </c>
      <c r="AZ531" s="39" t="n">
        <f aca="false">(AZ530-AZ529)^2/AZ530</f>
        <v>6.96252023949875</v>
      </c>
      <c r="BA531" s="39" t="n">
        <f aca="false">(BA530-BA529)^2/BA530</f>
        <v>54.3508598954283</v>
      </c>
      <c r="BB531" s="22"/>
      <c r="BC531" s="12"/>
      <c r="BD531" s="23"/>
    </row>
    <row r="532" customFormat="false" ht="13.8" hidden="false" customHeight="false" outlineLevel="0" collapsed="false">
      <c r="A532" s="19" t="s">
        <v>296</v>
      </c>
      <c r="B532" s="20" t="n">
        <v>5</v>
      </c>
      <c r="C532" s="21"/>
      <c r="D532" s="12" t="n">
        <f aca="false">E531</f>
        <v>18.8340008900756</v>
      </c>
      <c r="E532" s="39" t="n">
        <f aca="false">IF(E531&lt;$B532,0,(E529-E528)/E528*100)</f>
        <v>-5.92783505154639</v>
      </c>
      <c r="F532" s="21" t="n">
        <f aca="false">FORECAST($B532,E523:E531,$B523:$B531)</f>
        <v>-149479.155632985</v>
      </c>
      <c r="G532" s="37" t="n">
        <f aca="false">(E532-F532)^2/F532</f>
        <v>-149467.30019796</v>
      </c>
      <c r="H532" s="37" t="n">
        <f aca="false">IF(G532&lt;5,0,(E532-D532)/D532*100)</f>
        <v>0</v>
      </c>
      <c r="I532" s="22"/>
      <c r="J532" s="12"/>
      <c r="K532" s="13" t="n">
        <f aca="false">L531</f>
        <v>0.266666666666667</v>
      </c>
      <c r="L532" s="39" t="n">
        <f aca="false">IF(L531&lt;$B532,0,(L529-L528)/L528*100)</f>
        <v>0</v>
      </c>
      <c r="M532" s="21" t="n">
        <f aca="false">FORECAST($B532,L523:L531,$B523:$B531)</f>
        <v>1.33333333333333</v>
      </c>
      <c r="N532" s="37" t="n">
        <f aca="false">(L532-M532)^2/M532</f>
        <v>1.33333333333333</v>
      </c>
      <c r="O532" s="37" t="n">
        <f aca="false">IF(N532&lt;5,0,(L532-K532)/K532*100)</f>
        <v>0</v>
      </c>
      <c r="P532" s="39" t="n">
        <f aca="false">IF(P531&lt;$B532,0,(P529-P528)/P528*100)</f>
        <v>0</v>
      </c>
      <c r="Q532" s="13" t="n">
        <f aca="false">R531</f>
        <v>7.14734460762498</v>
      </c>
      <c r="R532" s="39" t="n">
        <f aca="false">IF(R531&lt;$B532,0,(R529-R528)/R528*100)</f>
        <v>73.6842105263158</v>
      </c>
      <c r="S532" s="21" t="n">
        <f aca="false">FORECAST($B532,R523:R531,$B523:$B531)</f>
        <v>-7498.54626403407</v>
      </c>
      <c r="T532" s="37" t="n">
        <f aca="false">(R532-S532)^2/S532</f>
        <v>-7646.6387404822</v>
      </c>
      <c r="U532" s="37" t="n">
        <f aca="false">IF(T532&lt;5,0,(R532-Q532)/Q532*100)</f>
        <v>0</v>
      </c>
      <c r="V532" s="39" t="n">
        <f aca="false">IF(V531&lt;$B532,0,(V529-V528)/V528*100)</f>
        <v>72.1472558347354</v>
      </c>
      <c r="W532" s="13" t="n">
        <f aca="false">X531</f>
        <v>9.20439469320066</v>
      </c>
      <c r="X532" s="39" t="n">
        <f aca="false">IF(X531&lt;$B532,0,(X529-X528)/X528*100)</f>
        <v>200</v>
      </c>
      <c r="Y532" s="21" t="n">
        <f aca="false">FORECAST($B532,X523:X531,$B523:$B531)</f>
        <v>-206.329461866048</v>
      </c>
      <c r="Z532" s="37" t="n">
        <f aca="false">(X532-Y532)^2/Y532</f>
        <v>-800.194165618188</v>
      </c>
      <c r="AA532" s="37" t="n">
        <f aca="false">IF(Z532&lt;5,0,(X532-W532)/W532*100)</f>
        <v>0</v>
      </c>
      <c r="AB532" s="39" t="n">
        <f aca="false">IF(AB531&lt;$B532,0,(AB529-AB528)/AB528*100)</f>
        <v>197.345260078179</v>
      </c>
      <c r="AC532" s="13" t="n">
        <f aca="false">AD531</f>
        <v>36.639566395664</v>
      </c>
      <c r="AD532" s="39" t="n">
        <f aca="false">IF(AD531&lt;$B532,0,(AD529-AD528)/AD528*100)</f>
        <v>-6.59340659340659</v>
      </c>
      <c r="AE532" s="21" t="n">
        <f aca="false">FORECAST($B532,AD523:AD531,$B523:$B531)</f>
        <v>-112816.140147116</v>
      </c>
      <c r="AF532" s="37" t="n">
        <f aca="false">(AD532-AE532)^2/AE532</f>
        <v>-112802.953719273</v>
      </c>
      <c r="AG532" s="37" t="n">
        <f aca="false">IF(AF532&lt;5,0,(AD532-AC532)/AC532*100)</f>
        <v>0</v>
      </c>
      <c r="AH532" s="39" t="n">
        <f aca="false">IF(AH531&lt;$B532,0,(AH529-AH528)/AH528*100)</f>
        <v>-7.41997396833245</v>
      </c>
      <c r="AI532" s="13" t="n">
        <f aca="false">AJ531</f>
        <v>10.8220603788097</v>
      </c>
      <c r="AJ532" s="39" t="n">
        <f aca="false">IF(AJ531&lt;$B532,0,(AJ529-AJ528)/AJ528*100)</f>
        <v>-15.884476534296</v>
      </c>
      <c r="AK532" s="21" t="n">
        <f aca="false">FORECAST($B532,AJ523:AJ531,$B523:$B531)</f>
        <v>-24336.0394889663</v>
      </c>
      <c r="AL532" s="37" t="n">
        <f aca="false">(AJ532-AK532)^2/AK532</f>
        <v>-24304.2809039198</v>
      </c>
      <c r="AM532" s="37" t="n">
        <f aca="false">IF(AL532&lt;5,0,(AJ532-AI532)/AI532*100)</f>
        <v>0</v>
      </c>
      <c r="AN532" s="39" t="n">
        <f aca="false">IF(AN531&lt;$B532,0,(AN529-AN528)/AN528*100)</f>
        <v>-16.6288259949269</v>
      </c>
      <c r="AO532" s="13" t="n">
        <f aca="false">AP531</f>
        <v>6.83707521415795</v>
      </c>
      <c r="AP532" s="39" t="n">
        <f aca="false">IF(AP531&lt;$B532,0,(AP529-AP528)/AP528*100)</f>
        <v>0.890207715133531</v>
      </c>
      <c r="AQ532" s="21" t="n">
        <f aca="false">FORECAST($B532,AP523:AP531,$B523:$B531)</f>
        <v>13271.7642276423</v>
      </c>
      <c r="AR532" s="37" t="n">
        <f aca="false">(AP532-AQ532)^2/AQ532</f>
        <v>13269.983871923</v>
      </c>
      <c r="AS532" s="37" t="n">
        <f aca="false">IF(AR532&lt;5,0,(AP532-AO532)/AO532*100)</f>
        <v>-86.9796998387538</v>
      </c>
      <c r="AT532" s="39" t="n">
        <f aca="false">IF(AT531&lt;$B532,0,(AT529-AT528)/AT528*100)</f>
        <v>-0.00258315867361591</v>
      </c>
      <c r="AU532" s="13" t="n">
        <f aca="false">AV531</f>
        <v>2.60437445319335</v>
      </c>
      <c r="AV532" s="39" t="n">
        <f aca="false">IF(AV531&lt;$B532,0,(AV529-AV528)/AV528*100)</f>
        <v>0</v>
      </c>
      <c r="AW532" s="21" t="n">
        <f aca="false">FORECAST($B532,AV523:AV531,$B523:$B531)</f>
        <v>-17895.1978319783</v>
      </c>
      <c r="AX532" s="37" t="n">
        <f aca="false">(AV532-AW532)^2/AW532</f>
        <v>-17895.1978319783</v>
      </c>
      <c r="AY532" s="37" t="n">
        <f aca="false">IF(AX532&lt;5,0,(AV532-AU532)/AU532*100)</f>
        <v>0</v>
      </c>
      <c r="AZ532" s="39" t="n">
        <f aca="false">IF(AZ531&lt;$B532,0,(AZ529-AZ528)/AZ528*100)</f>
        <v>-22.6087679248574</v>
      </c>
      <c r="BA532" s="39" t="n">
        <f aca="false">IF(BA531&lt;$B532,0,(BA529-BA528)/BA528*100)</f>
        <v>-6.76040335179662</v>
      </c>
      <c r="BB532" s="22"/>
      <c r="BC532" s="12"/>
      <c r="BD532" s="23"/>
    </row>
    <row r="533" customFormat="false" ht="13.8" hidden="false" customHeight="false" outlineLevel="0" collapsed="false">
      <c r="A533" s="25"/>
      <c r="B533" s="20"/>
      <c r="C533" s="21"/>
      <c r="D533" s="12" t="n">
        <f aca="false">E532</f>
        <v>-5.92783505154639</v>
      </c>
      <c r="E533" s="21"/>
      <c r="F533" s="21" t="n">
        <f aca="false">FORECAST($B533,E524:E532,$B524:$B532)</f>
        <v>-8.9360665922909</v>
      </c>
      <c r="G533" s="37" t="n">
        <f aca="false">(E533-F533)^2/F533</f>
        <v>-8.9360665922909</v>
      </c>
      <c r="H533" s="37" t="n">
        <f aca="false">IF(G533&lt;5,0,(E533-D533)/D533*100)</f>
        <v>0</v>
      </c>
      <c r="I533" s="22"/>
      <c r="J533" s="13"/>
      <c r="K533" s="13" t="n">
        <f aca="false">L532</f>
        <v>0</v>
      </c>
      <c r="L533" s="21"/>
      <c r="M533" s="21" t="n">
        <f aca="false">FORECAST($B533,L524:L532,$B524:$B532)</f>
        <v>-0.00121432908318164</v>
      </c>
      <c r="N533" s="37" t="n">
        <f aca="false">(L533-M533)^2/M533</f>
        <v>-0.00121432908318164</v>
      </c>
      <c r="O533" s="37" t="n">
        <f aca="false">IF(N533&lt;5,0,(L533-K533)/K533*100)</f>
        <v>0</v>
      </c>
      <c r="P533" s="14"/>
      <c r="Q533" s="13" t="n">
        <f aca="false">R532</f>
        <v>73.6842105263158</v>
      </c>
      <c r="R533" s="21"/>
      <c r="S533" s="21" t="n">
        <f aca="false">FORECAST($B533,R524:R532,$B524:$B532)</f>
        <v>73.7825885704383</v>
      </c>
      <c r="T533" s="37" t="n">
        <f aca="false">(R533-S533)^2/S533</f>
        <v>73.7825885704383</v>
      </c>
      <c r="U533" s="37" t="n">
        <f aca="false">IF(T533&lt;5,0,(R533-Q533)/Q533*100)</f>
        <v>-100</v>
      </c>
      <c r="V533" s="14"/>
      <c r="W533" s="13" t="n">
        <f aca="false">X532</f>
        <v>200</v>
      </c>
      <c r="X533" s="21"/>
      <c r="Y533" s="21" t="n">
        <f aca="false">FORECAST($B533,X524:X532,$B524:$B532)</f>
        <v>200.488037236604</v>
      </c>
      <c r="Z533" s="37" t="n">
        <f aca="false">(X533-Y533)^2/Y533</f>
        <v>200.488037236604</v>
      </c>
      <c r="AA533" s="37" t="n">
        <f aca="false">IF(Z533&lt;5,0,(X533-W533)/W533*100)</f>
        <v>-100</v>
      </c>
      <c r="AB533" s="14"/>
      <c r="AC533" s="13" t="n">
        <f aca="false">AD532</f>
        <v>-6.59340659340659</v>
      </c>
      <c r="AD533" s="21"/>
      <c r="AE533" s="21" t="n">
        <f aca="false">FORECAST($B533,AD524:AD532,$B524:$B532)</f>
        <v>-7.99175697281214</v>
      </c>
      <c r="AF533" s="37" t="n">
        <f aca="false">(AD533-AE533)^2/AE533</f>
        <v>-7.99175697281214</v>
      </c>
      <c r="AG533" s="37" t="n">
        <f aca="false">IF(AF533&lt;5,0,(AD533-AC533)/AC533*100)</f>
        <v>0</v>
      </c>
      <c r="AH533" s="14"/>
      <c r="AI533" s="13" t="n">
        <f aca="false">AJ532</f>
        <v>-15.884476534296</v>
      </c>
      <c r="AJ533" s="21"/>
      <c r="AK533" s="21" t="n">
        <f aca="false">FORECAST($B533,AJ524:AJ532,$B524:$B532)</f>
        <v>-16.6063479217409</v>
      </c>
      <c r="AL533" s="37" t="n">
        <f aca="false">(AJ533-AK533)^2/AK533</f>
        <v>-16.6063479217409</v>
      </c>
      <c r="AM533" s="37" t="n">
        <f aca="false">IF(AL533&lt;5,0,(AJ533-AI533)/AI533*100)</f>
        <v>0</v>
      </c>
      <c r="AN533" s="14"/>
      <c r="AO533" s="13" t="n">
        <f aca="false">AP532</f>
        <v>0.890207715133531</v>
      </c>
      <c r="AP533" s="21"/>
      <c r="AQ533" s="21" t="n">
        <f aca="false">FORECAST($B533,AP524:AP532,$B524:$B532)</f>
        <v>0.27943906669509</v>
      </c>
      <c r="AR533" s="37" t="n">
        <f aca="false">(AP533-AQ533)^2/AQ533</f>
        <v>0.27943906669509</v>
      </c>
      <c r="AS533" s="37" t="n">
        <f aca="false">IF(AR533&lt;5,0,(AP533-AO533)/AO533*100)</f>
        <v>0</v>
      </c>
      <c r="AT533" s="14"/>
      <c r="AU533" s="13" t="n">
        <f aca="false">AV532</f>
        <v>0</v>
      </c>
      <c r="AV533" s="21"/>
      <c r="AW533" s="21" t="n">
        <f aca="false">FORECAST($B533,AV524:AV532,$B524:$B532)</f>
        <v>-0.22296125641455</v>
      </c>
      <c r="AX533" s="37" t="n">
        <f aca="false">(AV533-AW533)^2/AW533</f>
        <v>-0.22296125641455</v>
      </c>
      <c r="AY533" s="37" t="n">
        <f aca="false">IF(AX533&lt;5,0,(AV533-AU533)/AU533*100)</f>
        <v>0</v>
      </c>
      <c r="AZ533" s="14"/>
      <c r="BA533" s="23"/>
      <c r="BB533" s="22"/>
      <c r="BC533" s="13"/>
      <c r="BD533" s="23"/>
    </row>
    <row r="534" customFormat="false" ht="13.8" hidden="false" customHeight="false" outlineLevel="0" collapsed="false">
      <c r="A534" s="19" t="s">
        <v>61</v>
      </c>
      <c r="B534" s="12" t="n">
        <v>2011</v>
      </c>
      <c r="C534" s="12" t="n">
        <v>8370</v>
      </c>
      <c r="D534" s="12" t="n">
        <f aca="false">E533</f>
        <v>0</v>
      </c>
      <c r="E534" s="12" t="n">
        <v>45</v>
      </c>
      <c r="F534" s="21" t="n">
        <f aca="false">FORECAST($B534,E525:E533,$B525:$B533)</f>
        <v>1228.02035072126</v>
      </c>
      <c r="G534" s="37" t="n">
        <f aca="false">(E534-F534)^2/F534</f>
        <v>1139.669346195</v>
      </c>
      <c r="H534" s="37" t="e">
        <f aca="false">IF(G534&lt;5,0,(E534-D534)/D534*100)</f>
        <v>#DIV/0!</v>
      </c>
      <c r="I534" s="12" t="n">
        <v>350</v>
      </c>
      <c r="J534" s="13"/>
      <c r="K534" s="13" t="n">
        <f aca="false">L533</f>
        <v>0</v>
      </c>
      <c r="L534" s="12" t="n">
        <v>0</v>
      </c>
      <c r="M534" s="21" t="n">
        <f aca="false">FORECAST($B534,L525:L533,$B525:$B533)</f>
        <v>1.27310501089038</v>
      </c>
      <c r="N534" s="37" t="n">
        <f aca="false">(L534-M534)^2/M534</f>
        <v>1.27310501089038</v>
      </c>
      <c r="O534" s="37" t="n">
        <f aca="false">IF(N534&lt;5,0,(L534-K534)/K534*100)</f>
        <v>0</v>
      </c>
      <c r="P534" s="14" t="n">
        <f aca="false">L534/($C534/100000)</f>
        <v>0</v>
      </c>
      <c r="Q534" s="13" t="n">
        <f aca="false">R533</f>
        <v>0</v>
      </c>
      <c r="R534" s="12" t="n">
        <v>1</v>
      </c>
      <c r="S534" s="21" t="n">
        <f aca="false">FORECAST($B534,R525:R533,$B525:$B533)</f>
        <v>21.1634809678014</v>
      </c>
      <c r="T534" s="37" t="n">
        <f aca="false">(R534-S534)^2/S534</f>
        <v>19.2107321738541</v>
      </c>
      <c r="U534" s="37" t="e">
        <f aca="false">IF(T534&lt;5,0,(R534-Q534)/Q534*100)</f>
        <v>#DIV/0!</v>
      </c>
      <c r="V534" s="14" t="n">
        <f aca="false">R534/($C534/100000)</f>
        <v>11.94743130227</v>
      </c>
      <c r="W534" s="13" t="n">
        <f aca="false">X533</f>
        <v>0</v>
      </c>
      <c r="X534" s="12" t="n">
        <v>0</v>
      </c>
      <c r="Y534" s="21" t="n">
        <f aca="false">FORECAST($B534,X525:X533,$B525:$B533)</f>
        <v>6.01830311319216</v>
      </c>
      <c r="Z534" s="37" t="n">
        <f aca="false">(X534-Y534)^2/Y534</f>
        <v>6.01830311319216</v>
      </c>
      <c r="AA534" s="37" t="e">
        <f aca="false">IF(Z534&lt;5,0,(X534-W534)/W534*100)</f>
        <v>#DIV/0!</v>
      </c>
      <c r="AB534" s="14" t="n">
        <f aca="false">X534/($C534/100000)</f>
        <v>0</v>
      </c>
      <c r="AC534" s="13" t="n">
        <f aca="false">AD533</f>
        <v>0</v>
      </c>
      <c r="AD534" s="12" t="n">
        <v>6</v>
      </c>
      <c r="AE534" s="21" t="n">
        <f aca="false">FORECAST($B534,AD525:AD533,$B525:$B533)</f>
        <v>457.40025228869</v>
      </c>
      <c r="AF534" s="37" t="n">
        <f aca="false">(AD534-AE534)^2/AE534</f>
        <v>445.478957973307</v>
      </c>
      <c r="AG534" s="37" t="e">
        <f aca="false">IF(AF534&lt;5,0,(AD534-AC534)/AC534*100)</f>
        <v>#DIV/0!</v>
      </c>
      <c r="AH534" s="14" t="n">
        <f aca="false">AD534/($C534/100000)</f>
        <v>71.6845878136201</v>
      </c>
      <c r="AI534" s="13" t="n">
        <f aca="false">AJ533</f>
        <v>0</v>
      </c>
      <c r="AJ534" s="12" t="n">
        <v>17</v>
      </c>
      <c r="AK534" s="21" t="n">
        <f aca="false">FORECAST($B534,AJ525:AJ533,$B525:$B533)</f>
        <v>298.822259857084</v>
      </c>
      <c r="AL534" s="37" t="n">
        <f aca="false">(AJ534-AK534)^2/AK534</f>
        <v>265.789389950198</v>
      </c>
      <c r="AM534" s="37" t="e">
        <f aca="false">IF(AL534&lt;5,0,(AJ534-AI534)/AI534*100)</f>
        <v>#DIV/0!</v>
      </c>
      <c r="AN534" s="14" t="n">
        <f aca="false">AJ534/($C534/100000)</f>
        <v>203.10633213859</v>
      </c>
      <c r="AO534" s="13" t="n">
        <f aca="false">AP533</f>
        <v>0</v>
      </c>
      <c r="AP534" s="12" t="n">
        <v>21</v>
      </c>
      <c r="AQ534" s="21" t="n">
        <f aca="false">FORECAST($B534,AP525:AP533,$B525:$B533)</f>
        <v>382.409504490612</v>
      </c>
      <c r="AR534" s="37" t="n">
        <f aca="false">(AP534-AQ534)^2/AQ534</f>
        <v>341.562718505487</v>
      </c>
      <c r="AS534" s="37" t="e">
        <f aca="false">IF(AR534&lt;5,0,(AP534-AO534)/AO534*100)</f>
        <v>#DIV/0!</v>
      </c>
      <c r="AT534" s="14" t="n">
        <f aca="false">AP534/($C534/100000)</f>
        <v>250.89605734767</v>
      </c>
      <c r="AU534" s="13" t="n">
        <f aca="false">AV533</f>
        <v>0</v>
      </c>
      <c r="AV534" s="12" t="n">
        <v>0</v>
      </c>
      <c r="AW534" s="21" t="n">
        <f aca="false">FORECAST($B534,AV525:AV533,$B525:$B533)</f>
        <v>61.8734067051992</v>
      </c>
      <c r="AX534" s="37" t="n">
        <f aca="false">(AV534-AW534)^2/AW534</f>
        <v>61.8734067051992</v>
      </c>
      <c r="AY534" s="37" t="e">
        <f aca="false">IF(AX534&lt;5,0,(AV534-AU534)/AU534*100)</f>
        <v>#DIV/0!</v>
      </c>
      <c r="AZ534" s="14" t="n">
        <f aca="false">AV534/($C534/100000)</f>
        <v>0</v>
      </c>
      <c r="BA534" s="12" t="n">
        <v>537.6</v>
      </c>
      <c r="BB534" s="14" t="n">
        <v>339.8</v>
      </c>
      <c r="BC534" s="13" t="n">
        <f aca="false">(BA534-BA529)/BA529*100</f>
        <v>-79.5277989337395</v>
      </c>
      <c r="BD534" s="12" t="n">
        <v>73.3</v>
      </c>
    </row>
    <row r="535" customFormat="false" ht="13.8" hidden="false" customHeight="false" outlineLevel="0" collapsed="false">
      <c r="A535" s="19" t="s">
        <v>61</v>
      </c>
      <c r="B535" s="12" t="n">
        <v>2012</v>
      </c>
      <c r="C535" s="12" t="n">
        <v>8519</v>
      </c>
      <c r="D535" s="12" t="n">
        <f aca="false">E534</f>
        <v>45</v>
      </c>
      <c r="E535" s="12" t="n">
        <v>66</v>
      </c>
      <c r="F535" s="21" t="n">
        <f aca="false">FORECAST($B535,E526:E534,$B526:$B534)</f>
        <v>1041.94614681622</v>
      </c>
      <c r="G535" s="37" t="n">
        <f aca="false">(E535-F535)^2/F535</f>
        <v>914.126785147007</v>
      </c>
      <c r="H535" s="37" t="n">
        <f aca="false">IF(G535&lt;5,0,(E535-D535)/D535*100)</f>
        <v>46.6666666666667</v>
      </c>
      <c r="I535" s="12" t="n">
        <v>46.7</v>
      </c>
      <c r="J535" s="13" t="n">
        <f aca="false">(E535-E534)/E534*100</f>
        <v>46.6666666666667</v>
      </c>
      <c r="K535" s="13" t="n">
        <f aca="false">L534</f>
        <v>0</v>
      </c>
      <c r="L535" s="12" t="n">
        <v>1</v>
      </c>
      <c r="M535" s="21" t="n">
        <f aca="false">FORECAST($B535,L526:L534,$B526:$B534)</f>
        <v>1.10869471944071</v>
      </c>
      <c r="N535" s="37" t="n">
        <f aca="false">(L535-M535)^2/M535</f>
        <v>0.0106562625645541</v>
      </c>
      <c r="O535" s="37" t="n">
        <f aca="false">IF(N535&lt;5,0,(L535-K535)/K535*100)</f>
        <v>0</v>
      </c>
      <c r="P535" s="14" t="n">
        <f aca="false">L535/($C535/100000)</f>
        <v>11.7384669562155</v>
      </c>
      <c r="Q535" s="13" t="n">
        <f aca="false">R534</f>
        <v>1</v>
      </c>
      <c r="R535" s="12" t="n">
        <v>4</v>
      </c>
      <c r="S535" s="21" t="n">
        <f aca="false">FORECAST($B535,R526:R534,$B526:$B534)</f>
        <v>19.9611451296429</v>
      </c>
      <c r="T535" s="37" t="n">
        <f aca="false">(R535-S535)^2/S535</f>
        <v>12.7627023497364</v>
      </c>
      <c r="U535" s="37" t="n">
        <f aca="false">IF(T535&lt;5,0,(R535-Q535)/Q535*100)</f>
        <v>300</v>
      </c>
      <c r="V535" s="14" t="n">
        <f aca="false">R535/($C535/100000)</f>
        <v>46.9538678248621</v>
      </c>
      <c r="W535" s="13" t="n">
        <f aca="false">X534</f>
        <v>0</v>
      </c>
      <c r="X535" s="12" t="n">
        <v>0</v>
      </c>
      <c r="Y535" s="21" t="n">
        <f aca="false">FORECAST($B535,X526:X534,$B526:$B534)</f>
        <v>4.68111372550741</v>
      </c>
      <c r="Z535" s="37" t="n">
        <f aca="false">(X535-Y535)^2/Y535</f>
        <v>4.68111372550741</v>
      </c>
      <c r="AA535" s="37" t="n">
        <f aca="false">IF(Z535&lt;5,0,(X535-W535)/W535*100)</f>
        <v>0</v>
      </c>
      <c r="AB535" s="14" t="n">
        <f aca="false">X535/($C535/100000)</f>
        <v>0</v>
      </c>
      <c r="AC535" s="13" t="n">
        <f aca="false">AD534</f>
        <v>6</v>
      </c>
      <c r="AD535" s="12" t="n">
        <v>8</v>
      </c>
      <c r="AE535" s="21" t="n">
        <f aca="false">FORECAST($B535,AD526:AD534,$B526:$B534)</f>
        <v>391.903699925709</v>
      </c>
      <c r="AF535" s="37" t="n">
        <f aca="false">(AD535-AE535)^2/AE535</f>
        <v>376.067005350006</v>
      </c>
      <c r="AG535" s="37" t="n">
        <f aca="false">IF(AF535&lt;5,0,(AD535-AC535)/AC535*100)</f>
        <v>33.3333333333333</v>
      </c>
      <c r="AH535" s="14" t="n">
        <f aca="false">AD535/($C535/100000)</f>
        <v>93.9077356497242</v>
      </c>
      <c r="AI535" s="13" t="n">
        <f aca="false">AJ534</f>
        <v>17</v>
      </c>
      <c r="AJ535" s="12" t="n">
        <v>22</v>
      </c>
      <c r="AK535" s="21" t="n">
        <f aca="false">FORECAST($B535,AJ526:AJ534,$B526:$B534)</f>
        <v>258.365931104132</v>
      </c>
      <c r="AL535" s="37" t="n">
        <f aca="false">(AJ535-AK535)^2/AK535</f>
        <v>216.239243107505</v>
      </c>
      <c r="AM535" s="37" t="n">
        <f aca="false">IF(AL535&lt;5,0,(AJ535-AI535)/AI535*100)</f>
        <v>29.4117647058824</v>
      </c>
      <c r="AN535" s="14" t="n">
        <f aca="false">AJ535/($C535/100000)</f>
        <v>258.246273036741</v>
      </c>
      <c r="AO535" s="13" t="n">
        <f aca="false">AP534</f>
        <v>21</v>
      </c>
      <c r="AP535" s="12" t="n">
        <v>31</v>
      </c>
      <c r="AQ535" s="21" t="n">
        <f aca="false">FORECAST($B535,AP526:AP534,$B526:$B534)</f>
        <v>309.825043835998</v>
      </c>
      <c r="AR535" s="37" t="n">
        <f aca="false">(AP535-AQ535)^2/AQ535</f>
        <v>250.926794385604</v>
      </c>
      <c r="AS535" s="37" t="n">
        <f aca="false">IF(AR535&lt;5,0,(AP535-AO535)/AO535*100)</f>
        <v>47.6190476190476</v>
      </c>
      <c r="AT535" s="14" t="n">
        <f aca="false">AP535/($C535/100000)</f>
        <v>363.892475642681</v>
      </c>
      <c r="AU535" s="13" t="n">
        <f aca="false">AV534</f>
        <v>0</v>
      </c>
      <c r="AV535" s="12" t="n">
        <v>0</v>
      </c>
      <c r="AW535" s="21" t="n">
        <f aca="false">FORECAST($B535,AV526:AV534,$B526:$B534)</f>
        <v>56.8062769835372</v>
      </c>
      <c r="AX535" s="37" t="n">
        <f aca="false">(AV535-AW535)^2/AW535</f>
        <v>56.8062769835372</v>
      </c>
      <c r="AY535" s="37" t="e">
        <f aca="false">IF(AX535&lt;5,0,(AV535-AU535)/AU535*100)</f>
        <v>#DIV/0!</v>
      </c>
      <c r="AZ535" s="14" t="n">
        <f aca="false">AV535/($C535/100000)</f>
        <v>0</v>
      </c>
      <c r="BA535" s="12" t="n">
        <v>774.7</v>
      </c>
      <c r="BB535" s="14" t="n">
        <v>44.1</v>
      </c>
      <c r="BC535" s="13" t="n">
        <f aca="false">(BA535-BA534)/BA534*100</f>
        <v>44.1034226190476</v>
      </c>
      <c r="BD535" s="12" t="n">
        <v>80.3</v>
      </c>
    </row>
    <row r="536" customFormat="false" ht="13.8" hidden="false" customHeight="false" outlineLevel="0" collapsed="false">
      <c r="A536" s="19" t="s">
        <v>61</v>
      </c>
      <c r="B536" s="12" t="n">
        <v>2013</v>
      </c>
      <c r="C536" s="12" t="n">
        <v>8483</v>
      </c>
      <c r="D536" s="12" t="n">
        <f aca="false">E535</f>
        <v>66</v>
      </c>
      <c r="E536" s="12" t="n">
        <v>65</v>
      </c>
      <c r="F536" s="21" t="n">
        <f aca="false">FORECAST($B536,E527:E535,$B527:$B535)</f>
        <v>833.487795423403</v>
      </c>
      <c r="G536" s="37" t="n">
        <f aca="false">(E536-F536)^2/F536</f>
        <v>708.556855850201</v>
      </c>
      <c r="H536" s="37" t="n">
        <f aca="false">IF(G536&lt;5,0,(E536-D536)/D536*100)</f>
        <v>-1.51515151515152</v>
      </c>
      <c r="I536" s="12" t="n">
        <v>-1.5</v>
      </c>
      <c r="J536" s="13" t="n">
        <f aca="false">(E536-E535)/E535*100</f>
        <v>-1.51515151515152</v>
      </c>
      <c r="K536" s="13" t="n">
        <f aca="false">L535</f>
        <v>1</v>
      </c>
      <c r="L536" s="12" t="n">
        <v>0</v>
      </c>
      <c r="M536" s="21" t="n">
        <f aca="false">FORECAST($B536,L527:L535,$B527:$B535)</f>
        <v>0.943365044849144</v>
      </c>
      <c r="N536" s="37" t="n">
        <f aca="false">(L536-M536)^2/M536</f>
        <v>0.943365044849144</v>
      </c>
      <c r="O536" s="37" t="n">
        <f aca="false">IF(N536&lt;5,0,(L536-K536)/K536*100)</f>
        <v>0</v>
      </c>
      <c r="P536" s="14" t="n">
        <f aca="false">L536/($C536/100000)</f>
        <v>0</v>
      </c>
      <c r="Q536" s="13" t="n">
        <f aca="false">R535</f>
        <v>4</v>
      </c>
      <c r="R536" s="12" t="n">
        <v>0</v>
      </c>
      <c r="S536" s="21" t="n">
        <f aca="false">FORECAST($B536,R527:R535,$B527:$B535)</f>
        <v>17.0900846901223</v>
      </c>
      <c r="T536" s="37" t="n">
        <f aca="false">(R536-S536)^2/S536</f>
        <v>17.0900846901223</v>
      </c>
      <c r="U536" s="37" t="n">
        <f aca="false">IF(T536&lt;5,0,(R536-Q536)/Q536*100)</f>
        <v>-100</v>
      </c>
      <c r="V536" s="14" t="n">
        <f aca="false">R536/($C536/100000)</f>
        <v>0</v>
      </c>
      <c r="W536" s="13" t="n">
        <f aca="false">X535</f>
        <v>0</v>
      </c>
      <c r="X536" s="12" t="n">
        <v>3</v>
      </c>
      <c r="Y536" s="21" t="n">
        <f aca="false">FORECAST($B536,X527:X535,$B527:$B535)</f>
        <v>3.34003103198332</v>
      </c>
      <c r="Z536" s="37" t="n">
        <f aca="false">(X536-Y536)^2/Y536</f>
        <v>0.0346167749953456</v>
      </c>
      <c r="AA536" s="37" t="n">
        <f aca="false">IF(Z536&lt;5,0,(X536-W536)/W536*100)</f>
        <v>0</v>
      </c>
      <c r="AB536" s="14" t="n">
        <f aca="false">X536/($C536/100000)</f>
        <v>35.3648473417423</v>
      </c>
      <c r="AC536" s="13" t="n">
        <f aca="false">AD535</f>
        <v>8</v>
      </c>
      <c r="AD536" s="12" t="n">
        <v>9</v>
      </c>
      <c r="AE536" s="21" t="n">
        <f aca="false">FORECAST($B536,AD527:AD535,$B527:$B535)</f>
        <v>320.878338742892</v>
      </c>
      <c r="AF536" s="37" t="n">
        <f aca="false">(AD536-AE536)^2/AE536</f>
        <v>303.130770865039</v>
      </c>
      <c r="AG536" s="37" t="n">
        <f aca="false">IF(AF536&lt;5,0,(AD536-AC536)/AC536*100)</f>
        <v>12.5</v>
      </c>
      <c r="AH536" s="14" t="n">
        <f aca="false">AD536/($C536/100000)</f>
        <v>106.094542025227</v>
      </c>
      <c r="AI536" s="13" t="n">
        <f aca="false">AJ535</f>
        <v>22</v>
      </c>
      <c r="AJ536" s="12" t="n">
        <v>19</v>
      </c>
      <c r="AK536" s="21" t="n">
        <f aca="false">FORECAST($B536,AJ527:AJ535,$B527:$B535)</f>
        <v>202.80675615123</v>
      </c>
      <c r="AL536" s="37" t="n">
        <f aca="false">(AJ536-AK536)^2/AK536</f>
        <v>166.586775746488</v>
      </c>
      <c r="AM536" s="37" t="n">
        <f aca="false">IF(AL536&lt;5,0,(AJ536-AI536)/AI536*100)</f>
        <v>-13.6363636363636</v>
      </c>
      <c r="AN536" s="14" t="n">
        <f aca="false">AJ536/($C536/100000)</f>
        <v>223.977366497701</v>
      </c>
      <c r="AO536" s="13" t="n">
        <f aca="false">AP535</f>
        <v>31</v>
      </c>
      <c r="AP536" s="12" t="n">
        <v>33</v>
      </c>
      <c r="AQ536" s="21" t="n">
        <f aca="false">FORECAST($B536,AP527:AP535,$B527:$B535)</f>
        <v>241.170261900471</v>
      </c>
      <c r="AR536" s="37" t="n">
        <f aca="false">(AP536-AQ536)^2/AQ536</f>
        <v>179.685743997718</v>
      </c>
      <c r="AS536" s="37" t="n">
        <f aca="false">IF(AR536&lt;5,0,(AP536-AO536)/AO536*100)</f>
        <v>6.45161290322581</v>
      </c>
      <c r="AT536" s="14" t="n">
        <f aca="false">AP536/($C536/100000)</f>
        <v>389.013320759165</v>
      </c>
      <c r="AU536" s="13" t="n">
        <f aca="false">AV535</f>
        <v>0</v>
      </c>
      <c r="AV536" s="12" t="n">
        <v>1</v>
      </c>
      <c r="AW536" s="21" t="n">
        <f aca="false">FORECAST($B536,AV527:AV535,$B527:$B535)</f>
        <v>47.7301333531016</v>
      </c>
      <c r="AX536" s="37" t="n">
        <f aca="false">(AV536-AW536)^2/AW536</f>
        <v>45.751084478308</v>
      </c>
      <c r="AY536" s="37" t="e">
        <f aca="false">IF(AX536&lt;5,0,(AV536-AU536)/AU536*100)</f>
        <v>#DIV/0!</v>
      </c>
      <c r="AZ536" s="14" t="n">
        <f aca="false">AV536/($C536/100000)</f>
        <v>11.7882824472474</v>
      </c>
      <c r="BA536" s="12" t="n">
        <v>766.2</v>
      </c>
      <c r="BB536" s="14" t="n">
        <v>-1.1</v>
      </c>
      <c r="BC536" s="13" t="n">
        <f aca="false">(BA536-BA535)/BA535*100</f>
        <v>-1.09719891570931</v>
      </c>
      <c r="BD536" s="12" t="n">
        <v>66.2</v>
      </c>
    </row>
    <row r="537" customFormat="false" ht="13.8" hidden="false" customHeight="false" outlineLevel="0" collapsed="false">
      <c r="A537" s="19" t="s">
        <v>61</v>
      </c>
      <c r="B537" s="15" t="n">
        <v>2014</v>
      </c>
      <c r="C537" s="12" t="n">
        <v>8668</v>
      </c>
      <c r="D537" s="12" t="n">
        <f aca="false">E536</f>
        <v>65</v>
      </c>
      <c r="E537" s="12" t="n">
        <v>54</v>
      </c>
      <c r="F537" s="21" t="n">
        <f aca="false">FORECAST($B537,E528:E536,$B528:$B536)</f>
        <v>614.375206815322</v>
      </c>
      <c r="G537" s="37" t="n">
        <f aca="false">(E537-F537)^2/F537</f>
        <v>511.121492094501</v>
      </c>
      <c r="H537" s="37" t="n">
        <f aca="false">IF(G537&lt;5,0,(E537-D537)/D537*100)</f>
        <v>-16.9230769230769</v>
      </c>
      <c r="I537" s="16" t="s">
        <v>62</v>
      </c>
      <c r="J537" s="13" t="n">
        <f aca="false">(E537-E536)/E536*100</f>
        <v>-16.9230769230769</v>
      </c>
      <c r="K537" s="13" t="n">
        <f aca="false">L536</f>
        <v>0</v>
      </c>
      <c r="L537" s="12" t="n">
        <v>0</v>
      </c>
      <c r="M537" s="21" t="n">
        <f aca="false">FORECAST($B537,L528:L536,$B528:$B536)</f>
        <v>0.777925896371209</v>
      </c>
      <c r="N537" s="37" t="n">
        <f aca="false">(L537-M537)^2/M537</f>
        <v>0.777925896371209</v>
      </c>
      <c r="O537" s="37" t="n">
        <f aca="false">IF(N537&lt;5,0,(L537-K537)/K537*100)</f>
        <v>0</v>
      </c>
      <c r="P537" s="14" t="n">
        <f aca="false">L537/($C537/100000)</f>
        <v>0</v>
      </c>
      <c r="Q537" s="13" t="n">
        <f aca="false">R536</f>
        <v>0</v>
      </c>
      <c r="R537" s="12" t="n">
        <v>1</v>
      </c>
      <c r="S537" s="21" t="n">
        <f aca="false">FORECAST($B537,R528:R536,$B528:$B536)</f>
        <v>13.0449323988155</v>
      </c>
      <c r="T537" s="37" t="n">
        <f aca="false">(R537-S537)^2/S537</f>
        <v>11.1215905193352</v>
      </c>
      <c r="U537" s="37" t="e">
        <f aca="false">IF(T537&lt;5,0,(R537-Q537)/Q537*100)</f>
        <v>#DIV/0!</v>
      </c>
      <c r="V537" s="14" t="n">
        <f aca="false">R537/($C537/100000)</f>
        <v>11.5366866635902</v>
      </c>
      <c r="W537" s="13" t="n">
        <f aca="false">X536</f>
        <v>3</v>
      </c>
      <c r="X537" s="12" t="n">
        <v>0</v>
      </c>
      <c r="Y537" s="21" t="n">
        <f aca="false">FORECAST($B537,X528:X536,$B528:$B536)</f>
        <v>2.32716489599412</v>
      </c>
      <c r="Z537" s="37" t="n">
        <f aca="false">(X537-Y537)^2/Y537</f>
        <v>2.32716489599412</v>
      </c>
      <c r="AA537" s="37" t="n">
        <f aca="false">IF(Z537&lt;5,0,(X537-W537)/W537*100)</f>
        <v>0</v>
      </c>
      <c r="AB537" s="14" t="n">
        <f aca="false">X537/($C537/100000)</f>
        <v>0</v>
      </c>
      <c r="AC537" s="13" t="n">
        <f aca="false">AD536</f>
        <v>9</v>
      </c>
      <c r="AD537" s="12" t="n">
        <v>6</v>
      </c>
      <c r="AE537" s="21" t="n">
        <f aca="false">FORECAST($B537,AD528:AD536,$B528:$B536)</f>
        <v>245.629589443562</v>
      </c>
      <c r="AF537" s="37" t="n">
        <f aca="false">(AD537-AE537)^2/AE537</f>
        <v>233.77615159058</v>
      </c>
      <c r="AG537" s="37" t="n">
        <f aca="false">IF(AF537&lt;5,0,(AD537-AC537)/AC537*100)</f>
        <v>-33.3333333333333</v>
      </c>
      <c r="AH537" s="14" t="n">
        <f aca="false">AD537/($C537/100000)</f>
        <v>69.2201199815413</v>
      </c>
      <c r="AI537" s="13" t="n">
        <f aca="false">AJ536</f>
        <v>19</v>
      </c>
      <c r="AJ537" s="12" t="n">
        <v>9</v>
      </c>
      <c r="AK537" s="21" t="n">
        <f aca="false">FORECAST($B537,AJ528:AJ536,$B528:$B536)</f>
        <v>142.907341286295</v>
      </c>
      <c r="AL537" s="37" t="n">
        <f aca="false">(AJ537-AK537)^2/AK537</f>
        <v>125.474142118715</v>
      </c>
      <c r="AM537" s="37" t="n">
        <f aca="false">IF(AL537&lt;5,0,(AJ537-AI537)/AI537*100)</f>
        <v>-52.6315789473684</v>
      </c>
      <c r="AN537" s="14" t="n">
        <f aca="false">AJ537/($C537/100000)</f>
        <v>103.830179972312</v>
      </c>
      <c r="AO537" s="13" t="n">
        <f aca="false">AP536</f>
        <v>33</v>
      </c>
      <c r="AP537" s="12" t="n">
        <v>38</v>
      </c>
      <c r="AQ537" s="21" t="n">
        <f aca="false">FORECAST($B537,AP528:AP536,$B528:$B536)</f>
        <v>176.30004731176</v>
      </c>
      <c r="AR537" s="37" t="n">
        <f aca="false">(AP537-AQ537)^2/AQ537</f>
        <v>108.490629345164</v>
      </c>
      <c r="AS537" s="37" t="n">
        <f aca="false">IF(AR537&lt;5,0,(AP537-AO537)/AO537*100)</f>
        <v>15.1515151515152</v>
      </c>
      <c r="AT537" s="14" t="n">
        <f aca="false">AP537/($C537/100000)</f>
        <v>438.394093216428</v>
      </c>
      <c r="AU537" s="13" t="n">
        <f aca="false">AV536</f>
        <v>1</v>
      </c>
      <c r="AV537" s="12" t="n">
        <v>0</v>
      </c>
      <c r="AW537" s="21" t="n">
        <f aca="false">FORECAST($B537,AV528:AV536,$B528:$B536)</f>
        <v>33.6244135274016</v>
      </c>
      <c r="AX537" s="37" t="n">
        <f aca="false">(AV537-AW537)^2/AW537</f>
        <v>33.6244135274016</v>
      </c>
      <c r="AY537" s="37" t="n">
        <f aca="false">IF(AX537&lt;5,0,(AV537-AU537)/AU537*100)</f>
        <v>-100</v>
      </c>
      <c r="AZ537" s="14" t="n">
        <f aca="false">AV537/($C537/100000)</f>
        <v>0</v>
      </c>
      <c r="BA537" s="12" t="n">
        <v>623</v>
      </c>
      <c r="BB537" s="4" t="n">
        <v>-18.7</v>
      </c>
      <c r="BC537" s="13" t="n">
        <f aca="false">(BA537-BA536)/BA536*100</f>
        <v>-18.6896371704516</v>
      </c>
      <c r="BD537" s="12" t="n">
        <v>48.1</v>
      </c>
    </row>
    <row r="538" customFormat="false" ht="13.8" hidden="false" customHeight="false" outlineLevel="0" collapsed="false">
      <c r="A538" s="19" t="s">
        <v>61</v>
      </c>
      <c r="B538" s="15" t="n">
        <v>2015</v>
      </c>
      <c r="C538" s="12" t="n">
        <v>8698</v>
      </c>
      <c r="D538" s="12" t="n">
        <f aca="false">E537</f>
        <v>54</v>
      </c>
      <c r="E538" s="12" t="s">
        <v>62</v>
      </c>
      <c r="F538" s="21" t="n">
        <f aca="false">FORECAST($B538,E529:E537,$B529:$B537)</f>
        <v>429.812363452898</v>
      </c>
      <c r="G538" s="37" t="e">
        <f aca="false">(E538-F538)^2/F538</f>
        <v>#VALUE!</v>
      </c>
      <c r="H538" s="37" t="e">
        <f aca="false">IF(G538&lt;5,0,(E538-D538)/D538*100)</f>
        <v>#VALUE!</v>
      </c>
      <c r="I538" s="12" t="s">
        <v>62</v>
      </c>
      <c r="J538" s="13" t="e">
        <f aca="false">(E538-E537)/E537*100</f>
        <v>#VALUE!</v>
      </c>
      <c r="K538" s="13" t="n">
        <f aca="false">L537</f>
        <v>0</v>
      </c>
      <c r="L538" s="12" t="s">
        <v>62</v>
      </c>
      <c r="M538" s="21" t="n">
        <f aca="false">FORECAST($B538,L529:L537,$B529:$B537)</f>
        <v>0.611965901521764</v>
      </c>
      <c r="N538" s="37" t="e">
        <f aca="false">(L538-M538)^2/M538</f>
        <v>#VALUE!</v>
      </c>
      <c r="O538" s="37" t="e">
        <f aca="false">IF(N538&lt;5,0,(L538-K538)/K538*100)</f>
        <v>#VALUE!</v>
      </c>
      <c r="P538" s="14" t="e">
        <f aca="false">L538/($C538/100000)</f>
        <v>#VALUE!</v>
      </c>
      <c r="Q538" s="13" t="n">
        <f aca="false">R537</f>
        <v>1</v>
      </c>
      <c r="R538" s="12" t="s">
        <v>62</v>
      </c>
      <c r="S538" s="21" t="n">
        <f aca="false">FORECAST($B538,R529:R537,$B529:$B537)</f>
        <v>9.98870021131909</v>
      </c>
      <c r="T538" s="37" t="e">
        <f aca="false">(R538-S538)^2/S538</f>
        <v>#VALUE!</v>
      </c>
      <c r="U538" s="37" t="e">
        <f aca="false">IF(T538&lt;5,0,(R538-Q538)/Q538*100)</f>
        <v>#VALUE!</v>
      </c>
      <c r="V538" s="14" t="e">
        <f aca="false">R538/($C538/100000)</f>
        <v>#VALUE!</v>
      </c>
      <c r="W538" s="13" t="n">
        <f aca="false">X537</f>
        <v>0</v>
      </c>
      <c r="X538" s="12" t="s">
        <v>62</v>
      </c>
      <c r="Y538" s="21" t="n">
        <f aca="false">FORECAST($B538,X529:X537,$B529:$B537)</f>
        <v>1.8136008365753</v>
      </c>
      <c r="Z538" s="37" t="e">
        <f aca="false">(X538-Y538)^2/Y538</f>
        <v>#VALUE!</v>
      </c>
      <c r="AA538" s="37" t="e">
        <f aca="false">IF(Z538&lt;5,0,(X538-W538)/W538*100)</f>
        <v>#VALUE!</v>
      </c>
      <c r="AB538" s="14" t="e">
        <f aca="false">X538/($C538/100000)</f>
        <v>#VALUE!</v>
      </c>
      <c r="AC538" s="13" t="n">
        <f aca="false">AD537</f>
        <v>6</v>
      </c>
      <c r="AD538" s="12" t="s">
        <v>62</v>
      </c>
      <c r="AE538" s="21" t="n">
        <f aca="false">FORECAST($B538,AD529:AD537,$B529:$B537)</f>
        <v>170.979800255008</v>
      </c>
      <c r="AF538" s="37" t="e">
        <f aca="false">(AD538-AE538)^2/AE538</f>
        <v>#VALUE!</v>
      </c>
      <c r="AG538" s="37" t="e">
        <f aca="false">IF(AF538&lt;5,0,(AD538-AC538)/AC538*100)</f>
        <v>#VALUE!</v>
      </c>
      <c r="AH538" s="14" t="e">
        <f aca="false">AD538/($C538/100000)</f>
        <v>#VALUE!</v>
      </c>
      <c r="AI538" s="13" t="n">
        <f aca="false">AJ537</f>
        <v>9</v>
      </c>
      <c r="AJ538" s="12" t="s">
        <v>62</v>
      </c>
      <c r="AK538" s="21" t="n">
        <f aca="false">FORECAST($B538,AJ529:AJ537,$B529:$B537)</f>
        <v>98.3537718523045</v>
      </c>
      <c r="AL538" s="37" t="e">
        <f aca="false">(AJ538-AK538)^2/AK538</f>
        <v>#VALUE!</v>
      </c>
      <c r="AM538" s="37" t="e">
        <f aca="false">IF(AL538&lt;5,0,(AJ538-AI538)/AI538*100)</f>
        <v>#VALUE!</v>
      </c>
      <c r="AN538" s="14" t="e">
        <f aca="false">AJ538/($C538/100000)</f>
        <v>#VALUE!</v>
      </c>
      <c r="AO538" s="13" t="n">
        <f aca="false">AP537</f>
        <v>38</v>
      </c>
      <c r="AP538" s="12" t="s">
        <v>62</v>
      </c>
      <c r="AQ538" s="21" t="n">
        <f aca="false">FORECAST($B538,AP529:AP537,$B529:$B537)</f>
        <v>126.586804030141</v>
      </c>
      <c r="AR538" s="37" t="e">
        <f aca="false">(AP538-AQ538)^2/AQ538</f>
        <v>#VALUE!</v>
      </c>
      <c r="AS538" s="37" t="e">
        <f aca="false">IF(AR538&lt;5,0,(AP538-AO538)/AO538*100)</f>
        <v>#VALUE!</v>
      </c>
      <c r="AT538" s="14" t="e">
        <f aca="false">AP538/($C538/100000)</f>
        <v>#VALUE!</v>
      </c>
      <c r="AU538" s="13" t="n">
        <f aca="false">AV537</f>
        <v>0</v>
      </c>
      <c r="AV538" s="12" t="s">
        <v>62</v>
      </c>
      <c r="AW538" s="21" t="n">
        <f aca="false">FORECAST($B538,AV529:AV537,$B529:$B537)</f>
        <v>21.4785718908574</v>
      </c>
      <c r="AX538" s="37" t="e">
        <f aca="false">(AV538-AW538)^2/AW538</f>
        <v>#VALUE!</v>
      </c>
      <c r="AY538" s="37" t="e">
        <f aca="false">IF(AX538&lt;5,0,(AV538-AU538)/AU538*100)</f>
        <v>#VALUE!</v>
      </c>
      <c r="AZ538" s="14" t="e">
        <f aca="false">AV538/($C538/100000)</f>
        <v>#VALUE!</v>
      </c>
      <c r="BA538" s="12" t="s">
        <v>62</v>
      </c>
      <c r="BB538" s="14" t="s">
        <v>62</v>
      </c>
      <c r="BC538" s="13" t="e">
        <f aca="false">(BA538-BA537)/BA537*100</f>
        <v>#VALUE!</v>
      </c>
      <c r="BD538" s="12" t="s">
        <v>62</v>
      </c>
    </row>
    <row r="539" customFormat="false" ht="13.8" hidden="false" customHeight="false" outlineLevel="0" collapsed="false">
      <c r="A539" s="19" t="s">
        <v>61</v>
      </c>
      <c r="B539" s="15" t="n">
        <v>2016</v>
      </c>
      <c r="C539" s="12" t="n">
        <v>8736</v>
      </c>
      <c r="D539" s="12" t="str">
        <f aca="false">E538</f>
        <v>--</v>
      </c>
      <c r="E539" s="12" t="n">
        <v>9</v>
      </c>
      <c r="F539" s="21" t="n">
        <f aca="false">FORECAST($B539,E530:E538,$B530:$B538)</f>
        <v>296.682997454636</v>
      </c>
      <c r="G539" s="37" t="n">
        <f aca="false">(E539-F539)^2/F539</f>
        <v>278.956016133478</v>
      </c>
      <c r="H539" s="37" t="e">
        <f aca="false">IF(G539&lt;5,0,(E539-D539)/D539*100)</f>
        <v>#VALUE!</v>
      </c>
      <c r="I539" s="12" t="s">
        <v>62</v>
      </c>
      <c r="J539" s="13" t="e">
        <f aca="false">(E539-E538)/E538*100</f>
        <v>#VALUE!</v>
      </c>
      <c r="K539" s="13" t="str">
        <f aca="false">L538</f>
        <v>--</v>
      </c>
      <c r="L539" s="12" t="n">
        <v>1</v>
      </c>
      <c r="M539" s="21" t="n">
        <f aca="false">FORECAST($B539,L530:L538,$B530:$B538)</f>
        <v>0.534664109438529</v>
      </c>
      <c r="N539" s="37" t="n">
        <f aca="false">(L539-M539)^2/M539</f>
        <v>0.404997244479402</v>
      </c>
      <c r="O539" s="37" t="n">
        <f aca="false">IF(N539&lt;5,0,(L539-K539)/K539*100)</f>
        <v>0</v>
      </c>
      <c r="P539" s="14" t="n">
        <f aca="false">L539/($C539/100000)</f>
        <v>11.4468864468864</v>
      </c>
      <c r="Q539" s="13" t="str">
        <f aca="false">R538</f>
        <v>--</v>
      </c>
      <c r="R539" s="12" t="n">
        <v>0</v>
      </c>
      <c r="S539" s="21" t="n">
        <f aca="false">FORECAST($B539,R530:R538,$B530:$B538)</f>
        <v>5.3046642354636</v>
      </c>
      <c r="T539" s="37" t="n">
        <f aca="false">(R539-S539)^2/S539</f>
        <v>5.3046642354636</v>
      </c>
      <c r="U539" s="37" t="e">
        <f aca="false">IF(T539&lt;5,0,(R539-Q539)/Q539*100)</f>
        <v>#VALUE!</v>
      </c>
      <c r="V539" s="14" t="n">
        <f aca="false">R539/($C539/100000)</f>
        <v>0</v>
      </c>
      <c r="W539" s="13" t="str">
        <f aca="false">X538</f>
        <v>--</v>
      </c>
      <c r="X539" s="12" t="n">
        <v>0</v>
      </c>
      <c r="Y539" s="21" t="n">
        <f aca="false">FORECAST($B539,X530:X538,$B530:$B538)</f>
        <v>0.775399968820608</v>
      </c>
      <c r="Z539" s="37" t="n">
        <f aca="false">(X539-Y539)^2/Y539</f>
        <v>0.775399968820608</v>
      </c>
      <c r="AA539" s="37" t="n">
        <f aca="false">IF(Z539&lt;5,0,(X539-W539)/W539*100)</f>
        <v>0</v>
      </c>
      <c r="AB539" s="14" t="n">
        <f aca="false">X539/($C539/100000)</f>
        <v>0</v>
      </c>
      <c r="AC539" s="13" t="str">
        <f aca="false">AD538</f>
        <v>--</v>
      </c>
      <c r="AD539" s="12" t="n">
        <v>1</v>
      </c>
      <c r="AE539" s="21" t="n">
        <f aca="false">FORECAST($B539,AD530:AD538,$B530:$B538)</f>
        <v>120.152147111771</v>
      </c>
      <c r="AF539" s="37" t="n">
        <f aca="false">(AD539-AE539)^2/AE539</f>
        <v>118.160469892712</v>
      </c>
      <c r="AG539" s="37" t="e">
        <f aca="false">IF(AF539&lt;5,0,(AD539-AC539)/AC539*100)</f>
        <v>#VALUE!</v>
      </c>
      <c r="AH539" s="14" t="n">
        <f aca="false">AD539/($C539/100000)</f>
        <v>11.4468864468864</v>
      </c>
      <c r="AI539" s="13" t="str">
        <f aca="false">AJ538</f>
        <v>--</v>
      </c>
      <c r="AJ539" s="12" t="n">
        <v>1</v>
      </c>
      <c r="AK539" s="21" t="n">
        <f aca="false">FORECAST($B539,AJ530:AJ538,$B530:$B538)</f>
        <v>71.4319791764665</v>
      </c>
      <c r="AL539" s="37" t="n">
        <f aca="false">(AJ539-AK539)^2/AK539</f>
        <v>69.4459785085798</v>
      </c>
      <c r="AM539" s="37" t="e">
        <f aca="false">IF(AL539&lt;5,0,(AJ539-AI539)/AI539*100)</f>
        <v>#VALUE!</v>
      </c>
      <c r="AN539" s="14" t="n">
        <f aca="false">AJ539/($C539/100000)</f>
        <v>11.4468864468864</v>
      </c>
      <c r="AO539" s="13" t="str">
        <f aca="false">AP538</f>
        <v>--</v>
      </c>
      <c r="AP539" s="12" t="n">
        <v>4</v>
      </c>
      <c r="AQ539" s="21" t="n">
        <f aca="false">FORECAST($B539,AP530:AP538,$B530:$B538)</f>
        <v>83.8603004117409</v>
      </c>
      <c r="AR539" s="37" t="n">
        <f aca="false">(AP539-AQ539)^2/AQ539</f>
        <v>76.0510939090387</v>
      </c>
      <c r="AS539" s="37" t="e">
        <f aca="false">IF(AR539&lt;5,0,(AP539-AO539)/AO539*100)</f>
        <v>#VALUE!</v>
      </c>
      <c r="AT539" s="14" t="n">
        <f aca="false">AP539/($C539/100000)</f>
        <v>45.7875457875458</v>
      </c>
      <c r="AU539" s="13" t="str">
        <f aca="false">AV538</f>
        <v>--</v>
      </c>
      <c r="AV539" s="12" t="n">
        <v>2</v>
      </c>
      <c r="AW539" s="21" t="n">
        <f aca="false">FORECAST($B539,AV530:AV538,$B530:$B538)</f>
        <v>14.3676170822025</v>
      </c>
      <c r="AX539" s="37" t="n">
        <f aca="false">(AV539-AW539)^2/AW539</f>
        <v>10.6460209383962</v>
      </c>
      <c r="AY539" s="37" t="e">
        <f aca="false">IF(AX539&lt;5,0,(AV539-AU539)/AU539*100)</f>
        <v>#VALUE!</v>
      </c>
      <c r="AZ539" s="14" t="n">
        <f aca="false">AV539/($C539/100000)</f>
        <v>22.8937728937729</v>
      </c>
      <c r="BA539" s="12" t="n">
        <v>103</v>
      </c>
      <c r="BB539" s="14" t="s">
        <v>62</v>
      </c>
      <c r="BC539" s="13" t="e">
        <f aca="false">(BA539-BA538)/BA538*100</f>
        <v>#VALUE!</v>
      </c>
      <c r="BD539" s="12" t="n">
        <v>22.2</v>
      </c>
    </row>
    <row r="540" customFormat="false" ht="13.8" hidden="false" customHeight="false" outlineLevel="0" collapsed="false">
      <c r="A540" s="19" t="s">
        <v>61</v>
      </c>
      <c r="B540" s="15" t="n">
        <v>2017</v>
      </c>
      <c r="C540" s="12" t="n">
        <v>8719</v>
      </c>
      <c r="D540" s="12" t="n">
        <f aca="false">E539</f>
        <v>9</v>
      </c>
      <c r="E540" s="12" t="n">
        <v>81</v>
      </c>
      <c r="F540" s="21" t="n">
        <f aca="false">FORECAST($B540,E531:E539,$B531:$B539)</f>
        <v>47.8892575194532</v>
      </c>
      <c r="G540" s="37" t="n">
        <f aca="false">(E540-F540)^2/F540</f>
        <v>22.8928432888679</v>
      </c>
      <c r="H540" s="37" t="n">
        <f aca="false">IF(G540&lt;5,0,(E540-D540)/D540*100)</f>
        <v>800</v>
      </c>
      <c r="I540" s="12" t="n">
        <v>800</v>
      </c>
      <c r="J540" s="13" t="n">
        <f aca="false">(E540-E539)/E539*100</f>
        <v>800</v>
      </c>
      <c r="K540" s="13" t="n">
        <f aca="false">L539</f>
        <v>1</v>
      </c>
      <c r="L540" s="12" t="n">
        <v>0</v>
      </c>
      <c r="M540" s="21" t="n">
        <f aca="false">FORECAST($B540,L531:L539,$B531:$B539)</f>
        <v>0.400917754907467</v>
      </c>
      <c r="N540" s="37" t="n">
        <f aca="false">(L540-M540)^2/M540</f>
        <v>0.400917754907467</v>
      </c>
      <c r="O540" s="37" t="n">
        <f aca="false">IF(N540&lt;5,0,(L540-K540)/K540*100)</f>
        <v>0</v>
      </c>
      <c r="P540" s="14" t="n">
        <f aca="false">L540/($C540/100000)</f>
        <v>0</v>
      </c>
      <c r="Q540" s="13" t="n">
        <f aca="false">R539</f>
        <v>0</v>
      </c>
      <c r="R540" s="12" t="n">
        <v>0</v>
      </c>
      <c r="S540" s="21" t="n">
        <f aca="false">FORECAST($B540,R531:R539,$B531:$B539)</f>
        <v>1.06227167530519</v>
      </c>
      <c r="T540" s="37" t="n">
        <f aca="false">(R540-S540)^2/S540</f>
        <v>1.06227167530519</v>
      </c>
      <c r="U540" s="37" t="n">
        <f aca="false">IF(T540&lt;5,0,(R540-Q540)/Q540*100)</f>
        <v>0</v>
      </c>
      <c r="V540" s="14" t="n">
        <f aca="false">R540/($C540/100000)</f>
        <v>0</v>
      </c>
      <c r="W540" s="13" t="n">
        <f aca="false">X539</f>
        <v>0</v>
      </c>
      <c r="X540" s="12" t="n">
        <v>0</v>
      </c>
      <c r="Y540" s="21" t="n">
        <f aca="false">FORECAST($B540,X531:X539,$B531:$B539)</f>
        <v>0.222774564610702</v>
      </c>
      <c r="Z540" s="37" t="n">
        <f aca="false">(X540-Y540)^2/Y540</f>
        <v>0.222774564610702</v>
      </c>
      <c r="AA540" s="37" t="n">
        <f aca="false">IF(Z540&lt;5,0,(X540-W540)/W540*100)</f>
        <v>0</v>
      </c>
      <c r="AB540" s="14" t="n">
        <f aca="false">X540/($C540/100000)</f>
        <v>0</v>
      </c>
      <c r="AC540" s="13" t="n">
        <f aca="false">AD539</f>
        <v>1</v>
      </c>
      <c r="AD540" s="12" t="n">
        <v>12</v>
      </c>
      <c r="AE540" s="21" t="n">
        <f aca="false">FORECAST($B540,AD531:AD539,$B531:$B539)</f>
        <v>6.02210814942053</v>
      </c>
      <c r="AF540" s="37" t="n">
        <f aca="false">(AD540-AE540)^2/AE540</f>
        <v>5.93400020234824</v>
      </c>
      <c r="AG540" s="37" t="n">
        <f aca="false">IF(AF540&lt;5,0,(AD540-AC540)/AC540*100)</f>
        <v>1100</v>
      </c>
      <c r="AH540" s="14" t="n">
        <f aca="false">AD540/($C540/100000)</f>
        <v>137.630462208969</v>
      </c>
      <c r="AI540" s="13" t="n">
        <f aca="false">AJ539</f>
        <v>1</v>
      </c>
      <c r="AJ540" s="12" t="n">
        <v>19</v>
      </c>
      <c r="AK540" s="21" t="n">
        <f aca="false">FORECAST($B540,AJ531:AJ539,$B531:$B539)</f>
        <v>13.6499682891773</v>
      </c>
      <c r="AL540" s="37" t="n">
        <f aca="false">(AJ540-AK540)^2/AK540</f>
        <v>2.09691617595203</v>
      </c>
      <c r="AM540" s="37" t="n">
        <f aca="false">IF(AL540&lt;5,0,(AJ540-AI540)/AI540*100)</f>
        <v>0</v>
      </c>
      <c r="AN540" s="14" t="n">
        <f aca="false">AJ540/($C540/100000)</f>
        <v>217.914898497534</v>
      </c>
      <c r="AO540" s="13" t="n">
        <f aca="false">AP539</f>
        <v>4</v>
      </c>
      <c r="AP540" s="12" t="n">
        <v>41</v>
      </c>
      <c r="AQ540" s="21" t="n">
        <f aca="false">FORECAST($B540,AP531:AP539,$B531:$B539)</f>
        <v>25.4414853182046</v>
      </c>
      <c r="AR540" s="37" t="n">
        <f aca="false">(AP540-AQ540)^2/AQ540</f>
        <v>9.51467165049651</v>
      </c>
      <c r="AS540" s="37" t="n">
        <f aca="false">IF(AR540&lt;5,0,(AP540-AO540)/AO540*100)</f>
        <v>925</v>
      </c>
      <c r="AT540" s="14" t="n">
        <f aca="false">AP540/($C540/100000)</f>
        <v>470.23741254731</v>
      </c>
      <c r="AU540" s="13" t="n">
        <f aca="false">AV539</f>
        <v>2</v>
      </c>
      <c r="AV540" s="12" t="n">
        <v>9</v>
      </c>
      <c r="AW540" s="21" t="n">
        <f aca="false">FORECAST($B540,AV531:AV539,$B531:$B539)</f>
        <v>0.601678798180459</v>
      </c>
      <c r="AX540" s="37" t="n">
        <f aca="false">(AV540-AW540)^2/AW540</f>
        <v>117.225003144913</v>
      </c>
      <c r="AY540" s="37" t="n">
        <f aca="false">IF(AX540&lt;5,0,(AV540-AU540)/AU540*100)</f>
        <v>350</v>
      </c>
      <c r="AZ540" s="14" t="n">
        <f aca="false">AV540/($C540/100000)</f>
        <v>103.222846656727</v>
      </c>
      <c r="BA540" s="12" t="n">
        <v>929</v>
      </c>
      <c r="BB540" s="14" t="n">
        <v>801.8</v>
      </c>
      <c r="BC540" s="13" t="n">
        <f aca="false">(BA540-BA539)/BA539*100</f>
        <v>801.941747572816</v>
      </c>
      <c r="BD540" s="12" t="n">
        <v>61.7</v>
      </c>
    </row>
    <row r="541" customFormat="false" ht="13.8" hidden="false" customHeight="false" outlineLevel="0" collapsed="false">
      <c r="A541" s="24" t="s">
        <v>61</v>
      </c>
      <c r="B541" s="15" t="n">
        <v>2018</v>
      </c>
      <c r="C541" s="12" t="n">
        <v>8915</v>
      </c>
      <c r="D541" s="12" t="n">
        <f aca="false">E540</f>
        <v>81</v>
      </c>
      <c r="E541" s="12" t="n">
        <v>56</v>
      </c>
      <c r="F541" s="21" t="n">
        <f aca="false">FORECAST($B541,E532:E540,$B532:$B540)</f>
        <v>53.4546975661232</v>
      </c>
      <c r="G541" s="37" t="n">
        <f aca="false">(E541-F541)^2/F541</f>
        <v>0.121197289946041</v>
      </c>
      <c r="H541" s="37" t="n">
        <f aca="false">IF(G541&lt;5,0,(E541-D541)/D541*100)</f>
        <v>0</v>
      </c>
      <c r="I541" s="12" t="n">
        <v>-30.9</v>
      </c>
      <c r="J541" s="13" t="n">
        <f aca="false">(E541-E540)/E540*100</f>
        <v>-30.8641975308642</v>
      </c>
      <c r="K541" s="13" t="n">
        <f aca="false">L540</f>
        <v>0</v>
      </c>
      <c r="L541" s="12" t="n">
        <v>0</v>
      </c>
      <c r="M541" s="21" t="n">
        <f aca="false">FORECAST($B541,L532:L540,$B532:$B540)</f>
        <v>0.334052406311806</v>
      </c>
      <c r="N541" s="37" t="n">
        <f aca="false">(L541-M541)^2/M541</f>
        <v>0.334052406311806</v>
      </c>
      <c r="O541" s="37" t="n">
        <f aca="false">IF(N541&lt;5,0,(L541-K541)/K541*100)</f>
        <v>0</v>
      </c>
      <c r="P541" s="14" t="n">
        <f aca="false">L541/($C541/100000)</f>
        <v>0</v>
      </c>
      <c r="Q541" s="13" t="n">
        <f aca="false">R540</f>
        <v>0</v>
      </c>
      <c r="R541" s="12" t="n">
        <v>3</v>
      </c>
      <c r="S541" s="21" t="n">
        <f aca="false">FORECAST($B541,R532:R540,$B532:$B540)</f>
        <v>0.848480428452051</v>
      </c>
      <c r="T541" s="37" t="n">
        <f aca="false">(R541-S541)^2/S541</f>
        <v>5.45567854193052</v>
      </c>
      <c r="U541" s="37" t="e">
        <f aca="false">IF(T541&lt;5,0,(R541-Q541)/Q541*100)</f>
        <v>#DIV/0!</v>
      </c>
      <c r="V541" s="14" t="n">
        <f aca="false">R541/($C541/100000)</f>
        <v>33.6511497476164</v>
      </c>
      <c r="W541" s="13" t="n">
        <f aca="false">X540</f>
        <v>0</v>
      </c>
      <c r="X541" s="12" t="n">
        <v>0</v>
      </c>
      <c r="Y541" s="21" t="n">
        <f aca="false">FORECAST($B541,X532:X540,$B532:$B540)</f>
        <v>0.0862164811658985</v>
      </c>
      <c r="Z541" s="37" t="n">
        <f aca="false">(X541-Y541)^2/Y541</f>
        <v>0.0862164811658985</v>
      </c>
      <c r="AA541" s="37" t="n">
        <f aca="false">IF(Z541&lt;5,0,(X541-W541)/W541*100)</f>
        <v>0</v>
      </c>
      <c r="AB541" s="14" t="n">
        <f aca="false">X541/($C541/100000)</f>
        <v>0</v>
      </c>
      <c r="AC541" s="13" t="n">
        <f aca="false">AD540</f>
        <v>12</v>
      </c>
      <c r="AD541" s="12" t="n">
        <v>6</v>
      </c>
      <c r="AE541" s="21" t="n">
        <f aca="false">FORECAST($B541,AD532:AD540,$B532:$B540)</f>
        <v>7.0283481271344</v>
      </c>
      <c r="AF541" s="37" t="n">
        <f aca="false">(AD541-AE541)^2/AE541</f>
        <v>0.150462078919814</v>
      </c>
      <c r="AG541" s="37" t="n">
        <f aca="false">IF(AF541&lt;5,0,(AD541-AC541)/AC541*100)</f>
        <v>0</v>
      </c>
      <c r="AH541" s="14" t="n">
        <f aca="false">AD541/($C541/100000)</f>
        <v>67.3022994952328</v>
      </c>
      <c r="AI541" s="13" t="n">
        <f aca="false">AJ540</f>
        <v>19</v>
      </c>
      <c r="AJ541" s="12" t="n">
        <v>13</v>
      </c>
      <c r="AK541" s="21" t="n">
        <f aca="false">FORECAST($B541,AJ532:AJ540,$B532:$B540)</f>
        <v>14.5595795610016</v>
      </c>
      <c r="AL541" s="37" t="n">
        <f aca="false">(AJ541-AK541)^2/AK541</f>
        <v>0.167057599218654</v>
      </c>
      <c r="AM541" s="37" t="n">
        <f aca="false">IF(AL541&lt;5,0,(AJ541-AI541)/AI541*100)</f>
        <v>0</v>
      </c>
      <c r="AN541" s="14" t="n">
        <f aca="false">AJ541/($C541/100000)</f>
        <v>145.821648906338</v>
      </c>
      <c r="AO541" s="13" t="n">
        <f aca="false">AP540</f>
        <v>41</v>
      </c>
      <c r="AP541" s="12" t="n">
        <v>28</v>
      </c>
      <c r="AQ541" s="21" t="n">
        <f aca="false">FORECAST($B541,AP532:AP540,$B532:$B540)</f>
        <v>28.0562840736657</v>
      </c>
      <c r="AR541" s="37" t="n">
        <f aca="false">(AP541-AQ541)^2/AQ541</f>
        <v>0.000112912206765853</v>
      </c>
      <c r="AS541" s="37" t="n">
        <f aca="false">IF(AR541&lt;5,0,(AP541-AO541)/AO541*100)</f>
        <v>0</v>
      </c>
      <c r="AT541" s="14" t="n">
        <f aca="false">AP541/($C541/100000)</f>
        <v>314.07739764442</v>
      </c>
      <c r="AU541" s="13" t="n">
        <f aca="false">AV540</f>
        <v>9</v>
      </c>
      <c r="AV541" s="12" t="n">
        <v>6</v>
      </c>
      <c r="AW541" s="21" t="n">
        <f aca="false">FORECAST($B541,AV532:AV540,$B532:$B540)</f>
        <v>2.00683956357369</v>
      </c>
      <c r="AX541" s="37" t="n">
        <f aca="false">(AV541-AW541)^2/AW541</f>
        <v>7.94549328230581</v>
      </c>
      <c r="AY541" s="37" t="n">
        <f aca="false">IF(AX541&lt;5,0,(AV541-AU541)/AU541*100)</f>
        <v>-33.3333333333333</v>
      </c>
      <c r="AZ541" s="14" t="n">
        <f aca="false">AV541/($C541/100000)</f>
        <v>67.3022994952328</v>
      </c>
      <c r="BA541" s="12" t="n">
        <v>628.2</v>
      </c>
      <c r="BB541" s="14" t="n">
        <v>-32.4</v>
      </c>
      <c r="BC541" s="13" t="n">
        <f aca="false">(BA541-BA540)/BA540*100</f>
        <v>-32.3789020452099</v>
      </c>
      <c r="BD541" s="12" t="n">
        <v>44.6</v>
      </c>
    </row>
    <row r="542" customFormat="false" ht="13.8" hidden="false" customHeight="false" outlineLevel="0" collapsed="false">
      <c r="A542" s="25" t="s">
        <v>61</v>
      </c>
      <c r="B542" s="15" t="n">
        <v>2019</v>
      </c>
      <c r="C542" s="17" t="n">
        <v>8772</v>
      </c>
      <c r="D542" s="12" t="n">
        <f aca="false">E541</f>
        <v>56</v>
      </c>
      <c r="E542" s="17" t="n">
        <v>85</v>
      </c>
      <c r="F542" s="21" t="n">
        <f aca="false">FORECAST($B542,E533:E541,$B533:$B541)</f>
        <v>52.8219178082192</v>
      </c>
      <c r="G542" s="37" t="n">
        <f aca="false">(E542-F542)^2/F542</f>
        <v>19.6022601318707</v>
      </c>
      <c r="H542" s="37" t="n">
        <f aca="false">IF(G542&lt;5,0,(E542-D542)/D542*100)</f>
        <v>51.7857142857143</v>
      </c>
      <c r="I542" s="12" t="n">
        <v>51.8</v>
      </c>
      <c r="J542" s="13" t="n">
        <f aca="false">(E542-E541)/E541*100</f>
        <v>51.7857142857143</v>
      </c>
      <c r="K542" s="13" t="n">
        <f aca="false">L541</f>
        <v>0</v>
      </c>
      <c r="L542" s="12" t="n">
        <v>1</v>
      </c>
      <c r="M542" s="21" t="n">
        <f aca="false">FORECAST($B542,L533:L541,$B533:$B541)</f>
        <v>0.191780821917806</v>
      </c>
      <c r="N542" s="37" t="n">
        <f aca="false">(L542-M542)^2/M542</f>
        <v>3.40606653620357</v>
      </c>
      <c r="O542" s="37" t="n">
        <f aca="false">IF(N542&lt;5,0,(L542-K542)/K542*100)</f>
        <v>0</v>
      </c>
      <c r="P542" s="14" t="n">
        <f aca="false">L542/($C542/100000)</f>
        <v>11.3999088007296</v>
      </c>
      <c r="Q542" s="13" t="n">
        <f aca="false">R541</f>
        <v>3</v>
      </c>
      <c r="R542" s="12" t="n">
        <v>0</v>
      </c>
      <c r="S542" s="21" t="n">
        <f aca="false">FORECAST($B542,R533:R541,$B533:$B541)</f>
        <v>0.972602739726021</v>
      </c>
      <c r="T542" s="37" t="n">
        <f aca="false">(R542-S542)^2/S542</f>
        <v>0.972602739726021</v>
      </c>
      <c r="U542" s="37" t="n">
        <f aca="false">IF(T542&lt;5,0,(R542-Q542)/Q542*100)</f>
        <v>0</v>
      </c>
      <c r="V542" s="14" t="n">
        <f aca="false">R542/($C542/100000)</f>
        <v>0</v>
      </c>
      <c r="W542" s="13" t="n">
        <f aca="false">X541</f>
        <v>0</v>
      </c>
      <c r="X542" s="12" t="n">
        <v>1</v>
      </c>
      <c r="Y542" s="21" t="n">
        <f aca="false">FORECAST($B542,X533:X541,$B533:$B541)</f>
        <v>-0.0410958904109691</v>
      </c>
      <c r="Z542" s="37" t="n">
        <f aca="false">(X542-Y542)^2/Y542</f>
        <v>-26.3744292237382</v>
      </c>
      <c r="AA542" s="37" t="n">
        <f aca="false">IF(Z542&lt;5,0,(X542-W542)/W542*100)</f>
        <v>0</v>
      </c>
      <c r="AB542" s="14" t="n">
        <f aca="false">X542/($C542/100000)</f>
        <v>11.3999088007296</v>
      </c>
      <c r="AC542" s="13" t="n">
        <f aca="false">AD541</f>
        <v>6</v>
      </c>
      <c r="AD542" s="12" t="n">
        <v>17</v>
      </c>
      <c r="AE542" s="21" t="n">
        <f aca="false">FORECAST($B542,AD533:AD541,$B533:$B541)</f>
        <v>6.68493150684931</v>
      </c>
      <c r="AF542" s="37" t="n">
        <f aca="false">(AD542-AE542)^2/AE542</f>
        <v>15.9164888838985</v>
      </c>
      <c r="AG542" s="37" t="n">
        <f aca="false">IF(AF542&lt;5,0,(AD542-AC542)/AC542*100)</f>
        <v>183.333333333333</v>
      </c>
      <c r="AH542" s="14" t="n">
        <f aca="false">AD542/($C542/100000)</f>
        <v>193.798449612403</v>
      </c>
      <c r="AI542" s="13" t="n">
        <f aca="false">AJ541</f>
        <v>13</v>
      </c>
      <c r="AJ542" s="12" t="n">
        <v>22</v>
      </c>
      <c r="AK542" s="21" t="n">
        <f aca="false">FORECAST($B542,AJ533:AJ541,$B533:$B541)</f>
        <v>9.26027397260263</v>
      </c>
      <c r="AL542" s="37" t="n">
        <f aca="false">(AJ542-AK542)^2/AK542</f>
        <v>17.5265461619524</v>
      </c>
      <c r="AM542" s="37" t="n">
        <f aca="false">IF(AL542&lt;5,0,(AJ542-AI542)/AI542*100)</f>
        <v>69.2307692307692</v>
      </c>
      <c r="AN542" s="14" t="n">
        <f aca="false">AJ542/($C542/100000)</f>
        <v>250.797993616051</v>
      </c>
      <c r="AO542" s="13" t="n">
        <f aca="false">AP541</f>
        <v>28</v>
      </c>
      <c r="AP542" s="12" t="n">
        <v>35</v>
      </c>
      <c r="AQ542" s="21" t="n">
        <f aca="false">FORECAST($B542,AP533:AP541,$B533:$B541)</f>
        <v>28.1095890410959</v>
      </c>
      <c r="AR542" s="37" t="n">
        <f aca="false">(AP542-AQ542)^2/AQ542</f>
        <v>1.68902373895164</v>
      </c>
      <c r="AS542" s="37" t="n">
        <f aca="false">IF(AR542&lt;5,0,(AP542-AO542)/AO542*100)</f>
        <v>0</v>
      </c>
      <c r="AT542" s="14" t="n">
        <f aca="false">AP542/($C542/100000)</f>
        <v>398.996808025536</v>
      </c>
      <c r="AU542" s="13" t="n">
        <f aca="false">AV541</f>
        <v>6</v>
      </c>
      <c r="AV542" s="12" t="n">
        <v>9</v>
      </c>
      <c r="AW542" s="21" t="n">
        <f aca="false">FORECAST($B542,AV533:AV541,$B533:$B541)</f>
        <v>7.64383561643847</v>
      </c>
      <c r="AX542" s="37" t="n">
        <f aca="false">(AV542-AW542)^2/AW542</f>
        <v>0.240609809986701</v>
      </c>
      <c r="AY542" s="37" t="n">
        <f aca="false">IF(AX542&lt;5,0,(AV542-AU542)/AU542*100)</f>
        <v>0</v>
      </c>
      <c r="AZ542" s="14" t="n">
        <f aca="false">AV542/($C542/100000)</f>
        <v>102.599179206566</v>
      </c>
      <c r="BA542" s="12" t="n">
        <v>969</v>
      </c>
      <c r="BB542" s="14" t="n">
        <v>54.3</v>
      </c>
      <c r="BC542" s="13" t="n">
        <f aca="false">(BA542-BA541)/BA541*100</f>
        <v>54.2502387774594</v>
      </c>
      <c r="BD542" s="12" t="n">
        <v>62.4</v>
      </c>
    </row>
    <row r="543" customFormat="false" ht="13.8" hidden="false" customHeight="false" outlineLevel="0" collapsed="false">
      <c r="A543" s="25" t="s">
        <v>61</v>
      </c>
      <c r="B543" s="20" t="n">
        <v>2020</v>
      </c>
      <c r="C543" s="21" t="n">
        <v>8575</v>
      </c>
      <c r="D543" s="12" t="n">
        <f aca="false">E542</f>
        <v>85</v>
      </c>
      <c r="E543" s="21" t="n">
        <v>60</v>
      </c>
      <c r="F543" s="21" t="n">
        <f aca="false">FORECAST($B543,E534:E542,$B534:$B542)</f>
        <v>67.375</v>
      </c>
      <c r="G543" s="37" t="n">
        <f aca="false">(E543-F543)^2/F543</f>
        <v>0.807282003710575</v>
      </c>
      <c r="H543" s="37" t="n">
        <f aca="false">IF(G543&lt;5,0,(E543-D543)/D543*100)</f>
        <v>0</v>
      </c>
      <c r="I543" s="22" t="n">
        <v>-29.4</v>
      </c>
      <c r="J543" s="13" t="n">
        <f aca="false">(E543-E542)/E542*100</f>
        <v>-29.4117647058824</v>
      </c>
      <c r="K543" s="13" t="n">
        <f aca="false">L542</f>
        <v>1</v>
      </c>
      <c r="L543" s="21" t="n">
        <v>0</v>
      </c>
      <c r="M543" s="21" t="n">
        <f aca="false">FORECAST($B543,L534:L542,$B534:$B542)</f>
        <v>0.541666666666667</v>
      </c>
      <c r="N543" s="37" t="n">
        <f aca="false">(L543-M543)^2/M543</f>
        <v>0.541666666666667</v>
      </c>
      <c r="O543" s="37" t="n">
        <f aca="false">IF(N543&lt;5,0,(L543-K543)/K543*100)</f>
        <v>0</v>
      </c>
      <c r="P543" s="14" t="n">
        <f aca="false">L543/($C543/100000)</f>
        <v>0</v>
      </c>
      <c r="Q543" s="13" t="n">
        <f aca="false">R542</f>
        <v>0</v>
      </c>
      <c r="R543" s="21" t="n">
        <v>0</v>
      </c>
      <c r="S543" s="21" t="n">
        <f aca="false">FORECAST($B543,R534:R542,$B534:$B542)</f>
        <v>0.458333333333333</v>
      </c>
      <c r="T543" s="37" t="n">
        <f aca="false">(R543-S543)^2/S543</f>
        <v>0.458333333333333</v>
      </c>
      <c r="U543" s="37" t="n">
        <f aca="false">IF(T543&lt;5,0,(R543-Q543)/Q543*100)</f>
        <v>0</v>
      </c>
      <c r="V543" s="14" t="n">
        <f aca="false">R543/($C543/100000)</f>
        <v>0</v>
      </c>
      <c r="W543" s="13" t="n">
        <f aca="false">X542</f>
        <v>1</v>
      </c>
      <c r="X543" s="21" t="n">
        <v>0</v>
      </c>
      <c r="Y543" s="21" t="n">
        <f aca="false">FORECAST($B543,X534:X542,$B534:$B542)</f>
        <v>0.333333333333333</v>
      </c>
      <c r="Z543" s="37" t="n">
        <f aca="false">(X543-Y543)^2/Y543</f>
        <v>0.333333333333333</v>
      </c>
      <c r="AA543" s="37" t="n">
        <f aca="false">IF(Z543&lt;5,0,(X543-W543)/W543*100)</f>
        <v>0</v>
      </c>
      <c r="AB543" s="14" t="n">
        <f aca="false">X543/($C543/100000)</f>
        <v>0</v>
      </c>
      <c r="AC543" s="13" t="n">
        <f aca="false">AD542</f>
        <v>17</v>
      </c>
      <c r="AD543" s="21" t="n">
        <v>6</v>
      </c>
      <c r="AE543" s="21" t="n">
        <f aca="false">FORECAST($B543,AD534:AD542,$B534:$B542)</f>
        <v>11.375</v>
      </c>
      <c r="AF543" s="37" t="n">
        <f aca="false">(AD543-AE543)^2/AE543</f>
        <v>2.53983516483516</v>
      </c>
      <c r="AG543" s="37" t="n">
        <f aca="false">IF(AF543&lt;5,0,(AD543-AC543)/AC543*100)</f>
        <v>0</v>
      </c>
      <c r="AH543" s="14" t="n">
        <f aca="false">AD543/($C543/100000)</f>
        <v>69.9708454810496</v>
      </c>
      <c r="AI543" s="13" t="n">
        <f aca="false">AJ542</f>
        <v>22</v>
      </c>
      <c r="AJ543" s="21" t="n">
        <v>6</v>
      </c>
      <c r="AK543" s="21" t="n">
        <f aca="false">FORECAST($B543,AJ534:AJ542,$B534:$B542)</f>
        <v>14</v>
      </c>
      <c r="AL543" s="37" t="n">
        <f aca="false">(AJ543-AK543)^2/AK543</f>
        <v>4.57142857142857</v>
      </c>
      <c r="AM543" s="37" t="n">
        <f aca="false">IF(AL543&lt;5,0,(AJ543-AI543)/AI543*100)</f>
        <v>0</v>
      </c>
      <c r="AN543" s="14" t="n">
        <f aca="false">AJ543/($C543/100000)</f>
        <v>69.9708454810496</v>
      </c>
      <c r="AO543" s="13" t="n">
        <f aca="false">AP542</f>
        <v>35</v>
      </c>
      <c r="AP543" s="21" t="n">
        <v>48</v>
      </c>
      <c r="AQ543" s="21" t="n">
        <f aca="false">FORECAST($B543,AP534:AP542,$B534:$B542)</f>
        <v>31.2916666666667</v>
      </c>
      <c r="AR543" s="37" t="n">
        <f aca="false">(AP543-AQ543)^2/AQ543</f>
        <v>8.9214935641367</v>
      </c>
      <c r="AS543" s="37" t="n">
        <f aca="false">IF(AR543&lt;5,0,(AP543-AO543)/AO543*100)</f>
        <v>37.1428571428571</v>
      </c>
      <c r="AT543" s="14" t="n">
        <f aca="false">AP543/($C543/100000)</f>
        <v>559.766763848396</v>
      </c>
      <c r="AU543" s="13" t="n">
        <f aca="false">AV542</f>
        <v>9</v>
      </c>
      <c r="AV543" s="21" t="n">
        <v>0</v>
      </c>
      <c r="AW543" s="21" t="n">
        <f aca="false">FORECAST($B543,AV534:AV542,$B534:$B542)</f>
        <v>9.375</v>
      </c>
      <c r="AX543" s="37" t="n">
        <f aca="false">(AV543-AW543)^2/AW543</f>
        <v>9.375</v>
      </c>
      <c r="AY543" s="37" t="n">
        <f aca="false">IF(AX543&lt;5,0,(AV543-AU543)/AU543*100)</f>
        <v>-100</v>
      </c>
      <c r="AZ543" s="14" t="n">
        <f aca="false">AV543/($C543/100000)</f>
        <v>0</v>
      </c>
      <c r="BA543" s="23" t="n">
        <v>699.7</v>
      </c>
      <c r="BB543" s="22" t="n">
        <v>-27.8</v>
      </c>
      <c r="BC543" s="13" t="n">
        <f aca="false">(BA543-BA542)/BA542*100</f>
        <v>-27.7915376676987</v>
      </c>
      <c r="BD543" s="23" t="n">
        <v>33.3</v>
      </c>
    </row>
    <row r="544" customFormat="false" ht="13.8" hidden="false" customHeight="false" outlineLevel="0" collapsed="false">
      <c r="A544" s="19" t="s">
        <v>297</v>
      </c>
      <c r="B544" s="15" t="n">
        <v>2020</v>
      </c>
      <c r="C544" s="38" t="n">
        <f aca="false">FORECAST($B544,C534:C542,$B534:$B542)</f>
        <v>8931.33333333334</v>
      </c>
      <c r="D544" s="12" t="n">
        <f aca="false">E543</f>
        <v>60</v>
      </c>
      <c r="E544" s="38" t="n">
        <f aca="false">FORECAST($B544,E534:E542,$B534:$B542)</f>
        <v>67.375</v>
      </c>
      <c r="F544" s="21" t="n">
        <f aca="false">FORECAST($B544,E535:E543,$B535:$B543)</f>
        <v>63.547770700637</v>
      </c>
      <c r="G544" s="37" t="n">
        <f aca="false">(E544-F544)^2/F544</f>
        <v>0.230498787737273</v>
      </c>
      <c r="H544" s="37" t="n">
        <f aca="false">IF(G544&lt;5,0,(E544-D544)/D544*100)</f>
        <v>0</v>
      </c>
      <c r="I544" s="12"/>
      <c r="J544" s="13" t="n">
        <f aca="false">(E544-E542)/E542*100</f>
        <v>-20.7352941176471</v>
      </c>
      <c r="K544" s="13" t="n">
        <f aca="false">L543</f>
        <v>0</v>
      </c>
      <c r="L544" s="38" t="n">
        <f aca="false">FORECAST($B544,L534:L542,$B534:$B542)</f>
        <v>0.541666666666667</v>
      </c>
      <c r="M544" s="21" t="n">
        <f aca="false">FORECAST($B544,L535:L543,$B535:$B543)</f>
        <v>0.284501061571125</v>
      </c>
      <c r="N544" s="37" t="n">
        <f aca="false">(L544-M544)^2/M544</f>
        <v>0.232456596396996</v>
      </c>
      <c r="O544" s="37" t="n">
        <f aca="false">IF(N544&lt;5,0,(L544-K544)/K544*100)</f>
        <v>0</v>
      </c>
      <c r="P544" s="38" t="e">
        <f aca="false">FORECAST($B544,P534:P542,$B534:$B542)</f>
        <v>#VALUE!</v>
      </c>
      <c r="Q544" s="13" t="n">
        <f aca="false">R543</f>
        <v>0</v>
      </c>
      <c r="R544" s="38" t="n">
        <f aca="false">FORECAST($B544,R534:R542,$B534:$B542)</f>
        <v>0.458333333333333</v>
      </c>
      <c r="S544" s="21" t="n">
        <f aca="false">FORECAST($B544,R535:R543,$B535:$B543)</f>
        <v>0.144373673036093</v>
      </c>
      <c r="T544" s="37" t="n">
        <f aca="false">(R544-S544)^2/S544</f>
        <v>0.6827468348008</v>
      </c>
      <c r="U544" s="37" t="n">
        <f aca="false">IF(T544&lt;5,0,(R544-Q544)/Q544*100)</f>
        <v>0</v>
      </c>
      <c r="V544" s="38" t="e">
        <f aca="false">FORECAST($B544,V534:V542,$B534:$B542)</f>
        <v>#VALUE!</v>
      </c>
      <c r="W544" s="13" t="n">
        <f aca="false">X543</f>
        <v>0</v>
      </c>
      <c r="X544" s="38" t="n">
        <f aca="false">FORECAST($B544,X534:X542,$B534:$B542)</f>
        <v>0.333333333333333</v>
      </c>
      <c r="Y544" s="21" t="n">
        <f aca="false">FORECAST($B544,X535:X543,$B535:$B543)</f>
        <v>0.0721868365180467</v>
      </c>
      <c r="Z544" s="37" t="n">
        <f aca="false">(X544-Y544)^2/Y544</f>
        <v>0.94473585612589</v>
      </c>
      <c r="AA544" s="37" t="n">
        <f aca="false">IF(Z544&lt;5,0,(X544-W544)/W544*100)</f>
        <v>0</v>
      </c>
      <c r="AB544" s="38" t="e">
        <f aca="false">FORECAST($B544,AB534:AB542,$B534:$B542)</f>
        <v>#VALUE!</v>
      </c>
      <c r="AC544" s="13" t="n">
        <f aca="false">AD543</f>
        <v>6</v>
      </c>
      <c r="AD544" s="38" t="n">
        <f aca="false">FORECAST($B544,AD534:AD542,$B534:$B542)</f>
        <v>11.375</v>
      </c>
      <c r="AE544" s="21" t="n">
        <f aca="false">FORECAST($B544,AD535:AD543,$B535:$B543)</f>
        <v>9.43312101910828</v>
      </c>
      <c r="AF544" s="37" t="n">
        <f aca="false">(AD544-AE544)^2/AE544</f>
        <v>0.399750408034681</v>
      </c>
      <c r="AG544" s="37" t="n">
        <f aca="false">IF(AF544&lt;5,0,(AD544-AC544)/AC544*100)</f>
        <v>0</v>
      </c>
      <c r="AH544" s="38" t="e">
        <f aca="false">FORECAST($B544,AH534:AH542,$B534:$B542)</f>
        <v>#VALUE!</v>
      </c>
      <c r="AI544" s="13" t="n">
        <f aca="false">AJ543</f>
        <v>6</v>
      </c>
      <c r="AJ544" s="38" t="n">
        <f aca="false">FORECAST($B544,AJ534:AJ542,$B534:$B542)</f>
        <v>14</v>
      </c>
      <c r="AK544" s="21" t="n">
        <f aca="false">FORECAST($B544,AJ535:AJ543,$B535:$B543)</f>
        <v>11.1188959660297</v>
      </c>
      <c r="AL544" s="37" t="n">
        <f aca="false">(AJ544-AK544)^2/AK544</f>
        <v>0.746545383635223</v>
      </c>
      <c r="AM544" s="37" t="n">
        <f aca="false">IF(AL544&lt;5,0,(AJ544-AI544)/AI544*100)</f>
        <v>0</v>
      </c>
      <c r="AN544" s="38" t="e">
        <f aca="false">FORECAST($B544,AN534:AN542,$B534:$B542)</f>
        <v>#VALUE!</v>
      </c>
      <c r="AO544" s="13" t="n">
        <f aca="false">AP543</f>
        <v>48</v>
      </c>
      <c r="AP544" s="38" t="n">
        <f aca="false">FORECAST($B544,AP534:AP542,$B534:$B542)</f>
        <v>31.2916666666667</v>
      </c>
      <c r="AQ544" s="21" t="n">
        <f aca="false">FORECAST($B544,AP535:AP543,$B535:$B543)</f>
        <v>36.380042462845</v>
      </c>
      <c r="AR544" s="37" t="n">
        <f aca="false">(AP544-AQ544)^2/AQ544</f>
        <v>0.711697031953074</v>
      </c>
      <c r="AS544" s="37" t="n">
        <f aca="false">IF(AR544&lt;5,0,(AP544-AO544)/AO544*100)</f>
        <v>0</v>
      </c>
      <c r="AT544" s="38" t="e">
        <f aca="false">FORECAST($B544,AT534:AT542,$B534:$B542)</f>
        <v>#VALUE!</v>
      </c>
      <c r="AU544" s="13" t="n">
        <f aca="false">AV543</f>
        <v>0</v>
      </c>
      <c r="AV544" s="38" t="n">
        <f aca="false">FORECAST($B544,AV534:AV542,$B534:$B542)</f>
        <v>9.375</v>
      </c>
      <c r="AW544" s="21" t="n">
        <f aca="false">FORECAST($B544,AV535:AV543,$B535:$B543)</f>
        <v>6.11464968152866</v>
      </c>
      <c r="AX544" s="37" t="n">
        <f aca="false">(AV544-AW544)^2/AW544</f>
        <v>1.73842897840366</v>
      </c>
      <c r="AY544" s="37" t="n">
        <f aca="false">IF(AX544&lt;5,0,(AV544-AU544)/AU544*100)</f>
        <v>0</v>
      </c>
      <c r="AZ544" s="38" t="e">
        <f aca="false">FORECAST($B544,AZ534:AZ542,$B534:$B542)</f>
        <v>#VALUE!</v>
      </c>
      <c r="BA544" s="38" t="n">
        <f aca="false">FORECAST($B544,BA534:BA542,$B534:$B542)</f>
        <v>757.3125</v>
      </c>
      <c r="BB544" s="14"/>
      <c r="BC544" s="12"/>
      <c r="BD544" s="12"/>
    </row>
    <row r="545" customFormat="false" ht="13.8" hidden="false" customHeight="false" outlineLevel="0" collapsed="false">
      <c r="A545" s="19" t="s">
        <v>199</v>
      </c>
      <c r="B545" s="20"/>
      <c r="C545" s="21"/>
      <c r="D545" s="12" t="n">
        <f aca="false">E544</f>
        <v>67.375</v>
      </c>
      <c r="E545" s="39" t="n">
        <f aca="false">(E544-E543)^2/E544</f>
        <v>0.807282003710575</v>
      </c>
      <c r="F545" s="21" t="n">
        <f aca="false">FORECAST($B545,E536:E544,$B536:$B544)</f>
        <v>-4787.74776214834</v>
      </c>
      <c r="G545" s="37" t="n">
        <f aca="false">(E545-F545)^2/F545</f>
        <v>-4789.36246227493</v>
      </c>
      <c r="H545" s="37" t="n">
        <f aca="false">IF(G545&lt;5,0,(E545-D545)/D545*100)</f>
        <v>0</v>
      </c>
      <c r="I545" s="22"/>
      <c r="J545" s="12"/>
      <c r="K545" s="13" t="n">
        <f aca="false">L544</f>
        <v>0.541666666666667</v>
      </c>
      <c r="L545" s="39" t="n">
        <f aca="false">(L544-L543)^2/L544</f>
        <v>0.541666666666667</v>
      </c>
      <c r="M545" s="21" t="n">
        <f aca="false">FORECAST($B545,L536:L544,$B536:$B544)</f>
        <v>-94.9067561807332</v>
      </c>
      <c r="N545" s="37" t="n">
        <f aca="false">(L545-M545)^2/M545</f>
        <v>-95.993180998694</v>
      </c>
      <c r="O545" s="37" t="n">
        <f aca="false">IF(N545&lt;5,0,(L545-K545)/K545*100)</f>
        <v>0</v>
      </c>
      <c r="P545" s="39" t="e">
        <f aca="false">(P544-P543)^2/P544</f>
        <v>#VALUE!</v>
      </c>
      <c r="Q545" s="13" t="n">
        <f aca="false">R544</f>
        <v>0.458333333333333</v>
      </c>
      <c r="R545" s="39" t="n">
        <f aca="false">(R544-R543)^2/R544</f>
        <v>0.458333333333333</v>
      </c>
      <c r="S545" s="21" t="n">
        <f aca="false">FORECAST($B545,R536:R544,$B536:$B544)</f>
        <v>-33.1904305200341</v>
      </c>
      <c r="T545" s="37" t="n">
        <f aca="false">(R545-S545)^2/S545</f>
        <v>-34.1134264039225</v>
      </c>
      <c r="U545" s="37" t="n">
        <f aca="false">IF(T545&lt;5,0,(R545-Q545)/Q545*100)</f>
        <v>0</v>
      </c>
      <c r="V545" s="39" t="e">
        <f aca="false">(V544-V543)^2/V544</f>
        <v>#VALUE!</v>
      </c>
      <c r="W545" s="13" t="n">
        <f aca="false">X544</f>
        <v>0.333333333333333</v>
      </c>
      <c r="X545" s="39" t="n">
        <f aca="false">(X544-X543)^2/X544</f>
        <v>0.333333333333333</v>
      </c>
      <c r="Y545" s="21" t="n">
        <f aca="false">FORECAST($B545,X536:X544,$B536:$B544)</f>
        <v>394.336743393009</v>
      </c>
      <c r="Z545" s="37" t="n">
        <f aca="false">(X545-Y545)^2/Y545</f>
        <v>393.670358493419</v>
      </c>
      <c r="AA545" s="37" t="n">
        <f aca="false">IF(Z545&lt;5,0,(X545-W545)/W545*100)</f>
        <v>0</v>
      </c>
      <c r="AB545" s="39" t="e">
        <f aca="false">(AB544-AB543)^2/AB544</f>
        <v>#VALUE!</v>
      </c>
      <c r="AC545" s="13" t="n">
        <f aca="false">AD544</f>
        <v>11.375</v>
      </c>
      <c r="AD545" s="39" t="n">
        <f aca="false">(AD544-AD543)^2/AD544</f>
        <v>2.53983516483516</v>
      </c>
      <c r="AE545" s="21" t="n">
        <f aca="false">FORECAST($B545,AD536:AD544,$B536:$B544)</f>
        <v>-1170.90377237852</v>
      </c>
      <c r="AF545" s="37" t="n">
        <f aca="false">(AD545-AE545)^2/AE545</f>
        <v>-1175.98895192493</v>
      </c>
      <c r="AG545" s="37" t="n">
        <f aca="false">IF(AF545&lt;5,0,(AD545-AC545)/AC545*100)</f>
        <v>0</v>
      </c>
      <c r="AH545" s="39" t="e">
        <f aca="false">(AH544-AH543)^2/AH544</f>
        <v>#VALUE!</v>
      </c>
      <c r="AI545" s="13" t="n">
        <f aca="false">AJ544</f>
        <v>14</v>
      </c>
      <c r="AJ545" s="39" t="n">
        <f aca="false">(AJ544-AJ543)^2/AJ544</f>
        <v>4.57142857142857</v>
      </c>
      <c r="AK545" s="21" t="n">
        <f aca="false">FORECAST($B545,AJ536:AJ544,$B536:$B544)</f>
        <v>7.71611253196931</v>
      </c>
      <c r="AL545" s="37" t="n">
        <f aca="false">(AJ545-AK545)^2/AK545</f>
        <v>1.28160873376458</v>
      </c>
      <c r="AM545" s="37" t="n">
        <f aca="false">IF(AL545&lt;5,0,(AJ545-AI545)/AI545*100)</f>
        <v>0</v>
      </c>
      <c r="AN545" s="39" t="e">
        <f aca="false">(AN544-AN543)^2/AN544</f>
        <v>#VALUE!</v>
      </c>
      <c r="AO545" s="13" t="n">
        <f aca="false">AP544</f>
        <v>31.2916666666667</v>
      </c>
      <c r="AP545" s="39" t="n">
        <f aca="false">(AP544-AP543)^2/AP544</f>
        <v>8.9214935641367</v>
      </c>
      <c r="AQ545" s="21" t="n">
        <f aca="false">FORECAST($B545,AP536:AP544,$B536:$B544)</f>
        <v>-2179.37158994032</v>
      </c>
      <c r="AR545" s="37" t="n">
        <f aca="false">(AP545-AQ545)^2/AQ545</f>
        <v>-2197.25109816843</v>
      </c>
      <c r="AS545" s="37" t="n">
        <f aca="false">IF(AR545&lt;5,0,(AP545-AO545)/AO545*100)</f>
        <v>0</v>
      </c>
      <c r="AT545" s="39" t="e">
        <f aca="false">(AT544-AT543)^2/AT544</f>
        <v>#VALUE!</v>
      </c>
      <c r="AU545" s="13" t="n">
        <f aca="false">AV544</f>
        <v>9.375</v>
      </c>
      <c r="AV545" s="39" t="n">
        <f aca="false">(AV544-AV543)^2/AV544</f>
        <v>9.375</v>
      </c>
      <c r="AW545" s="21" t="n">
        <f aca="false">FORECAST($B545,AV536:AV544,$B536:$B544)</f>
        <v>-1711.42806905371</v>
      </c>
      <c r="AX545" s="37" t="n">
        <f aca="false">(AV545-AW545)^2/AW545</f>
        <v>-1730.22942419191</v>
      </c>
      <c r="AY545" s="37" t="n">
        <f aca="false">IF(AX545&lt;5,0,(AV545-AU545)/AU545*100)</f>
        <v>0</v>
      </c>
      <c r="AZ545" s="39" t="e">
        <f aca="false">(AZ544-AZ543)^2/AZ544</f>
        <v>#VALUE!</v>
      </c>
      <c r="BA545" s="39" t="n">
        <f aca="false">(BA544-BA543)^2/BA544</f>
        <v>4.38286725262028</v>
      </c>
      <c r="BB545" s="22"/>
      <c r="BC545" s="12"/>
      <c r="BD545" s="23"/>
    </row>
    <row r="546" customFormat="false" ht="13.8" hidden="false" customHeight="false" outlineLevel="0" collapsed="false">
      <c r="A546" s="19" t="s">
        <v>298</v>
      </c>
      <c r="B546" s="20" t="n">
        <v>5</v>
      </c>
      <c r="C546" s="21"/>
      <c r="D546" s="12" t="n">
        <f aca="false">E545</f>
        <v>0.807282003710575</v>
      </c>
      <c r="E546" s="39" t="n">
        <f aca="false">IF(E545&lt;$B546,0,(E543-E542)/E542*100)</f>
        <v>0</v>
      </c>
      <c r="F546" s="21" t="n">
        <f aca="false">FORECAST($B546,E537:E545,$B537:$B545)</f>
        <v>-9692.00606796116</v>
      </c>
      <c r="G546" s="37" t="n">
        <f aca="false">(E546-F546)^2/F546</f>
        <v>-9692.00606796116</v>
      </c>
      <c r="H546" s="37" t="n">
        <f aca="false">IF(G546&lt;5,0,(E546-D546)/D546*100)</f>
        <v>0</v>
      </c>
      <c r="I546" s="22"/>
      <c r="J546" s="12"/>
      <c r="K546" s="13" t="n">
        <f aca="false">L545</f>
        <v>0.541666666666667</v>
      </c>
      <c r="L546" s="39" t="n">
        <f aca="false">IF(L545&lt;$B546,0,(L543-L542)/L542*100)</f>
        <v>0</v>
      </c>
      <c r="M546" s="21" t="n">
        <f aca="false">FORECAST($B546,L537:L545,$B537:$B545)</f>
        <v>-55.0028317152104</v>
      </c>
      <c r="N546" s="37" t="n">
        <f aca="false">(L546-M546)^2/M546</f>
        <v>-55.0028317152104</v>
      </c>
      <c r="O546" s="37" t="n">
        <f aca="false">IF(N546&lt;5,0,(L546-K546)/K546*100)</f>
        <v>0</v>
      </c>
      <c r="P546" s="39" t="e">
        <f aca="false">IF(P545&lt;$B546,0,(P543-P542)/P542*100)</f>
        <v>#VALUE!</v>
      </c>
      <c r="Q546" s="13" t="n">
        <f aca="false">R545</f>
        <v>0.458333333333333</v>
      </c>
      <c r="R546" s="39" t="n">
        <f aca="false">IF(R545&lt;$B546,0,(R543-R542)/R542*100)</f>
        <v>0</v>
      </c>
      <c r="S546" s="21" t="n">
        <f aca="false">FORECAST($B546,R537:R545,$B537:$B545)</f>
        <v>124.396035598706</v>
      </c>
      <c r="T546" s="37" t="n">
        <f aca="false">(R546-S546)^2/S546</f>
        <v>124.396035598706</v>
      </c>
      <c r="U546" s="37" t="n">
        <f aca="false">IF(T546&lt;5,0,(R546-Q546)/Q546*100)</f>
        <v>-100</v>
      </c>
      <c r="V546" s="39" t="e">
        <f aca="false">IF(V545&lt;$B546,0,(V543-V542)/V542*100)</f>
        <v>#VALUE!</v>
      </c>
      <c r="W546" s="13" t="n">
        <f aca="false">X545</f>
        <v>0.333333333333333</v>
      </c>
      <c r="X546" s="39" t="n">
        <f aca="false">IF(X545&lt;$B546,0,(X543-X542)/X542*100)</f>
        <v>0</v>
      </c>
      <c r="Y546" s="21" t="n">
        <f aca="false">FORECAST($B546,X537:X545,$B537:$B545)</f>
        <v>-139.852750809061</v>
      </c>
      <c r="Z546" s="37" t="n">
        <f aca="false">(X546-Y546)^2/Y546</f>
        <v>-139.852750809061</v>
      </c>
      <c r="AA546" s="37" t="n">
        <f aca="false">IF(Z546&lt;5,0,(X546-W546)/W546*100)</f>
        <v>0</v>
      </c>
      <c r="AB546" s="39" t="e">
        <f aca="false">IF(AB545&lt;$B546,0,(AB543-AB542)/AB542*100)</f>
        <v>#VALUE!</v>
      </c>
      <c r="AC546" s="13" t="n">
        <f aca="false">AD545</f>
        <v>2.53983516483516</v>
      </c>
      <c r="AD546" s="39" t="n">
        <f aca="false">IF(AD545&lt;$B546,0,(AD543-AD542)/AD542*100)</f>
        <v>0</v>
      </c>
      <c r="AE546" s="21" t="n">
        <f aca="false">FORECAST($B546,AD537:AD545,$B537:$B545)</f>
        <v>-2092.16626213592</v>
      </c>
      <c r="AF546" s="37" t="n">
        <f aca="false">(AD546-AE546)^2/AE546</f>
        <v>-2092.16626213592</v>
      </c>
      <c r="AG546" s="37" t="n">
        <f aca="false">IF(AF546&lt;5,0,(AD546-AC546)/AC546*100)</f>
        <v>0</v>
      </c>
      <c r="AH546" s="39" t="e">
        <f aca="false">IF(AH545&lt;$B546,0,(AH543-AH542)/AH542*100)</f>
        <v>#VALUE!</v>
      </c>
      <c r="AI546" s="13" t="n">
        <f aca="false">AJ545</f>
        <v>4.57142857142857</v>
      </c>
      <c r="AJ546" s="39" t="n">
        <f aca="false">IF(AJ545&lt;$B546,0,(AJ543-AJ542)/AJ542*100)</f>
        <v>0</v>
      </c>
      <c r="AK546" s="21" t="n">
        <f aca="false">FORECAST($B546,AJ537:AJ545,$B537:$B545)</f>
        <v>-1971.40291262136</v>
      </c>
      <c r="AL546" s="37" t="n">
        <f aca="false">(AJ546-AK546)^2/AK546</f>
        <v>-1971.40291262136</v>
      </c>
      <c r="AM546" s="37" t="n">
        <f aca="false">IF(AL546&lt;5,0,(AJ546-AI546)/AI546*100)</f>
        <v>0</v>
      </c>
      <c r="AN546" s="39" t="e">
        <f aca="false">IF(AN545&lt;$B546,0,(AN543-AN542)/AN542*100)</f>
        <v>#VALUE!</v>
      </c>
      <c r="AO546" s="13" t="n">
        <f aca="false">AP545</f>
        <v>8.9214935641367</v>
      </c>
      <c r="AP546" s="39" t="n">
        <f aca="false">IF(AP545&lt;$B546,0,(AP543-AP542)/AP542*100)</f>
        <v>37.1428571428571</v>
      </c>
      <c r="AQ546" s="21" t="n">
        <f aca="false">FORECAST($B546,AP537:AP545,$B537:$B545)</f>
        <v>-3862.97127831715</v>
      </c>
      <c r="AR546" s="37" t="n">
        <f aca="false">(AP546-AQ546)^2/AQ546</f>
        <v>-3937.61412490786</v>
      </c>
      <c r="AS546" s="37" t="n">
        <f aca="false">IF(AR546&lt;5,0,(AP546-AO546)/AO546*100)</f>
        <v>0</v>
      </c>
      <c r="AT546" s="39" t="e">
        <f aca="false">IF(AT545&lt;$B546,0,(AT543-AT542)/AT542*100)</f>
        <v>#VALUE!</v>
      </c>
      <c r="AU546" s="13" t="n">
        <f aca="false">AV545</f>
        <v>9.375</v>
      </c>
      <c r="AV546" s="39" t="n">
        <f aca="false">IF(AV545&lt;$B546,0,(AV543-AV542)/AV542*100)</f>
        <v>-100</v>
      </c>
      <c r="AW546" s="21" t="n">
        <f aca="false">FORECAST($B546,AV537:AV545,$B537:$B545)</f>
        <v>-1695.00606796116</v>
      </c>
      <c r="AX546" s="37" t="n">
        <f aca="false">(AV546-AW546)^2/AW546</f>
        <v>-1500.90575185553</v>
      </c>
      <c r="AY546" s="37" t="n">
        <f aca="false">IF(AX546&lt;5,0,(AV546-AU546)/AU546*100)</f>
        <v>0</v>
      </c>
      <c r="AZ546" s="39" t="e">
        <f aca="false">IF(AZ545&lt;$B546,0,(AZ543-AZ542)/AZ542*100)</f>
        <v>#VALUE!</v>
      </c>
      <c r="BA546" s="39" t="n">
        <f aca="false">IF(BA545&lt;$B546,0,(BA543-BA542)/BA542*100)</f>
        <v>0</v>
      </c>
      <c r="BB546" s="22"/>
      <c r="BC546" s="12"/>
      <c r="BD546" s="23"/>
    </row>
    <row r="547" customFormat="false" ht="13.8" hidden="false" customHeight="false" outlineLevel="0" collapsed="false">
      <c r="A547" s="25"/>
      <c r="B547" s="20"/>
      <c r="C547" s="21"/>
      <c r="D547" s="12" t="n">
        <f aca="false">E546</f>
        <v>0</v>
      </c>
      <c r="E547" s="21"/>
      <c r="F547" s="21" t="n">
        <f aca="false">FORECAST($B547,E538:E546,$B538:$B546)</f>
        <v>-0.20855550783763</v>
      </c>
      <c r="G547" s="37" t="n">
        <f aca="false">(E547-F547)^2/F547</f>
        <v>-0.20855550783763</v>
      </c>
      <c r="H547" s="37" t="n">
        <f aca="false">IF(G547&lt;5,0,(E547-D547)/D547*100)</f>
        <v>0</v>
      </c>
      <c r="I547" s="22"/>
      <c r="J547" s="13"/>
      <c r="K547" s="13" t="n">
        <f aca="false">L546</f>
        <v>0</v>
      </c>
      <c r="L547" s="21"/>
      <c r="M547" s="21" t="n">
        <f aca="false">FORECAST($B547,L538:L546,$B538:$B546)</f>
        <v>-0.000670104071242239</v>
      </c>
      <c r="N547" s="37" t="n">
        <f aca="false">(L547-M547)^2/M547</f>
        <v>-0.000670104071242239</v>
      </c>
      <c r="O547" s="37" t="n">
        <f aca="false">IF(N547&lt;5,0,(L547-K547)/K547*100)</f>
        <v>0</v>
      </c>
      <c r="P547" s="14"/>
      <c r="Q547" s="13" t="n">
        <f aca="false">R546</f>
        <v>0</v>
      </c>
      <c r="R547" s="21"/>
      <c r="S547" s="21" t="n">
        <f aca="false">FORECAST($B547,R538:R546,$B538:$B546)</f>
        <v>-0.00131191487851184</v>
      </c>
      <c r="T547" s="37" t="n">
        <f aca="false">(R547-S547)^2/S547</f>
        <v>-0.00131191487851184</v>
      </c>
      <c r="U547" s="37" t="n">
        <f aca="false">IF(T547&lt;5,0,(R547-Q547)/Q547*100)</f>
        <v>0</v>
      </c>
      <c r="V547" s="14"/>
      <c r="W547" s="13" t="n">
        <f aca="false">X546</f>
        <v>0</v>
      </c>
      <c r="X547" s="21"/>
      <c r="Y547" s="21" t="n">
        <f aca="false">FORECAST($B547,X538:X546,$B538:$B546)</f>
        <v>-0.00115996386137285</v>
      </c>
      <c r="Z547" s="37" t="n">
        <f aca="false">(X547-Y547)^2/Y547</f>
        <v>-0.00115996386137285</v>
      </c>
      <c r="AA547" s="37" t="n">
        <f aca="false">IF(Z547&lt;5,0,(X547-W547)/W547*100)</f>
        <v>0</v>
      </c>
      <c r="AB547" s="14"/>
      <c r="AC547" s="13" t="n">
        <f aca="false">AD546</f>
        <v>0</v>
      </c>
      <c r="AD547" s="21"/>
      <c r="AE547" s="21" t="n">
        <f aca="false">FORECAST($B547,AD538:AD546,$B538:$B546)</f>
        <v>-0.0320047183193566</v>
      </c>
      <c r="AF547" s="37" t="n">
        <f aca="false">(AD547-AE547)^2/AE547</f>
        <v>-0.0320047183193566</v>
      </c>
      <c r="AG547" s="37" t="n">
        <f aca="false">IF(AF547&lt;5,0,(AD547-AC547)/AC547*100)</f>
        <v>0</v>
      </c>
      <c r="AH547" s="14"/>
      <c r="AI547" s="13" t="n">
        <f aca="false">AJ546</f>
        <v>0</v>
      </c>
      <c r="AJ547" s="21"/>
      <c r="AK547" s="21" t="n">
        <f aca="false">FORECAST($B547,AJ538:AJ546,$B538:$B546)</f>
        <v>-0.0389718253570148</v>
      </c>
      <c r="AL547" s="37" t="n">
        <f aca="false">(AJ547-AK547)^2/AK547</f>
        <v>-0.0389718253570148</v>
      </c>
      <c r="AM547" s="37" t="n">
        <f aca="false">IF(AL547&lt;5,0,(AJ547-AI547)/AI547*100)</f>
        <v>0</v>
      </c>
      <c r="AN547" s="14"/>
      <c r="AO547" s="13" t="n">
        <f aca="false">AP546</f>
        <v>37.1428571428571</v>
      </c>
      <c r="AP547" s="21"/>
      <c r="AQ547" s="21" t="n">
        <f aca="false">FORECAST($B547,AP538:AP546,$B538:$B546)</f>
        <v>37.1166359710267</v>
      </c>
      <c r="AR547" s="37" t="n">
        <f aca="false">(AP547-AQ547)^2/AQ547</f>
        <v>37.1166359710267</v>
      </c>
      <c r="AS547" s="37" t="n">
        <f aca="false">IF(AR547&lt;5,0,(AP547-AO547)/AO547*100)</f>
        <v>-100</v>
      </c>
      <c r="AT547" s="14"/>
      <c r="AU547" s="13" t="n">
        <f aca="false">AV546</f>
        <v>-100</v>
      </c>
      <c r="AV547" s="21"/>
      <c r="AW547" s="21" t="n">
        <f aca="false">FORECAST($B547,AV538:AV546,$B538:$B546)</f>
        <v>-100.264110629386</v>
      </c>
      <c r="AX547" s="37" t="n">
        <f aca="false">(AV547-AW547)^2/AW547</f>
        <v>-100.264110629386</v>
      </c>
      <c r="AY547" s="37" t="n">
        <f aca="false">IF(AX547&lt;5,0,(AV547-AU547)/AU547*100)</f>
        <v>0</v>
      </c>
      <c r="AZ547" s="14"/>
      <c r="BA547" s="23"/>
      <c r="BB547" s="22"/>
      <c r="BC547" s="13"/>
      <c r="BD547" s="23"/>
    </row>
    <row r="548" customFormat="false" ht="13.8" hidden="false" customHeight="false" outlineLevel="0" collapsed="false">
      <c r="A548" s="19" t="s">
        <v>63</v>
      </c>
      <c r="B548" s="12" t="n">
        <v>2011</v>
      </c>
      <c r="C548" s="12" t="n">
        <v>19298</v>
      </c>
      <c r="D548" s="12" t="n">
        <f aca="false">E547</f>
        <v>0</v>
      </c>
      <c r="E548" s="12" t="n">
        <v>603</v>
      </c>
      <c r="F548" s="21" t="n">
        <f aca="false">FORECAST($B548,E539:E547,$B539:$B547)</f>
        <v>59.5213628482359</v>
      </c>
      <c r="G548" s="37" t="n">
        <f aca="false">(E548-F548)^2/F548</f>
        <v>4962.40366326043</v>
      </c>
      <c r="H548" s="37" t="e">
        <f aca="false">IF(G548&lt;5,0,(E548-D548)/D548*100)</f>
        <v>#DIV/0!</v>
      </c>
      <c r="I548" s="12" t="n">
        <v>-12.1</v>
      </c>
      <c r="J548" s="13"/>
      <c r="K548" s="13" t="n">
        <f aca="false">L547</f>
        <v>0</v>
      </c>
      <c r="L548" s="12" t="n">
        <v>1</v>
      </c>
      <c r="M548" s="21" t="n">
        <f aca="false">FORECAST($B548,L539:L547,$B539:$B547)</f>
        <v>0.422006307127895</v>
      </c>
      <c r="N548" s="37" t="n">
        <f aca="false">(L548-M548)^2/M548</f>
        <v>0.791639137513381</v>
      </c>
      <c r="O548" s="37" t="n">
        <f aca="false">IF(N548&lt;5,0,(L548-K548)/K548*100)</f>
        <v>0</v>
      </c>
      <c r="P548" s="14" t="n">
        <f aca="false">L548/($C548/100000)</f>
        <v>5.18188413307078</v>
      </c>
      <c r="Q548" s="13" t="n">
        <f aca="false">R547</f>
        <v>0</v>
      </c>
      <c r="R548" s="12" t="n">
        <v>4</v>
      </c>
      <c r="S548" s="21" t="n">
        <f aca="false">FORECAST($B548,R539:R547,$B539:$B547)</f>
        <v>0.574270104030126</v>
      </c>
      <c r="T548" s="37" t="n">
        <f aca="false">(R548-S548)^2/S548</f>
        <v>20.4357239525151</v>
      </c>
      <c r="U548" s="37" t="e">
        <f aca="false">IF(T548&lt;5,0,(R548-Q548)/Q548*100)</f>
        <v>#DIV/0!</v>
      </c>
      <c r="V548" s="14" t="n">
        <f aca="false">R548/($C548/100000)</f>
        <v>20.7275365322831</v>
      </c>
      <c r="W548" s="13" t="n">
        <f aca="false">X547</f>
        <v>0</v>
      </c>
      <c r="X548" s="12" t="n">
        <v>14</v>
      </c>
      <c r="Y548" s="21" t="n">
        <f aca="false">FORECAST($B548,X539:X547,$B539:$B547)</f>
        <v>0.221511282082488</v>
      </c>
      <c r="Z548" s="37" t="n">
        <f aca="false">(X548-Y548)^2/Y548</f>
        <v>857.052289007489</v>
      </c>
      <c r="AA548" s="37" t="e">
        <f aca="false">IF(Z548&lt;5,0,(X548-W548)/W548*100)</f>
        <v>#DIV/0!</v>
      </c>
      <c r="AB548" s="14" t="n">
        <f aca="false">X548/($C548/100000)</f>
        <v>72.546377862991</v>
      </c>
      <c r="AC548" s="13" t="n">
        <f aca="false">AD547</f>
        <v>0</v>
      </c>
      <c r="AD548" s="12" t="n">
        <v>115</v>
      </c>
      <c r="AE548" s="21" t="n">
        <f aca="false">FORECAST($B548,AD539:AD547,$B539:$B547)</f>
        <v>8.86503658748185</v>
      </c>
      <c r="AF548" s="37" t="n">
        <f aca="false">(AD548-AE548)^2/AE548</f>
        <v>1270.68065060026</v>
      </c>
      <c r="AG548" s="37" t="e">
        <f aca="false">IF(AF548&lt;5,0,(AD548-AC548)/AC548*100)</f>
        <v>#DIV/0!</v>
      </c>
      <c r="AH548" s="14" t="n">
        <f aca="false">AD548/($C548/100000)</f>
        <v>595.91667530314</v>
      </c>
      <c r="AI548" s="13" t="n">
        <f aca="false">AJ547</f>
        <v>0</v>
      </c>
      <c r="AJ548" s="12" t="n">
        <v>160</v>
      </c>
      <c r="AK548" s="21" t="n">
        <f aca="false">FORECAST($B548,AJ539:AJ547,$B539:$B547)</f>
        <v>12.4557542485638</v>
      </c>
      <c r="AL548" s="37" t="n">
        <f aca="false">(AJ548-AK548)^2/AK548</f>
        <v>1747.7307291022</v>
      </c>
      <c r="AM548" s="37" t="e">
        <f aca="false">IF(AL548&lt;5,0,(AJ548-AI548)/AI548*100)</f>
        <v>#DIV/0!</v>
      </c>
      <c r="AN548" s="14" t="n">
        <f aca="false">AJ548/($C548/100000)</f>
        <v>829.101461291326</v>
      </c>
      <c r="AO548" s="13" t="n">
        <f aca="false">AP547</f>
        <v>0</v>
      </c>
      <c r="AP548" s="12" t="n">
        <v>294</v>
      </c>
      <c r="AQ548" s="21" t="n">
        <f aca="false">FORECAST($B548,AP539:AP547,$B539:$B547)</f>
        <v>31.2434987705983</v>
      </c>
      <c r="AR548" s="37" t="n">
        <f aca="false">(AP548-AQ548)^2/AQ548</f>
        <v>2209.77104533784</v>
      </c>
      <c r="AS548" s="37" t="e">
        <f aca="false">IF(AR548&lt;5,0,(AP548-AO548)/AO548*100)</f>
        <v>#DIV/0!</v>
      </c>
      <c r="AT548" s="14" t="n">
        <f aca="false">AP548/($C548/100000)</f>
        <v>1523.47393512281</v>
      </c>
      <c r="AU548" s="13" t="n">
        <f aca="false">AV547</f>
        <v>0</v>
      </c>
      <c r="AV548" s="12" t="n">
        <v>15</v>
      </c>
      <c r="AW548" s="21" t="n">
        <f aca="false">FORECAST($B548,AV539:AV547,$B539:$B547)</f>
        <v>5.51030210935662</v>
      </c>
      <c r="AX548" s="37" t="n">
        <f aca="false">(AV548-AW548)^2/AW548</f>
        <v>16.3429090217698</v>
      </c>
      <c r="AY548" s="37" t="e">
        <f aca="false">IF(AX548&lt;5,0,(AV548-AU548)/AU548*100)</f>
        <v>#DIV/0!</v>
      </c>
      <c r="AZ548" s="14" t="n">
        <f aca="false">AV548/($C548/100000)</f>
        <v>77.7282619960618</v>
      </c>
      <c r="BA548" s="12" t="n">
        <v>3124.7</v>
      </c>
      <c r="BB548" s="14" t="n">
        <v>-9.2</v>
      </c>
      <c r="BC548" s="13" t="n">
        <f aca="false">(BA548-BA543)/BA543*100</f>
        <v>346.577104473346</v>
      </c>
      <c r="BD548" s="12" t="n">
        <v>38.3</v>
      </c>
    </row>
    <row r="549" customFormat="false" ht="13.8" hidden="false" customHeight="false" outlineLevel="0" collapsed="false">
      <c r="A549" s="19" t="s">
        <v>63</v>
      </c>
      <c r="B549" s="12" t="n">
        <v>2012</v>
      </c>
      <c r="C549" s="12" t="n">
        <v>19227</v>
      </c>
      <c r="D549" s="12" t="n">
        <f aca="false">E548</f>
        <v>603</v>
      </c>
      <c r="E549" s="12" t="n">
        <v>640</v>
      </c>
      <c r="F549" s="21" t="n">
        <f aca="false">FORECAST($B549,E540:E548,$B540:$B548)</f>
        <v>158.011831117132</v>
      </c>
      <c r="G549" s="37" t="n">
        <f aca="false">(E549-F549)^2/F549</f>
        <v>1470.22278838634</v>
      </c>
      <c r="H549" s="37" t="n">
        <f aca="false">IF(G549&lt;5,0,(E549-D549)/D549*100)</f>
        <v>6.13598673300166</v>
      </c>
      <c r="I549" s="12" t="n">
        <v>6.1</v>
      </c>
      <c r="J549" s="13" t="n">
        <f aca="false">(E549-E548)/E548*100</f>
        <v>6.13598673300166</v>
      </c>
      <c r="K549" s="13" t="n">
        <f aca="false">L548</f>
        <v>1</v>
      </c>
      <c r="L549" s="12" t="n">
        <v>1</v>
      </c>
      <c r="M549" s="21" t="n">
        <f aca="false">FORECAST($B549,L540:L548,$B540:$B548)</f>
        <v>0.422156281642631</v>
      </c>
      <c r="N549" s="37" t="n">
        <f aca="false">(L549-M549)^2/M549</f>
        <v>0.790947280343279</v>
      </c>
      <c r="O549" s="37" t="n">
        <f aca="false">IF(N549&lt;5,0,(L549-K549)/K549*100)</f>
        <v>0</v>
      </c>
      <c r="P549" s="14" t="n">
        <f aca="false">L549/($C549/100000)</f>
        <v>5.20101939980236</v>
      </c>
      <c r="Q549" s="13" t="n">
        <f aca="false">R548</f>
        <v>4</v>
      </c>
      <c r="R549" s="12" t="n">
        <v>7</v>
      </c>
      <c r="S549" s="21" t="n">
        <f aca="false">FORECAST($B549,R540:R548,$B540:$B548)</f>
        <v>1.23775843910939</v>
      </c>
      <c r="T549" s="37" t="n">
        <f aca="false">(R549-S549)^2/S549</f>
        <v>26.8254505539432</v>
      </c>
      <c r="U549" s="37" t="n">
        <f aca="false">IF(T549&lt;5,0,(R549-Q549)/Q549*100)</f>
        <v>75</v>
      </c>
      <c r="V549" s="14" t="n">
        <f aca="false">R549/($C549/100000)</f>
        <v>36.4071357986165</v>
      </c>
      <c r="W549" s="13" t="n">
        <f aca="false">X548</f>
        <v>14</v>
      </c>
      <c r="X549" s="12" t="n">
        <v>13</v>
      </c>
      <c r="Y549" s="21" t="n">
        <f aca="false">FORECAST($B549,X540:X548,$B540:$B548)</f>
        <v>2.54136309630114</v>
      </c>
      <c r="Z549" s="37" t="n">
        <f aca="false">(X549-Y549)^2/Y549</f>
        <v>43.0411089397713</v>
      </c>
      <c r="AA549" s="37" t="n">
        <f aca="false">IF(Z549&lt;5,0,(X549-W549)/W549*100)</f>
        <v>-7.14285714285714</v>
      </c>
      <c r="AB549" s="14" t="n">
        <f aca="false">X549/($C549/100000)</f>
        <v>67.6132521974307</v>
      </c>
      <c r="AC549" s="13" t="n">
        <f aca="false">AD548</f>
        <v>115</v>
      </c>
      <c r="AD549" s="12" t="n">
        <v>133</v>
      </c>
      <c r="AE549" s="21" t="n">
        <f aca="false">FORECAST($B549,AD540:AD548,$B540:$B548)</f>
        <v>27.7641681487523</v>
      </c>
      <c r="AF549" s="37" t="n">
        <f aca="false">(AD549-AE549)^2/AE549</f>
        <v>398.880321070299</v>
      </c>
      <c r="AG549" s="37" t="n">
        <f aca="false">IF(AF549&lt;5,0,(AD549-AC549)/AC549*100)</f>
        <v>15.6521739130435</v>
      </c>
      <c r="AH549" s="14" t="n">
        <f aca="false">AD549/($C549/100000)</f>
        <v>691.735580173714</v>
      </c>
      <c r="AI549" s="13" t="n">
        <f aca="false">AJ548</f>
        <v>160</v>
      </c>
      <c r="AJ549" s="12" t="n">
        <v>153</v>
      </c>
      <c r="AK549" s="21" t="n">
        <f aca="false">FORECAST($B549,AJ540:AJ548,$B540:$B548)</f>
        <v>38.8153447505364</v>
      </c>
      <c r="AL549" s="37" t="n">
        <f aca="false">(AJ549-AK549)^2/AK549</f>
        <v>335.901576508829</v>
      </c>
      <c r="AM549" s="37" t="n">
        <f aca="false">IF(AL549&lt;5,0,(AJ549-AI549)/AI549*100)</f>
        <v>-4.375</v>
      </c>
      <c r="AN549" s="14" t="n">
        <f aca="false">AJ549/($C549/100000)</f>
        <v>795.755968169761</v>
      </c>
      <c r="AO549" s="13" t="n">
        <f aca="false">AP548</f>
        <v>294</v>
      </c>
      <c r="AP549" s="12" t="n">
        <v>317</v>
      </c>
      <c r="AQ549" s="21" t="n">
        <f aca="false">FORECAST($B549,AP540:AP548,$B540:$B548)</f>
        <v>79.2972292494002</v>
      </c>
      <c r="AR549" s="37" t="n">
        <f aca="false">(AP549-AQ549)^2/AQ549</f>
        <v>712.542011333133</v>
      </c>
      <c r="AS549" s="37" t="n">
        <f aca="false">IF(AR549&lt;5,0,(AP549-AO549)/AO549*100)</f>
        <v>7.82312925170068</v>
      </c>
      <c r="AT549" s="14" t="n">
        <f aca="false">AP549/($C549/100000)</f>
        <v>1648.72314973735</v>
      </c>
      <c r="AU549" s="13" t="n">
        <f aca="false">AV548</f>
        <v>15</v>
      </c>
      <c r="AV549" s="12" t="n">
        <v>16</v>
      </c>
      <c r="AW549" s="21" t="n">
        <f aca="false">FORECAST($B549,AV540:AV548,$B540:$B548)</f>
        <v>7.76188177277467</v>
      </c>
      <c r="AX549" s="37" t="n">
        <f aca="false">(AV549-AW549)^2/AW549</f>
        <v>8.74357454963936</v>
      </c>
      <c r="AY549" s="37" t="n">
        <f aca="false">IF(AX549&lt;5,0,(AV549-AU549)/AU549*100)</f>
        <v>6.66666666666667</v>
      </c>
      <c r="AZ549" s="14" t="n">
        <f aca="false">AV549/($C549/100000)</f>
        <v>83.2163103968378</v>
      </c>
      <c r="BA549" s="12" t="n">
        <v>3328.7</v>
      </c>
      <c r="BB549" s="14" t="n">
        <v>6.5</v>
      </c>
      <c r="BC549" s="13" t="n">
        <f aca="false">(BA549-BA548)/BA548*100</f>
        <v>6.52862674816782</v>
      </c>
      <c r="BD549" s="12" t="n">
        <v>39.8</v>
      </c>
    </row>
    <row r="550" customFormat="false" ht="13.8" hidden="false" customHeight="false" outlineLevel="0" collapsed="false">
      <c r="A550" s="19" t="s">
        <v>63</v>
      </c>
      <c r="B550" s="12" t="n">
        <v>2013</v>
      </c>
      <c r="C550" s="12" t="n">
        <v>19395</v>
      </c>
      <c r="D550" s="12" t="n">
        <f aca="false">E549</f>
        <v>640</v>
      </c>
      <c r="E550" s="12" t="n">
        <v>592</v>
      </c>
      <c r="F550" s="21" t="n">
        <f aca="false">FORECAST($B550,E541:E549,$B541:$B549)</f>
        <v>250.96914283155</v>
      </c>
      <c r="G550" s="37" t="n">
        <f aca="false">(E550-F550)^2/F550</f>
        <v>463.41173352578</v>
      </c>
      <c r="H550" s="37" t="n">
        <f aca="false">IF(G550&lt;5,0,(E550-D550)/D550*100)</f>
        <v>-7.5</v>
      </c>
      <c r="I550" s="12" t="n">
        <v>-7.5</v>
      </c>
      <c r="J550" s="13" t="n">
        <f aca="false">(E550-E549)/E549*100</f>
        <v>-7.5</v>
      </c>
      <c r="K550" s="13" t="n">
        <f aca="false">L549</f>
        <v>1</v>
      </c>
      <c r="L550" s="12" t="n">
        <v>0</v>
      </c>
      <c r="M550" s="21" t="n">
        <f aca="false">FORECAST($B550,L541:L549,$B541:$B549)</f>
        <v>0.588693228149942</v>
      </c>
      <c r="N550" s="37" t="n">
        <f aca="false">(L550-M550)^2/M550</f>
        <v>0.588693228149942</v>
      </c>
      <c r="O550" s="37" t="n">
        <f aca="false">IF(N550&lt;5,0,(L550-K550)/K550*100)</f>
        <v>0</v>
      </c>
      <c r="P550" s="14" t="n">
        <f aca="false">L550/($C550/100000)</f>
        <v>0</v>
      </c>
      <c r="Q550" s="13" t="n">
        <f aca="false">R549</f>
        <v>7</v>
      </c>
      <c r="R550" s="12" t="n">
        <v>6</v>
      </c>
      <c r="S550" s="21" t="n">
        <f aca="false">FORECAST($B550,R541:R549,$B541:$B549)</f>
        <v>2.40124820850528</v>
      </c>
      <c r="T550" s="37" t="n">
        <f aca="false">(R550-S550)^2/S550</f>
        <v>5.39345096059362</v>
      </c>
      <c r="U550" s="37" t="n">
        <f aca="false">IF(T550&lt;5,0,(R550-Q550)/Q550*100)</f>
        <v>-14.2857142857143</v>
      </c>
      <c r="V550" s="14" t="n">
        <f aca="false">R550/($C550/100000)</f>
        <v>30.9358081979892</v>
      </c>
      <c r="W550" s="13" t="n">
        <f aca="false">X549</f>
        <v>13</v>
      </c>
      <c r="X550" s="12" t="n">
        <v>12</v>
      </c>
      <c r="Y550" s="21" t="n">
        <f aca="false">FORECAST($B550,X541:X549,$B541:$B549)</f>
        <v>4.70243000815439</v>
      </c>
      <c r="Z550" s="37" t="n">
        <f aca="false">(X550-Y550)^2/Y550</f>
        <v>11.3248953612362</v>
      </c>
      <c r="AA550" s="37" t="n">
        <f aca="false">IF(Z550&lt;5,0,(X550-W550)/W550*100)</f>
        <v>-7.69230769230769</v>
      </c>
      <c r="AB550" s="14" t="n">
        <f aca="false">X550/($C550/100000)</f>
        <v>61.8716163959783</v>
      </c>
      <c r="AC550" s="13" t="n">
        <f aca="false">AD549</f>
        <v>133</v>
      </c>
      <c r="AD550" s="12" t="n">
        <v>138</v>
      </c>
      <c r="AE550" s="21" t="n">
        <f aca="false">FORECAST($B550,AD541:AD549,$B541:$B549)</f>
        <v>47.8793039425239</v>
      </c>
      <c r="AF550" s="37" t="n">
        <f aca="false">(AD550-AE550)^2/AE550</f>
        <v>169.629447153902</v>
      </c>
      <c r="AG550" s="37" t="n">
        <f aca="false">IF(AF550&lt;5,0,(AD550-AC550)/AC550*100)</f>
        <v>3.7593984962406</v>
      </c>
      <c r="AH550" s="14" t="n">
        <f aca="false">AD550/($C550/100000)</f>
        <v>711.523588553751</v>
      </c>
      <c r="AI550" s="13" t="n">
        <f aca="false">AJ549</f>
        <v>153</v>
      </c>
      <c r="AJ550" s="12" t="n">
        <v>126</v>
      </c>
      <c r="AK550" s="21" t="n">
        <f aca="false">FORECAST($B550,AJ541:AJ549,$B541:$B549)</f>
        <v>61.0998463021078</v>
      </c>
      <c r="AL550" s="37" t="n">
        <f aca="false">(AJ550-AK550)^2/AK550</f>
        <v>68.9368338045186</v>
      </c>
      <c r="AM550" s="37" t="n">
        <f aca="false">IF(AL550&lt;5,0,(AJ550-AI550)/AI550*100)</f>
        <v>-17.6470588235294</v>
      </c>
      <c r="AN550" s="14" t="n">
        <f aca="false">AJ550/($C550/100000)</f>
        <v>649.651972157773</v>
      </c>
      <c r="AO550" s="13" t="n">
        <f aca="false">AP549</f>
        <v>317</v>
      </c>
      <c r="AP550" s="12" t="n">
        <v>304</v>
      </c>
      <c r="AQ550" s="21" t="n">
        <f aca="false">FORECAST($B550,AP541:AP549,$B541:$B549)</f>
        <v>125.161265311544</v>
      </c>
      <c r="AR550" s="37" t="n">
        <f aca="false">(AP550-AQ550)^2/AQ550</f>
        <v>255.536670593392</v>
      </c>
      <c r="AS550" s="37" t="n">
        <f aca="false">IF(AR550&lt;5,0,(AP550-AO550)/AO550*100)</f>
        <v>-4.10094637223975</v>
      </c>
      <c r="AT550" s="14" t="n">
        <f aca="false">AP550/($C550/100000)</f>
        <v>1567.41428203145</v>
      </c>
      <c r="AU550" s="13" t="n">
        <f aca="false">AV549</f>
        <v>16</v>
      </c>
      <c r="AV550" s="12" t="n">
        <v>6</v>
      </c>
      <c r="AW550" s="21" t="n">
        <f aca="false">FORECAST($B550,AV541:AV549,$B541:$B549)</f>
        <v>9.02157308680719</v>
      </c>
      <c r="AX550" s="37" t="n">
        <f aca="false">(AV550-AW550)^2/AW550</f>
        <v>1.01200797588935</v>
      </c>
      <c r="AY550" s="37" t="n">
        <f aca="false">IF(AX550&lt;5,0,(AV550-AU550)/AU550*100)</f>
        <v>0</v>
      </c>
      <c r="AZ550" s="14" t="n">
        <f aca="false">AV550/($C550/100000)</f>
        <v>30.9358081979892</v>
      </c>
      <c r="BA550" s="12" t="n">
        <v>3052.3</v>
      </c>
      <c r="BB550" s="14" t="n">
        <v>-8.3</v>
      </c>
      <c r="BC550" s="13" t="n">
        <f aca="false">(BA550-BA549)/BA549*100</f>
        <v>-8.30354192327334</v>
      </c>
      <c r="BD550" s="12" t="n">
        <v>41.7</v>
      </c>
    </row>
    <row r="551" customFormat="false" ht="13.8" hidden="false" customHeight="false" outlineLevel="0" collapsed="false">
      <c r="A551" s="19" t="s">
        <v>63</v>
      </c>
      <c r="B551" s="15" t="n">
        <v>2014</v>
      </c>
      <c r="C551" s="12" t="n">
        <v>19303</v>
      </c>
      <c r="D551" s="12" t="n">
        <f aca="false">E550</f>
        <v>592</v>
      </c>
      <c r="E551" s="12" t="n">
        <v>555</v>
      </c>
      <c r="F551" s="21" t="n">
        <f aca="false">FORECAST($B551,E542:E550,$B542:$B550)</f>
        <v>340.402470741517</v>
      </c>
      <c r="G551" s="37" t="n">
        <f aca="false">(E551-F551)^2/F551</f>
        <v>135.287207121404</v>
      </c>
      <c r="H551" s="37" t="n">
        <f aca="false">IF(G551&lt;5,0,(E551-D551)/D551*100)</f>
        <v>-6.25</v>
      </c>
      <c r="I551" s="16" t="n">
        <v>-6.25</v>
      </c>
      <c r="J551" s="13" t="n">
        <f aca="false">(E551-E550)/E550*100</f>
        <v>-6.25</v>
      </c>
      <c r="K551" s="13" t="n">
        <f aca="false">L550</f>
        <v>0</v>
      </c>
      <c r="L551" s="12" t="n">
        <v>1</v>
      </c>
      <c r="M551" s="21" t="n">
        <f aca="false">FORECAST($B551,L542:L550,$B542:$B550)</f>
        <v>0.589470332910988</v>
      </c>
      <c r="N551" s="37" t="n">
        <f aca="false">(L551-M551)^2/M551</f>
        <v>0.285908548998452</v>
      </c>
      <c r="O551" s="37" t="n">
        <f aca="false">IF(N551&lt;5,0,(L551-K551)/K551*100)</f>
        <v>0</v>
      </c>
      <c r="P551" s="14" t="n">
        <f aca="false">L551/($C551/100000)</f>
        <v>5.18054188468114</v>
      </c>
      <c r="Q551" s="13" t="n">
        <f aca="false">R550</f>
        <v>6</v>
      </c>
      <c r="R551" s="12" t="n">
        <v>9</v>
      </c>
      <c r="S551" s="21" t="n">
        <f aca="false">FORECAST($B551,R542:R550,$B542:$B550)</f>
        <v>2.90201381429605</v>
      </c>
      <c r="T551" s="37" t="n">
        <f aca="false">(R551-S551)^2/S551</f>
        <v>12.8136659232466</v>
      </c>
      <c r="U551" s="37" t="n">
        <f aca="false">IF(T551&lt;5,0,(R551-Q551)/Q551*100)</f>
        <v>50</v>
      </c>
      <c r="V551" s="14" t="n">
        <f aca="false">R551/($C551/100000)</f>
        <v>46.6248769621302</v>
      </c>
      <c r="W551" s="13" t="n">
        <f aca="false">X550</f>
        <v>12</v>
      </c>
      <c r="X551" s="12" t="n">
        <v>15</v>
      </c>
      <c r="Y551" s="21" t="n">
        <f aca="false">FORECAST($B551,X542:X550,$B542:$B550)</f>
        <v>6.70396702462986</v>
      </c>
      <c r="Z551" s="37" t="n">
        <f aca="false">(X551-Y551)^2/Y551</f>
        <v>10.2661846151054</v>
      </c>
      <c r="AA551" s="37" t="n">
        <f aca="false">IF(Z551&lt;5,0,(X551-W551)/W551*100)</f>
        <v>25</v>
      </c>
      <c r="AB551" s="14" t="n">
        <f aca="false">X551/($C551/100000)</f>
        <v>77.7081282702171</v>
      </c>
      <c r="AC551" s="13" t="n">
        <f aca="false">AD550</f>
        <v>138</v>
      </c>
      <c r="AD551" s="12" t="n">
        <v>124</v>
      </c>
      <c r="AE551" s="21" t="n">
        <f aca="false">FORECAST($B551,AD542:AD550,$B542:$B550)</f>
        <v>69.8887955694121</v>
      </c>
      <c r="AF551" s="37" t="n">
        <f aca="false">(AD551-AE551)^2/AE551</f>
        <v>41.8954486348363</v>
      </c>
      <c r="AG551" s="37" t="n">
        <f aca="false">IF(AF551&lt;5,0,(AD551-AC551)/AC551*100)</f>
        <v>-10.1449275362319</v>
      </c>
      <c r="AH551" s="14" t="n">
        <f aca="false">AD551/($C551/100000)</f>
        <v>642.387193700461</v>
      </c>
      <c r="AI551" s="13" t="n">
        <f aca="false">AJ550</f>
        <v>126</v>
      </c>
      <c r="AJ551" s="12" t="n">
        <v>132</v>
      </c>
      <c r="AK551" s="21" t="n">
        <f aca="false">FORECAST($B551,AJ542:AJ550,$B542:$B550)</f>
        <v>79.9644914914015</v>
      </c>
      <c r="AL551" s="37" t="n">
        <f aca="false">(AJ551-AK551)^2/AK551</f>
        <v>33.8612063335584</v>
      </c>
      <c r="AM551" s="37" t="n">
        <f aca="false">IF(AL551&lt;5,0,(AJ551-AI551)/AI551*100)</f>
        <v>4.76190476190476</v>
      </c>
      <c r="AN551" s="14" t="n">
        <f aca="false">AJ551/($C551/100000)</f>
        <v>683.83152877791</v>
      </c>
      <c r="AO551" s="13" t="n">
        <f aca="false">AP550</f>
        <v>304</v>
      </c>
      <c r="AP551" s="12" t="n">
        <v>266</v>
      </c>
      <c r="AQ551" s="21" t="n">
        <f aca="false">FORECAST($B551,AP542:AP550,$B542:$B550)</f>
        <v>171.173874650939</v>
      </c>
      <c r="AR551" s="37" t="n">
        <f aca="false">(AP551-AQ551)^2/AQ551</f>
        <v>52.5313460775046</v>
      </c>
      <c r="AS551" s="37" t="n">
        <f aca="false">IF(AR551&lt;5,0,(AP551-AO551)/AO551*100)</f>
        <v>-12.5</v>
      </c>
      <c r="AT551" s="14" t="n">
        <f aca="false">AP551/($C551/100000)</f>
        <v>1378.02414132518</v>
      </c>
      <c r="AU551" s="13" t="n">
        <f aca="false">AV550</f>
        <v>6</v>
      </c>
      <c r="AV551" s="12" t="n">
        <v>8</v>
      </c>
      <c r="AW551" s="21" t="n">
        <f aca="false">FORECAST($B551,AV542:AV550,$B542:$B550)</f>
        <v>9.12231539972647</v>
      </c>
      <c r="AX551" s="37" t="n">
        <f aca="false">(AV551-AW551)^2/AW551</f>
        <v>0.13807808667753</v>
      </c>
      <c r="AY551" s="37" t="n">
        <f aca="false">IF(AX551&lt;5,0,(AV551-AU551)/AU551*100)</f>
        <v>0</v>
      </c>
      <c r="AZ551" s="14" t="n">
        <f aca="false">AV551/($C551/100000)</f>
        <v>41.4443350774491</v>
      </c>
      <c r="BA551" s="12" t="n">
        <v>2875.2</v>
      </c>
      <c r="BB551" s="4" t="n">
        <v>-5.8</v>
      </c>
      <c r="BC551" s="13" t="n">
        <f aca="false">(BA551-BA550)/BA550*100</f>
        <v>-5.80218196114407</v>
      </c>
      <c r="BD551" s="12" t="n">
        <v>47</v>
      </c>
    </row>
    <row r="552" customFormat="false" ht="13.8" hidden="false" customHeight="false" outlineLevel="0" collapsed="false">
      <c r="A552" s="19" t="s">
        <v>63</v>
      </c>
      <c r="B552" s="15" t="n">
        <v>2015</v>
      </c>
      <c r="C552" s="12" t="n">
        <v>19200</v>
      </c>
      <c r="D552" s="12" t="n">
        <f aca="false">E551</f>
        <v>555</v>
      </c>
      <c r="E552" s="12" t="n">
        <v>643</v>
      </c>
      <c r="F552" s="21" t="n">
        <f aca="false">FORECAST($B552,E543:E551,$B543:$B551)</f>
        <v>419.110534984712</v>
      </c>
      <c r="G552" s="37" t="n">
        <f aca="false">(E552-F552)^2/F552</f>
        <v>119.602081934448</v>
      </c>
      <c r="H552" s="37" t="n">
        <f aca="false">IF(G552&lt;5,0,(E552-D552)/D552*100)</f>
        <v>15.8558558558559</v>
      </c>
      <c r="I552" s="12" t="n">
        <v>15.9</v>
      </c>
      <c r="J552" s="13" t="n">
        <f aca="false">(E552-E551)/E551*100</f>
        <v>15.8558558558559</v>
      </c>
      <c r="K552" s="13" t="n">
        <f aca="false">L551</f>
        <v>1</v>
      </c>
      <c r="L552" s="12" t="n">
        <v>2</v>
      </c>
      <c r="M552" s="21" t="n">
        <f aca="false">FORECAST($B552,L543:L551,$B543:$B551)</f>
        <v>0.589837061565261</v>
      </c>
      <c r="N552" s="37" t="n">
        <f aca="false">(L552-M552)^2/M552</f>
        <v>3.3713709132787</v>
      </c>
      <c r="O552" s="37" t="n">
        <f aca="false">IF(N552&lt;5,0,(L552-K552)/K552*100)</f>
        <v>0</v>
      </c>
      <c r="P552" s="14" t="n">
        <f aca="false">L552/($C552/100000)</f>
        <v>10.4166666666667</v>
      </c>
      <c r="Q552" s="13" t="n">
        <f aca="false">R551</f>
        <v>9</v>
      </c>
      <c r="R552" s="12" t="n">
        <v>6</v>
      </c>
      <c r="S552" s="21" t="n">
        <f aca="false">FORECAST($B552,R543:R551,$B543:$B551)</f>
        <v>4.40508851130336</v>
      </c>
      <c r="T552" s="37" t="n">
        <f aca="false">(R552-S552)^2/S552</f>
        <v>0.577455515422523</v>
      </c>
      <c r="U552" s="37" t="n">
        <f aca="false">IF(T552&lt;5,0,(R552-Q552)/Q552*100)</f>
        <v>0</v>
      </c>
      <c r="V552" s="14" t="n">
        <f aca="false">R552/($C552/100000)</f>
        <v>31.25</v>
      </c>
      <c r="W552" s="13" t="n">
        <f aca="false">X551</f>
        <v>15</v>
      </c>
      <c r="X552" s="12" t="n">
        <v>9</v>
      </c>
      <c r="Y552" s="21" t="n">
        <f aca="false">FORECAST($B552,X543:X551,$B543:$B551)</f>
        <v>9.04455301093952</v>
      </c>
      <c r="Z552" s="37" t="n">
        <f aca="false">(X552-Y552)^2/Y552</f>
        <v>0.000219465879781581</v>
      </c>
      <c r="AA552" s="37" t="n">
        <f aca="false">IF(Z552&lt;5,0,(X552-W552)/W552*100)</f>
        <v>0</v>
      </c>
      <c r="AB552" s="14" t="n">
        <f aca="false">X552/($C552/100000)</f>
        <v>46.875</v>
      </c>
      <c r="AC552" s="13" t="n">
        <f aca="false">AD551</f>
        <v>124</v>
      </c>
      <c r="AD552" s="12" t="n">
        <v>186</v>
      </c>
      <c r="AE552" s="21" t="n">
        <f aca="false">FORECAST($B552,AD543:AD551,$B543:$B551)</f>
        <v>87.7983543794934</v>
      </c>
      <c r="AF552" s="37" t="n">
        <f aca="false">(AD552-AE552)^2/AE552</f>
        <v>109.837630451397</v>
      </c>
      <c r="AG552" s="37" t="n">
        <f aca="false">IF(AF552&lt;5,0,(AD552-AC552)/AC552*100)</f>
        <v>50</v>
      </c>
      <c r="AH552" s="14" t="n">
        <f aca="false">AD552/($C552/100000)</f>
        <v>968.75</v>
      </c>
      <c r="AI552" s="13" t="n">
        <f aca="false">AJ551</f>
        <v>132</v>
      </c>
      <c r="AJ552" s="12" t="n">
        <v>158</v>
      </c>
      <c r="AK552" s="21" t="n">
        <f aca="false">FORECAST($B552,AJ543:AJ551,$B543:$B551)</f>
        <v>98.3850009653003</v>
      </c>
      <c r="AL552" s="37" t="n">
        <f aca="false">(AJ552-AK552)^2/AK552</f>
        <v>36.1228650204587</v>
      </c>
      <c r="AM552" s="37" t="n">
        <f aca="false">IF(AL552&lt;5,0,(AJ552-AI552)/AI552*100)</f>
        <v>19.6969696969697</v>
      </c>
      <c r="AN552" s="14" t="n">
        <f aca="false">AJ552/($C552/100000)</f>
        <v>822.916666666667</v>
      </c>
      <c r="AO552" s="13" t="n">
        <f aca="false">AP551</f>
        <v>266</v>
      </c>
      <c r="AP552" s="12" t="n">
        <v>279</v>
      </c>
      <c r="AQ552" s="21" t="n">
        <f aca="false">FORECAST($B552,AP543:AP551,$B543:$B551)</f>
        <v>209.832080169097</v>
      </c>
      <c r="AR552" s="37" t="n">
        <f aca="false">(AP552-AQ552)^2/AQ552</f>
        <v>22.8001415697676</v>
      </c>
      <c r="AS552" s="37" t="n">
        <f aca="false">IF(AR552&lt;5,0,(AP552-AO552)/AO552*100)</f>
        <v>4.88721804511278</v>
      </c>
      <c r="AT552" s="14" t="n">
        <f aca="false">AP552/($C552/100000)</f>
        <v>1453.125</v>
      </c>
      <c r="AU552" s="13" t="n">
        <f aca="false">AV551</f>
        <v>8</v>
      </c>
      <c r="AV552" s="12" t="n">
        <v>3</v>
      </c>
      <c r="AW552" s="21" t="n">
        <f aca="false">FORECAST($B552,AV543:AV551,$B543:$B551)</f>
        <v>9.05541344762379</v>
      </c>
      <c r="AX552" s="37" t="n">
        <f aca="false">(AV552-AW552)^2/AW552</f>
        <v>4.04929407516838</v>
      </c>
      <c r="AY552" s="37" t="n">
        <f aca="false">IF(AX552&lt;5,0,(AV552-AU552)/AU552*100)</f>
        <v>0</v>
      </c>
      <c r="AZ552" s="14" t="n">
        <f aca="false">AV552/($C552/100000)</f>
        <v>15.625</v>
      </c>
      <c r="BA552" s="12" t="n">
        <v>3349</v>
      </c>
      <c r="BB552" s="14" t="n">
        <v>16.5</v>
      </c>
      <c r="BC552" s="13" t="n">
        <f aca="false">(BA552-BA551)/BA551*100</f>
        <v>16.4788536449638</v>
      </c>
      <c r="BD552" s="12" t="n">
        <v>48.1</v>
      </c>
    </row>
    <row r="553" customFormat="false" ht="13.8" hidden="false" customHeight="false" outlineLevel="0" collapsed="false">
      <c r="A553" s="19" t="s">
        <v>63</v>
      </c>
      <c r="B553" s="15" t="n">
        <v>2016</v>
      </c>
      <c r="C553" s="12" t="n">
        <v>19238</v>
      </c>
      <c r="D553" s="12" t="n">
        <f aca="false">E552</f>
        <v>643</v>
      </c>
      <c r="E553" s="12" t="n">
        <v>596</v>
      </c>
      <c r="F553" s="21" t="n">
        <f aca="false">FORECAST($B553,E544:E552,$B544:$B552)</f>
        <v>516.936575043165</v>
      </c>
      <c r="G553" s="37" t="n">
        <f aca="false">(E553-F553)^2/F553</f>
        <v>12.0924412542933</v>
      </c>
      <c r="H553" s="37" t="n">
        <f aca="false">IF(G553&lt;5,0,(E553-D553)/D553*100)</f>
        <v>-7.3094867807154</v>
      </c>
      <c r="I553" s="12" t="n">
        <v>-7.3</v>
      </c>
      <c r="J553" s="13" t="n">
        <f aca="false">(E553-E552)/E552*100</f>
        <v>-7.3094867807154</v>
      </c>
      <c r="K553" s="13" t="n">
        <f aca="false">L552</f>
        <v>2</v>
      </c>
      <c r="L553" s="12" t="n">
        <v>2</v>
      </c>
      <c r="M553" s="21" t="n">
        <f aca="false">FORECAST($B553,L544:L552,$B544:$B552)</f>
        <v>0.924395706841128</v>
      </c>
      <c r="N553" s="37" t="n">
        <f aca="false">(L553-M553)^2/M553</f>
        <v>1.25154691535216</v>
      </c>
      <c r="O553" s="37" t="n">
        <f aca="false">IF(N553&lt;5,0,(L553-K553)/K553*100)</f>
        <v>0</v>
      </c>
      <c r="P553" s="14" t="n">
        <f aca="false">L553/($C553/100000)</f>
        <v>10.3960910697578</v>
      </c>
      <c r="Q553" s="13" t="n">
        <f aca="false">R552</f>
        <v>6</v>
      </c>
      <c r="R553" s="12" t="n">
        <v>9</v>
      </c>
      <c r="S553" s="21" t="n">
        <f aca="false">FORECAST($B553,R544:R552,$B544:$B552)</f>
        <v>5.41225451945141</v>
      </c>
      <c r="T553" s="37" t="n">
        <f aca="false">(R553-S553)^2/S553</f>
        <v>2.37829126234468</v>
      </c>
      <c r="U553" s="37" t="n">
        <f aca="false">IF(T553&lt;5,0,(R553-Q553)/Q553*100)</f>
        <v>0</v>
      </c>
      <c r="V553" s="14" t="n">
        <f aca="false">R553/($C553/100000)</f>
        <v>46.78240981391</v>
      </c>
      <c r="W553" s="13" t="n">
        <f aca="false">X552</f>
        <v>9</v>
      </c>
      <c r="X553" s="12" t="n">
        <v>5</v>
      </c>
      <c r="Y553" s="21" t="n">
        <f aca="false">FORECAST($B553,X544:X552,$B544:$B552)</f>
        <v>10.5585236032081</v>
      </c>
      <c r="Z553" s="37" t="n">
        <f aca="false">(X553-Y553)^2/Y553</f>
        <v>2.92627888221362</v>
      </c>
      <c r="AA553" s="37" t="n">
        <f aca="false">IF(Z553&lt;5,0,(X553-W553)/W553*100)</f>
        <v>0</v>
      </c>
      <c r="AB553" s="14" t="n">
        <f aca="false">X553/($C553/100000)</f>
        <v>25.9902276743944</v>
      </c>
      <c r="AC553" s="13" t="n">
        <f aca="false">AD552</f>
        <v>186</v>
      </c>
      <c r="AD553" s="12" t="n">
        <v>157</v>
      </c>
      <c r="AE553" s="21" t="n">
        <f aca="false">FORECAST($B553,AD544:AD552,$B544:$B552)</f>
        <v>117.952017682279</v>
      </c>
      <c r="AF553" s="37" t="n">
        <f aca="false">(AD553-AE553)^2/AE553</f>
        <v>12.926823576619</v>
      </c>
      <c r="AG553" s="37" t="n">
        <f aca="false">IF(AF553&lt;5,0,(AD553-AC553)/AC553*100)</f>
        <v>-15.5913978494624</v>
      </c>
      <c r="AH553" s="14" t="n">
        <f aca="false">AD553/($C553/100000)</f>
        <v>816.093148975985</v>
      </c>
      <c r="AI553" s="13" t="n">
        <f aca="false">AJ552</f>
        <v>158</v>
      </c>
      <c r="AJ553" s="12" t="n">
        <v>168</v>
      </c>
      <c r="AK553" s="21" t="n">
        <f aca="false">FORECAST($B553,AJ544:AJ552,$B544:$B552)</f>
        <v>123.879797166575</v>
      </c>
      <c r="AL553" s="37" t="n">
        <f aca="false">(AJ553-AK553)^2/AK553</f>
        <v>15.7135573562905</v>
      </c>
      <c r="AM553" s="37" t="n">
        <f aca="false">IF(AL553&lt;5,0,(AJ553-AI553)/AI553*100)</f>
        <v>6.32911392405063</v>
      </c>
      <c r="AN553" s="14" t="n">
        <f aca="false">AJ553/($C553/100000)</f>
        <v>873.271649859653</v>
      </c>
      <c r="AO553" s="13" t="n">
        <f aca="false">AP552</f>
        <v>279</v>
      </c>
      <c r="AP553" s="12" t="n">
        <v>247</v>
      </c>
      <c r="AQ553" s="21" t="n">
        <f aca="false">FORECAST($B553,AP544:AP552,$B544:$B552)</f>
        <v>248.607348087558</v>
      </c>
      <c r="AR553" s="37" t="n">
        <f aca="false">(AP553-AQ553)^2/AQ553</f>
        <v>0.0103921621563058</v>
      </c>
      <c r="AS553" s="37" t="n">
        <f aca="false">IF(AR553&lt;5,0,(AP553-AO553)/AO553*100)</f>
        <v>0</v>
      </c>
      <c r="AT553" s="14" t="n">
        <f aca="false">AP553/($C553/100000)</f>
        <v>1283.91724711508</v>
      </c>
      <c r="AU553" s="13" t="n">
        <f aca="false">AV552</f>
        <v>3</v>
      </c>
      <c r="AV553" s="12" t="n">
        <v>8</v>
      </c>
      <c r="AW553" s="21" t="n">
        <f aca="false">FORECAST($B553,AV544:AV552,$B544:$B552)</f>
        <v>9.65946167889993</v>
      </c>
      <c r="AX553" s="37" t="n">
        <f aca="false">(AV553-AW553)^2/AW553</f>
        <v>0.285089703265015</v>
      </c>
      <c r="AY553" s="37" t="n">
        <f aca="false">IF(AX553&lt;5,0,(AV553-AU553)/AU553*100)</f>
        <v>0</v>
      </c>
      <c r="AZ553" s="14" t="n">
        <f aca="false">AV553/($C553/100000)</f>
        <v>41.5843642790311</v>
      </c>
      <c r="BA553" s="12" t="n">
        <v>3098</v>
      </c>
      <c r="BB553" s="14" t="n">
        <v>-7.5</v>
      </c>
      <c r="BC553" s="13" t="n">
        <f aca="false">(BA553-BA552)/BA552*100</f>
        <v>-7.49477455957002</v>
      </c>
      <c r="BD553" s="12" t="n">
        <v>39.1</v>
      </c>
    </row>
    <row r="554" customFormat="false" ht="13.8" hidden="false" customHeight="false" outlineLevel="0" collapsed="false">
      <c r="A554" s="19" t="s">
        <v>63</v>
      </c>
      <c r="B554" s="15" t="n">
        <v>2017</v>
      </c>
      <c r="C554" s="12" t="n">
        <v>19377</v>
      </c>
      <c r="D554" s="12" t="n">
        <f aca="false">E553</f>
        <v>596</v>
      </c>
      <c r="E554" s="12" t="n">
        <v>603</v>
      </c>
      <c r="F554" s="21" t="n">
        <f aca="false">FORECAST($B554,E545:E553,$B545:$B553)</f>
        <v>605.884223862648</v>
      </c>
      <c r="G554" s="37" t="n">
        <f aca="false">(E554-F554)^2/F554</f>
        <v>0.0137299288580817</v>
      </c>
      <c r="H554" s="37" t="n">
        <f aca="false">IF(G554&lt;5,0,(E554-D554)/D554*100)</f>
        <v>0</v>
      </c>
      <c r="I554" s="12" t="n">
        <v>1.2</v>
      </c>
      <c r="J554" s="13" t="n">
        <f aca="false">(E554-E553)/E553*100</f>
        <v>1.1744966442953</v>
      </c>
      <c r="K554" s="13" t="n">
        <f aca="false">L553</f>
        <v>2</v>
      </c>
      <c r="L554" s="12" t="n">
        <v>0</v>
      </c>
      <c r="M554" s="21" t="n">
        <f aca="false">FORECAST($B554,L545:L553,$B545:$B553)</f>
        <v>1.16907680520973</v>
      </c>
      <c r="N554" s="37" t="n">
        <f aca="false">(L554-M554)^2/M554</f>
        <v>1.16907680520973</v>
      </c>
      <c r="O554" s="37" t="n">
        <f aca="false">IF(N554&lt;5,0,(L554-K554)/K554*100)</f>
        <v>0</v>
      </c>
      <c r="P554" s="14" t="n">
        <f aca="false">L554/($C554/100000)</f>
        <v>0</v>
      </c>
      <c r="Q554" s="13" t="n">
        <f aca="false">R553</f>
        <v>9</v>
      </c>
      <c r="R554" s="12" t="n">
        <v>12</v>
      </c>
      <c r="S554" s="21" t="n">
        <f aca="false">FORECAST($B554,R545:R553,$B545:$B553)</f>
        <v>6.84628596368386</v>
      </c>
      <c r="T554" s="37" t="n">
        <f aca="false">(R554-S554)^2/S554</f>
        <v>3.87958792679909</v>
      </c>
      <c r="U554" s="37" t="n">
        <f aca="false">IF(T554&lt;5,0,(R554-Q554)/Q554*100)</f>
        <v>0</v>
      </c>
      <c r="V554" s="14" t="n">
        <f aca="false">R554/($C554/100000)</f>
        <v>61.9290911905868</v>
      </c>
      <c r="W554" s="13" t="n">
        <f aca="false">X553</f>
        <v>5</v>
      </c>
      <c r="X554" s="12" t="n">
        <v>11</v>
      </c>
      <c r="Y554" s="21" t="n">
        <f aca="false">FORECAST($B554,X545:X553,$B545:$B553)</f>
        <v>11.3508066415265</v>
      </c>
      <c r="Z554" s="37" t="n">
        <f aca="false">(X554-Y554)^2/Y554</f>
        <v>0.0108419871490779</v>
      </c>
      <c r="AA554" s="37" t="n">
        <f aca="false">IF(Z554&lt;5,0,(X554-W554)/W554*100)</f>
        <v>0</v>
      </c>
      <c r="AB554" s="14" t="n">
        <f aca="false">X554/($C554/100000)</f>
        <v>56.7683335913712</v>
      </c>
      <c r="AC554" s="13" t="n">
        <f aca="false">AD553</f>
        <v>157</v>
      </c>
      <c r="AD554" s="12" t="n">
        <v>192</v>
      </c>
      <c r="AE554" s="21" t="n">
        <f aca="false">FORECAST($B554,AD545:AD553,$B545:$B553)</f>
        <v>142.429210062767</v>
      </c>
      <c r="AF554" s="37" t="n">
        <f aca="false">(AD554-AE554)^2/AE554</f>
        <v>17.2525229474939</v>
      </c>
      <c r="AG554" s="37" t="n">
        <f aca="false">IF(AF554&lt;5,0,(AD554-AC554)/AC554*100)</f>
        <v>22.2929936305732</v>
      </c>
      <c r="AH554" s="14" t="n">
        <f aca="false">AD554/($C554/100000)</f>
        <v>990.865459049389</v>
      </c>
      <c r="AI554" s="13" t="n">
        <f aca="false">AJ553</f>
        <v>168</v>
      </c>
      <c r="AJ554" s="12" t="n">
        <v>144</v>
      </c>
      <c r="AK554" s="21" t="n">
        <f aca="false">FORECAST($B554,AJ545:AJ553,$B545:$B553)</f>
        <v>149.762970161485</v>
      </c>
      <c r="AL554" s="37" t="n">
        <f aca="false">(AJ554-AK554)^2/AK554</f>
        <v>0.221762596230286</v>
      </c>
      <c r="AM554" s="37" t="n">
        <f aca="false">IF(AL554&lt;5,0,(AJ554-AI554)/AI554*100)</f>
        <v>0</v>
      </c>
      <c r="AN554" s="14" t="n">
        <f aca="false">AJ554/($C554/100000)</f>
        <v>743.149094287041</v>
      </c>
      <c r="AO554" s="13" t="n">
        <f aca="false">AP553</f>
        <v>247</v>
      </c>
      <c r="AP554" s="12" t="n">
        <v>235</v>
      </c>
      <c r="AQ554" s="21" t="n">
        <f aca="false">FORECAST($B554,AP545:AP553,$B545:$B553)</f>
        <v>284.914609505748</v>
      </c>
      <c r="AR554" s="37" t="n">
        <f aca="false">(AP554-AQ554)^2/AQ554</f>
        <v>8.74461385617717</v>
      </c>
      <c r="AS554" s="37" t="n">
        <f aca="false">IF(AR554&lt;5,0,(AP554-AO554)/AO554*100)</f>
        <v>-4.8582995951417</v>
      </c>
      <c r="AT554" s="14" t="n">
        <f aca="false">AP554/($C554/100000)</f>
        <v>1212.77803581566</v>
      </c>
      <c r="AU554" s="13" t="n">
        <f aca="false">AV553</f>
        <v>8</v>
      </c>
      <c r="AV554" s="12" t="n">
        <v>9</v>
      </c>
      <c r="AW554" s="21" t="n">
        <f aca="false">FORECAST($B554,AV545:AV553,$B545:$B553)</f>
        <v>9.5207532003479</v>
      </c>
      <c r="AX554" s="37" t="n">
        <f aca="false">(AV554-AW554)^2/AW554</f>
        <v>0.0284834497823836</v>
      </c>
      <c r="AY554" s="37" t="n">
        <f aca="false">IF(AX554&lt;5,0,(AV554-AU554)/AU554*100)</f>
        <v>0</v>
      </c>
      <c r="AZ554" s="14" t="n">
        <f aca="false">AV554/($C554/100000)</f>
        <v>46.4468183929401</v>
      </c>
      <c r="BA554" s="12" t="n">
        <v>3111.9</v>
      </c>
      <c r="BB554" s="14" t="n">
        <v>0.4</v>
      </c>
      <c r="BC554" s="13" t="n">
        <f aca="false">(BA554-BA553)/BA553*100</f>
        <v>0.448676565526149</v>
      </c>
      <c r="BD554" s="12" t="n">
        <v>44.8</v>
      </c>
    </row>
    <row r="555" customFormat="false" ht="13.8" hidden="false" customHeight="false" outlineLevel="0" collapsed="false">
      <c r="A555" s="24" t="s">
        <v>63</v>
      </c>
      <c r="B555" s="15" t="n">
        <v>2018</v>
      </c>
      <c r="C555" s="12" t="n">
        <v>19473</v>
      </c>
      <c r="D555" s="12" t="n">
        <f aca="false">E554</f>
        <v>603</v>
      </c>
      <c r="E555" s="12" t="n">
        <v>330</v>
      </c>
      <c r="F555" s="21" t="n">
        <f aca="false">FORECAST($B555,E546:E554,$B546:$B554)</f>
        <v>605.771873051409</v>
      </c>
      <c r="G555" s="37" t="n">
        <f aca="false">(E555-F555)^2/F555</f>
        <v>125.542517487979</v>
      </c>
      <c r="H555" s="37" t="n">
        <f aca="false">IF(G555&lt;5,0,(E555-D555)/D555*100)</f>
        <v>-45.273631840796</v>
      </c>
      <c r="I555" s="12" t="n">
        <v>-45.3</v>
      </c>
      <c r="J555" s="13" t="n">
        <f aca="false">(E555-E554)/E554*100</f>
        <v>-45.273631840796</v>
      </c>
      <c r="K555" s="13" t="n">
        <f aca="false">L554</f>
        <v>0</v>
      </c>
      <c r="L555" s="12" t="n">
        <v>0</v>
      </c>
      <c r="M555" s="21" t="n">
        <f aca="false">FORECAST($B555,L546:L554,$B546:$B554)</f>
        <v>1.00206227413072</v>
      </c>
      <c r="N555" s="37" t="n">
        <f aca="false">(L555-M555)^2/M555</f>
        <v>1.00206227413072</v>
      </c>
      <c r="O555" s="37" t="n">
        <f aca="false">IF(N555&lt;5,0,(L555-K555)/K555*100)</f>
        <v>0</v>
      </c>
      <c r="P555" s="14" t="n">
        <f aca="false">L555/($C555/100000)</f>
        <v>0</v>
      </c>
      <c r="Q555" s="13" t="n">
        <f aca="false">R554</f>
        <v>12</v>
      </c>
      <c r="R555" s="12" t="n">
        <v>13</v>
      </c>
      <c r="S555" s="21" t="n">
        <f aca="false">FORECAST($B555,R546:R554,$B546:$B554)</f>
        <v>7.58851870599262</v>
      </c>
      <c r="T555" s="37" t="n">
        <f aca="false">(R555-S555)^2/S555</f>
        <v>3.85900475836822</v>
      </c>
      <c r="U555" s="37" t="n">
        <f aca="false">IF(T555&lt;5,0,(R555-Q555)/Q555*100)</f>
        <v>0</v>
      </c>
      <c r="V555" s="14" t="n">
        <f aca="false">R555/($C555/100000)</f>
        <v>66.7591023468392</v>
      </c>
      <c r="W555" s="13" t="n">
        <f aca="false">X554</f>
        <v>11</v>
      </c>
      <c r="X555" s="12" t="n">
        <v>3</v>
      </c>
      <c r="Y555" s="21" t="n">
        <f aca="false">FORECAST($B555,X546:X554,$B546:$B554)</f>
        <v>11.3061504967775</v>
      </c>
      <c r="Z555" s="37" t="n">
        <f aca="false">(X555-Y555)^2/Y555</f>
        <v>6.10217740289067</v>
      </c>
      <c r="AA555" s="37" t="n">
        <f aca="false">IF(Z555&lt;5,0,(X555-W555)/W555*100)</f>
        <v>-72.7272727272727</v>
      </c>
      <c r="AB555" s="14" t="n">
        <f aca="false">X555/($C555/100000)</f>
        <v>15.4059466954244</v>
      </c>
      <c r="AC555" s="13" t="n">
        <f aca="false">AD554</f>
        <v>192</v>
      </c>
      <c r="AD555" s="12" t="n">
        <v>122</v>
      </c>
      <c r="AE555" s="21" t="n">
        <f aca="false">FORECAST($B555,AD546:AD554,$B546:$B554)</f>
        <v>149.606420547973</v>
      </c>
      <c r="AF555" s="37" t="n">
        <f aca="false">(AD555-AE555)^2/AE555</f>
        <v>5.09412933402273</v>
      </c>
      <c r="AG555" s="37" t="n">
        <f aca="false">IF(AF555&lt;5,0,(AD555-AC555)/AC555*100)</f>
        <v>-36.4583333333333</v>
      </c>
      <c r="AH555" s="14" t="n">
        <f aca="false">AD555/($C555/100000)</f>
        <v>626.50849894726</v>
      </c>
      <c r="AI555" s="13" t="n">
        <f aca="false">AJ554</f>
        <v>144</v>
      </c>
      <c r="AJ555" s="12" t="n">
        <v>76</v>
      </c>
      <c r="AK555" s="21" t="n">
        <f aca="false">FORECAST($B555,AJ546:AJ554,$B546:$B554)</f>
        <v>149.011243490953</v>
      </c>
      <c r="AL555" s="37" t="n">
        <f aca="false">(AJ555-AK555)^2/AK555</f>
        <v>35.7734191810757</v>
      </c>
      <c r="AM555" s="37" t="n">
        <f aca="false">IF(AL555&lt;5,0,(AJ555-AI555)/AI555*100)</f>
        <v>-47.2222222222222</v>
      </c>
      <c r="AN555" s="14" t="n">
        <f aca="false">AJ555/($C555/100000)</f>
        <v>390.283982950752</v>
      </c>
      <c r="AO555" s="13" t="n">
        <f aca="false">AP554</f>
        <v>235</v>
      </c>
      <c r="AP555" s="12" t="n">
        <v>113</v>
      </c>
      <c r="AQ555" s="21" t="n">
        <f aca="false">FORECAST($B555,AP546:AP554,$B546:$B554)</f>
        <v>277.882041742354</v>
      </c>
      <c r="AR555" s="37" t="n">
        <f aca="false">(AP555-AQ555)^2/AQ555</f>
        <v>97.8331939648467</v>
      </c>
      <c r="AS555" s="37" t="n">
        <f aca="false">IF(AR555&lt;5,0,(AP555-AO555)/AO555*100)</f>
        <v>-51.9148936170213</v>
      </c>
      <c r="AT555" s="14" t="n">
        <f aca="false">AP555/($C555/100000)</f>
        <v>580.290658860987</v>
      </c>
      <c r="AU555" s="13" t="n">
        <f aca="false">AV554</f>
        <v>9</v>
      </c>
      <c r="AV555" s="12" t="n">
        <v>3</v>
      </c>
      <c r="AW555" s="21" t="n">
        <f aca="false">FORECAST($B555,AV546:AV554,$B546:$B554)</f>
        <v>9.5005236119858</v>
      </c>
      <c r="AX555" s="37" t="n">
        <f aca="false">(AV555-AW555)^2/AW555</f>
        <v>4.44783981976257</v>
      </c>
      <c r="AY555" s="37" t="n">
        <f aca="false">IF(AX555&lt;5,0,(AV555-AU555)/AU555*100)</f>
        <v>0</v>
      </c>
      <c r="AZ555" s="14" t="n">
        <f aca="false">AV555/($C555/100000)</f>
        <v>15.4059466954244</v>
      </c>
      <c r="BA555" s="12" t="n">
        <v>1694.7</v>
      </c>
      <c r="BB555" s="14" t="n">
        <v>-45.5</v>
      </c>
      <c r="BC555" s="13" t="n">
        <f aca="false">(BA555-BA554)/BA554*100</f>
        <v>-45.5413091680324</v>
      </c>
      <c r="BD555" s="12" t="n">
        <v>43.9</v>
      </c>
    </row>
    <row r="556" customFormat="false" ht="13.8" hidden="false" customHeight="false" outlineLevel="0" collapsed="false">
      <c r="A556" s="25" t="s">
        <v>63</v>
      </c>
      <c r="B556" s="15" t="n">
        <v>2019</v>
      </c>
      <c r="C556" s="17" t="n">
        <v>19570</v>
      </c>
      <c r="D556" s="12" t="n">
        <f aca="false">E555</f>
        <v>330</v>
      </c>
      <c r="E556" s="17" t="n">
        <v>285</v>
      </c>
      <c r="F556" s="21" t="n">
        <f aca="false">FORECAST($B556,E547:E555,$B547:$B555)</f>
        <v>463.321428571429</v>
      </c>
      <c r="G556" s="37" t="n">
        <f aca="false">(E556-F556)^2/F556</f>
        <v>68.6316883417207</v>
      </c>
      <c r="H556" s="37" t="n">
        <f aca="false">IF(G556&lt;5,0,(E556-D556)/D556*100)</f>
        <v>-13.6363636363636</v>
      </c>
      <c r="I556" s="12" t="n">
        <v>-13.6</v>
      </c>
      <c r="J556" s="13" t="n">
        <f aca="false">(E556-E555)/E555*100</f>
        <v>-13.6363636363636</v>
      </c>
      <c r="K556" s="13" t="n">
        <f aca="false">L555</f>
        <v>0</v>
      </c>
      <c r="L556" s="12" t="n">
        <v>0</v>
      </c>
      <c r="M556" s="21" t="n">
        <f aca="false">FORECAST($B556,L547:L555,$B547:$B555)</f>
        <v>0.607142857142857</v>
      </c>
      <c r="N556" s="37" t="n">
        <f aca="false">(L556-M556)^2/M556</f>
        <v>0.607142857142857</v>
      </c>
      <c r="O556" s="37" t="n">
        <f aca="false">IF(N556&lt;5,0,(L556-K556)/K556*100)</f>
        <v>0</v>
      </c>
      <c r="P556" s="14" t="n">
        <f aca="false">L556/($C556/100000)</f>
        <v>0</v>
      </c>
      <c r="Q556" s="13" t="n">
        <f aca="false">R555</f>
        <v>13</v>
      </c>
      <c r="R556" s="12" t="n">
        <v>14</v>
      </c>
      <c r="S556" s="21" t="n">
        <f aca="false">FORECAST($B556,R547:R555,$B547:$B555)</f>
        <v>13.2857142857143</v>
      </c>
      <c r="T556" s="37" t="n">
        <f aca="false">(R556-S556)^2/S556</f>
        <v>0.0384024577572966</v>
      </c>
      <c r="U556" s="37" t="n">
        <f aca="false">IF(T556&lt;5,0,(R556-Q556)/Q556*100)</f>
        <v>0</v>
      </c>
      <c r="V556" s="14" t="n">
        <f aca="false">R556/($C556/100000)</f>
        <v>71.5380684721513</v>
      </c>
      <c r="W556" s="13" t="n">
        <f aca="false">X555</f>
        <v>3</v>
      </c>
      <c r="X556" s="12" t="n">
        <v>3</v>
      </c>
      <c r="Y556" s="21" t="n">
        <f aca="false">FORECAST($B556,X547:X555,$B547:$B555)</f>
        <v>4.14285714285714</v>
      </c>
      <c r="Z556" s="37" t="n">
        <f aca="false">(X556-Y556)^2/Y556</f>
        <v>0.315270935960591</v>
      </c>
      <c r="AA556" s="37" t="n">
        <f aca="false">IF(Z556&lt;5,0,(X556-W556)/W556*100)</f>
        <v>0</v>
      </c>
      <c r="AB556" s="14" t="n">
        <f aca="false">X556/($C556/100000)</f>
        <v>15.3295861011753</v>
      </c>
      <c r="AC556" s="13" t="n">
        <f aca="false">AD555</f>
        <v>122</v>
      </c>
      <c r="AD556" s="12" t="n">
        <v>94</v>
      </c>
      <c r="AE556" s="21" t="n">
        <f aca="false">FORECAST($B556,AD547:AD555,$B547:$B555)</f>
        <v>170.678571428571</v>
      </c>
      <c r="AF556" s="37" t="n">
        <f aca="false">(AD556-AE556)^2/AE556</f>
        <v>34.4483977520701</v>
      </c>
      <c r="AG556" s="37" t="n">
        <f aca="false">IF(AF556&lt;5,0,(AD556-AC556)/AC556*100)</f>
        <v>-22.9508196721311</v>
      </c>
      <c r="AH556" s="14" t="n">
        <f aca="false">AD556/($C556/100000)</f>
        <v>480.327031170158</v>
      </c>
      <c r="AI556" s="13" t="n">
        <f aca="false">AJ555</f>
        <v>76</v>
      </c>
      <c r="AJ556" s="12" t="n">
        <v>71</v>
      </c>
      <c r="AK556" s="21" t="n">
        <f aca="false">FORECAST($B556,AJ547:AJ555,$B547:$B555)</f>
        <v>113.857142857143</v>
      </c>
      <c r="AL556" s="37" t="n">
        <f aca="false">(AJ556-AK556)^2/AK556</f>
        <v>16.1319232837426</v>
      </c>
      <c r="AM556" s="37" t="n">
        <f aca="false">IF(AL556&lt;5,0,(AJ556-AI556)/AI556*100)</f>
        <v>-6.57894736842105</v>
      </c>
      <c r="AN556" s="14" t="n">
        <f aca="false">AJ556/($C556/100000)</f>
        <v>362.800204394481</v>
      </c>
      <c r="AO556" s="13" t="n">
        <f aca="false">AP555</f>
        <v>113</v>
      </c>
      <c r="AP556" s="12" t="n">
        <v>101</v>
      </c>
      <c r="AQ556" s="21" t="n">
        <f aca="false">FORECAST($B556,AP547:AP555,$B547:$B555)</f>
        <v>158.571428571429</v>
      </c>
      <c r="AR556" s="37" t="n">
        <f aca="false">(AP556-AQ556)^2/AQ556</f>
        <v>20.9020592020592</v>
      </c>
      <c r="AS556" s="37" t="n">
        <f aca="false">IF(AR556&lt;5,0,(AP556-AO556)/AO556*100)</f>
        <v>-10.6194690265487</v>
      </c>
      <c r="AT556" s="14" t="n">
        <f aca="false">AP556/($C556/100000)</f>
        <v>516.096065406234</v>
      </c>
      <c r="AU556" s="13" t="n">
        <f aca="false">AV555</f>
        <v>3</v>
      </c>
      <c r="AV556" s="12" t="n">
        <v>2</v>
      </c>
      <c r="AW556" s="21" t="n">
        <f aca="false">FORECAST($B556,AV547:AV555,$B547:$B555)</f>
        <v>2.17857142857143</v>
      </c>
      <c r="AX556" s="37" t="n">
        <f aca="false">(AV556-AW556)^2/AW556</f>
        <v>0.0146370023419204</v>
      </c>
      <c r="AY556" s="37" t="n">
        <f aca="false">IF(AX556&lt;5,0,(AV556-AU556)/AU556*100)</f>
        <v>0</v>
      </c>
      <c r="AZ556" s="14" t="n">
        <f aca="false">AV556/($C556/100000)</f>
        <v>10.2197240674502</v>
      </c>
      <c r="BA556" s="12" t="n">
        <v>1456.3</v>
      </c>
      <c r="BB556" s="14" t="n">
        <v>-14.1</v>
      </c>
      <c r="BC556" s="13" t="n">
        <f aca="false">(BA556-BA555)/BA555*100</f>
        <v>-14.0673865580929</v>
      </c>
      <c r="BD556" s="12" t="n">
        <v>51.6</v>
      </c>
    </row>
    <row r="557" customFormat="false" ht="13.8" hidden="false" customHeight="false" outlineLevel="0" collapsed="false">
      <c r="A557" s="25" t="s">
        <v>63</v>
      </c>
      <c r="B557" s="20" t="n">
        <v>2020</v>
      </c>
      <c r="C557" s="21" t="n">
        <v>18954</v>
      </c>
      <c r="D557" s="12" t="n">
        <f aca="false">E556</f>
        <v>285</v>
      </c>
      <c r="E557" s="21" t="n">
        <v>294</v>
      </c>
      <c r="F557" s="21" t="n">
        <f aca="false">FORECAST($B557,E548:E556,$B548:$B556)</f>
        <v>360.305555555556</v>
      </c>
      <c r="G557" s="37" t="n">
        <f aca="false">(E557-F557)^2/F557</f>
        <v>12.2019397973257</v>
      </c>
      <c r="H557" s="37" t="n">
        <f aca="false">IF(G557&lt;5,0,(E557-D557)/D557*100)</f>
        <v>3.15789473684211</v>
      </c>
      <c r="I557" s="22" t="n">
        <v>3.2</v>
      </c>
      <c r="J557" s="13" t="n">
        <f aca="false">(E557-E556)/E556*100</f>
        <v>3.15789473684211</v>
      </c>
      <c r="K557" s="13" t="n">
        <f aca="false">L556</f>
        <v>0</v>
      </c>
      <c r="L557" s="21" t="n">
        <v>1</v>
      </c>
      <c r="M557" s="21" t="n">
        <f aca="false">FORECAST($B557,L548:L556,$B548:$B556)</f>
        <v>0.277777777777778</v>
      </c>
      <c r="N557" s="37" t="n">
        <f aca="false">(L557-M557)^2/M557</f>
        <v>1.87777777777778</v>
      </c>
      <c r="O557" s="37" t="n">
        <f aca="false">IF(N557&lt;5,0,(L557-K557)/K557*100)</f>
        <v>0</v>
      </c>
      <c r="P557" s="14" t="n">
        <f aca="false">L557/($C557/100000)</f>
        <v>5.27593120185713</v>
      </c>
      <c r="Q557" s="13" t="n">
        <f aca="false">R556</f>
        <v>14</v>
      </c>
      <c r="R557" s="21" t="n">
        <v>5</v>
      </c>
      <c r="S557" s="21" t="n">
        <f aca="false">FORECAST($B557,R548:R556,$B548:$B556)</f>
        <v>14.7222222222222</v>
      </c>
      <c r="T557" s="37" t="n">
        <f aca="false">(R557-S557)^2/S557</f>
        <v>6.42033542976939</v>
      </c>
      <c r="U557" s="37" t="n">
        <f aca="false">IF(T557&lt;5,0,(R557-Q557)/Q557*100)</f>
        <v>-64.2857142857143</v>
      </c>
      <c r="V557" s="14" t="n">
        <f aca="false">R557/($C557/100000)</f>
        <v>26.3796560092856</v>
      </c>
      <c r="W557" s="13" t="n">
        <f aca="false">X556</f>
        <v>3</v>
      </c>
      <c r="X557" s="21" t="n">
        <v>3</v>
      </c>
      <c r="Y557" s="21" t="n">
        <f aca="false">FORECAST($B557,X548:X556,$B548:$B556)</f>
        <v>2.27777777777778</v>
      </c>
      <c r="Z557" s="37" t="n">
        <f aca="false">(X557-Y557)^2/Y557</f>
        <v>0.2289972899729</v>
      </c>
      <c r="AA557" s="37" t="n">
        <f aca="false">IF(Z557&lt;5,0,(X557-W557)/W557*100)</f>
        <v>0</v>
      </c>
      <c r="AB557" s="14" t="n">
        <f aca="false">X557/($C557/100000)</f>
        <v>15.8277936055714</v>
      </c>
      <c r="AC557" s="13" t="n">
        <f aca="false">AD556</f>
        <v>94</v>
      </c>
      <c r="AD557" s="21" t="n">
        <v>119</v>
      </c>
      <c r="AE557" s="21" t="n">
        <f aca="false">FORECAST($B557,AD548:AD556,$B548:$B556)</f>
        <v>142.111111111111</v>
      </c>
      <c r="AF557" s="37" t="n">
        <f aca="false">(AD557-AE557)^2/AE557</f>
        <v>3.75849187733472</v>
      </c>
      <c r="AG557" s="37" t="n">
        <f aca="false">IF(AF557&lt;5,0,(AD557-AC557)/AC557*100)</f>
        <v>0</v>
      </c>
      <c r="AH557" s="14" t="n">
        <f aca="false">AD557/($C557/100000)</f>
        <v>627.835813020998</v>
      </c>
      <c r="AI557" s="13" t="n">
        <f aca="false">AJ556</f>
        <v>71</v>
      </c>
      <c r="AJ557" s="21" t="n">
        <v>46</v>
      </c>
      <c r="AK557" s="21" t="n">
        <f aca="false">FORECAST($B557,AJ548:AJ556,$B548:$B556)</f>
        <v>89.0833333333333</v>
      </c>
      <c r="AL557" s="37" t="n">
        <f aca="false">(AJ557-AK557)^2/AK557</f>
        <v>20.8363735578422</v>
      </c>
      <c r="AM557" s="37" t="n">
        <f aca="false">IF(AL557&lt;5,0,(AJ557-AI557)/AI557*100)</f>
        <v>-35.2112676056338</v>
      </c>
      <c r="AN557" s="14" t="n">
        <f aca="false">AJ557/($C557/100000)</f>
        <v>242.692835285428</v>
      </c>
      <c r="AO557" s="13" t="n">
        <f aca="false">AP556</f>
        <v>101</v>
      </c>
      <c r="AP557" s="21" t="n">
        <v>117</v>
      </c>
      <c r="AQ557" s="21" t="n">
        <f aca="false">FORECAST($B557,AP548:AP556,$B548:$B556)</f>
        <v>111.138888888889</v>
      </c>
      <c r="AR557" s="37" t="n">
        <f aca="false">(AP557-AQ557)^2/AQ557</f>
        <v>0.309096337026855</v>
      </c>
      <c r="AS557" s="37" t="n">
        <f aca="false">IF(AR557&lt;5,0,(AP557-AO557)/AO557*100)</f>
        <v>0</v>
      </c>
      <c r="AT557" s="14" t="n">
        <f aca="false">AP557/($C557/100000)</f>
        <v>617.283950617284</v>
      </c>
      <c r="AU557" s="13" t="n">
        <f aca="false">AV556</f>
        <v>2</v>
      </c>
      <c r="AV557" s="21" t="n">
        <v>3</v>
      </c>
      <c r="AW557" s="21" t="n">
        <f aca="false">FORECAST($B557,AV548:AV556,$B548:$B556)</f>
        <v>0.694444444444444</v>
      </c>
      <c r="AX557" s="37" t="n">
        <f aca="false">(AV557-AW557)^2/AW557</f>
        <v>7.65444444444446</v>
      </c>
      <c r="AY557" s="37" t="n">
        <f aca="false">IF(AX557&lt;5,0,(AV557-AU557)/AU557*100)</f>
        <v>50</v>
      </c>
      <c r="AZ557" s="14" t="n">
        <f aca="false">AV557/($C557/100000)</f>
        <v>15.8277936055714</v>
      </c>
      <c r="BA557" s="23" t="n">
        <v>1551.1</v>
      </c>
      <c r="BB557" s="22" t="n">
        <v>6.5</v>
      </c>
      <c r="BC557" s="13" t="n">
        <f aca="false">(BA557-BA556)/BA556*100</f>
        <v>6.50964773741674</v>
      </c>
      <c r="BD557" s="23" t="n">
        <v>52.4</v>
      </c>
    </row>
    <row r="558" customFormat="false" ht="13.8" hidden="false" customHeight="false" outlineLevel="0" collapsed="false">
      <c r="A558" s="19" t="s">
        <v>299</v>
      </c>
      <c r="B558" s="15" t="n">
        <v>2020</v>
      </c>
      <c r="C558" s="38" t="n">
        <f aca="false">FORECAST($B558,C548:C556,$B548:$B556)</f>
        <v>19486.0833333333</v>
      </c>
      <c r="D558" s="12" t="n">
        <f aca="false">E557</f>
        <v>294</v>
      </c>
      <c r="E558" s="38" t="n">
        <f aca="false">FORECAST($B558,E548:E556,$B548:$B556)</f>
        <v>360.305555555556</v>
      </c>
      <c r="F558" s="21" t="n">
        <f aca="false">FORECAST($B558,E549:E557,$B549:$B557)</f>
        <v>317.888888888889</v>
      </c>
      <c r="G558" s="37" t="n">
        <f aca="false">(E558-F558)^2/F558</f>
        <v>5.65975620412442</v>
      </c>
      <c r="H558" s="37" t="n">
        <f aca="false">IF(G558&lt;5,0,(E558-D558)/D558*100)</f>
        <v>22.5529100529101</v>
      </c>
      <c r="I558" s="12"/>
      <c r="J558" s="13" t="n">
        <f aca="false">(E558-E556)/E556*100</f>
        <v>26.4230019493177</v>
      </c>
      <c r="K558" s="13" t="n">
        <f aca="false">L557</f>
        <v>1</v>
      </c>
      <c r="L558" s="38" t="n">
        <f aca="false">FORECAST($B558,L548:L556,$B548:$B556)</f>
        <v>0.277777777777778</v>
      </c>
      <c r="M558" s="21" t="n">
        <f aca="false">FORECAST($B558,L549:L557,$B549:$B557)</f>
        <v>0.511111111111111</v>
      </c>
      <c r="N558" s="37" t="n">
        <f aca="false">(L558-M558)^2/M558</f>
        <v>0.106521739130435</v>
      </c>
      <c r="O558" s="37" t="n">
        <f aca="false">IF(N558&lt;5,0,(L558-K558)/K558*100)</f>
        <v>0</v>
      </c>
      <c r="P558" s="38" t="n">
        <f aca="false">FORECAST($B558,P548:P556,$B548:$B556)</f>
        <v>1.44887988822428</v>
      </c>
      <c r="Q558" s="13" t="n">
        <f aca="false">R557</f>
        <v>5</v>
      </c>
      <c r="R558" s="38" t="n">
        <f aca="false">FORECAST($B558,R548:R556,$B548:$B556)</f>
        <v>14.7222222222222</v>
      </c>
      <c r="S558" s="21" t="n">
        <f aca="false">FORECAST($B558,R549:R557,$B549:$B557)</f>
        <v>11</v>
      </c>
      <c r="T558" s="37" t="n">
        <f aca="false">(R558-S558)^2/S558</f>
        <v>1.25953984287318</v>
      </c>
      <c r="U558" s="37" t="n">
        <f aca="false">IF(T558&lt;5,0,(R558-Q558)/Q558*100)</f>
        <v>0</v>
      </c>
      <c r="V558" s="38" t="n">
        <f aca="false">FORECAST($B558,V548:V556,$B548:$B556)</f>
        <v>75.5872915550381</v>
      </c>
      <c r="W558" s="13" t="n">
        <f aca="false">X557</f>
        <v>3</v>
      </c>
      <c r="X558" s="38" t="n">
        <f aca="false">FORECAST($B558,X548:X556,$B548:$B556)</f>
        <v>2.27777777777778</v>
      </c>
      <c r="Y558" s="21" t="n">
        <f aca="false">FORECAST($B558,X549:X557,$B549:$B557)</f>
        <v>2.28888888888889</v>
      </c>
      <c r="Z558" s="37" t="n">
        <f aca="false">(X558-Y558)^2/Y558</f>
        <v>5.39374325782003E-005</v>
      </c>
      <c r="AA558" s="37" t="n">
        <f aca="false">IF(Z558&lt;5,0,(X558-W558)/W558*100)</f>
        <v>0</v>
      </c>
      <c r="AB558" s="38" t="n">
        <f aca="false">FORECAST($B558,AB548:AB556,$B548:$B556)</f>
        <v>11.6164784966937</v>
      </c>
      <c r="AC558" s="13" t="n">
        <f aca="false">AD557</f>
        <v>119</v>
      </c>
      <c r="AD558" s="38" t="n">
        <f aca="false">FORECAST($B558,AD548:AD556,$B548:$B556)</f>
        <v>142.111111111111</v>
      </c>
      <c r="AE558" s="21" t="n">
        <f aca="false">FORECAST($B558,AD549:AD557,$B549:$B557)</f>
        <v>128.155555555556</v>
      </c>
      <c r="AF558" s="37" t="n">
        <f aca="false">(AD558-AE558)^2/AE558</f>
        <v>1.51969635666532</v>
      </c>
      <c r="AG558" s="37" t="n">
        <f aca="false">IF(AF558&lt;5,0,(AD558-AC558)/AC558*100)</f>
        <v>0</v>
      </c>
      <c r="AH558" s="38" t="n">
        <f aca="false">FORECAST($B558,AH548:AH556,$B548:$B556)</f>
        <v>731.096620323944</v>
      </c>
      <c r="AI558" s="13" t="n">
        <f aca="false">AJ557</f>
        <v>46</v>
      </c>
      <c r="AJ558" s="38" t="n">
        <f aca="false">FORECAST($B558,AJ548:AJ556,$B548:$B556)</f>
        <v>89.0833333333333</v>
      </c>
      <c r="AK558" s="21" t="n">
        <f aca="false">FORECAST($B558,AJ549:AJ557,$B549:$B557)</f>
        <v>71.4</v>
      </c>
      <c r="AL558" s="37" t="n">
        <f aca="false">(AJ558-AK558)^2/AK558</f>
        <v>4.37955571117335</v>
      </c>
      <c r="AM558" s="37" t="n">
        <f aca="false">IF(AL558&lt;5,0,(AJ558-AI558)/AI558*100)</f>
        <v>0</v>
      </c>
      <c r="AN558" s="38" t="n">
        <f aca="false">FORECAST($B558,AN548:AN556,$B548:$B556)</f>
        <v>457.985840569697</v>
      </c>
      <c r="AO558" s="13" t="n">
        <f aca="false">AP557</f>
        <v>117</v>
      </c>
      <c r="AP558" s="38" t="n">
        <f aca="false">FORECAST($B558,AP548:AP556,$B548:$B556)</f>
        <v>111.138888888889</v>
      </c>
      <c r="AQ558" s="21" t="n">
        <f aca="false">FORECAST($B558,AP549:AP557,$B549:$B557)</f>
        <v>102.622222222222</v>
      </c>
      <c r="AR558" s="37" t="n">
        <f aca="false">(AP558-AQ558)^2/AQ558</f>
        <v>0.70680218709398</v>
      </c>
      <c r="AS558" s="37" t="n">
        <f aca="false">IF(AR558&lt;5,0,(AP558-AO558)/AO558*100)</f>
        <v>0</v>
      </c>
      <c r="AT558" s="38" t="n">
        <f aca="false">FORECAST($B558,AT548:AT556,$B548:$B556)</f>
        <v>570.577917979106</v>
      </c>
      <c r="AU558" s="13" t="n">
        <f aca="false">AV557</f>
        <v>3</v>
      </c>
      <c r="AV558" s="38" t="n">
        <f aca="false">FORECAST($B558,AV548:AV556,$B548:$B556)</f>
        <v>0.694444444444444</v>
      </c>
      <c r="AW558" s="21" t="n">
        <f aca="false">FORECAST($B558,AV549:AV557,$B549:$B557)</f>
        <v>1.91111111111111</v>
      </c>
      <c r="AX558" s="37" t="n">
        <f aca="false">(AV558-AW558)^2/AW558</f>
        <v>0.774563953488373</v>
      </c>
      <c r="AY558" s="37" t="n">
        <f aca="false">IF(AX558&lt;5,0,(AV558-AU558)/AU558*100)</f>
        <v>0</v>
      </c>
      <c r="AZ558" s="38" t="n">
        <f aca="false">FORECAST($B558,AZ548:AZ556,$B548:$B556)</f>
        <v>3.43101935364241</v>
      </c>
      <c r="BA558" s="38" t="n">
        <f aca="false">FORECAST($B558,BA548:BA556,$B548:$B556)</f>
        <v>1851.73333333333</v>
      </c>
      <c r="BB558" s="14"/>
      <c r="BC558" s="12"/>
      <c r="BD558" s="12"/>
    </row>
    <row r="559" customFormat="false" ht="13.8" hidden="false" customHeight="false" outlineLevel="0" collapsed="false">
      <c r="A559" s="19" t="s">
        <v>199</v>
      </c>
      <c r="B559" s="20"/>
      <c r="C559" s="21"/>
      <c r="D559" s="12" t="n">
        <f aca="false">E558</f>
        <v>360.305555555556</v>
      </c>
      <c r="E559" s="39" t="n">
        <f aca="false">(E558-E557)^2/E558</f>
        <v>12.2019397973257</v>
      </c>
      <c r="F559" s="21" t="n">
        <f aca="false">FORECAST($B559,E550:E558,$B550:$B558)</f>
        <v>98819.5473856209</v>
      </c>
      <c r="G559" s="37" t="n">
        <f aca="false">(E559-F559)^2/F559</f>
        <v>98795.145012685</v>
      </c>
      <c r="H559" s="37" t="n">
        <f aca="false">IF(G559&lt;5,0,(E559-D559)/D559*100)</f>
        <v>-96.6134466679229</v>
      </c>
      <c r="I559" s="22"/>
      <c r="J559" s="12"/>
      <c r="K559" s="13" t="n">
        <f aca="false">L558</f>
        <v>0.277777777777778</v>
      </c>
      <c r="L559" s="39" t="n">
        <f aca="false">(L558-L557)^2/L558</f>
        <v>1.87777777777778</v>
      </c>
      <c r="M559" s="21" t="n">
        <f aca="false">FORECAST($B559,L550:L558,$B550:$B558)</f>
        <v>171.12558356676</v>
      </c>
      <c r="N559" s="37" t="n">
        <f aca="false">(L559-M559)^2/M559</f>
        <v>167.390633050552</v>
      </c>
      <c r="O559" s="37" t="n">
        <f aca="false">IF(N559&lt;5,0,(L559-K559)/K559*100)</f>
        <v>576</v>
      </c>
      <c r="P559" s="39" t="n">
        <f aca="false">(P558-P557)^2/P558</f>
        <v>10.10872045103</v>
      </c>
      <c r="Q559" s="13" t="n">
        <f aca="false">R558</f>
        <v>14.7222222222222</v>
      </c>
      <c r="R559" s="39" t="n">
        <f aca="false">(R558-R557)^2/R558</f>
        <v>6.42033542976939</v>
      </c>
      <c r="S559" s="21" t="n">
        <f aca="false">FORECAST($B559,R550:R558,$B550:$B558)</f>
        <v>-1440.19281045752</v>
      </c>
      <c r="T559" s="37" t="n">
        <f aca="false">(R559-S559)^2/S559</f>
        <v>-1453.06210297572</v>
      </c>
      <c r="U559" s="37" t="n">
        <f aca="false">IF(T559&lt;5,0,(R559-Q559)/Q559*100)</f>
        <v>0</v>
      </c>
      <c r="V559" s="39" t="n">
        <f aca="false">(V558-V557)^2/V558</f>
        <v>32.0343717335141</v>
      </c>
      <c r="W559" s="13" t="n">
        <f aca="false">X558</f>
        <v>2.27777777777778</v>
      </c>
      <c r="X559" s="39" t="n">
        <f aca="false">(X558-X557)^2/X558</f>
        <v>0.2289972899729</v>
      </c>
      <c r="Y559" s="21" t="n">
        <f aca="false">FORECAST($B559,X550:X558,$B550:$B558)</f>
        <v>3215.50373482726</v>
      </c>
      <c r="Z559" s="37" t="n">
        <f aca="false">(X559-Y559)^2/Y559</f>
        <v>3215.04575655573</v>
      </c>
      <c r="AA559" s="37" t="n">
        <f aca="false">IF(Z559&lt;5,0,(X559-W559)/W559*100)</f>
        <v>-89.9464604402142</v>
      </c>
      <c r="AB559" s="39" t="n">
        <f aca="false">(AB558-AB557)^2/AB558</f>
        <v>1.52672558652856</v>
      </c>
      <c r="AC559" s="13" t="n">
        <f aca="false">AD558</f>
        <v>142.111111111111</v>
      </c>
      <c r="AD559" s="39" t="n">
        <f aca="false">(AD558-AD557)^2/AD558</f>
        <v>3.75849187733472</v>
      </c>
      <c r="AE559" s="21" t="n">
        <f aca="false">FORECAST($B559,AD550:AD558,$B550:$B558)</f>
        <v>8458.6451914099</v>
      </c>
      <c r="AF559" s="37" t="n">
        <f aca="false">(AD559-AE559)^2/AE559</f>
        <v>8451.1298776935</v>
      </c>
      <c r="AG559" s="37" t="n">
        <f aca="false">IF(AF559&lt;5,0,(AD559-AC559)/AC559*100)</f>
        <v>-97.3552441832672</v>
      </c>
      <c r="AH559" s="39" t="n">
        <f aca="false">(AH558-AH557)^2/AH558</f>
        <v>14.5846582085572</v>
      </c>
      <c r="AI559" s="13" t="n">
        <f aca="false">AJ558</f>
        <v>89.0833333333333</v>
      </c>
      <c r="AJ559" s="39" t="n">
        <f aca="false">(AJ558-AJ557)^2/AJ558</f>
        <v>20.8363735578422</v>
      </c>
      <c r="AK559" s="21" t="n">
        <f aca="false">FORECAST($B559,AJ550:AJ558,$B550:$B558)</f>
        <v>24843.1309523809</v>
      </c>
      <c r="AL559" s="37" t="n">
        <f aca="false">(AJ559-AK559)^2/AK559</f>
        <v>24801.4756811005</v>
      </c>
      <c r="AM559" s="37" t="n">
        <f aca="false">IF(AL559&lt;5,0,(AJ559-AI559)/AI559*100)</f>
        <v>-76.6102448368469</v>
      </c>
      <c r="AN559" s="39" t="n">
        <f aca="false">(AN558-AN557)^2/AN558</f>
        <v>101.206356219824</v>
      </c>
      <c r="AO559" s="13" t="n">
        <f aca="false">AP558</f>
        <v>111.138888888889</v>
      </c>
      <c r="AP559" s="39" t="n">
        <f aca="false">(AP558-AP557)^2/AP558</f>
        <v>0.309096337026855</v>
      </c>
      <c r="AQ559" s="21" t="n">
        <f aca="false">FORECAST($B559,AP550:AP558,$B550:$B558)</f>
        <v>62072.7560690943</v>
      </c>
      <c r="AR559" s="37" t="n">
        <f aca="false">(AP559-AQ559)^2/AQ559</f>
        <v>62072.1378779594</v>
      </c>
      <c r="AS559" s="37" t="n">
        <f aca="false">IF(AR559&lt;5,0,(AP559-AO559)/AO559*100)</f>
        <v>-99.7218828259693</v>
      </c>
      <c r="AT559" s="39" t="n">
        <f aca="false">(AT558-AT557)^2/AT558</f>
        <v>3.82323503251741</v>
      </c>
      <c r="AU559" s="13" t="n">
        <f aca="false">AV558</f>
        <v>0.694444444444444</v>
      </c>
      <c r="AV559" s="39" t="n">
        <f aca="false">(AV558-AV557)^2/AV558</f>
        <v>7.65444444444446</v>
      </c>
      <c r="AW559" s="21" t="n">
        <f aca="false">FORECAST($B559,AV550:AV558,$B550:$B558)</f>
        <v>1498.57866479925</v>
      </c>
      <c r="AX559" s="37" t="n">
        <f aca="false">(AV559-AW559)^2/AW559</f>
        <v>1483.30887330387</v>
      </c>
      <c r="AY559" s="37" t="n">
        <f aca="false">IF(AX559&lt;5,0,(AV559-AU559)/AU559*100)</f>
        <v>1002.24</v>
      </c>
      <c r="AZ559" s="39" t="n">
        <f aca="false">(AZ558-AZ557)^2/AZ558</f>
        <v>44.7913567407135</v>
      </c>
      <c r="BA559" s="39" t="n">
        <f aca="false">(BA558-BA557)^2/BA558</f>
        <v>48.8085403465823</v>
      </c>
      <c r="BB559" s="22"/>
      <c r="BC559" s="12"/>
      <c r="BD559" s="23"/>
    </row>
    <row r="560" customFormat="false" ht="13.8" hidden="false" customHeight="false" outlineLevel="0" collapsed="false">
      <c r="A560" s="19" t="s">
        <v>300</v>
      </c>
      <c r="B560" s="20" t="n">
        <v>5</v>
      </c>
      <c r="C560" s="21"/>
      <c r="D560" s="12" t="n">
        <f aca="false">E559</f>
        <v>12.2019397973257</v>
      </c>
      <c r="E560" s="39" t="n">
        <f aca="false">IF(E559&lt;$B560,0,(E557-E556)/E556*100)</f>
        <v>3.15789473684211</v>
      </c>
      <c r="F560" s="21" t="n">
        <f aca="false">FORECAST($B560,E551:E559,$B551:$B559)</f>
        <v>115953.070460705</v>
      </c>
      <c r="G560" s="37" t="n">
        <f aca="false">(E560-F560)^2/F560</f>
        <v>115946.754757234</v>
      </c>
      <c r="H560" s="37" t="n">
        <f aca="false">IF(G560&lt;5,0,(E560-D560)/D560*100)</f>
        <v>-74.1197318680901</v>
      </c>
      <c r="I560" s="22"/>
      <c r="J560" s="12"/>
      <c r="K560" s="13" t="n">
        <f aca="false">L559</f>
        <v>1.87777777777778</v>
      </c>
      <c r="L560" s="39" t="n">
        <f aca="false">IF(L559&lt;$B560,0,(L557-L556)/L556*100)</f>
        <v>0</v>
      </c>
      <c r="M560" s="21" t="n">
        <f aca="false">FORECAST($B560,L551:L559,$B551:$B559)</f>
        <v>422.658923732095</v>
      </c>
      <c r="N560" s="37" t="n">
        <f aca="false">(L560-M560)^2/M560</f>
        <v>422.658923732095</v>
      </c>
      <c r="O560" s="37" t="n">
        <f aca="false">IF(N560&lt;5,0,(L560-K560)/K560*100)</f>
        <v>-100</v>
      </c>
      <c r="P560" s="39" t="e">
        <f aca="false">IF(P559&lt;$B560,0,(P557-P556)/P556*100)</f>
        <v>#DIV/0!</v>
      </c>
      <c r="Q560" s="13" t="n">
        <f aca="false">R559</f>
        <v>6.42033542976939</v>
      </c>
      <c r="R560" s="39" t="n">
        <f aca="false">IF(R559&lt;$B560,0,(R557-R556)/R556*100)</f>
        <v>-64.2857142857143</v>
      </c>
      <c r="S560" s="21" t="n">
        <f aca="false">FORECAST($B560,R551:R559,$B551:$B559)</f>
        <v>-1175.81571815718</v>
      </c>
      <c r="T560" s="37" t="n">
        <f aca="false">(R560-S560)^2/S560</f>
        <v>-1050.7590011153</v>
      </c>
      <c r="U560" s="37" t="n">
        <f aca="false">IF(T560&lt;5,0,(R560-Q560)/Q560*100)</f>
        <v>0</v>
      </c>
      <c r="V560" s="39" t="n">
        <f aca="false">IF(V559&lt;$B560,0,(V557-V556)/V556*100)</f>
        <v>-63.1250094213057</v>
      </c>
      <c r="W560" s="13" t="n">
        <f aca="false">X559</f>
        <v>0.2289972899729</v>
      </c>
      <c r="X560" s="39" t="n">
        <f aca="false">IF(X559&lt;$B560,0,(X557-X556)/X556*100)</f>
        <v>0</v>
      </c>
      <c r="Y560" s="21" t="n">
        <f aca="false">FORECAST($B560,X551:X559,$B551:$B559)</f>
        <v>3506.44638017809</v>
      </c>
      <c r="Z560" s="37" t="n">
        <f aca="false">(X560-Y560)^2/Y560</f>
        <v>3506.44638017809</v>
      </c>
      <c r="AA560" s="37" t="n">
        <f aca="false">IF(Z560&lt;5,0,(X560-W560)/W560*100)</f>
        <v>-100</v>
      </c>
      <c r="AB560" s="39" t="n">
        <f aca="false">IF(AB559&lt;$B560,0,(AB557-AB556)/AB556*100)</f>
        <v>0</v>
      </c>
      <c r="AC560" s="13" t="n">
        <f aca="false">AD559</f>
        <v>3.75849187733472</v>
      </c>
      <c r="AD560" s="39" t="n">
        <f aca="false">IF(AD559&lt;$B560,0,(AD557-AD556)/AD556*100)</f>
        <v>0</v>
      </c>
      <c r="AE560" s="21" t="n">
        <f aca="false">FORECAST($B560,AD551:AD559,$B551:$B559)</f>
        <v>13251.6670538134</v>
      </c>
      <c r="AF560" s="37" t="n">
        <f aca="false">(AD560-AE560)^2/AE560</f>
        <v>13251.6670538134</v>
      </c>
      <c r="AG560" s="37" t="n">
        <f aca="false">IF(AF560&lt;5,0,(AD560-AC560)/AC560*100)</f>
        <v>-100</v>
      </c>
      <c r="AH560" s="39" t="n">
        <f aca="false">IF(AH559&lt;$B560,0,(AH557-AH556)/AH556*100)</f>
        <v>30.7100729874568</v>
      </c>
      <c r="AI560" s="13" t="n">
        <f aca="false">AJ559</f>
        <v>20.8363735578422</v>
      </c>
      <c r="AJ560" s="39" t="n">
        <f aca="false">IF(AJ559&lt;$B560,0,(AJ557-AJ556)/AJ556*100)</f>
        <v>-35.2112676056338</v>
      </c>
      <c r="AK560" s="21" t="n">
        <f aca="false">FORECAST($B560,AJ551:AJ559,$B551:$B559)</f>
        <v>33109.6039488966</v>
      </c>
      <c r="AL560" s="37" t="n">
        <f aca="false">(AJ560-AK560)^2/AK560</f>
        <v>33180.0639304443</v>
      </c>
      <c r="AM560" s="37" t="n">
        <f aca="false">IF(AL560&lt;5,0,(AJ560-AI560)/AI560*100)</f>
        <v>-268.989423749227</v>
      </c>
      <c r="AN560" s="39" t="n">
        <f aca="false">IF(AN559&lt;$B560,0,(AN557-AN556)/AN556*100)</f>
        <v>-33.1056508938616</v>
      </c>
      <c r="AO560" s="13" t="n">
        <f aca="false">AP559</f>
        <v>0.309096337026855</v>
      </c>
      <c r="AP560" s="39" t="n">
        <f aca="false">IF(AP559&lt;$B560,0,(AP557-AP556)/AP556*100)</f>
        <v>0</v>
      </c>
      <c r="AQ560" s="21" t="n">
        <f aca="false">FORECAST($B560,AP551:AP559,$B551:$B559)</f>
        <v>64944.8381726674</v>
      </c>
      <c r="AR560" s="37" t="n">
        <f aca="false">(AP560-AQ560)^2/AQ560</f>
        <v>64944.8381726674</v>
      </c>
      <c r="AS560" s="37" t="n">
        <f aca="false">IF(AR560&lt;5,0,(AP560-AO560)/AO560*100)</f>
        <v>-100</v>
      </c>
      <c r="AT560" s="39" t="n">
        <f aca="false">IF(AT559&lt;$B560,0,(AT557-AT556)/AT556*100)</f>
        <v>0</v>
      </c>
      <c r="AU560" s="13" t="n">
        <f aca="false">AV559</f>
        <v>7.65444444444446</v>
      </c>
      <c r="AV560" s="39" t="n">
        <f aca="false">IF(AV559&lt;$B560,0,(AV557-AV556)/AV556*100)</f>
        <v>50</v>
      </c>
      <c r="AW560" s="21" t="n">
        <f aca="false">FORECAST($B560,AV551:AV559,$B551:$B559)</f>
        <v>1893.67169957414</v>
      </c>
      <c r="AX560" s="37" t="n">
        <f aca="false">(AV560-AW560)^2/AW560</f>
        <v>1794.99188617278</v>
      </c>
      <c r="AY560" s="37" t="n">
        <f aca="false">IF(AX560&lt;5,0,(AV560-AU560)/AU560*100)</f>
        <v>553.215270721439</v>
      </c>
      <c r="AZ560" s="39" t="n">
        <f aca="false">IF(AZ559&lt;$B560,0,(AZ557-AZ556)/AZ556*100)</f>
        <v>54.874960430516</v>
      </c>
      <c r="BA560" s="39" t="n">
        <f aca="false">IF(BA559&lt;$B560,0,(BA557-BA556)/BA556*100)</f>
        <v>6.50964773741674</v>
      </c>
      <c r="BB560" s="22"/>
      <c r="BC560" s="12"/>
      <c r="BD560" s="23"/>
    </row>
    <row r="561" customFormat="false" ht="13.8" hidden="false" customHeight="false" outlineLevel="0" collapsed="false">
      <c r="A561" s="25"/>
      <c r="B561" s="20"/>
      <c r="C561" s="21"/>
      <c r="D561" s="12" t="n">
        <f aca="false">E560</f>
        <v>3.15789473684211</v>
      </c>
      <c r="E561" s="21"/>
      <c r="F561" s="21" t="n">
        <f aca="false">FORECAST($B561,E552:E560,$B552:$B560)</f>
        <v>2.90409919759935</v>
      </c>
      <c r="G561" s="37" t="n">
        <f aca="false">(E561-F561)^2/F561</f>
        <v>2.90409919759935</v>
      </c>
      <c r="H561" s="37" t="n">
        <f aca="false">IF(G561&lt;5,0,(E561-D561)/D561*100)</f>
        <v>0</v>
      </c>
      <c r="I561" s="22"/>
      <c r="J561" s="13"/>
      <c r="K561" s="13" t="n">
        <f aca="false">L560</f>
        <v>0</v>
      </c>
      <c r="L561" s="21"/>
      <c r="M561" s="21" t="n">
        <f aca="false">FORECAST($B561,L552:L560,$B552:$B560)</f>
        <v>0.00146466986397675</v>
      </c>
      <c r="N561" s="37" t="n">
        <f aca="false">(L561-M561)^2/M561</f>
        <v>0.00146466986397675</v>
      </c>
      <c r="O561" s="37" t="n">
        <f aca="false">IF(N561&lt;5,0,(L561-K561)/K561*100)</f>
        <v>0</v>
      </c>
      <c r="P561" s="14"/>
      <c r="Q561" s="13" t="n">
        <f aca="false">R560</f>
        <v>-64.2857142857143</v>
      </c>
      <c r="R561" s="21"/>
      <c r="S561" s="21" t="n">
        <f aca="false">FORECAST($B561,R552:R560,$B552:$B560)</f>
        <v>-64.4790994662856</v>
      </c>
      <c r="T561" s="37" t="n">
        <f aca="false">(R561-S561)^2/S561</f>
        <v>-64.4790994662856</v>
      </c>
      <c r="U561" s="37" t="n">
        <f aca="false">IF(T561&lt;5,0,(R561-Q561)/Q561*100)</f>
        <v>0</v>
      </c>
      <c r="V561" s="14"/>
      <c r="W561" s="13" t="n">
        <f aca="false">X560</f>
        <v>0</v>
      </c>
      <c r="X561" s="21"/>
      <c r="Y561" s="21" t="n">
        <f aca="false">FORECAST($B561,X552:X560,$B552:$B560)</f>
        <v>0.00173440324046759</v>
      </c>
      <c r="Z561" s="37" t="n">
        <f aca="false">(X561-Y561)^2/Y561</f>
        <v>0.00173440324046759</v>
      </c>
      <c r="AA561" s="37" t="n">
        <f aca="false">IF(Z561&lt;5,0,(X561-W561)/W561*100)</f>
        <v>0</v>
      </c>
      <c r="AB561" s="14"/>
      <c r="AC561" s="13" t="n">
        <f aca="false">AD560</f>
        <v>0</v>
      </c>
      <c r="AD561" s="21"/>
      <c r="AE561" s="21" t="n">
        <f aca="false">FORECAST($B561,AD552:AD560,$B552:$B560)</f>
        <v>-0.20728780798089</v>
      </c>
      <c r="AF561" s="37" t="n">
        <f aca="false">(AD561-AE561)^2/AE561</f>
        <v>-0.20728780798089</v>
      </c>
      <c r="AG561" s="37" t="n">
        <f aca="false">IF(AF561&lt;5,0,(AD561-AC561)/AC561*100)</f>
        <v>0</v>
      </c>
      <c r="AH561" s="14"/>
      <c r="AI561" s="13" t="n">
        <f aca="false">AJ560</f>
        <v>-35.2112676056338</v>
      </c>
      <c r="AJ561" s="21"/>
      <c r="AK561" s="21" t="n">
        <f aca="false">FORECAST($B561,AJ552:AJ560,$B552:$B560)</f>
        <v>-35.3130184396917</v>
      </c>
      <c r="AL561" s="37" t="n">
        <f aca="false">(AJ561-AK561)^2/AK561</f>
        <v>-35.3130184396917</v>
      </c>
      <c r="AM561" s="37" t="n">
        <f aca="false">IF(AL561&lt;5,0,(AJ561-AI561)/AI561*100)</f>
        <v>0</v>
      </c>
      <c r="AN561" s="14"/>
      <c r="AO561" s="13" t="n">
        <f aca="false">AP560</f>
        <v>0</v>
      </c>
      <c r="AP561" s="21"/>
      <c r="AQ561" s="21" t="n">
        <f aca="false">FORECAST($B561,AP552:AP560,$B552:$B560)</f>
        <v>-0.00904787996620371</v>
      </c>
      <c r="AR561" s="37" t="n">
        <f aca="false">(AP561-AQ561)^2/AQ561</f>
        <v>-0.00904787996620371</v>
      </c>
      <c r="AS561" s="37" t="n">
        <f aca="false">IF(AR561&lt;5,0,(AP561-AO561)/AO561*100)</f>
        <v>0</v>
      </c>
      <c r="AT561" s="14"/>
      <c r="AU561" s="13" t="n">
        <f aca="false">AV560</f>
        <v>50</v>
      </c>
      <c r="AV561" s="21"/>
      <c r="AW561" s="21" t="n">
        <f aca="false">FORECAST($B561,AV552:AV560,$B552:$B560)</f>
        <v>50.123978627244</v>
      </c>
      <c r="AX561" s="37" t="n">
        <f aca="false">(AV561-AW561)^2/AW561</f>
        <v>50.123978627244</v>
      </c>
      <c r="AY561" s="37" t="n">
        <f aca="false">IF(AX561&lt;5,0,(AV561-AU561)/AU561*100)</f>
        <v>-100</v>
      </c>
      <c r="AZ561" s="14"/>
      <c r="BA561" s="23"/>
      <c r="BB561" s="22"/>
      <c r="BC561" s="13"/>
      <c r="BD561" s="23"/>
    </row>
    <row r="562" customFormat="false" ht="13.8" hidden="false" customHeight="false" outlineLevel="0" collapsed="false">
      <c r="A562" s="19" t="s">
        <v>64</v>
      </c>
      <c r="B562" s="12" t="n">
        <v>2011</v>
      </c>
      <c r="C562" s="12" t="n">
        <v>325905</v>
      </c>
      <c r="D562" s="12" t="n">
        <f aca="false">E561</f>
        <v>0</v>
      </c>
      <c r="E562" s="12" t="n">
        <v>14862</v>
      </c>
      <c r="F562" s="21" t="n">
        <f aca="false">FORECAST($B562,E553:E561,$B553:$B561)</f>
        <v>409.814504661616</v>
      </c>
      <c r="G562" s="37" t="n">
        <f aca="false">(E562-F562)^2/F562</f>
        <v>509659.036505137</v>
      </c>
      <c r="H562" s="37" t="e">
        <f aca="false">IF(G562&lt;5,0,(E562-D562)/D562*100)</f>
        <v>#DIV/0!</v>
      </c>
      <c r="I562" s="12" t="n">
        <v>-0.5</v>
      </c>
      <c r="J562" s="13"/>
      <c r="K562" s="13" t="n">
        <f aca="false">L561</f>
        <v>0</v>
      </c>
      <c r="L562" s="12" t="n">
        <v>15</v>
      </c>
      <c r="M562" s="21" t="n">
        <f aca="false">FORECAST($B562,L553:L561,$B553:$B561)</f>
        <v>0.544101519463344</v>
      </c>
      <c r="N562" s="37" t="n">
        <f aca="false">(L562-M562)^2/M562</f>
        <v>384.069871897611</v>
      </c>
      <c r="O562" s="37" t="e">
        <f aca="false">IF(N562&lt;5,0,(L562-K562)/K562*100)</f>
        <v>#DIV/0!</v>
      </c>
      <c r="P562" s="14" t="n">
        <f aca="false">L562/($C562/100000)</f>
        <v>4.60256823307406</v>
      </c>
      <c r="Q562" s="13" t="n">
        <f aca="false">R561</f>
        <v>0</v>
      </c>
      <c r="R562" s="12" t="n">
        <v>138</v>
      </c>
      <c r="S562" s="21" t="n">
        <f aca="false">FORECAST($B562,R553:R561,$B553:$B561)</f>
        <v>11.0118018878694</v>
      </c>
      <c r="T562" s="37" t="n">
        <f aca="false">(R562-S562)^2/S562</f>
        <v>1464.42903931373</v>
      </c>
      <c r="U562" s="37" t="e">
        <f aca="false">IF(T562&lt;5,0,(R562-Q562)/Q562*100)</f>
        <v>#DIV/0!</v>
      </c>
      <c r="V562" s="14" t="n">
        <f aca="false">R562/($C562/100000)</f>
        <v>42.3436277442813</v>
      </c>
      <c r="W562" s="13" t="n">
        <f aca="false">X561</f>
        <v>0</v>
      </c>
      <c r="X562" s="12" t="n">
        <v>462</v>
      </c>
      <c r="Y562" s="21" t="n">
        <f aca="false">FORECAST($B562,X553:X561,$B553:$B561)</f>
        <v>4.52840045915208</v>
      </c>
      <c r="Z562" s="37" t="n">
        <f aca="false">(X562-Y562)^2/Y562</f>
        <v>46215.0523731836</v>
      </c>
      <c r="AA562" s="37" t="e">
        <f aca="false">IF(Z562&lt;5,0,(X562-W562)/W562*100)</f>
        <v>#DIV/0!</v>
      </c>
      <c r="AB562" s="14" t="n">
        <f aca="false">X562/($C562/100000)</f>
        <v>141.759101578681</v>
      </c>
      <c r="AC562" s="13" t="n">
        <f aca="false">AD561</f>
        <v>0</v>
      </c>
      <c r="AD562" s="12" t="n">
        <v>1382</v>
      </c>
      <c r="AE562" s="21" t="n">
        <f aca="false">FORECAST($B562,AD553:AD561,$B553:$B561)</f>
        <v>137.170286715126</v>
      </c>
      <c r="AF562" s="37" t="n">
        <f aca="false">(AD562-AE562)^2/AE562</f>
        <v>11296.914602906</v>
      </c>
      <c r="AG562" s="37" t="e">
        <f aca="false">IF(AF562&lt;5,0,(AD562-AC562)/AC562*100)</f>
        <v>#DIV/0!</v>
      </c>
      <c r="AH562" s="14" t="n">
        <f aca="false">AD562/($C562/100000)</f>
        <v>424.049953207223</v>
      </c>
      <c r="AI562" s="13" t="n">
        <f aca="false">AJ561</f>
        <v>0</v>
      </c>
      <c r="AJ562" s="12" t="n">
        <v>3334</v>
      </c>
      <c r="AK562" s="21" t="n">
        <f aca="false">FORECAST($B562,AJ553:AJ561,$B553:$B561)</f>
        <v>98.497742851224</v>
      </c>
      <c r="AL562" s="37" t="n">
        <f aca="false">(AJ562-AK562)^2/AK562</f>
        <v>106281.368008879</v>
      </c>
      <c r="AM562" s="37" t="e">
        <f aca="false">IF(AL562&lt;5,0,(AJ562-AI562)/AI562*100)</f>
        <v>#DIV/0!</v>
      </c>
      <c r="AN562" s="14" t="n">
        <f aca="false">AJ562/($C562/100000)</f>
        <v>1022.99749927126</v>
      </c>
      <c r="AO562" s="13" t="n">
        <f aca="false">AP561</f>
        <v>0</v>
      </c>
      <c r="AP562" s="12" t="n">
        <v>9056</v>
      </c>
      <c r="AQ562" s="21" t="n">
        <f aca="false">FORECAST($B562,AP553:AP561,$B553:$B561)</f>
        <v>153.423351232242</v>
      </c>
      <c r="AR562" s="37" t="n">
        <f aca="false">(AP562-AQ562)^2/AQ562</f>
        <v>516582.843163246</v>
      </c>
      <c r="AS562" s="37" t="e">
        <f aca="false">IF(AR562&lt;5,0,(AP562-AO562)/AO562*100)</f>
        <v>#DIV/0!</v>
      </c>
      <c r="AT562" s="14" t="n">
        <f aca="false">AP562/($C562/100000)</f>
        <v>2778.72386124791</v>
      </c>
      <c r="AU562" s="13" t="n">
        <f aca="false">AV561</f>
        <v>0</v>
      </c>
      <c r="AV562" s="12" t="n">
        <v>475</v>
      </c>
      <c r="AW562" s="21" t="n">
        <f aca="false">FORECAST($B562,AV553:AV561,$B553:$B561)</f>
        <v>4.44700258037765</v>
      </c>
      <c r="AX562" s="37" t="n">
        <f aca="false">(AV562-AW562)^2/AW562</f>
        <v>49790.8691030684</v>
      </c>
      <c r="AY562" s="37" t="e">
        <f aca="false">IF(AX562&lt;5,0,(AV562-AU562)/AU562*100)</f>
        <v>#DIV/0!</v>
      </c>
      <c r="AZ562" s="14" t="n">
        <f aca="false">AV562/($C562/100000)</f>
        <v>145.747994047345</v>
      </c>
      <c r="BA562" s="12" t="n">
        <v>4560.2</v>
      </c>
      <c r="BB562" s="14" t="n">
        <v>-1</v>
      </c>
      <c r="BC562" s="13" t="n">
        <f aca="false">(BA562-BA557)/BA557*100</f>
        <v>193.997808007221</v>
      </c>
      <c r="BD562" s="12" t="n">
        <v>22.5</v>
      </c>
    </row>
    <row r="563" customFormat="false" ht="13.8" hidden="false" customHeight="false" outlineLevel="0" collapsed="false">
      <c r="A563" s="19" t="s">
        <v>64</v>
      </c>
      <c r="B563" s="12" t="n">
        <v>2012</v>
      </c>
      <c r="C563" s="12" t="n">
        <v>334787</v>
      </c>
      <c r="D563" s="12" t="n">
        <f aca="false">E562</f>
        <v>14862</v>
      </c>
      <c r="E563" s="12" t="n">
        <v>12838</v>
      </c>
      <c r="F563" s="21" t="n">
        <f aca="false">FORECAST($B563,E554:E562,$B554:$B562)</f>
        <v>2773.74028051022</v>
      </c>
      <c r="G563" s="37" t="n">
        <f aca="false">(E563-F563)^2/F563</f>
        <v>36517.2342966129</v>
      </c>
      <c r="H563" s="37" t="n">
        <f aca="false">IF(G563&lt;5,0,(E563-D563)/D563*100)</f>
        <v>-13.618624680393</v>
      </c>
      <c r="I563" s="12" t="n">
        <v>-13.6</v>
      </c>
      <c r="J563" s="13" t="n">
        <f aca="false">(E563-E562)/E562*100</f>
        <v>-13.618624680393</v>
      </c>
      <c r="K563" s="13" t="n">
        <f aca="false">L562</f>
        <v>15</v>
      </c>
      <c r="L563" s="12" t="n">
        <v>26</v>
      </c>
      <c r="M563" s="21" t="n">
        <f aca="false">FORECAST($B563,L554:L562,$B554:$B562)</f>
        <v>2.69788190920976</v>
      </c>
      <c r="N563" s="37" t="n">
        <f aca="false">(L563-M563)^2/M563</f>
        <v>201.264816544984</v>
      </c>
      <c r="O563" s="37" t="n">
        <f aca="false">IF(N563&lt;5,0,(L563-K563)/K563*100)</f>
        <v>73.3333333333333</v>
      </c>
      <c r="P563" s="14" t="n">
        <f aca="false">L563/($C563/100000)</f>
        <v>7.76613189878938</v>
      </c>
      <c r="Q563" s="13" t="n">
        <f aca="false">R562</f>
        <v>138</v>
      </c>
      <c r="R563" s="12" t="n">
        <v>166</v>
      </c>
      <c r="S563" s="21" t="n">
        <f aca="false">FORECAST($B563,R554:R562,$B554:$B562)</f>
        <v>32.4544079057317</v>
      </c>
      <c r="T563" s="37" t="n">
        <f aca="false">(R563-S563)^2/S563</f>
        <v>549.522432195074</v>
      </c>
      <c r="U563" s="37" t="n">
        <f aca="false">IF(T563&lt;5,0,(R563-Q563)/Q563*100)</f>
        <v>20.2898550724638</v>
      </c>
      <c r="V563" s="14" t="n">
        <f aca="false">R563/($C563/100000)</f>
        <v>49.583765199963</v>
      </c>
      <c r="W563" s="13" t="n">
        <f aca="false">X562</f>
        <v>462</v>
      </c>
      <c r="X563" s="12" t="n">
        <v>389</v>
      </c>
      <c r="Y563" s="21" t="n">
        <f aca="false">FORECAST($B563,X554:X562,$B554:$B562)</f>
        <v>80.2493720739497</v>
      </c>
      <c r="Z563" s="37" t="n">
        <f aca="false">(X563-Y563)^2/Y563</f>
        <v>1187.88406415052</v>
      </c>
      <c r="AA563" s="37" t="n">
        <f aca="false">IF(Z563&lt;5,0,(X563-W563)/W563*100)</f>
        <v>-15.8008658008658</v>
      </c>
      <c r="AB563" s="14" t="n">
        <f aca="false">X563/($C563/100000)</f>
        <v>116.193281101118</v>
      </c>
      <c r="AC563" s="13" t="n">
        <f aca="false">AD562</f>
        <v>1382</v>
      </c>
      <c r="AD563" s="12" t="n">
        <v>1354</v>
      </c>
      <c r="AE563" s="21" t="n">
        <f aca="false">FORECAST($B563,AD554:AD562,$B554:$B562)</f>
        <v>340.248750654171</v>
      </c>
      <c r="AF563" s="37" t="n">
        <f aca="false">(AD563-AE563)^2/AE563</f>
        <v>3020.41254692152</v>
      </c>
      <c r="AG563" s="37" t="n">
        <f aca="false">IF(AF563&lt;5,0,(AD563-AC563)/AC563*100)</f>
        <v>-2.0260492040521</v>
      </c>
      <c r="AH563" s="14" t="n">
        <f aca="false">AD563/($C563/100000)</f>
        <v>404.436253498493</v>
      </c>
      <c r="AI563" s="13" t="n">
        <f aca="false">AJ562</f>
        <v>3334</v>
      </c>
      <c r="AJ563" s="12" t="n">
        <v>2731</v>
      </c>
      <c r="AK563" s="21" t="n">
        <f aca="false">FORECAST($B563,AJ554:AJ562,$B554:$B562)</f>
        <v>623.143106499844</v>
      </c>
      <c r="AL563" s="37" t="n">
        <f aca="false">(AJ563-AK563)^2/AK563</f>
        <v>7130.0807745953</v>
      </c>
      <c r="AM563" s="37" t="n">
        <f aca="false">IF(AL563&lt;5,0,(AJ563-AI563)/AI563*100)</f>
        <v>-18.0863827234553</v>
      </c>
      <c r="AN563" s="14" t="n">
        <f aca="false">AJ563/($C563/100000)</f>
        <v>815.742546753608</v>
      </c>
      <c r="AO563" s="13" t="n">
        <f aca="false">AP562</f>
        <v>9056</v>
      </c>
      <c r="AP563" s="12" t="n">
        <v>7768</v>
      </c>
      <c r="AQ563" s="21" t="n">
        <f aca="false">FORECAST($B563,AP554:AP562,$B554:$B562)</f>
        <v>1613.02488890645</v>
      </c>
      <c r="AR563" s="37" t="n">
        <f aca="false">(AP563-AQ563)^2/AQ563</f>
        <v>23486.1339578365</v>
      </c>
      <c r="AS563" s="37" t="n">
        <f aca="false">IF(AR563&lt;5,0,(AP563-AO563)/AO563*100)</f>
        <v>-14.2226148409894</v>
      </c>
      <c r="AT563" s="14" t="n">
        <f aca="false">AP563/($C563/100000)</f>
        <v>2320.28125345369</v>
      </c>
      <c r="AU563" s="13" t="n">
        <f aca="false">AV562</f>
        <v>475</v>
      </c>
      <c r="AV563" s="12" t="n">
        <v>404</v>
      </c>
      <c r="AW563" s="21" t="n">
        <f aca="false">FORECAST($B563,AV554:AV562,$B554:$B562)</f>
        <v>81.7778488301011</v>
      </c>
      <c r="AX563" s="37" t="n">
        <f aca="false">(AV563-AW563)^2/AW563</f>
        <v>1269.62394083348</v>
      </c>
      <c r="AY563" s="37" t="n">
        <f aca="false">IF(AX563&lt;5,0,(AV563-AU563)/AU563*100)</f>
        <v>-14.9473684210526</v>
      </c>
      <c r="AZ563" s="14" t="n">
        <f aca="false">AV563/($C563/100000)</f>
        <v>120.673741811958</v>
      </c>
      <c r="BA563" s="12" t="n">
        <v>3834.7</v>
      </c>
      <c r="BB563" s="14" t="n">
        <v>-15.9</v>
      </c>
      <c r="BC563" s="13" t="n">
        <f aca="false">(BA563-BA562)/BA562*100</f>
        <v>-15.9093899390378</v>
      </c>
      <c r="BD563" s="12" t="n">
        <v>24.2</v>
      </c>
    </row>
    <row r="564" customFormat="false" ht="13.8" hidden="false" customHeight="false" outlineLevel="0" collapsed="false">
      <c r="A564" s="19" t="s">
        <v>64</v>
      </c>
      <c r="B564" s="12" t="n">
        <v>2013</v>
      </c>
      <c r="C564" s="12" t="n">
        <v>338368</v>
      </c>
      <c r="D564" s="12" t="n">
        <f aca="false">E563</f>
        <v>12838</v>
      </c>
      <c r="E564" s="12" t="n">
        <v>12551</v>
      </c>
      <c r="F564" s="21" t="n">
        <f aca="false">FORECAST($B564,E555:E563,$B555:$B563)</f>
        <v>4807.88694253843</v>
      </c>
      <c r="G564" s="37" t="n">
        <f aca="false">(E564-F564)^2/F564</f>
        <v>12470.3015144064</v>
      </c>
      <c r="H564" s="37" t="n">
        <f aca="false">IF(G564&lt;5,0,(E564-D564)/D564*100)</f>
        <v>-2.23555070883315</v>
      </c>
      <c r="I564" s="12" t="n">
        <v>-2.2</v>
      </c>
      <c r="J564" s="13" t="n">
        <f aca="false">(E564-E563)/E563*100</f>
        <v>-2.23555070883315</v>
      </c>
      <c r="K564" s="13" t="n">
        <f aca="false">L563</f>
        <v>26</v>
      </c>
      <c r="L564" s="12" t="n">
        <v>13</v>
      </c>
      <c r="M564" s="21" t="n">
        <f aca="false">FORECAST($B564,L555:L563,$B555:$B563)</f>
        <v>7.01690129069988</v>
      </c>
      <c r="N564" s="37" t="n">
        <f aca="false">(L564-M564)^2/M564</f>
        <v>5.10160663264201</v>
      </c>
      <c r="O564" s="37" t="n">
        <f aca="false">IF(N564&lt;5,0,(L564-K564)/K564*100)</f>
        <v>-50</v>
      </c>
      <c r="P564" s="14" t="n">
        <f aca="false">L564/($C564/100000)</f>
        <v>3.84197087195007</v>
      </c>
      <c r="Q564" s="13" t="n">
        <f aca="false">R563</f>
        <v>166</v>
      </c>
      <c r="R564" s="12" t="n">
        <v>209</v>
      </c>
      <c r="S564" s="21" t="n">
        <f aca="false">FORECAST($B564,R555:R563,$B555:$B563)</f>
        <v>58.1117158165745</v>
      </c>
      <c r="T564" s="37" t="n">
        <f aca="false">(R564-S564)^2/S564</f>
        <v>391.784582229192</v>
      </c>
      <c r="U564" s="37" t="n">
        <f aca="false">IF(T564&lt;5,0,(R564-Q564)/Q564*100)</f>
        <v>25.9036144578313</v>
      </c>
      <c r="V564" s="14" t="n">
        <f aca="false">R564/($C564/100000)</f>
        <v>61.7670701721203</v>
      </c>
      <c r="W564" s="13" t="n">
        <f aca="false">X563</f>
        <v>389</v>
      </c>
      <c r="X564" s="12" t="n">
        <v>385</v>
      </c>
      <c r="Y564" s="21" t="n">
        <f aca="false">FORECAST($B564,X555:X563,$B555:$B563)</f>
        <v>143.090262134803</v>
      </c>
      <c r="Z564" s="37" t="n">
        <f aca="false">(X564-Y564)^2/Y564</f>
        <v>408.974869435053</v>
      </c>
      <c r="AA564" s="37" t="n">
        <f aca="false">IF(Z564&lt;5,0,(X564-W564)/W564*100)</f>
        <v>-1.02827763496144</v>
      </c>
      <c r="AB564" s="14" t="n">
        <f aca="false">X564/($C564/100000)</f>
        <v>113.781445053906</v>
      </c>
      <c r="AC564" s="13" t="n">
        <f aca="false">AD563</f>
        <v>1354</v>
      </c>
      <c r="AD564" s="12" t="n">
        <v>1322</v>
      </c>
      <c r="AE564" s="21" t="n">
        <f aca="false">FORECAST($B564,AD555:AD563,$B555:$B563)</f>
        <v>533.485703954467</v>
      </c>
      <c r="AF564" s="37" t="n">
        <f aca="false">(AD564-AE564)^2/AE564</f>
        <v>1165.45727553601</v>
      </c>
      <c r="AG564" s="37" t="n">
        <f aca="false">IF(AF564&lt;5,0,(AD564-AC564)/AC564*100)</f>
        <v>-2.36336779911374</v>
      </c>
      <c r="AH564" s="14" t="n">
        <f aca="false">AD564/($C564/100000)</f>
        <v>390.69888405523</v>
      </c>
      <c r="AI564" s="13" t="n">
        <f aca="false">AJ563</f>
        <v>2731</v>
      </c>
      <c r="AJ564" s="12" t="n">
        <v>2642</v>
      </c>
      <c r="AK564" s="21" t="n">
        <f aca="false">FORECAST($B564,AJ555:AJ563,$B555:$B563)</f>
        <v>1053.32221774257</v>
      </c>
      <c r="AL564" s="37" t="n">
        <f aca="false">(AJ564-AK564)^2/AK564</f>
        <v>2396.13012364583</v>
      </c>
      <c r="AM564" s="37" t="n">
        <f aca="false">IF(AL564&lt;5,0,(AJ564-AI564)/AI564*100)</f>
        <v>-3.25887953130721</v>
      </c>
      <c r="AN564" s="14" t="n">
        <f aca="false">AJ564/($C564/100000)</f>
        <v>780.806695668621</v>
      </c>
      <c r="AO564" s="13" t="n">
        <f aca="false">AP563</f>
        <v>7768</v>
      </c>
      <c r="AP564" s="12" t="n">
        <v>7558</v>
      </c>
      <c r="AQ564" s="21" t="n">
        <f aca="false">FORECAST($B564,AP555:AP563,$B555:$B563)</f>
        <v>2865.36642007874</v>
      </c>
      <c r="AR564" s="37" t="n">
        <f aca="false">(AP564-AQ564)^2/AQ564</f>
        <v>7685.16367089953</v>
      </c>
      <c r="AS564" s="37" t="n">
        <f aca="false">IF(AR564&lt;5,0,(AP564-AO564)/AO564*100)</f>
        <v>-2.70339855818744</v>
      </c>
      <c r="AT564" s="14" t="n">
        <f aca="false">AP564/($C564/100000)</f>
        <v>2233.66275770758</v>
      </c>
      <c r="AU564" s="13" t="n">
        <f aca="false">AV563</f>
        <v>404</v>
      </c>
      <c r="AV564" s="12" t="n">
        <v>422</v>
      </c>
      <c r="AW564" s="21" t="n">
        <f aca="false">FORECAST($B564,AV555:AV563,$B555:$B563)</f>
        <v>147.397569024027</v>
      </c>
      <c r="AX564" s="37" t="n">
        <f aca="false">(AV564-AW564)^2/AW564</f>
        <v>511.585744576442</v>
      </c>
      <c r="AY564" s="37" t="n">
        <f aca="false">IF(AX564&lt;5,0,(AV564-AU564)/AU564*100)</f>
        <v>4.45544554455446</v>
      </c>
      <c r="AZ564" s="14" t="n">
        <f aca="false">AV564/($C564/100000)</f>
        <v>124.716285227918</v>
      </c>
      <c r="BA564" s="12" t="n">
        <v>3709.3</v>
      </c>
      <c r="BB564" s="14" t="n">
        <v>-3.3</v>
      </c>
      <c r="BC564" s="13" t="n">
        <f aca="false">(BA564-BA563)/BA563*100</f>
        <v>-3.27013847237071</v>
      </c>
      <c r="BD564" s="12" t="n">
        <v>25.5</v>
      </c>
    </row>
    <row r="565" customFormat="false" ht="13.8" hidden="false" customHeight="false" outlineLevel="0" collapsed="false">
      <c r="A565" s="19" t="s">
        <v>64</v>
      </c>
      <c r="B565" s="15" t="n">
        <v>2014</v>
      </c>
      <c r="C565" s="12" t="n">
        <v>343999</v>
      </c>
      <c r="D565" s="12" t="n">
        <f aca="false">E564</f>
        <v>12551</v>
      </c>
      <c r="E565" s="12" t="n">
        <v>11765</v>
      </c>
      <c r="F565" s="21" t="n">
        <f aca="false">FORECAST($B565,E556:E564,$B556:$B564)</f>
        <v>6846.171006578</v>
      </c>
      <c r="G565" s="37" t="n">
        <f aca="false">(E565-F565)^2/F565</f>
        <v>3534.07454229259</v>
      </c>
      <c r="H565" s="37" t="n">
        <f aca="false">IF(G565&lt;5,0,(E565-D565)/D565*100)</f>
        <v>-6.26244920723448</v>
      </c>
      <c r="I565" s="16" t="n">
        <v>-6.3</v>
      </c>
      <c r="J565" s="13" t="n">
        <f aca="false">(E565-E564)/E564*100</f>
        <v>-6.26244920723448</v>
      </c>
      <c r="K565" s="13" t="n">
        <f aca="false">L564</f>
        <v>13</v>
      </c>
      <c r="L565" s="12" t="n">
        <v>14</v>
      </c>
      <c r="M565" s="21" t="n">
        <f aca="false">FORECAST($B565,L556:L564,$B556:$B564)</f>
        <v>9.18775559983267</v>
      </c>
      <c r="N565" s="37" t="n">
        <f aca="false">(L565-M565)^2/M565</f>
        <v>2.52049544802471</v>
      </c>
      <c r="O565" s="37" t="n">
        <f aca="false">IF(N565&lt;5,0,(L565-K565)/K565*100)</f>
        <v>0</v>
      </c>
      <c r="P565" s="14" t="n">
        <f aca="false">L565/($C565/100000)</f>
        <v>4.06977927261416</v>
      </c>
      <c r="Q565" s="13" t="n">
        <f aca="false">R564</f>
        <v>209</v>
      </c>
      <c r="R565" s="12" t="n">
        <v>213</v>
      </c>
      <c r="S565" s="21" t="n">
        <f aca="false">FORECAST($B565,R556:R564,$B556:$B564)</f>
        <v>90.8324220278546</v>
      </c>
      <c r="T565" s="37" t="n">
        <f aca="false">(R565-S565)^2/S565</f>
        <v>164.312662531484</v>
      </c>
      <c r="U565" s="37" t="n">
        <f aca="false">IF(T565&lt;5,0,(R565-Q565)/Q565*100)</f>
        <v>1.91387559808612</v>
      </c>
      <c r="V565" s="14" t="n">
        <f aca="false">R565/($C565/100000)</f>
        <v>61.9187846476298</v>
      </c>
      <c r="W565" s="13" t="n">
        <f aca="false">X564</f>
        <v>385</v>
      </c>
      <c r="X565" s="12" t="n">
        <v>318</v>
      </c>
      <c r="Y565" s="21" t="n">
        <f aca="false">FORECAST($B565,X556:X564,$B556:$B564)</f>
        <v>206.795846826451</v>
      </c>
      <c r="Z565" s="37" t="n">
        <f aca="false">(X565-Y565)^2/Y565</f>
        <v>59.7998648078479</v>
      </c>
      <c r="AA565" s="37" t="n">
        <f aca="false">IF(Z565&lt;5,0,(X565-W565)/W565*100)</f>
        <v>-17.4025974025974</v>
      </c>
      <c r="AB565" s="14" t="n">
        <f aca="false">X565/($C565/100000)</f>
        <v>92.442129192236</v>
      </c>
      <c r="AC565" s="13" t="n">
        <f aca="false">AD564</f>
        <v>1322</v>
      </c>
      <c r="AD565" s="12" t="n">
        <v>1328</v>
      </c>
      <c r="AE565" s="21" t="n">
        <f aca="false">FORECAST($B565,AD556:AD564,$B556:$B564)</f>
        <v>733.673299734383</v>
      </c>
      <c r="AF565" s="37" t="n">
        <f aca="false">(AD565-AE565)^2/AE565</f>
        <v>481.44620606542</v>
      </c>
      <c r="AG565" s="37" t="n">
        <f aca="false">IF(AF565&lt;5,0,(AD565-AC565)/AC565*100)</f>
        <v>0.453857791225416</v>
      </c>
      <c r="AH565" s="14" t="n">
        <f aca="false">AD565/($C565/100000)</f>
        <v>386.047633859401</v>
      </c>
      <c r="AI565" s="13" t="n">
        <f aca="false">AJ564</f>
        <v>2642</v>
      </c>
      <c r="AJ565" s="12" t="n">
        <v>2158</v>
      </c>
      <c r="AK565" s="21" t="n">
        <f aca="false">FORECAST($B565,AJ556:AJ564,$B556:$B564)</f>
        <v>1481.38093296083</v>
      </c>
      <c r="AL565" s="37" t="n">
        <f aca="false">(AJ565-AK565)^2/AK565</f>
        <v>309.044994231115</v>
      </c>
      <c r="AM565" s="37" t="n">
        <f aca="false">IF(AL565&lt;5,0,(AJ565-AI565)/AI565*100)</f>
        <v>-18.3194549583649</v>
      </c>
      <c r="AN565" s="14" t="n">
        <f aca="false">AJ565/($C565/100000)</f>
        <v>627.327405021526</v>
      </c>
      <c r="AO565" s="13" t="n">
        <f aca="false">AP564</f>
        <v>7558</v>
      </c>
      <c r="AP565" s="12" t="n">
        <v>7300</v>
      </c>
      <c r="AQ565" s="21" t="n">
        <f aca="false">FORECAST($B565,AP556:AP564,$B556:$B564)</f>
        <v>4107.03702009956</v>
      </c>
      <c r="AR565" s="37" t="n">
        <f aca="false">(AP565-AQ565)^2/AQ565</f>
        <v>2482.32790235905</v>
      </c>
      <c r="AS565" s="37" t="n">
        <f aca="false">IF(AR565&lt;5,0,(AP565-AO565)/AO565*100)</f>
        <v>-3.41360148187351</v>
      </c>
      <c r="AT565" s="14" t="n">
        <f aca="false">AP565/($C565/100000)</f>
        <v>2122.09919214881</v>
      </c>
      <c r="AU565" s="13" t="n">
        <f aca="false">AV564</f>
        <v>422</v>
      </c>
      <c r="AV565" s="12" t="n">
        <v>434</v>
      </c>
      <c r="AW565" s="21" t="n">
        <f aca="false">FORECAST($B565,AV556:AV564,$B556:$B564)</f>
        <v>217.21552651713</v>
      </c>
      <c r="AX565" s="37" t="n">
        <f aca="false">(AV565-AW565)^2/AW565</f>
        <v>216.354275851174</v>
      </c>
      <c r="AY565" s="37" t="n">
        <f aca="false">IF(AX565&lt;5,0,(AV565-AU565)/AU565*100)</f>
        <v>2.8436018957346</v>
      </c>
      <c r="AZ565" s="14" t="n">
        <f aca="false">AV565/($C565/100000)</f>
        <v>126.163157451039</v>
      </c>
      <c r="BA565" s="12" t="n">
        <v>3420.1</v>
      </c>
      <c r="BB565" s="4" t="n">
        <v>-7.8</v>
      </c>
      <c r="BC565" s="13" t="n">
        <f aca="false">(BA565-BA564)/BA564*100</f>
        <v>-7.79661930822528</v>
      </c>
      <c r="BD565" s="12" t="n">
        <v>26.3</v>
      </c>
    </row>
    <row r="566" customFormat="false" ht="13.8" hidden="false" customHeight="false" outlineLevel="0" collapsed="false">
      <c r="A566" s="19" t="s">
        <v>64</v>
      </c>
      <c r="B566" s="15" t="n">
        <v>2015</v>
      </c>
      <c r="C566" s="12" t="n">
        <v>353801</v>
      </c>
      <c r="D566" s="12" t="n">
        <f aca="false">E565</f>
        <v>11765</v>
      </c>
      <c r="E566" s="12" t="n">
        <v>11250</v>
      </c>
      <c r="F566" s="21" t="n">
        <f aca="false">FORECAST($B566,E557:E565,$B557:$B565)</f>
        <v>8767.44697171709</v>
      </c>
      <c r="G566" s="37" t="n">
        <f aca="false">(E566-F566)^2/F566</f>
        <v>702.949166173244</v>
      </c>
      <c r="H566" s="37" t="n">
        <f aca="false">IF(G566&lt;5,0,(E566-D566)/D566*100)</f>
        <v>-4.37739056523587</v>
      </c>
      <c r="I566" s="12" t="n">
        <v>-4.4</v>
      </c>
      <c r="J566" s="13" t="n">
        <f aca="false">(E566-E565)/E565*100</f>
        <v>-4.37739056523587</v>
      </c>
      <c r="K566" s="13" t="n">
        <f aca="false">L565</f>
        <v>14</v>
      </c>
      <c r="L566" s="12" t="n">
        <v>20</v>
      </c>
      <c r="M566" s="21" t="n">
        <f aca="false">FORECAST($B566,L557:L565,$B557:$B565)</f>
        <v>11.5320287432156</v>
      </c>
      <c r="N566" s="37" t="n">
        <f aca="false">(L566-M566)^2/M566</f>
        <v>6.21803316679312</v>
      </c>
      <c r="O566" s="37" t="n">
        <f aca="false">IF(N566&lt;5,0,(L566-K566)/K566*100)</f>
        <v>42.8571428571429</v>
      </c>
      <c r="P566" s="14" t="n">
        <f aca="false">L566/($C566/100000)</f>
        <v>5.65289527163575</v>
      </c>
      <c r="Q566" s="13" t="n">
        <f aca="false">R565</f>
        <v>213</v>
      </c>
      <c r="R566" s="12" t="n">
        <v>206</v>
      </c>
      <c r="S566" s="21" t="n">
        <f aca="false">FORECAST($B566,R557:R565,$B557:$B565)</f>
        <v>124.155208053326</v>
      </c>
      <c r="T566" s="37" t="n">
        <f aca="false">(R566-S566)^2/S566</f>
        <v>53.9531935375374</v>
      </c>
      <c r="U566" s="37" t="n">
        <f aca="false">IF(T566&lt;5,0,(R566-Q566)/Q566*100)</f>
        <v>-3.28638497652582</v>
      </c>
      <c r="V566" s="14" t="n">
        <f aca="false">R566/($C566/100000)</f>
        <v>58.2248212978482</v>
      </c>
      <c r="W566" s="13" t="n">
        <f aca="false">X565</f>
        <v>318</v>
      </c>
      <c r="X566" s="12" t="n">
        <v>291</v>
      </c>
      <c r="Y566" s="21" t="n">
        <f aca="false">FORECAST($B566,X557:X565,$B557:$B565)</f>
        <v>259.540752335651</v>
      </c>
      <c r="Z566" s="37" t="n">
        <f aca="false">(X566-Y566)^2/Y566</f>
        <v>3.813213357442</v>
      </c>
      <c r="AA566" s="37" t="n">
        <f aca="false">IF(Z566&lt;5,0,(X566-W566)/W566*100)</f>
        <v>0</v>
      </c>
      <c r="AB566" s="14" t="n">
        <f aca="false">X566/($C566/100000)</f>
        <v>82.2496262023002</v>
      </c>
      <c r="AC566" s="13" t="n">
        <f aca="false">AD565</f>
        <v>1328</v>
      </c>
      <c r="AD566" s="12" t="n">
        <v>1516</v>
      </c>
      <c r="AE566" s="21" t="n">
        <f aca="false">FORECAST($B566,AD557:AD565,$B557:$B565)</f>
        <v>940.165813663849</v>
      </c>
      <c r="AF566" s="37" t="n">
        <f aca="false">(AD566-AE566)^2/AE566</f>
        <v>352.687797550542</v>
      </c>
      <c r="AG566" s="37" t="n">
        <f aca="false">IF(AF566&lt;5,0,(AD566-AC566)/AC566*100)</f>
        <v>14.1566265060241</v>
      </c>
      <c r="AH566" s="14" t="n">
        <f aca="false">AD566/($C566/100000)</f>
        <v>428.48946158999</v>
      </c>
      <c r="AI566" s="13" t="n">
        <f aca="false">AJ565</f>
        <v>2158</v>
      </c>
      <c r="AJ566" s="12" t="n">
        <v>2035</v>
      </c>
      <c r="AK566" s="21" t="n">
        <f aca="false">FORECAST($B566,AJ557:AJ565,$B557:$B565)</f>
        <v>1830.99487575121</v>
      </c>
      <c r="AL566" s="37" t="n">
        <f aca="false">(AJ566-AK566)^2/AK566</f>
        <v>22.7297690839732</v>
      </c>
      <c r="AM566" s="37" t="n">
        <f aca="false">IF(AL566&lt;5,0,(AJ566-AI566)/AI566*100)</f>
        <v>-5.69972196478221</v>
      </c>
      <c r="AN566" s="14" t="n">
        <f aca="false">AJ566/($C566/100000)</f>
        <v>575.182093888938</v>
      </c>
      <c r="AO566" s="13" t="n">
        <f aca="false">AP565</f>
        <v>7300</v>
      </c>
      <c r="AP566" s="12" t="n">
        <v>6756</v>
      </c>
      <c r="AQ566" s="21" t="n">
        <f aca="false">FORECAST($B566,AP557:AP565,$B557:$B565)</f>
        <v>5311.63897651534</v>
      </c>
      <c r="AR566" s="37" t="n">
        <f aca="false">(AP566-AQ566)^2/AQ566</f>
        <v>392.756129583621</v>
      </c>
      <c r="AS566" s="37" t="n">
        <f aca="false">IF(AR566&lt;5,0,(AP566-AO566)/AO566*100)</f>
        <v>-7.45205479452055</v>
      </c>
      <c r="AT566" s="14" t="n">
        <f aca="false">AP566/($C566/100000)</f>
        <v>1909.54802275856</v>
      </c>
      <c r="AU566" s="13" t="n">
        <f aca="false">AV565</f>
        <v>434</v>
      </c>
      <c r="AV566" s="12" t="n">
        <v>426</v>
      </c>
      <c r="AW566" s="21" t="n">
        <f aca="false">FORECAST($B566,AV557:AV565,$B557:$B565)</f>
        <v>289.419142884343</v>
      </c>
      <c r="AX566" s="37" t="n">
        <f aca="false">(AV566-AW566)^2/AW566</f>
        <v>64.4543769445896</v>
      </c>
      <c r="AY566" s="37" t="n">
        <f aca="false">IF(AX566&lt;5,0,(AV566-AU566)/AU566*100)</f>
        <v>-1.84331797235023</v>
      </c>
      <c r="AZ566" s="14" t="n">
        <f aca="false">AV566/($C566/100000)</f>
        <v>120.406669285841</v>
      </c>
      <c r="BA566" s="12" t="n">
        <v>3179.8</v>
      </c>
      <c r="BB566" s="14" t="n">
        <v>-7</v>
      </c>
      <c r="BC566" s="13" t="n">
        <f aca="false">(BA566-BA565)/BA565*100</f>
        <v>-7.02611034765065</v>
      </c>
      <c r="BD566" s="12" t="n">
        <v>27</v>
      </c>
    </row>
    <row r="567" customFormat="false" ht="13.8" hidden="false" customHeight="false" outlineLevel="0" collapsed="false">
      <c r="A567" s="19" t="s">
        <v>64</v>
      </c>
      <c r="B567" s="15" t="n">
        <v>2016</v>
      </c>
      <c r="C567" s="12" t="n">
        <v>362080</v>
      </c>
      <c r="D567" s="12" t="n">
        <f aca="false">E566</f>
        <v>11250</v>
      </c>
      <c r="E567" s="12" t="n">
        <v>9562</v>
      </c>
      <c r="F567" s="21" t="n">
        <f aca="false">FORECAST($B567,E558:E566,$B558:$B566)</f>
        <v>10607.3563179461</v>
      </c>
      <c r="G567" s="37" t="n">
        <f aca="false">(E567-F567)^2/F567</f>
        <v>103.019998453432</v>
      </c>
      <c r="H567" s="37" t="n">
        <f aca="false">IF(G567&lt;5,0,(E567-D567)/D567*100)</f>
        <v>-15.0044444444444</v>
      </c>
      <c r="I567" s="12" t="n">
        <v>-15</v>
      </c>
      <c r="J567" s="13" t="n">
        <f aca="false">(E567-E566)/E566*100</f>
        <v>-15.0044444444444</v>
      </c>
      <c r="K567" s="13" t="n">
        <f aca="false">L566</f>
        <v>20</v>
      </c>
      <c r="L567" s="12" t="n">
        <v>23</v>
      </c>
      <c r="M567" s="21" t="n">
        <f aca="false">FORECAST($B567,L558:L566,$B558:$B566)</f>
        <v>14.7177547507947</v>
      </c>
      <c r="N567" s="37" t="n">
        <f aca="false">(L567-M567)^2/M567</f>
        <v>4.66073715247089</v>
      </c>
      <c r="O567" s="37" t="n">
        <f aca="false">IF(N567&lt;5,0,(L567-K567)/K567*100)</f>
        <v>0</v>
      </c>
      <c r="P567" s="14" t="n">
        <f aca="false">L567/($C567/100000)</f>
        <v>6.35218736190897</v>
      </c>
      <c r="Q567" s="13" t="n">
        <f aca="false">R566</f>
        <v>206</v>
      </c>
      <c r="R567" s="12" t="n">
        <v>165</v>
      </c>
      <c r="S567" s="21" t="n">
        <f aca="false">FORECAST($B567,R558:R566,$B558:$B566)</f>
        <v>157.920879963249</v>
      </c>
      <c r="T567" s="37" t="n">
        <f aca="false">(R567-S567)^2/S567</f>
        <v>0.317335747536281</v>
      </c>
      <c r="U567" s="37" t="n">
        <f aca="false">IF(T567&lt;5,0,(R567-Q567)/Q567*100)</f>
        <v>0</v>
      </c>
      <c r="V567" s="14" t="n">
        <f aca="false">R567/($C567/100000)</f>
        <v>45.5700397702165</v>
      </c>
      <c r="W567" s="13" t="n">
        <f aca="false">X566</f>
        <v>291</v>
      </c>
      <c r="X567" s="12" t="n">
        <v>259</v>
      </c>
      <c r="Y567" s="21" t="n">
        <f aca="false">FORECAST($B567,X558:X566,$B558:$B566)</f>
        <v>307.94685148807</v>
      </c>
      <c r="Z567" s="37" t="n">
        <f aca="false">(X567-Y567)^2/Y567</f>
        <v>7.77989532615173</v>
      </c>
      <c r="AA567" s="37" t="n">
        <f aca="false">IF(Z567&lt;5,0,(X567-W567)/W567*100)</f>
        <v>-10.9965635738832</v>
      </c>
      <c r="AB567" s="14" t="n">
        <f aca="false">X567/($C567/100000)</f>
        <v>71.5311533362793</v>
      </c>
      <c r="AC567" s="13" t="n">
        <f aca="false">AD566</f>
        <v>1516</v>
      </c>
      <c r="AD567" s="12" t="n">
        <v>1331</v>
      </c>
      <c r="AE567" s="21" t="n">
        <f aca="false">FORECAST($B567,AD558:AD566,$B558:$B566)</f>
        <v>1174.50449692263</v>
      </c>
      <c r="AF567" s="37" t="n">
        <f aca="false">(AD567-AE567)^2/AE567</f>
        <v>20.852063612877</v>
      </c>
      <c r="AG567" s="37" t="n">
        <f aca="false">IF(AF567&lt;5,0,(AD567-AC567)/AC567*100)</f>
        <v>-12.2031662269129</v>
      </c>
      <c r="AH567" s="14" t="n">
        <f aca="false">AD567/($C567/100000)</f>
        <v>367.59832081308</v>
      </c>
      <c r="AI567" s="13" t="n">
        <f aca="false">AJ566</f>
        <v>2035</v>
      </c>
      <c r="AJ567" s="12" t="n">
        <v>1479</v>
      </c>
      <c r="AK567" s="21" t="n">
        <f aca="false">FORECAST($B567,AJ558:AJ566,$B558:$B566)</f>
        <v>2165.3723549226</v>
      </c>
      <c r="AL567" s="37" t="n">
        <f aca="false">(AJ567-AK567)^2/AK567</f>
        <v>217.56397163334</v>
      </c>
      <c r="AM567" s="37" t="n">
        <f aca="false">IF(AL567&lt;5,0,(AJ567-AI567)/AI567*100)</f>
        <v>-27.3218673218673</v>
      </c>
      <c r="AN567" s="14" t="n">
        <f aca="false">AJ567/($C567/100000)</f>
        <v>408.473265576668</v>
      </c>
      <c r="AO567" s="13" t="n">
        <f aca="false">AP566</f>
        <v>6756</v>
      </c>
      <c r="AP567" s="12" t="n">
        <v>5884</v>
      </c>
      <c r="AQ567" s="21" t="n">
        <f aca="false">FORECAST($B567,AP558:AP566,$B558:$B566)</f>
        <v>6426.59284553342</v>
      </c>
      <c r="AR567" s="37" t="n">
        <f aca="false">(AP567-AQ567)^2/AQ567</f>
        <v>45.8107434375083</v>
      </c>
      <c r="AS567" s="37" t="n">
        <f aca="false">IF(AR567&lt;5,0,(AP567-AO567)/AO567*100)</f>
        <v>-12.907045589106</v>
      </c>
      <c r="AT567" s="14" t="n">
        <f aca="false">AP567/($C567/100000)</f>
        <v>1625.05523641184</v>
      </c>
      <c r="AU567" s="13" t="n">
        <f aca="false">AV566</f>
        <v>426</v>
      </c>
      <c r="AV567" s="12" t="n">
        <v>421</v>
      </c>
      <c r="AW567" s="21" t="n">
        <f aca="false">FORECAST($B567,AV558:AV566,$B558:$B566)</f>
        <v>360.349069906409</v>
      </c>
      <c r="AX567" s="37" t="n">
        <f aca="false">(AV567-AW567)^2/AW567</f>
        <v>10.2082553513268</v>
      </c>
      <c r="AY567" s="37" t="n">
        <f aca="false">IF(AX567&lt;5,0,(AV567-AU567)/AU567*100)</f>
        <v>-1.17370892018779</v>
      </c>
      <c r="AZ567" s="14" t="n">
        <f aca="false">AV567/($C567/100000)</f>
        <v>116.272646928856</v>
      </c>
      <c r="BA567" s="12" t="n">
        <v>2640.9</v>
      </c>
      <c r="BB567" s="14" t="n">
        <v>-16.9</v>
      </c>
      <c r="BC567" s="13" t="n">
        <f aca="false">(BA567-BA566)/BA566*100</f>
        <v>-16.9476067677212</v>
      </c>
      <c r="BD567" s="12" t="n">
        <v>26.8</v>
      </c>
    </row>
    <row r="568" customFormat="false" ht="13.8" hidden="false" customHeight="false" outlineLevel="0" collapsed="false">
      <c r="A568" s="19" t="s">
        <v>64</v>
      </c>
      <c r="B568" s="15" t="n">
        <v>2017</v>
      </c>
      <c r="C568" s="12" t="n">
        <v>373305</v>
      </c>
      <c r="D568" s="12" t="n">
        <f aca="false">E567</f>
        <v>9562</v>
      </c>
      <c r="E568" s="12" t="n">
        <v>8711</v>
      </c>
      <c r="F568" s="21" t="n">
        <f aca="false">FORECAST($B568,E559:E567,$B559:$B567)</f>
        <v>12157.7912431445</v>
      </c>
      <c r="G568" s="37" t="n">
        <f aca="false">(E568-F568)^2/F568</f>
        <v>977.18159789234</v>
      </c>
      <c r="H568" s="37" t="n">
        <f aca="false">IF(G568&lt;5,0,(E568-D568)/D568*100)</f>
        <v>-8.899811754863</v>
      </c>
      <c r="I568" s="12" t="n">
        <v>-8.9</v>
      </c>
      <c r="J568" s="13" t="n">
        <f aca="false">(E568-E567)/E567*100</f>
        <v>-8.899811754863</v>
      </c>
      <c r="K568" s="13" t="n">
        <f aca="false">L567</f>
        <v>23</v>
      </c>
      <c r="L568" s="12" t="n">
        <v>24</v>
      </c>
      <c r="M568" s="21" t="n">
        <f aca="false">FORECAST($B568,L559:L567,$B559:$B567)</f>
        <v>18.5331903630044</v>
      </c>
      <c r="N568" s="37" t="n">
        <f aca="false">(L568-M568)^2/M568</f>
        <v>1.61256680699757</v>
      </c>
      <c r="O568" s="37" t="n">
        <f aca="false">IF(N568&lt;5,0,(L568-K568)/K568*100)</f>
        <v>0</v>
      </c>
      <c r="P568" s="14" t="n">
        <f aca="false">L568/($C568/100000)</f>
        <v>6.42905934825411</v>
      </c>
      <c r="Q568" s="13" t="n">
        <f aca="false">R567</f>
        <v>165</v>
      </c>
      <c r="R568" s="12" t="n">
        <v>185</v>
      </c>
      <c r="S568" s="21" t="n">
        <f aca="false">FORECAST($B568,R559:R567,$B559:$B567)</f>
        <v>183.274657671886</v>
      </c>
      <c r="T568" s="37" t="n">
        <f aca="false">(R568-S568)^2/S568</f>
        <v>0.016242322790259</v>
      </c>
      <c r="U568" s="37" t="n">
        <f aca="false">IF(T568&lt;5,0,(R568-Q568)/Q568*100)</f>
        <v>0</v>
      </c>
      <c r="V568" s="14" t="n">
        <f aca="false">R568/($C568/100000)</f>
        <v>49.5573324761254</v>
      </c>
      <c r="W568" s="13" t="n">
        <f aca="false">X567</f>
        <v>259</v>
      </c>
      <c r="X568" s="12" t="n">
        <v>274</v>
      </c>
      <c r="Y568" s="21" t="n">
        <f aca="false">FORECAST($B568,X559:X567,$B559:$B567)</f>
        <v>351.219692854519</v>
      </c>
      <c r="Z568" s="37" t="n">
        <f aca="false">(X568-Y568)^2/Y568</f>
        <v>16.9776384578075</v>
      </c>
      <c r="AA568" s="37" t="n">
        <f aca="false">IF(Z568&lt;5,0,(X568-W568)/W568*100)</f>
        <v>5.79150579150579</v>
      </c>
      <c r="AB568" s="14" t="n">
        <f aca="false">X568/($C568/100000)</f>
        <v>73.3984275592344</v>
      </c>
      <c r="AC568" s="13" t="n">
        <f aca="false">AD567</f>
        <v>1331</v>
      </c>
      <c r="AD568" s="12" t="n">
        <v>1399</v>
      </c>
      <c r="AE568" s="21" t="n">
        <f aca="false">FORECAST($B568,AD559:AD567,$B559:$B567)</f>
        <v>1374.56674495496</v>
      </c>
      <c r="AF568" s="37" t="n">
        <f aca="false">(AD568-AE568)^2/AE568</f>
        <v>0.434306994758287</v>
      </c>
      <c r="AG568" s="37" t="n">
        <f aca="false">IF(AF568&lt;5,0,(AD568-AC568)/AC568*100)</f>
        <v>0</v>
      </c>
      <c r="AH568" s="14" t="n">
        <f aca="false">AD568/($C568/100000)</f>
        <v>374.760584508646</v>
      </c>
      <c r="AI568" s="13" t="n">
        <f aca="false">AJ567</f>
        <v>1479</v>
      </c>
      <c r="AJ568" s="12" t="n">
        <v>1236</v>
      </c>
      <c r="AK568" s="21" t="n">
        <f aca="false">FORECAST($B568,AJ559:AJ567,$B559:$B567)</f>
        <v>2400.23817653393</v>
      </c>
      <c r="AL568" s="37" t="n">
        <f aca="false">(AJ568-AK568)^2/AK568</f>
        <v>564.715012431142</v>
      </c>
      <c r="AM568" s="37" t="n">
        <f aca="false">IF(AL568&lt;5,0,(AJ568-AI568)/AI568*100)</f>
        <v>-16.4300202839757</v>
      </c>
      <c r="AN568" s="14" t="n">
        <f aca="false">AJ568/($C568/100000)</f>
        <v>331.096556435087</v>
      </c>
      <c r="AO568" s="13" t="n">
        <f aca="false">AP567</f>
        <v>5884</v>
      </c>
      <c r="AP568" s="12" t="n">
        <v>5179</v>
      </c>
      <c r="AQ568" s="21" t="n">
        <f aca="false">FORECAST($B568,AP559:AP567,$B559:$B567)</f>
        <v>7399.06274000647</v>
      </c>
      <c r="AR568" s="37" t="n">
        <f aca="false">(AP568-AQ568)^2/AQ568</f>
        <v>666.122013389052</v>
      </c>
      <c r="AS568" s="37" t="n">
        <f aca="false">IF(AR568&lt;5,0,(AP568-AO568)/AO568*100)</f>
        <v>-11.981645139361</v>
      </c>
      <c r="AT568" s="14" t="n">
        <f aca="false">AP568/($C568/100000)</f>
        <v>1387.33743185867</v>
      </c>
      <c r="AU568" s="13" t="n">
        <f aca="false">AV567</f>
        <v>421</v>
      </c>
      <c r="AV568" s="12" t="n">
        <v>414</v>
      </c>
      <c r="AW568" s="21" t="n">
        <f aca="false">FORECAST($B568,AV559:AV567,$B559:$B567)</f>
        <v>430.987758296413</v>
      </c>
      <c r="AX568" s="37" t="n">
        <f aca="false">(AV568-AW568)^2/AW568</f>
        <v>0.669587305862372</v>
      </c>
      <c r="AY568" s="37" t="n">
        <f aca="false">IF(AX568&lt;5,0,(AV568-AU568)/AU568*100)</f>
        <v>0</v>
      </c>
      <c r="AZ568" s="14" t="n">
        <f aca="false">AV568/($C568/100000)</f>
        <v>110.901273757383</v>
      </c>
      <c r="BA568" s="12" t="n">
        <v>2333.5</v>
      </c>
      <c r="BB568" s="14" t="n">
        <v>-11.6</v>
      </c>
      <c r="BC568" s="13" t="n">
        <f aca="false">(BA568-BA567)/BA567*100</f>
        <v>-11.6399712219319</v>
      </c>
      <c r="BD568" s="12" t="n">
        <v>25.5</v>
      </c>
    </row>
    <row r="569" customFormat="false" ht="13.8" hidden="false" customHeight="false" outlineLevel="0" collapsed="false">
      <c r="A569" s="24" t="s">
        <v>64</v>
      </c>
      <c r="B569" s="15" t="n">
        <v>2018</v>
      </c>
      <c r="C569" s="12" t="n">
        <v>382388</v>
      </c>
      <c r="D569" s="12" t="n">
        <f aca="false">E568</f>
        <v>8711</v>
      </c>
      <c r="E569" s="12" t="n">
        <v>9117</v>
      </c>
      <c r="F569" s="21" t="n">
        <f aca="false">FORECAST($B569,E560:E568,$B560:$B568)</f>
        <v>11669.7026874098</v>
      </c>
      <c r="G569" s="37" t="n">
        <f aca="false">(E569-F569)^2/F569</f>
        <v>558.393918410563</v>
      </c>
      <c r="H569" s="37" t="n">
        <f aca="false">IF(G569&lt;5,0,(E569-D569)/D569*100)</f>
        <v>4.66077373435886</v>
      </c>
      <c r="I569" s="12" t="n">
        <v>4.7</v>
      </c>
      <c r="J569" s="13" t="n">
        <f aca="false">(E569-E568)/E568*100</f>
        <v>4.66077373435886</v>
      </c>
      <c r="K569" s="13" t="n">
        <f aca="false">L568</f>
        <v>24</v>
      </c>
      <c r="L569" s="12" t="n">
        <v>19</v>
      </c>
      <c r="M569" s="21" t="n">
        <f aca="false">FORECAST($B569,L560:L568,$B560:$B568)</f>
        <v>19.3261162410468</v>
      </c>
      <c r="N569" s="37" t="n">
        <f aca="false">(L569-M569)^2/M569</f>
        <v>0.00550300957253862</v>
      </c>
      <c r="O569" s="37" t="n">
        <f aca="false">IF(N569&lt;5,0,(L569-K569)/K569*100)</f>
        <v>0</v>
      </c>
      <c r="P569" s="14" t="n">
        <f aca="false">L569/($C569/100000)</f>
        <v>4.96877517076896</v>
      </c>
      <c r="Q569" s="13" t="n">
        <f aca="false">R568</f>
        <v>185</v>
      </c>
      <c r="R569" s="12" t="n">
        <v>169</v>
      </c>
      <c r="S569" s="21" t="n">
        <f aca="false">FORECAST($B569,R560:R568,$B560:$B568)</f>
        <v>183.645073012433</v>
      </c>
      <c r="T569" s="37" t="n">
        <f aca="false">(R569-S569)^2/S569</f>
        <v>1.16789500541059</v>
      </c>
      <c r="U569" s="37" t="n">
        <f aca="false">IF(T569&lt;5,0,(R569-Q569)/Q569*100)</f>
        <v>0</v>
      </c>
      <c r="V569" s="14" t="n">
        <f aca="false">R569/($C569/100000)</f>
        <v>44.1959475715765</v>
      </c>
      <c r="W569" s="13" t="n">
        <f aca="false">X568</f>
        <v>274</v>
      </c>
      <c r="X569" s="12" t="n">
        <v>285</v>
      </c>
      <c r="Y569" s="21" t="n">
        <f aca="false">FORECAST($B569,X560:X568,$B560:$B568)</f>
        <v>340.32401159942</v>
      </c>
      <c r="Z569" s="37" t="n">
        <f aca="false">(X569-Y569)^2/Y569</f>
        <v>8.99362417911159</v>
      </c>
      <c r="AA569" s="37" t="n">
        <f aca="false">IF(Z569&lt;5,0,(X569-W569)/W569*100)</f>
        <v>4.01459854014599</v>
      </c>
      <c r="AB569" s="14" t="n">
        <f aca="false">X569/($C569/100000)</f>
        <v>74.5316275615344</v>
      </c>
      <c r="AC569" s="13" t="n">
        <f aca="false">AD568</f>
        <v>1399</v>
      </c>
      <c r="AD569" s="12" t="n">
        <v>1331</v>
      </c>
      <c r="AE569" s="21" t="n">
        <f aca="false">FORECAST($B569,AD560:AD568,$B560:$B568)</f>
        <v>1378.75266195825</v>
      </c>
      <c r="AF569" s="37" t="n">
        <f aca="false">(AD569-AE569)^2/AE569</f>
        <v>1.65389832927673</v>
      </c>
      <c r="AG569" s="37" t="n">
        <f aca="false">IF(AF569&lt;5,0,(AD569-AC569)/AC569*100)</f>
        <v>0</v>
      </c>
      <c r="AH569" s="14" t="n">
        <f aca="false">AD569/($C569/100000)</f>
        <v>348.075776436499</v>
      </c>
      <c r="AI569" s="13" t="n">
        <f aca="false">AJ568</f>
        <v>1236</v>
      </c>
      <c r="AJ569" s="12" t="n">
        <v>1129</v>
      </c>
      <c r="AK569" s="21" t="n">
        <f aca="false">FORECAST($B569,AJ560:AJ568,$B560:$B568)</f>
        <v>2234.54413011125</v>
      </c>
      <c r="AL569" s="37" t="n">
        <f aca="false">(AJ569-AK569)^2/AK569</f>
        <v>546.969651283004</v>
      </c>
      <c r="AM569" s="37" t="n">
        <f aca="false">IF(AL569&lt;5,0,(AJ569-AI569)/AI569*100)</f>
        <v>-8.65695792880259</v>
      </c>
      <c r="AN569" s="14" t="n">
        <f aca="false">AJ569/($C569/100000)</f>
        <v>295.249850936745</v>
      </c>
      <c r="AO569" s="13" t="n">
        <f aca="false">AP568</f>
        <v>5179</v>
      </c>
      <c r="AP569" s="12" t="n">
        <v>5710</v>
      </c>
      <c r="AQ569" s="21" t="n">
        <f aca="false">FORECAST($B569,AP560:AP568,$B560:$B568)</f>
        <v>7084.47372169355</v>
      </c>
      <c r="AR569" s="37" t="n">
        <f aca="false">(AP569-AQ569)^2/AQ569</f>
        <v>266.664552067039</v>
      </c>
      <c r="AS569" s="37" t="n">
        <f aca="false">IF(AR569&lt;5,0,(AP569-AO569)/AO569*100)</f>
        <v>10.2529445838965</v>
      </c>
      <c r="AT569" s="14" t="n">
        <f aca="false">AP569/($C569/100000)</f>
        <v>1493.24769605741</v>
      </c>
      <c r="AU569" s="13" t="n">
        <f aca="false">AV568</f>
        <v>414</v>
      </c>
      <c r="AV569" s="12" t="n">
        <v>474</v>
      </c>
      <c r="AW569" s="21" t="n">
        <f aca="false">FORECAST($B569,AV560:AV568,$B560:$B568)</f>
        <v>428.741757761207</v>
      </c>
      <c r="AX569" s="37" t="n">
        <f aca="false">(AV569-AW569)^2/AW569</f>
        <v>4.77748773816926</v>
      </c>
      <c r="AY569" s="37" t="n">
        <f aca="false">IF(AX569&lt;5,0,(AV569-AU569)/AU569*100)</f>
        <v>0</v>
      </c>
      <c r="AZ569" s="14" t="n">
        <f aca="false">AV569/($C569/100000)</f>
        <v>123.957864786552</v>
      </c>
      <c r="BA569" s="12" t="n">
        <v>2384.2</v>
      </c>
      <c r="BB569" s="14" t="n">
        <v>2.2</v>
      </c>
      <c r="BC569" s="13" t="n">
        <f aca="false">(BA569-BA568)/BA568*100</f>
        <v>2.17270194986072</v>
      </c>
      <c r="BD569" s="12" t="n">
        <v>29.1</v>
      </c>
    </row>
    <row r="570" customFormat="false" ht="13.8" hidden="false" customHeight="false" outlineLevel="0" collapsed="false">
      <c r="A570" s="25" t="s">
        <v>64</v>
      </c>
      <c r="B570" s="15" t="n">
        <v>2019</v>
      </c>
      <c r="C570" s="17" t="n">
        <v>392004</v>
      </c>
      <c r="D570" s="12" t="n">
        <f aca="false">E569</f>
        <v>9117</v>
      </c>
      <c r="E570" s="17" t="n">
        <v>8422</v>
      </c>
      <c r="F570" s="21" t="n">
        <f aca="false">FORECAST($B570,E561:E569,$B561:$B569)</f>
        <v>7564.21428571429</v>
      </c>
      <c r="G570" s="37" t="n">
        <f aca="false">(E570-F570)^2/F570</f>
        <v>97.2733325419235</v>
      </c>
      <c r="H570" s="37" t="n">
        <f aca="false">IF(G570&lt;5,0,(E570-D570)/D570*100)</f>
        <v>-7.62312164089064</v>
      </c>
      <c r="I570" s="12" t="n">
        <v>-7.6</v>
      </c>
      <c r="J570" s="13" t="n">
        <f aca="false">(E570-E569)/E569*100</f>
        <v>-7.62312164089064</v>
      </c>
      <c r="K570" s="13" t="n">
        <f aca="false">L569</f>
        <v>19</v>
      </c>
      <c r="L570" s="12" t="n">
        <v>17</v>
      </c>
      <c r="M570" s="21" t="n">
        <f aca="false">FORECAST($B570,L561:L569,$B561:$B569)</f>
        <v>22.1428571428571</v>
      </c>
      <c r="N570" s="37" t="n">
        <f aca="false">(L570-M570)^2/M570</f>
        <v>1.19447004608295</v>
      </c>
      <c r="O570" s="37" t="n">
        <f aca="false">IF(N570&lt;5,0,(L570-K570)/K570*100)</f>
        <v>0</v>
      </c>
      <c r="P570" s="14" t="n">
        <f aca="false">L570/($C570/100000)</f>
        <v>4.33669044193427</v>
      </c>
      <c r="Q570" s="13" t="n">
        <f aca="false">R569</f>
        <v>169</v>
      </c>
      <c r="R570" s="12" t="n">
        <v>209</v>
      </c>
      <c r="S570" s="21" t="n">
        <f aca="false">FORECAST($B570,R561:R569,$B561:$B569)</f>
        <v>190.642857142857</v>
      </c>
      <c r="T570" s="37" t="n">
        <f aca="false">(R570-S570)^2/S570</f>
        <v>1.76762297275598</v>
      </c>
      <c r="U570" s="37" t="n">
        <f aca="false">IF(T570&lt;5,0,(R570-Q570)/Q570*100)</f>
        <v>0</v>
      </c>
      <c r="V570" s="14" t="n">
        <f aca="false">R570/($C570/100000)</f>
        <v>53.3157824920154</v>
      </c>
      <c r="W570" s="13" t="n">
        <f aca="false">X569</f>
        <v>285</v>
      </c>
      <c r="X570" s="12" t="n">
        <v>239</v>
      </c>
      <c r="Y570" s="21" t="n">
        <f aca="false">FORECAST($B570,X561:X569,$B561:$B569)</f>
        <v>214</v>
      </c>
      <c r="Z570" s="37" t="n">
        <f aca="false">(X570-Y570)^2/Y570</f>
        <v>2.92056074766355</v>
      </c>
      <c r="AA570" s="37" t="n">
        <f aca="false">IF(Z570&lt;5,0,(X570-W570)/W570*100)</f>
        <v>0</v>
      </c>
      <c r="AB570" s="14" t="n">
        <f aca="false">X570/($C570/100000)</f>
        <v>60.9687656248406</v>
      </c>
      <c r="AC570" s="13" t="n">
        <f aca="false">AD569</f>
        <v>1331</v>
      </c>
      <c r="AD570" s="12" t="n">
        <v>1355</v>
      </c>
      <c r="AE570" s="21" t="n">
        <f aca="false">FORECAST($B570,AD561:AD569,$B561:$B569)</f>
        <v>1374.82142857143</v>
      </c>
      <c r="AF570" s="37" t="n">
        <f aca="false">(AD570-AE570)^2/AE570</f>
        <v>0.285774590392076</v>
      </c>
      <c r="AG570" s="37" t="n">
        <f aca="false">IF(AF570&lt;5,0,(AD570-AC570)/AC570*100)</f>
        <v>0</v>
      </c>
      <c r="AH570" s="14" t="n">
        <f aca="false">AD570/($C570/100000)</f>
        <v>345.659738165937</v>
      </c>
      <c r="AI570" s="13" t="n">
        <f aca="false">AJ569</f>
        <v>1129</v>
      </c>
      <c r="AJ570" s="12" t="n">
        <v>906</v>
      </c>
      <c r="AK570" s="21" t="n">
        <f aca="false">FORECAST($B570,AJ561:AJ569,$B561:$B569)</f>
        <v>672.178571428571</v>
      </c>
      <c r="AL570" s="37" t="n">
        <f aca="false">(AJ570-AK570)^2/AK570</f>
        <v>81.3362144868575</v>
      </c>
      <c r="AM570" s="37" t="n">
        <f aca="false">IF(AL570&lt;5,0,(AJ570-AI570)/AI570*100)</f>
        <v>-19.7519929140833</v>
      </c>
      <c r="AN570" s="14" t="n">
        <f aca="false">AJ570/($C570/100000)</f>
        <v>231.12009061132</v>
      </c>
      <c r="AO570" s="13" t="n">
        <f aca="false">AP569</f>
        <v>5710</v>
      </c>
      <c r="AP570" s="12" t="n">
        <v>5252</v>
      </c>
      <c r="AQ570" s="21" t="n">
        <f aca="false">FORECAST($B570,AP561:AP569,$B561:$B569)</f>
        <v>4654.96428571429</v>
      </c>
      <c r="AR570" s="37" t="n">
        <f aca="false">(AP570-AQ570)^2/AQ570</f>
        <v>76.5745174944895</v>
      </c>
      <c r="AS570" s="37" t="n">
        <f aca="false">IF(AR570&lt;5,0,(AP570-AO570)/AO570*100)</f>
        <v>-8.02101576182137</v>
      </c>
      <c r="AT570" s="14" t="n">
        <f aca="false">AP570/($C570/100000)</f>
        <v>1339.78224711993</v>
      </c>
      <c r="AU570" s="13" t="n">
        <f aca="false">AV569</f>
        <v>474</v>
      </c>
      <c r="AV570" s="12" t="n">
        <v>444</v>
      </c>
      <c r="AW570" s="21" t="n">
        <f aca="false">FORECAST($B570,AV561:AV569,$B561:$B569)</f>
        <v>435.464285714286</v>
      </c>
      <c r="AX570" s="37" t="n">
        <f aca="false">(AV570-AW570)^2/AW570</f>
        <v>0.167312040866539</v>
      </c>
      <c r="AY570" s="37" t="n">
        <f aca="false">IF(AX570&lt;5,0,(AV570-AU570)/AU570*100)</f>
        <v>0</v>
      </c>
      <c r="AZ570" s="14" t="n">
        <f aca="false">AV570/($C570/100000)</f>
        <v>113.264150365813</v>
      </c>
      <c r="BA570" s="12" t="n">
        <v>2148.4</v>
      </c>
      <c r="BB570" s="14" t="n">
        <v>-9.9</v>
      </c>
      <c r="BC570" s="13" t="n">
        <f aca="false">(BA570-BA569)/BA569*100</f>
        <v>-9.89010989010988</v>
      </c>
      <c r="BD570" s="12" t="n">
        <v>32</v>
      </c>
    </row>
    <row r="571" customFormat="false" ht="13.8" hidden="false" customHeight="false" outlineLevel="0" collapsed="false">
      <c r="A571" s="25" t="s">
        <v>64</v>
      </c>
      <c r="B571" s="20" t="n">
        <v>2020</v>
      </c>
      <c r="C571" s="21" t="n">
        <v>403120</v>
      </c>
      <c r="D571" s="12" t="n">
        <f aca="false">E570</f>
        <v>8422</v>
      </c>
      <c r="E571" s="21" t="n">
        <v>8064</v>
      </c>
      <c r="F571" s="21" t="n">
        <f aca="false">FORECAST($B571,E562:E570,$B562:$B570)</f>
        <v>7108.16666666667</v>
      </c>
      <c r="G571" s="37" t="n">
        <f aca="false">(E571-F571)^2/F571</f>
        <v>128.530661133126</v>
      </c>
      <c r="H571" s="37" t="n">
        <f aca="false">IF(G571&lt;5,0,(E571-D571)/D571*100)</f>
        <v>-4.25077178817383</v>
      </c>
      <c r="I571" s="22" t="n">
        <v>-4.3</v>
      </c>
      <c r="J571" s="13" t="n">
        <f aca="false">(E571-E570)/E570*100</f>
        <v>-4.25077178817383</v>
      </c>
      <c r="K571" s="13" t="n">
        <f aca="false">L570</f>
        <v>17</v>
      </c>
      <c r="L571" s="21" t="n">
        <v>15</v>
      </c>
      <c r="M571" s="21" t="n">
        <f aca="false">FORECAST($B571,L562:L570,$B562:$B570)</f>
        <v>20.5</v>
      </c>
      <c r="N571" s="37" t="n">
        <f aca="false">(L571-M571)^2/M571</f>
        <v>1.47560975609756</v>
      </c>
      <c r="O571" s="37" t="n">
        <f aca="false">IF(N571&lt;5,0,(L571-K571)/K571*100)</f>
        <v>0</v>
      </c>
      <c r="P571" s="14" t="n">
        <f aca="false">L571/($C571/100000)</f>
        <v>3.72097638420321</v>
      </c>
      <c r="Q571" s="13" t="n">
        <f aca="false">R570</f>
        <v>209</v>
      </c>
      <c r="R571" s="21" t="n">
        <v>219</v>
      </c>
      <c r="S571" s="21" t="n">
        <f aca="false">FORECAST($B571,R562:R570,$B562:$B570)</f>
        <v>200.861111111111</v>
      </c>
      <c r="T571" s="37" t="n">
        <f aca="false">(R571-S571)^2/S571</f>
        <v>1.63804376219671</v>
      </c>
      <c r="U571" s="37" t="n">
        <f aca="false">IF(T571&lt;5,0,(R571-Q571)/Q571*100)</f>
        <v>0</v>
      </c>
      <c r="V571" s="14" t="n">
        <f aca="false">R571/($C571/100000)</f>
        <v>54.3262552093669</v>
      </c>
      <c r="W571" s="13" t="n">
        <f aca="false">X570</f>
        <v>239</v>
      </c>
      <c r="X571" s="21" t="n">
        <v>239</v>
      </c>
      <c r="Y571" s="21" t="n">
        <f aca="false">FORECAST($B571,X562:X570,$B562:$B570)</f>
        <v>198.694444444444</v>
      </c>
      <c r="Z571" s="37" t="n">
        <f aca="false">(X571-Y571)^2/Y571</f>
        <v>8.17606054957515</v>
      </c>
      <c r="AA571" s="37" t="n">
        <f aca="false">IF(Z571&lt;5,0,(X571-W571)/W571*100)</f>
        <v>0</v>
      </c>
      <c r="AB571" s="14" t="n">
        <f aca="false">X571/($C571/100000)</f>
        <v>59.2875570549712</v>
      </c>
      <c r="AC571" s="13" t="n">
        <f aca="false">AD570</f>
        <v>1355</v>
      </c>
      <c r="AD571" s="21" t="n">
        <v>1403</v>
      </c>
      <c r="AE571" s="21" t="n">
        <f aca="false">FORECAST($B571,AD562:AD570,$B562:$B570)</f>
        <v>1367</v>
      </c>
      <c r="AF571" s="37" t="n">
        <f aca="false">(AD571-AE571)^2/AE571</f>
        <v>0.948061448427213</v>
      </c>
      <c r="AG571" s="37" t="n">
        <f aca="false">IF(AF571&lt;5,0,(AD571-AC571)/AC571*100)</f>
        <v>0</v>
      </c>
      <c r="AH571" s="14" t="n">
        <f aca="false">AD571/($C571/100000)</f>
        <v>348.035324469141</v>
      </c>
      <c r="AI571" s="13" t="n">
        <f aca="false">AJ570</f>
        <v>906</v>
      </c>
      <c r="AJ571" s="21" t="n">
        <v>779</v>
      </c>
      <c r="AK571" s="21" t="n">
        <f aca="false">FORECAST($B571,AJ562:AJ570,$B562:$B570)</f>
        <v>460.361111111111</v>
      </c>
      <c r="AL571" s="37" t="n">
        <f aca="false">(AJ571-AK571)^2/AK571</f>
        <v>220.545869452993</v>
      </c>
      <c r="AM571" s="37" t="n">
        <f aca="false">IF(AL571&lt;5,0,(AJ571-AI571)/AI571*100)</f>
        <v>-14.0176600441501</v>
      </c>
      <c r="AN571" s="14" t="n">
        <f aca="false">AJ571/($C571/100000)</f>
        <v>193.242706886287</v>
      </c>
      <c r="AO571" s="13" t="n">
        <f aca="false">AP570</f>
        <v>5252</v>
      </c>
      <c r="AP571" s="21" t="n">
        <v>4884</v>
      </c>
      <c r="AQ571" s="21" t="n">
        <f aca="false">FORECAST($B571,AP562:AP570,$B562:$B570)</f>
        <v>4421.11111111111</v>
      </c>
      <c r="AR571" s="37" t="n">
        <f aca="false">(AP571-AQ571)^2/AQ571</f>
        <v>48.4643154338052</v>
      </c>
      <c r="AS571" s="37" t="n">
        <f aca="false">IF(AR571&lt;5,0,(AP571-AO571)/AO571*100)</f>
        <v>-7.00685453160701</v>
      </c>
      <c r="AT571" s="14" t="n">
        <f aca="false">AP571/($C571/100000)</f>
        <v>1211.54991069657</v>
      </c>
      <c r="AU571" s="13" t="n">
        <f aca="false">AV570</f>
        <v>444</v>
      </c>
      <c r="AV571" s="21" t="n">
        <v>525</v>
      </c>
      <c r="AW571" s="21" t="n">
        <f aca="false">FORECAST($B571,AV562:AV570,$B562:$B570)</f>
        <v>439.638888888889</v>
      </c>
      <c r="AX571" s="37" t="n">
        <f aca="false">(AV571-AW571)^2/AW571</f>
        <v>16.5738734090127</v>
      </c>
      <c r="AY571" s="37" t="n">
        <f aca="false">IF(AX571&lt;5,0,(AV571-AU571)/AU571*100)</f>
        <v>18.2432432432432</v>
      </c>
      <c r="AZ571" s="14" t="n">
        <f aca="false">AV571/($C571/100000)</f>
        <v>130.234173447113</v>
      </c>
      <c r="BA571" s="23" t="n">
        <v>2000.4</v>
      </c>
      <c r="BB571" s="22" t="n">
        <v>-6.9</v>
      </c>
      <c r="BC571" s="13" t="n">
        <f aca="false">(BA571-BA570)/BA570*100</f>
        <v>-6.88884751442934</v>
      </c>
      <c r="BD571" s="23" t="n">
        <v>30.3</v>
      </c>
    </row>
    <row r="572" customFormat="false" ht="13.8" hidden="false" customHeight="false" outlineLevel="0" collapsed="false">
      <c r="A572" s="19" t="s">
        <v>301</v>
      </c>
      <c r="B572" s="15" t="n">
        <v>2020</v>
      </c>
      <c r="C572" s="38" t="n">
        <f aca="false">FORECAST($B572,C562:C570,$B562:$B570)</f>
        <v>397555.833333333</v>
      </c>
      <c r="D572" s="12" t="n">
        <f aca="false">E571</f>
        <v>8064</v>
      </c>
      <c r="E572" s="38" t="n">
        <f aca="false">FORECAST($B572,E562:E570,$B562:$B570)</f>
        <v>7108.16666666667</v>
      </c>
      <c r="F572" s="21" t="n">
        <f aca="false">FORECAST($B572,E563:E571,$B563:$B571)</f>
        <v>7632.13333333333</v>
      </c>
      <c r="G572" s="37" t="n">
        <f aca="false">(E572-F572)^2/F572</f>
        <v>35.9717336932153</v>
      </c>
      <c r="H572" s="37" t="n">
        <f aca="false">IF(G572&lt;5,0,(E572-D572)/D572*100)</f>
        <v>-11.8530919312169</v>
      </c>
      <c r="I572" s="12"/>
      <c r="J572" s="13" t="n">
        <f aca="false">(E572-E570)/E570*100</f>
        <v>-15.6000158315523</v>
      </c>
      <c r="K572" s="13" t="n">
        <f aca="false">L571</f>
        <v>15</v>
      </c>
      <c r="L572" s="38" t="n">
        <f aca="false">FORECAST($B572,L562:L570,$B562:$B570)</f>
        <v>20.5</v>
      </c>
      <c r="M572" s="21" t="n">
        <f aca="false">FORECAST($B572,L563:L571,$B563:$B571)</f>
        <v>17.8</v>
      </c>
      <c r="N572" s="37" t="n">
        <f aca="false">(L572-M572)^2/M572</f>
        <v>0.409550561797753</v>
      </c>
      <c r="O572" s="37" t="n">
        <f aca="false">IF(N572&lt;5,0,(L572-K572)/K572*100)</f>
        <v>0</v>
      </c>
      <c r="P572" s="38" t="n">
        <f aca="false">FORECAST($B572,P562:P570,$B562:$B570)</f>
        <v>5.16897896009906</v>
      </c>
      <c r="Q572" s="13" t="n">
        <f aca="false">R571</f>
        <v>219</v>
      </c>
      <c r="R572" s="38" t="n">
        <f aca="false">FORECAST($B572,R562:R570,$B562:$B570)</f>
        <v>200.861111111111</v>
      </c>
      <c r="S572" s="21" t="n">
        <f aca="false">FORECAST($B572,R563:R571,$B563:$B571)</f>
        <v>200.311111111111</v>
      </c>
      <c r="T572" s="37" t="n">
        <f aca="false">(R572-S572)^2/S572</f>
        <v>0.00151015087641437</v>
      </c>
      <c r="U572" s="37" t="n">
        <f aca="false">IF(T572&lt;5,0,(R572-Q572)/Q572*100)</f>
        <v>0</v>
      </c>
      <c r="V572" s="38" t="n">
        <f aca="false">FORECAST($B572,V562:V570,$B562:$B570)</f>
        <v>50.7438756387841</v>
      </c>
      <c r="W572" s="13" t="n">
        <f aca="false">X571</f>
        <v>239</v>
      </c>
      <c r="X572" s="38" t="n">
        <f aca="false">FORECAST($B572,X562:X570,$B562:$B570)</f>
        <v>198.694444444444</v>
      </c>
      <c r="Y572" s="21" t="n">
        <f aca="false">FORECAST($B572,X563:X571,$B563:$B571)</f>
        <v>222.933333333333</v>
      </c>
      <c r="Z572" s="37" t="n">
        <f aca="false">(X572-Y572)^2/Y572</f>
        <v>2.63542345051391</v>
      </c>
      <c r="AA572" s="37" t="n">
        <f aca="false">IF(Z572&lt;5,0,(X572-W572)/W572*100)</f>
        <v>0</v>
      </c>
      <c r="AB572" s="38" t="n">
        <f aca="false">FORECAST($B572,AB562:AB570,$B562:$B570)</f>
        <v>46.0542300833967</v>
      </c>
      <c r="AC572" s="13" t="n">
        <f aca="false">AD571</f>
        <v>1403</v>
      </c>
      <c r="AD572" s="38" t="n">
        <f aca="false">FORECAST($B572,AD562:AD570,$B562:$B570)</f>
        <v>1367</v>
      </c>
      <c r="AE572" s="21" t="n">
        <f aca="false">FORECAST($B572,AD563:AD571,$B563:$B571)</f>
        <v>1383.26666666667</v>
      </c>
      <c r="AF572" s="37" t="n">
        <f aca="false">(AD572-AE572)^2/AE572</f>
        <v>0.191289540058155</v>
      </c>
      <c r="AG572" s="37" t="n">
        <f aca="false">IF(AF572&lt;5,0,(AD572-AC572)/AC572*100)</f>
        <v>0</v>
      </c>
      <c r="AH572" s="38" t="n">
        <f aca="false">FORECAST($B572,AH562:AH570,$B562:$B570)</f>
        <v>341.121161501838</v>
      </c>
      <c r="AI572" s="13" t="n">
        <f aca="false">AJ571</f>
        <v>779</v>
      </c>
      <c r="AJ572" s="38" t="n">
        <f aca="false">FORECAST($B572,AJ562:AJ570,$B562:$B570)</f>
        <v>460.361111111111</v>
      </c>
      <c r="AK572" s="21" t="n">
        <f aca="false">FORECAST($B572,AJ563:AJ571,$B563:$B571)</f>
        <v>619.022222222222</v>
      </c>
      <c r="AL572" s="37" t="n">
        <f aca="false">(AJ572-AK572)^2/AK572</f>
        <v>40.6663077274395</v>
      </c>
      <c r="AM572" s="37" t="n">
        <f aca="false">IF(AL572&lt;5,0,(AJ572-AI572)/AI572*100)</f>
        <v>-40.9035800884325</v>
      </c>
      <c r="AN572" s="38" t="n">
        <f aca="false">FORECAST($B572,AN562:AN570,$B562:$B570)</f>
        <v>78.0610443513409</v>
      </c>
      <c r="AO572" s="13" t="n">
        <f aca="false">AP571</f>
        <v>4884</v>
      </c>
      <c r="AP572" s="38" t="n">
        <f aca="false">FORECAST($B572,AP562:AP570,$B562:$B570)</f>
        <v>4421.11111111111</v>
      </c>
      <c r="AQ572" s="21" t="n">
        <f aca="false">FORECAST($B572,AP563:AP571,$B563:$B571)</f>
        <v>4707.15555555556</v>
      </c>
      <c r="AR572" s="37" t="n">
        <f aca="false">(AP572-AQ572)^2/AQ572</f>
        <v>17.3823497506817</v>
      </c>
      <c r="AS572" s="37" t="n">
        <f aca="false">IF(AR572&lt;5,0,(AP572-AO572)/AO572*100)</f>
        <v>-9.47765947765947</v>
      </c>
      <c r="AT572" s="38" t="n">
        <f aca="false">FORECAST($B572,AT562:AT570,$B562:$B570)</f>
        <v>1043.31293296252</v>
      </c>
      <c r="AU572" s="13" t="n">
        <f aca="false">AV571</f>
        <v>525</v>
      </c>
      <c r="AV572" s="38" t="n">
        <f aca="false">FORECAST($B572,AV562:AV570,$B562:$B570)</f>
        <v>439.638888888889</v>
      </c>
      <c r="AW572" s="21" t="n">
        <f aca="false">FORECAST($B572,AV563:AV571,$B563:$B571)</f>
        <v>481.644444444444</v>
      </c>
      <c r="AX572" s="37" t="n">
        <f aca="false">(AV572-AW572)^2/AW572</f>
        <v>3.66342167522787</v>
      </c>
      <c r="AY572" s="37" t="n">
        <f aca="false">IF(AX572&lt;5,0,(AV572-AU572)/AU572*100)</f>
        <v>0</v>
      </c>
      <c r="AZ572" s="38" t="n">
        <f aca="false">FORECAST($B572,AZ562:AZ570,$B562:$B570)</f>
        <v>109.322347690389</v>
      </c>
      <c r="BA572" s="38" t="n">
        <f aca="false">FORECAST($B572,BA562:BA570,$B562:$B570)</f>
        <v>1673.775</v>
      </c>
      <c r="BB572" s="14"/>
      <c r="BC572" s="12"/>
      <c r="BD572" s="12"/>
    </row>
    <row r="573" customFormat="false" ht="13.8" hidden="false" customHeight="false" outlineLevel="0" collapsed="false">
      <c r="A573" s="19" t="s">
        <v>199</v>
      </c>
      <c r="B573" s="20"/>
      <c r="C573" s="21"/>
      <c r="D573" s="12" t="n">
        <f aca="false">E572</f>
        <v>7108.16666666667</v>
      </c>
      <c r="E573" s="39" t="n">
        <f aca="false">(E572-E571)^2/E572</f>
        <v>128.530661133126</v>
      </c>
      <c r="F573" s="21" t="n">
        <f aca="false">FORECAST($B573,E564:E572,$B564:$B572)</f>
        <v>1400258.74929972</v>
      </c>
      <c r="G573" s="37" t="n">
        <f aca="false">(E573-F573)^2/F573</f>
        <v>1400001.69977537</v>
      </c>
      <c r="H573" s="37" t="n">
        <f aca="false">IF(G573&lt;5,0,(E573-D573)/D573*100)</f>
        <v>-98.1917888653925</v>
      </c>
      <c r="I573" s="22"/>
      <c r="J573" s="12"/>
      <c r="K573" s="13" t="n">
        <f aca="false">L572</f>
        <v>20.5</v>
      </c>
      <c r="L573" s="39" t="n">
        <f aca="false">(L572-L571)^2/L572</f>
        <v>1.47560975609756</v>
      </c>
      <c r="M573" s="21" t="n">
        <f aca="false">FORECAST($B573,L564:L572,$B564:$B572)</f>
        <v>-778.197478991596</v>
      </c>
      <c r="N573" s="37" t="n">
        <f aca="false">(L573-M573)^2/M573</f>
        <v>-781.151496539266</v>
      </c>
      <c r="O573" s="37" t="n">
        <f aca="false">IF(N573&lt;5,0,(L573-K573)/K573*100)</f>
        <v>0</v>
      </c>
      <c r="P573" s="39" t="n">
        <f aca="false">(P572-P571)^2/P572</f>
        <v>0.40563358372827</v>
      </c>
      <c r="Q573" s="13" t="n">
        <f aca="false">R572</f>
        <v>200.861111111111</v>
      </c>
      <c r="R573" s="39" t="n">
        <f aca="false">(R572-R571)^2/R572</f>
        <v>1.63804376219671</v>
      </c>
      <c r="S573" s="21" t="n">
        <f aca="false">FORECAST($B573,R564:R572,$B564:$B572)</f>
        <v>506.15989729225</v>
      </c>
      <c r="T573" s="37" t="n">
        <f aca="false">(R573-S573)^2/S573</f>
        <v>502.889110834538</v>
      </c>
      <c r="U573" s="37" t="n">
        <f aca="false">IF(T573&lt;5,0,(R573-Q573)/Q573*100)</f>
        <v>-99.1844893453315</v>
      </c>
      <c r="V573" s="39" t="n">
        <f aca="false">(V572-V571)^2/V572</f>
        <v>0.252906251762933</v>
      </c>
      <c r="W573" s="13" t="n">
        <f aca="false">X572</f>
        <v>198.694444444444</v>
      </c>
      <c r="X573" s="39" t="n">
        <f aca="false">(X572-X571)^2/X572</f>
        <v>8.17606054957515</v>
      </c>
      <c r="Y573" s="21" t="n">
        <f aca="false">FORECAST($B573,X564:X572,$B564:$B572)</f>
        <v>37739.620681606</v>
      </c>
      <c r="Z573" s="37" t="n">
        <f aca="false">(X573-Y573)^2/Y573</f>
        <v>37723.2703318009</v>
      </c>
      <c r="AA573" s="37" t="n">
        <f aca="false">IF(Z573&lt;5,0,(X573-W573)/W573*100)</f>
        <v>-95.8851086287613</v>
      </c>
      <c r="AB573" s="39" t="n">
        <f aca="false">(AB572-AB571)^2/AB572</f>
        <v>3.80249419911016</v>
      </c>
      <c r="AC573" s="13" t="n">
        <f aca="false">AD572</f>
        <v>1367</v>
      </c>
      <c r="AD573" s="39" t="n">
        <f aca="false">(AD572-AD571)^2/AD572</f>
        <v>0.948061448427213</v>
      </c>
      <c r="AE573" s="21" t="n">
        <f aca="false">FORECAST($B573,AD564:AD572,$B564:$B572)</f>
        <v>-2000.33613445378</v>
      </c>
      <c r="AF573" s="37" t="n">
        <f aca="false">(AD573-AE573)^2/AE573</f>
        <v>-2002.23270668537</v>
      </c>
      <c r="AG573" s="37" t="n">
        <f aca="false">IF(AF573&lt;5,0,(AD573-AC573)/AC573*100)</f>
        <v>0</v>
      </c>
      <c r="AH573" s="39" t="n">
        <f aca="false">(AH572-AH571)^2/AH572</f>
        <v>0.140142726203072</v>
      </c>
      <c r="AI573" s="13" t="n">
        <f aca="false">AJ572</f>
        <v>460.361111111111</v>
      </c>
      <c r="AJ573" s="39" t="n">
        <f aca="false">(AJ572-AJ571)^2/AJ572</f>
        <v>220.545869452993</v>
      </c>
      <c r="AK573" s="21" t="n">
        <f aca="false">FORECAST($B573,AJ564:AJ572,$B564:$B572)</f>
        <v>554640.979225023</v>
      </c>
      <c r="AL573" s="37" t="n">
        <f aca="false">(AJ573-AK573)^2/AK573</f>
        <v>554199.975183353</v>
      </c>
      <c r="AM573" s="37" t="n">
        <f aca="false">IF(AL573&lt;5,0,(AJ573-AI573)/AI573*100)</f>
        <v>-52.0928540378463</v>
      </c>
      <c r="AN573" s="39" t="n">
        <f aca="false">(AN572-AN571)^2/AN572</f>
        <v>169.954367054101</v>
      </c>
      <c r="AO573" s="13" t="n">
        <f aca="false">AP572</f>
        <v>4421.11111111111</v>
      </c>
      <c r="AP573" s="39" t="n">
        <f aca="false">(AP572-AP571)^2/AP572</f>
        <v>48.4643154338052</v>
      </c>
      <c r="AQ573" s="21" t="n">
        <f aca="false">FORECAST($B573,AP564:AP572,$B564:$B572)</f>
        <v>826383.115779645</v>
      </c>
      <c r="AR573" s="37" t="n">
        <f aca="false">(AP573-AQ573)^2/AQ573</f>
        <v>826286.189991031</v>
      </c>
      <c r="AS573" s="37" t="n">
        <f aca="false">IF(AR573&lt;5,0,(AP573-AO573)/AO573*100)</f>
        <v>-98.9037978414068</v>
      </c>
      <c r="AT573" s="39" t="n">
        <f aca="false">(AT572-AT571)^2/AT572</f>
        <v>27.1286588930854</v>
      </c>
      <c r="AU573" s="13" t="n">
        <f aca="false">AV572</f>
        <v>439.638888888889</v>
      </c>
      <c r="AV573" s="39" t="n">
        <f aca="false">(AV572-AV571)^2/AV572</f>
        <v>16.5738734090127</v>
      </c>
      <c r="AW573" s="21" t="n">
        <f aca="false">FORECAST($B573,AV564:AV572,$B564:$B572)</f>
        <v>-16232.5926704015</v>
      </c>
      <c r="AX573" s="37" t="n">
        <f aca="false">(AV573-AW573)^2/AW573</f>
        <v>-16265.7573395489</v>
      </c>
      <c r="AY573" s="37" t="n">
        <f aca="false">IF(AX573&lt;5,0,(AV573-AU573)/AU573*100)</f>
        <v>0</v>
      </c>
      <c r="AZ573" s="39" t="n">
        <f aca="false">(AZ572-AZ571)^2/AZ572</f>
        <v>4.0001378100481</v>
      </c>
      <c r="BA573" s="39" t="n">
        <f aca="false">(BA572-BA571)^2/BA572</f>
        <v>63.7384897163594</v>
      </c>
      <c r="BB573" s="22"/>
      <c r="BC573" s="12"/>
      <c r="BD573" s="23"/>
    </row>
    <row r="574" customFormat="false" ht="13.8" hidden="false" customHeight="false" outlineLevel="0" collapsed="false">
      <c r="A574" s="19" t="s">
        <v>302</v>
      </c>
      <c r="B574" s="20" t="n">
        <v>5</v>
      </c>
      <c r="C574" s="21"/>
      <c r="D574" s="12" t="n">
        <f aca="false">E573</f>
        <v>128.530661133126</v>
      </c>
      <c r="E574" s="39" t="n">
        <f aca="false">IF(E573&lt;$B574,0,(E571-E570)/E570*100)</f>
        <v>-4.25077178817383</v>
      </c>
      <c r="F574" s="21" t="n">
        <f aca="false">FORECAST($B574,E565:E573,$B565:$B573)</f>
        <v>1334707.35075494</v>
      </c>
      <c r="G574" s="37" t="n">
        <f aca="false">(E574-F574)^2/F574</f>
        <v>1334715.85231205</v>
      </c>
      <c r="H574" s="37" t="n">
        <f aca="false">IF(G574&lt;5,0,(E574-D574)/D574*100)</f>
        <v>-103.307204483894</v>
      </c>
      <c r="I574" s="22"/>
      <c r="J574" s="12"/>
      <c r="K574" s="13" t="n">
        <f aca="false">L573</f>
        <v>1.47560975609756</v>
      </c>
      <c r="L574" s="39" t="n">
        <f aca="false">IF(L573&lt;$B574,0,(L571-L570)/L570*100)</f>
        <v>0</v>
      </c>
      <c r="M574" s="21" t="n">
        <f aca="false">FORECAST($B574,L565:L573,$B565:$B573)</f>
        <v>169.815331010453</v>
      </c>
      <c r="N574" s="37" t="n">
        <f aca="false">(L574-M574)^2/M574</f>
        <v>169.815331010453</v>
      </c>
      <c r="O574" s="37" t="n">
        <f aca="false">IF(N574&lt;5,0,(L574-K574)/K574*100)</f>
        <v>-100</v>
      </c>
      <c r="P574" s="39" t="n">
        <f aca="false">IF(P573&lt;$B574,0,(P571-P570)/P570*100)</f>
        <v>0</v>
      </c>
      <c r="Q574" s="13" t="n">
        <f aca="false">R573</f>
        <v>1.63804376219671</v>
      </c>
      <c r="R574" s="39" t="n">
        <f aca="false">IF(R573&lt;$B574,0,(R571-R570)/R570*100)</f>
        <v>0</v>
      </c>
      <c r="S574" s="21" t="n">
        <f aca="false">FORECAST($B574,R565:R573,$B565:$B573)</f>
        <v>-2216.77197057685</v>
      </c>
      <c r="T574" s="37" t="n">
        <f aca="false">(R574-S574)^2/S574</f>
        <v>-2216.77197057685</v>
      </c>
      <c r="U574" s="37" t="n">
        <f aca="false">IF(T574&lt;5,0,(R574-Q574)/Q574*100)</f>
        <v>0</v>
      </c>
      <c r="V574" s="39" t="n">
        <f aca="false">IF(V573&lt;$B574,0,(V571-V570)/V570*100)</f>
        <v>0</v>
      </c>
      <c r="W574" s="13" t="n">
        <f aca="false">X573</f>
        <v>8.17606054957515</v>
      </c>
      <c r="X574" s="39" t="n">
        <f aca="false">IF(X573&lt;$B574,0,(X571-X570)/X570*100)</f>
        <v>0</v>
      </c>
      <c r="Y574" s="21" t="n">
        <f aca="false">FORECAST($B574,X565:X573,$B565:$B573)</f>
        <v>28747.6507936508</v>
      </c>
      <c r="Z574" s="37" t="n">
        <f aca="false">(X574-Y574)^2/Y574</f>
        <v>28747.6507936508</v>
      </c>
      <c r="AA574" s="37" t="n">
        <f aca="false">IF(Z574&lt;5,0,(X574-W574)/W574*100)</f>
        <v>-100</v>
      </c>
      <c r="AB574" s="39" t="n">
        <f aca="false">IF(AB573&lt;$B574,0,(AB571-AB570)/AB570*100)</f>
        <v>0</v>
      </c>
      <c r="AC574" s="13" t="n">
        <f aca="false">AD573</f>
        <v>0.948061448427213</v>
      </c>
      <c r="AD574" s="39" t="n">
        <f aca="false">IF(AD573&lt;$B574,0,(AD571-AD570)/AD570*100)</f>
        <v>0</v>
      </c>
      <c r="AE574" s="21" t="n">
        <f aca="false">FORECAST($B574,AD565:AD573,$B565:$B573)</f>
        <v>8797.19163763066</v>
      </c>
      <c r="AF574" s="37" t="n">
        <f aca="false">(AD574-AE574)^2/AE574</f>
        <v>8797.19163763066</v>
      </c>
      <c r="AG574" s="37" t="n">
        <f aca="false">IF(AF574&lt;5,0,(AD574-AC574)/AC574*100)</f>
        <v>-100</v>
      </c>
      <c r="AH574" s="39" t="n">
        <f aca="false">IF(AH573&lt;$B574,0,(AH571-AH570)/AH570*100)</f>
        <v>0</v>
      </c>
      <c r="AI574" s="13" t="n">
        <f aca="false">AJ573</f>
        <v>220.545869452993</v>
      </c>
      <c r="AJ574" s="39" t="n">
        <f aca="false">IF(AJ573&lt;$B574,0,(AJ571-AJ570)/AJ570*100)</f>
        <v>-14.0176600441501</v>
      </c>
      <c r="AK574" s="21" t="n">
        <f aca="false">FORECAST($B574,AJ565:AJ573,$B565:$B573)</f>
        <v>516345.552071235</v>
      </c>
      <c r="AL574" s="37" t="n">
        <f aca="false">(AJ574-AK574)^2/AK574</f>
        <v>516373.587771872</v>
      </c>
      <c r="AM574" s="37" t="n">
        <f aca="false">IF(AL574&lt;5,0,(AJ574-AI574)/AI574*100)</f>
        <v>-106.355893256544</v>
      </c>
      <c r="AN574" s="39" t="n">
        <f aca="false">IF(AN573&lt;$B574,0,(AN571-AN570)/AN570*100)</f>
        <v>-16.3886158164989</v>
      </c>
      <c r="AO574" s="13" t="n">
        <f aca="false">AP573</f>
        <v>48.4643154338052</v>
      </c>
      <c r="AP574" s="39" t="n">
        <f aca="false">IF(AP573&lt;$B574,0,(AP571-AP570)/AP570*100)</f>
        <v>-7.00685453160701</v>
      </c>
      <c r="AQ574" s="21" t="n">
        <f aca="false">FORECAST($B574,AP565:AP573,$B565:$B573)</f>
        <v>801449.545102594</v>
      </c>
      <c r="AR574" s="37" t="n">
        <f aca="false">(AP574-AQ574)^2/AQ574</f>
        <v>801463.558872916</v>
      </c>
      <c r="AS574" s="37" t="n">
        <f aca="false">IF(AR574&lt;5,0,(AP574-AO574)/AO574*100)</f>
        <v>-114.457760248728</v>
      </c>
      <c r="AT574" s="39" t="n">
        <f aca="false">IF(AT573&lt;$B574,0,(AT571-AT570)/AT570*100)</f>
        <v>-9.57113267465785</v>
      </c>
      <c r="AU574" s="13" t="n">
        <f aca="false">AV573</f>
        <v>16.5738734090127</v>
      </c>
      <c r="AV574" s="39" t="n">
        <f aca="false">IF(AV573&lt;$B574,0,(AV571-AV570)/AV570*100)</f>
        <v>18.2432432432432</v>
      </c>
      <c r="AW574" s="21" t="n">
        <f aca="false">FORECAST($B574,AV565:AV573,$B565:$B573)</f>
        <v>-18585.6322106078</v>
      </c>
      <c r="AX574" s="37" t="n">
        <f aca="false">(AV574-AW574)^2/AW574</f>
        <v>-18622.1366042562</v>
      </c>
      <c r="AY574" s="37" t="n">
        <f aca="false">IF(AX574&lt;5,0,(AV574-AU574)/AU574*100)</f>
        <v>0</v>
      </c>
      <c r="AZ574" s="39" t="n">
        <f aca="false">IF(AZ573&lt;$B574,0,(AZ571-AZ570)/AZ570*100)</f>
        <v>0</v>
      </c>
      <c r="BA574" s="39" t="n">
        <f aca="false">IF(BA573&lt;$B574,0,(BA571-BA570)/BA570*100)</f>
        <v>-6.88884751442934</v>
      </c>
      <c r="BB574" s="22"/>
      <c r="BC574" s="12"/>
      <c r="BD574" s="23"/>
    </row>
    <row r="575" customFormat="false" ht="13.8" hidden="false" customHeight="false" outlineLevel="0" collapsed="false">
      <c r="A575" s="25"/>
      <c r="B575" s="20"/>
      <c r="C575" s="21"/>
      <c r="D575" s="12" t="n">
        <f aca="false">E574</f>
        <v>-4.25077178817383</v>
      </c>
      <c r="E575" s="21"/>
      <c r="F575" s="21" t="n">
        <f aca="false">FORECAST($B575,E566:E574,$B566:$B574)</f>
        <v>-19.3563724667392</v>
      </c>
      <c r="G575" s="37" t="n">
        <f aca="false">(E575-F575)^2/F575</f>
        <v>-19.3563724667392</v>
      </c>
      <c r="H575" s="37" t="n">
        <f aca="false">IF(G575&lt;5,0,(E575-D575)/D575*100)</f>
        <v>0</v>
      </c>
      <c r="I575" s="22"/>
      <c r="J575" s="13"/>
      <c r="K575" s="13" t="n">
        <f aca="false">L574</f>
        <v>0</v>
      </c>
      <c r="L575" s="21"/>
      <c r="M575" s="21" t="n">
        <f aca="false">FORECAST($B575,L566:L574,$B566:$B574)</f>
        <v>-0.037968939408362</v>
      </c>
      <c r="N575" s="37" t="n">
        <f aca="false">(L575-M575)^2/M575</f>
        <v>-0.037968939408362</v>
      </c>
      <c r="O575" s="37" t="n">
        <f aca="false">IF(N575&lt;5,0,(L575-K575)/K575*100)</f>
        <v>0</v>
      </c>
      <c r="P575" s="14"/>
      <c r="Q575" s="13" t="n">
        <f aca="false">R574</f>
        <v>0</v>
      </c>
      <c r="R575" s="21"/>
      <c r="S575" s="21" t="n">
        <f aca="false">FORECAST($B575,R566:R574,$B566:$B574)</f>
        <v>-0.533709620208356</v>
      </c>
      <c r="T575" s="37" t="n">
        <f aca="false">(R575-S575)^2/S575</f>
        <v>-0.533709620208356</v>
      </c>
      <c r="U575" s="37" t="n">
        <f aca="false">IF(T575&lt;5,0,(R575-Q575)/Q575*100)</f>
        <v>0</v>
      </c>
      <c r="V575" s="14"/>
      <c r="W575" s="13" t="n">
        <f aca="false">X574</f>
        <v>0</v>
      </c>
      <c r="X575" s="21"/>
      <c r="Y575" s="21" t="n">
        <f aca="false">FORECAST($B575,X566:X574,$B566:$B574)</f>
        <v>-0.485003176859777</v>
      </c>
      <c r="Z575" s="37" t="n">
        <f aca="false">(X575-Y575)^2/Y575</f>
        <v>-0.485003176859777</v>
      </c>
      <c r="AA575" s="37" t="n">
        <f aca="false">IF(Z575&lt;5,0,(X575-W575)/W575*100)</f>
        <v>0</v>
      </c>
      <c r="AB575" s="14"/>
      <c r="AC575" s="13" t="n">
        <f aca="false">AD574</f>
        <v>0</v>
      </c>
      <c r="AD575" s="21"/>
      <c r="AE575" s="21" t="n">
        <f aca="false">FORECAST($B575,AD566:AD574,$B566:$B574)</f>
        <v>-3.27161199012448</v>
      </c>
      <c r="AF575" s="37" t="n">
        <f aca="false">(AD575-AE575)^2/AE575</f>
        <v>-3.27161199012448</v>
      </c>
      <c r="AG575" s="37" t="n">
        <f aca="false">IF(AF575&lt;5,0,(AD575-AC575)/AC575*100)</f>
        <v>0</v>
      </c>
      <c r="AH575" s="14"/>
      <c r="AI575" s="13" t="n">
        <f aca="false">AJ574</f>
        <v>-14.0176600441501</v>
      </c>
      <c r="AJ575" s="21"/>
      <c r="AK575" s="21" t="n">
        <f aca="false">FORECAST($B575,AJ566:AJ574,$B566:$B574)</f>
        <v>-14.0197879874879</v>
      </c>
      <c r="AL575" s="37" t="n">
        <f aca="false">(AJ575-AK575)^2/AK575</f>
        <v>-14.0197879874879</v>
      </c>
      <c r="AM575" s="37" t="n">
        <f aca="false">IF(AL575&lt;5,0,(AJ575-AI575)/AI575*100)</f>
        <v>0</v>
      </c>
      <c r="AN575" s="14"/>
      <c r="AO575" s="13" t="n">
        <f aca="false">AP574</f>
        <v>-7.00685453160701</v>
      </c>
      <c r="AP575" s="21"/>
      <c r="AQ575" s="21" t="n">
        <f aca="false">FORECAST($B575,AP566:AP574,$B566:$B574)</f>
        <v>-16.566919810788</v>
      </c>
      <c r="AR575" s="37" t="n">
        <f aca="false">(AP575-AQ575)^2/AQ575</f>
        <v>-16.566919810788</v>
      </c>
      <c r="AS575" s="37" t="n">
        <f aca="false">IF(AR575&lt;5,0,(AP575-AO575)/AO575*100)</f>
        <v>0</v>
      </c>
      <c r="AT575" s="14"/>
      <c r="AU575" s="13" t="n">
        <f aca="false">AV574</f>
        <v>18.2432432432432</v>
      </c>
      <c r="AV575" s="21"/>
      <c r="AW575" s="21" t="n">
        <f aca="false">FORECAST($B575,AV566:AV574,$B566:$B574)</f>
        <v>17.0317714851235</v>
      </c>
      <c r="AX575" s="37" t="n">
        <f aca="false">(AV575-AW575)^2/AW575</f>
        <v>17.0317714851235</v>
      </c>
      <c r="AY575" s="37" t="n">
        <f aca="false">IF(AX575&lt;5,0,(AV575-AU575)/AU575*100)</f>
        <v>-100</v>
      </c>
      <c r="AZ575" s="14"/>
      <c r="BA575" s="23"/>
      <c r="BB575" s="22"/>
      <c r="BC575" s="13"/>
      <c r="BD575" s="23"/>
    </row>
    <row r="576" customFormat="false" ht="13.8" hidden="false" customHeight="false" outlineLevel="0" collapsed="false">
      <c r="A576" s="19" t="s">
        <v>65</v>
      </c>
      <c r="B576" s="12" t="n">
        <v>2011</v>
      </c>
      <c r="C576" s="12" t="n">
        <v>331745</v>
      </c>
      <c r="D576" s="12" t="n">
        <f aca="false">E575</f>
        <v>0</v>
      </c>
      <c r="E576" s="12" t="n">
        <v>9971</v>
      </c>
      <c r="F576" s="21" t="n">
        <f aca="false">FORECAST($B576,E567:E575,$B567:$B575)</f>
        <v>8465.90129661933</v>
      </c>
      <c r="G576" s="37" t="n">
        <f aca="false">(E576-F576)^2/F576</f>
        <v>267.581918043714</v>
      </c>
      <c r="H576" s="37" t="e">
        <f aca="false">IF(G576&lt;5,0,(E576-D576)/D576*100)</f>
        <v>#DIV/0!</v>
      </c>
      <c r="I576" s="12" t="n">
        <v>-0.5</v>
      </c>
      <c r="J576" s="13" t="n">
        <f aca="false">(E576-E571)/E571*100</f>
        <v>23.6483134920635</v>
      </c>
      <c r="K576" s="13" t="n">
        <f aca="false">L575</f>
        <v>0</v>
      </c>
      <c r="L576" s="12" t="n">
        <v>14</v>
      </c>
      <c r="M576" s="21" t="n">
        <f aca="false">FORECAST($B576,L567:L575,$B567:$B575)</f>
        <v>19.6763179470058</v>
      </c>
      <c r="N576" s="37" t="n">
        <f aca="false">(L576-M576)^2/M576</f>
        <v>1.63753124554502</v>
      </c>
      <c r="O576" s="37" t="n">
        <f aca="false">IF(N576&lt;5,0,(L576-K576)/K576*100)</f>
        <v>0</v>
      </c>
      <c r="P576" s="14" t="n">
        <f aca="false">L576/($C576/100000)</f>
        <v>4.22010881852025</v>
      </c>
      <c r="Q576" s="13" t="n">
        <f aca="false">R575</f>
        <v>0</v>
      </c>
      <c r="R576" s="12" t="n">
        <v>182</v>
      </c>
      <c r="S576" s="21" t="n">
        <f aca="false">FORECAST($B576,R567:R575,$B567:$B575)</f>
        <v>190.625447262567</v>
      </c>
      <c r="T576" s="37" t="n">
        <f aca="false">(R576-S576)^2/S576</f>
        <v>0.390285460559953</v>
      </c>
      <c r="U576" s="37" t="n">
        <f aca="false">IF(T576&lt;5,0,(R576-Q576)/Q576*100)</f>
        <v>0</v>
      </c>
      <c r="V576" s="14" t="n">
        <f aca="false">R576/($C576/100000)</f>
        <v>54.8614146407632</v>
      </c>
      <c r="W576" s="13" t="n">
        <f aca="false">X575</f>
        <v>0</v>
      </c>
      <c r="X576" s="12" t="n">
        <v>191</v>
      </c>
      <c r="Y576" s="21" t="n">
        <f aca="false">FORECAST($B576,X567:X575,$B567:$B575)</f>
        <v>248.19404712924</v>
      </c>
      <c r="Z576" s="37" t="n">
        <f aca="false">(X576-Y576)^2/Y576</f>
        <v>13.1798448224599</v>
      </c>
      <c r="AA576" s="37" t="e">
        <f aca="false">IF(Z576&lt;5,0,(X576-W576)/W576*100)</f>
        <v>#DIV/0!</v>
      </c>
      <c r="AB576" s="14" t="n">
        <f aca="false">X576/($C576/100000)</f>
        <v>57.5743417383834</v>
      </c>
      <c r="AC576" s="13" t="n">
        <f aca="false">AD575</f>
        <v>0</v>
      </c>
      <c r="AD576" s="12" t="n">
        <v>1203</v>
      </c>
      <c r="AE576" s="21" t="n">
        <f aca="false">FORECAST($B576,AD567:AD575,$B567:$B575)</f>
        <v>1359.3716756931</v>
      </c>
      <c r="AF576" s="37" t="n">
        <f aca="false">(AD576-AE576)^2/AE576</f>
        <v>17.9877964182244</v>
      </c>
      <c r="AG576" s="37" t="e">
        <f aca="false">IF(AF576&lt;5,0,(AD576-AC576)/AC576*100)</f>
        <v>#DIV/0!</v>
      </c>
      <c r="AH576" s="14" t="n">
        <f aca="false">AD576/($C576/100000)</f>
        <v>362.627922048561</v>
      </c>
      <c r="AI576" s="13" t="n">
        <f aca="false">AJ575</f>
        <v>0</v>
      </c>
      <c r="AJ576" s="12" t="n">
        <v>2540</v>
      </c>
      <c r="AK576" s="21" t="n">
        <f aca="false">FORECAST($B576,AJ567:AJ575,$B567:$B575)</f>
        <v>994.312988001581</v>
      </c>
      <c r="AL576" s="37" t="n">
        <f aca="false">(AJ576-AK576)^2/AK576</f>
        <v>2402.81316636769</v>
      </c>
      <c r="AM576" s="37" t="e">
        <f aca="false">IF(AL576&lt;5,0,(AJ576-AI576)/AI576*100)</f>
        <v>#DIV/0!</v>
      </c>
      <c r="AN576" s="14" t="n">
        <f aca="false">AJ576/($C576/100000)</f>
        <v>765.648314217245</v>
      </c>
      <c r="AO576" s="13" t="n">
        <f aca="false">AP575</f>
        <v>0</v>
      </c>
      <c r="AP576" s="12" t="n">
        <v>5549</v>
      </c>
      <c r="AQ576" s="21" t="n">
        <f aca="false">FORECAST($B576,AP567:AP575,$B567:$B575)</f>
        <v>5202.35286956432</v>
      </c>
      <c r="AR576" s="37" t="n">
        <f aca="false">(AP576-AQ576)^2/AQ576</f>
        <v>23.0980550631806</v>
      </c>
      <c r="AS576" s="37" t="e">
        <f aca="false">IF(AR576&lt;5,0,(AP576-AO576)/AO576*100)</f>
        <v>#DIV/0!</v>
      </c>
      <c r="AT576" s="14" t="n">
        <f aca="false">AP576/($C576/100000)</f>
        <v>1672.67027385492</v>
      </c>
      <c r="AU576" s="13" t="n">
        <f aca="false">AV575</f>
        <v>0</v>
      </c>
      <c r="AV576" s="12" t="n">
        <v>292</v>
      </c>
      <c r="AW576" s="21" t="n">
        <f aca="false">FORECAST($B576,AV567:AV575,$B567:$B575)</f>
        <v>451.373304291691</v>
      </c>
      <c r="AX576" s="37" t="n">
        <f aca="false">(AV576-AW576)^2/AW576</f>
        <v>56.272380044075</v>
      </c>
      <c r="AY576" s="37" t="e">
        <f aca="false">IF(AX576&lt;5,0,(AV576-AU576)/AU576*100)</f>
        <v>#DIV/0!</v>
      </c>
      <c r="AZ576" s="14" t="n">
        <f aca="false">AV576/($C576/100000)</f>
        <v>88.0194125005652</v>
      </c>
      <c r="BA576" s="12" t="n">
        <v>3005.6</v>
      </c>
      <c r="BB576" s="14" t="n">
        <v>-1</v>
      </c>
      <c r="BC576" s="13" t="n">
        <f aca="false">(BA576-BA571)/BA571*100</f>
        <v>50.249950009998</v>
      </c>
      <c r="BD576" s="12" t="n">
        <v>44.2</v>
      </c>
    </row>
    <row r="577" customFormat="false" ht="13.8" hidden="false" customHeight="false" outlineLevel="0" collapsed="false">
      <c r="A577" s="19" t="s">
        <v>65</v>
      </c>
      <c r="B577" s="12" t="n">
        <v>2012</v>
      </c>
      <c r="C577" s="12" t="n">
        <v>332989</v>
      </c>
      <c r="D577" s="12" t="n">
        <f aca="false">E576</f>
        <v>9971</v>
      </c>
      <c r="E577" s="12" t="n">
        <v>8855</v>
      </c>
      <c r="F577" s="21" t="n">
        <f aca="false">FORECAST($B577,E568:E576,$B568:$B576)</f>
        <v>8540.94649235526</v>
      </c>
      <c r="G577" s="37" t="n">
        <f aca="false">(E577-F577)^2/F577</f>
        <v>11.5478542983785</v>
      </c>
      <c r="H577" s="37" t="n">
        <f aca="false">IF(G577&lt;5,0,(E577-D577)/D577*100)</f>
        <v>-11.1924581285729</v>
      </c>
      <c r="I577" s="12" t="n">
        <v>-11.2</v>
      </c>
      <c r="J577" s="13" t="n">
        <f aca="false">(E577-E576)/E576*100</f>
        <v>-11.1924581285729</v>
      </c>
      <c r="K577" s="13" t="n">
        <f aca="false">L576</f>
        <v>14</v>
      </c>
      <c r="L577" s="12" t="n">
        <v>21</v>
      </c>
      <c r="M577" s="21" t="n">
        <f aca="false">FORECAST($B577,L568:L576,$B568:$B576)</f>
        <v>18.2017673922508</v>
      </c>
      <c r="N577" s="37" t="n">
        <f aca="false">(L577-M577)^2/M577</f>
        <v>0.430183814479713</v>
      </c>
      <c r="O577" s="37" t="n">
        <f aca="false">IF(N577&lt;5,0,(L577-K577)/K577*100)</f>
        <v>0</v>
      </c>
      <c r="P577" s="14" t="n">
        <f aca="false">L577/($C577/100000)</f>
        <v>6.30651462961239</v>
      </c>
      <c r="Q577" s="13" t="n">
        <f aca="false">R576</f>
        <v>182</v>
      </c>
      <c r="R577" s="12" t="n">
        <v>187</v>
      </c>
      <c r="S577" s="21" t="n">
        <f aca="false">FORECAST($B577,R568:R576,$B568:$B576)</f>
        <v>193.626473364112</v>
      </c>
      <c r="T577" s="37" t="n">
        <f aca="false">(R577-S577)^2/S577</f>
        <v>0.226777611978241</v>
      </c>
      <c r="U577" s="37" t="n">
        <f aca="false">IF(T577&lt;5,0,(R577-Q577)/Q577*100)</f>
        <v>0</v>
      </c>
      <c r="V577" s="14" t="n">
        <f aca="false">R577/($C577/100000)</f>
        <v>56.158011225596</v>
      </c>
      <c r="W577" s="13" t="n">
        <f aca="false">X576</f>
        <v>191</v>
      </c>
      <c r="X577" s="12" t="n">
        <v>162</v>
      </c>
      <c r="Y577" s="21" t="n">
        <f aca="false">FORECAST($B577,X568:X576,$B568:$B576)</f>
        <v>237.149620921681</v>
      </c>
      <c r="Z577" s="37" t="n">
        <f aca="false">(X577-Y577)^2/Y577</f>
        <v>23.8139344381978</v>
      </c>
      <c r="AA577" s="37" t="n">
        <f aca="false">IF(Z577&lt;5,0,(X577-W577)/W577*100)</f>
        <v>-15.1832460732984</v>
      </c>
      <c r="AB577" s="14" t="n">
        <f aca="false">X577/($C577/100000)</f>
        <v>48.6502557141527</v>
      </c>
      <c r="AC577" s="13" t="n">
        <f aca="false">AD576</f>
        <v>1203</v>
      </c>
      <c r="AD577" s="12" t="n">
        <v>1174</v>
      </c>
      <c r="AE577" s="21" t="n">
        <f aca="false">FORECAST($B577,AD568:AD576,$B568:$B576)</f>
        <v>1339.41625054421</v>
      </c>
      <c r="AF577" s="37" t="n">
        <f aca="false">(AD577-AE577)^2/AE577</f>
        <v>20.428702379105</v>
      </c>
      <c r="AG577" s="37" t="n">
        <f aca="false">IF(AF577&lt;5,0,(AD577-AC577)/AC577*100)</f>
        <v>-2.41064006650042</v>
      </c>
      <c r="AH577" s="14" t="n">
        <f aca="false">AD577/($C577/100000)</f>
        <v>352.564198817378</v>
      </c>
      <c r="AI577" s="13" t="n">
        <f aca="false">AJ576</f>
        <v>2540</v>
      </c>
      <c r="AJ577" s="12" t="n">
        <v>1989</v>
      </c>
      <c r="AK577" s="21" t="n">
        <f aca="false">FORECAST($B577,AJ568:AJ576,$B568:$B576)</f>
        <v>1170.82439241454</v>
      </c>
      <c r="AL577" s="37" t="n">
        <f aca="false">(AJ577-AK577)^2/AK577</f>
        <v>571.743575881047</v>
      </c>
      <c r="AM577" s="37" t="n">
        <f aca="false">IF(AL577&lt;5,0,(AJ577-AI577)/AI577*100)</f>
        <v>-21.6929133858268</v>
      </c>
      <c r="AN577" s="14" t="n">
        <f aca="false">AJ577/($C577/100000)</f>
        <v>597.317028490431</v>
      </c>
      <c r="AO577" s="13" t="n">
        <f aca="false">AP576</f>
        <v>5549</v>
      </c>
      <c r="AP577" s="12" t="n">
        <v>5080</v>
      </c>
      <c r="AQ577" s="21" t="n">
        <f aca="false">FORECAST($B577,AP568:AP576,$B568:$B576)</f>
        <v>5151.32412848845</v>
      </c>
      <c r="AR577" s="37" t="n">
        <f aca="false">(AP577-AQ577)^2/AQ577</f>
        <v>0.987538577994627</v>
      </c>
      <c r="AS577" s="37" t="n">
        <f aca="false">IF(AR577&lt;5,0,(AP577-AO577)/AO577*100)</f>
        <v>0</v>
      </c>
      <c r="AT577" s="14" t="n">
        <f aca="false">AP577/($C577/100000)</f>
        <v>1525.57591992528</v>
      </c>
      <c r="AU577" s="13" t="n">
        <f aca="false">AV576</f>
        <v>292</v>
      </c>
      <c r="AV577" s="12" t="n">
        <v>242</v>
      </c>
      <c r="AW577" s="21" t="n">
        <f aca="false">FORECAST($B577,AV568:AV576,$B568:$B576)</f>
        <v>430.407878666615</v>
      </c>
      <c r="AX577" s="37" t="n">
        <f aca="false">(AV577-AW577)^2/AW577</f>
        <v>82.4741611459895</v>
      </c>
      <c r="AY577" s="37" t="n">
        <f aca="false">IF(AX577&lt;5,0,(AV577-AU577)/AU577*100)</f>
        <v>-17.1232876712329</v>
      </c>
      <c r="AZ577" s="14" t="n">
        <f aca="false">AV577/($C577/100000)</f>
        <v>72.6750733507714</v>
      </c>
      <c r="BA577" s="12" t="n">
        <v>2659.2</v>
      </c>
      <c r="BB577" s="14" t="n">
        <v>-11.5</v>
      </c>
      <c r="BC577" s="13" t="n">
        <f aca="false">(BA577-BA576)/BA576*100</f>
        <v>-11.5251530476444</v>
      </c>
      <c r="BD577" s="12" t="n">
        <v>46.3</v>
      </c>
    </row>
    <row r="578" customFormat="false" ht="13.8" hidden="false" customHeight="false" outlineLevel="0" collapsed="false">
      <c r="A578" s="19" t="s">
        <v>65</v>
      </c>
      <c r="B578" s="12" t="n">
        <v>2013</v>
      </c>
      <c r="C578" s="12" t="n">
        <v>335008</v>
      </c>
      <c r="D578" s="12" t="n">
        <f aca="false">E577</f>
        <v>8855</v>
      </c>
      <c r="E578" s="12" t="n">
        <v>8382</v>
      </c>
      <c r="F578" s="21" t="n">
        <f aca="false">FORECAST($B578,E569:E577,$B569:$B577)</f>
        <v>8572.57155583199</v>
      </c>
      <c r="G578" s="37" t="n">
        <f aca="false">(E578-F578)^2/F578</f>
        <v>4.2364788273501</v>
      </c>
      <c r="H578" s="37" t="n">
        <f aca="false">IF(G578&lt;5,0,(E578-D578)/D578*100)</f>
        <v>0</v>
      </c>
      <c r="I578" s="12" t="n">
        <v>-5.3</v>
      </c>
      <c r="J578" s="13" t="n">
        <f aca="false">(E578-E577)/E577*100</f>
        <v>-5.3416149068323</v>
      </c>
      <c r="K578" s="13" t="n">
        <f aca="false">L577</f>
        <v>21</v>
      </c>
      <c r="L578" s="12" t="n">
        <v>17</v>
      </c>
      <c r="M578" s="21" t="n">
        <f aca="false">FORECAST($B578,L569:L577,$B569:$B577)</f>
        <v>17.7180776643851</v>
      </c>
      <c r="N578" s="37" t="n">
        <f aca="false">(L578-M578)^2/M578</f>
        <v>0.0291022277842935</v>
      </c>
      <c r="O578" s="37" t="n">
        <f aca="false">IF(N578&lt;5,0,(L578-K578)/K578*100)</f>
        <v>0</v>
      </c>
      <c r="P578" s="14" t="n">
        <f aca="false">L578/($C578/100000)</f>
        <v>5.07450568344637</v>
      </c>
      <c r="Q578" s="13" t="n">
        <f aca="false">R577</f>
        <v>187</v>
      </c>
      <c r="R578" s="12" t="n">
        <v>148</v>
      </c>
      <c r="S578" s="21" t="n">
        <f aca="false">FORECAST($B578,R569:R577,$B569:$B577)</f>
        <v>194.138776244368</v>
      </c>
      <c r="T578" s="37" t="n">
        <f aca="false">(R578-S578)^2/S578</f>
        <v>10.9652832603019</v>
      </c>
      <c r="U578" s="37" t="n">
        <f aca="false">IF(T578&lt;5,0,(R578-Q578)/Q578*100)</f>
        <v>-20.855614973262</v>
      </c>
      <c r="V578" s="14" t="n">
        <f aca="false">R578/($C578/100000)</f>
        <v>44.1780494794154</v>
      </c>
      <c r="W578" s="13" t="n">
        <f aca="false">X577</f>
        <v>162</v>
      </c>
      <c r="X578" s="12" t="n">
        <v>170</v>
      </c>
      <c r="Y578" s="21" t="n">
        <f aca="false">FORECAST($B578,X569:X577,$B569:$B577)</f>
        <v>218.761281001095</v>
      </c>
      <c r="Z578" s="37" t="n">
        <f aca="false">(X578-Y578)^2/Y578</f>
        <v>10.8687538945975</v>
      </c>
      <c r="AA578" s="37" t="n">
        <f aca="false">IF(Z578&lt;5,0,(X578-W578)/W578*100)</f>
        <v>4.93827160493827</v>
      </c>
      <c r="AB578" s="14" t="n">
        <f aca="false">X578/($C578/100000)</f>
        <v>50.7450568344637</v>
      </c>
      <c r="AC578" s="13" t="n">
        <f aca="false">AD577</f>
        <v>1174</v>
      </c>
      <c r="AD578" s="12" t="n">
        <v>1031</v>
      </c>
      <c r="AE578" s="21" t="n">
        <f aca="false">FORECAST($B578,AD569:AD577,$B569:$B577)</f>
        <v>1303.26931700808</v>
      </c>
      <c r="AF578" s="37" t="n">
        <f aca="false">(AD578-AE578)^2/AE578</f>
        <v>56.8804774397884</v>
      </c>
      <c r="AG578" s="37" t="n">
        <f aca="false">IF(AF578&lt;5,0,(AD578-AC578)/AC578*100)</f>
        <v>-12.1805792163543</v>
      </c>
      <c r="AH578" s="14" t="n">
        <f aca="false">AD578/($C578/100000)</f>
        <v>307.753844684306</v>
      </c>
      <c r="AI578" s="13" t="n">
        <f aca="false">AJ577</f>
        <v>1989</v>
      </c>
      <c r="AJ578" s="12" t="n">
        <v>1864</v>
      </c>
      <c r="AK578" s="21" t="n">
        <f aca="false">FORECAST($B578,AJ569:AJ577,$B569:$B577)</f>
        <v>1296.85714388189</v>
      </c>
      <c r="AL578" s="37" t="n">
        <f aca="false">(AJ578-AK578)^2/AK578</f>
        <v>248.023477962277</v>
      </c>
      <c r="AM578" s="37" t="n">
        <f aca="false">IF(AL578&lt;5,0,(AJ578-AI578)/AI578*100)</f>
        <v>-6.28456510809452</v>
      </c>
      <c r="AN578" s="14" t="n">
        <f aca="false">AJ578/($C578/100000)</f>
        <v>556.404623173178</v>
      </c>
      <c r="AO578" s="13" t="n">
        <f aca="false">AP577</f>
        <v>5080</v>
      </c>
      <c r="AP578" s="12" t="n">
        <v>4877</v>
      </c>
      <c r="AQ578" s="21" t="n">
        <f aca="false">FORECAST($B578,AP569:AP577,$B569:$B577)</f>
        <v>5139.58696401649</v>
      </c>
      <c r="AR578" s="37" t="n">
        <f aca="false">(AP578-AQ578)^2/AQ578</f>
        <v>13.4158472566275</v>
      </c>
      <c r="AS578" s="37" t="n">
        <f aca="false">IF(AR578&lt;5,0,(AP578-AO578)/AO578*100)</f>
        <v>-3.99606299212598</v>
      </c>
      <c r="AT578" s="14" t="n">
        <f aca="false">AP578/($C578/100000)</f>
        <v>1455.78613048047</v>
      </c>
      <c r="AU578" s="13" t="n">
        <f aca="false">AV577</f>
        <v>242</v>
      </c>
      <c r="AV578" s="12" t="n">
        <v>275</v>
      </c>
      <c r="AW578" s="21" t="n">
        <f aca="false">FORECAST($B578,AV569:AV577,$B569:$B577)</f>
        <v>402.242679454455</v>
      </c>
      <c r="AX578" s="37" t="n">
        <f aca="false">(AV578-AW578)^2/AW578</f>
        <v>40.2510730504977</v>
      </c>
      <c r="AY578" s="37" t="n">
        <f aca="false">IF(AX578&lt;5,0,(AV578-AU578)/AU578*100)</f>
        <v>13.6363636363636</v>
      </c>
      <c r="AZ578" s="14" t="n">
        <f aca="false">AV578/($C578/100000)</f>
        <v>82.087591938103</v>
      </c>
      <c r="BA578" s="12" t="n">
        <v>2502</v>
      </c>
      <c r="BB578" s="14" t="n">
        <v>-5.9</v>
      </c>
      <c r="BC578" s="13" t="n">
        <f aca="false">(BA578-BA577)/BA577*100</f>
        <v>-5.91155234657039</v>
      </c>
      <c r="BD578" s="12" t="n">
        <v>47.1</v>
      </c>
    </row>
    <row r="579" customFormat="false" ht="13.8" hidden="false" customHeight="false" outlineLevel="0" collapsed="false">
      <c r="A579" s="19" t="s">
        <v>65</v>
      </c>
      <c r="B579" s="15" t="n">
        <v>2014</v>
      </c>
      <c r="C579" s="12" t="n">
        <v>337455</v>
      </c>
      <c r="D579" s="12" t="n">
        <f aca="false">E578</f>
        <v>8382</v>
      </c>
      <c r="E579" s="12" t="n">
        <v>8280</v>
      </c>
      <c r="F579" s="21" t="n">
        <f aca="false">FORECAST($B579,E570:E578,$B570:$B578)</f>
        <v>8457.95516640982</v>
      </c>
      <c r="G579" s="37" t="n">
        <f aca="false">(E579-F579)^2/F579</f>
        <v>3.74417227673588</v>
      </c>
      <c r="H579" s="37" t="n">
        <f aca="false">IF(G579&lt;5,0,(E579-D579)/D579*100)</f>
        <v>0</v>
      </c>
      <c r="I579" s="16" t="n">
        <v>-1.2</v>
      </c>
      <c r="J579" s="13" t="n">
        <f aca="false">(E579-E578)/E578*100</f>
        <v>-1.21689334287759</v>
      </c>
      <c r="K579" s="13" t="n">
        <f aca="false">L578</f>
        <v>17</v>
      </c>
      <c r="L579" s="12" t="n">
        <v>19</v>
      </c>
      <c r="M579" s="21" t="n">
        <f aca="false">FORECAST($B579,L570:L578,$B570:$B578)</f>
        <v>17.4011686905999</v>
      </c>
      <c r="N579" s="37" t="n">
        <f aca="false">(L579-M579)^2/M579</f>
        <v>0.146901716854155</v>
      </c>
      <c r="O579" s="37" t="n">
        <f aca="false">IF(N579&lt;5,0,(L579-K579)/K579*100)</f>
        <v>0</v>
      </c>
      <c r="P579" s="14" t="n">
        <f aca="false">L579/($C579/100000)</f>
        <v>5.63038034700923</v>
      </c>
      <c r="Q579" s="13" t="n">
        <f aca="false">R578</f>
        <v>148</v>
      </c>
      <c r="R579" s="12" t="n">
        <v>131</v>
      </c>
      <c r="S579" s="21" t="n">
        <f aca="false">FORECAST($B579,R570:R578,$B570:$B578)</f>
        <v>190.834586662475</v>
      </c>
      <c r="T579" s="37" t="n">
        <f aca="false">(R579-S579)^2/S579</f>
        <v>18.7606336130328</v>
      </c>
      <c r="U579" s="37" t="n">
        <f aca="false">IF(T579&lt;5,0,(R579-Q579)/Q579*100)</f>
        <v>-11.4864864864865</v>
      </c>
      <c r="V579" s="14" t="n">
        <f aca="false">R579/($C579/100000)</f>
        <v>38.81999081359</v>
      </c>
      <c r="W579" s="13" t="n">
        <f aca="false">X578</f>
        <v>170</v>
      </c>
      <c r="X579" s="12" t="n">
        <v>171</v>
      </c>
      <c r="Y579" s="21" t="n">
        <f aca="false">FORECAST($B579,X570:X578,$B570:$B578)</f>
        <v>199.811714608967</v>
      </c>
      <c r="Z579" s="37" t="n">
        <f aca="false">(X579-Y579)^2/Y579</f>
        <v>4.15448563830751</v>
      </c>
      <c r="AA579" s="37" t="n">
        <f aca="false">IF(Z579&lt;5,0,(X579-W579)/W579*100)</f>
        <v>0</v>
      </c>
      <c r="AB579" s="14" t="n">
        <f aca="false">X579/($C579/100000)</f>
        <v>50.6734231230831</v>
      </c>
      <c r="AC579" s="13" t="n">
        <f aca="false">AD578</f>
        <v>1031</v>
      </c>
      <c r="AD579" s="12" t="n">
        <v>1031</v>
      </c>
      <c r="AE579" s="21" t="n">
        <f aca="false">FORECAST($B579,AD570:AD578,$B570:$B578)</f>
        <v>1254.56448497898</v>
      </c>
      <c r="AF579" s="37" t="n">
        <f aca="false">(AD579-AE579)^2/AE579</f>
        <v>39.8393861314791</v>
      </c>
      <c r="AG579" s="37" t="n">
        <f aca="false">IF(AF579&lt;5,0,(AD579-AC579)/AC579*100)</f>
        <v>0</v>
      </c>
      <c r="AH579" s="14" t="n">
        <f aca="false">AD579/($C579/100000)</f>
        <v>305.522217777185</v>
      </c>
      <c r="AI579" s="13" t="n">
        <f aca="false">AJ578</f>
        <v>1864</v>
      </c>
      <c r="AJ579" s="12" t="n">
        <v>1655</v>
      </c>
      <c r="AK579" s="21" t="n">
        <f aca="false">FORECAST($B579,AJ570:AJ578,$B570:$B578)</f>
        <v>1420.33229832104</v>
      </c>
      <c r="AL579" s="37" t="n">
        <f aca="false">(AJ579-AK579)^2/AK579</f>
        <v>38.7718636521759</v>
      </c>
      <c r="AM579" s="37" t="n">
        <f aca="false">IF(AL579&lt;5,0,(AJ579-AI579)/AI579*100)</f>
        <v>-11.2124463519313</v>
      </c>
      <c r="AN579" s="14" t="n">
        <f aca="false">AJ579/($C579/100000)</f>
        <v>490.435761805278</v>
      </c>
      <c r="AO579" s="13" t="n">
        <f aca="false">AP578</f>
        <v>4877</v>
      </c>
      <c r="AP579" s="12" t="n">
        <v>5013</v>
      </c>
      <c r="AQ579" s="21" t="n">
        <f aca="false">FORECAST($B579,AP570:AP578,$B570:$B578)</f>
        <v>5005.53742948818</v>
      </c>
      <c r="AR579" s="37" t="n">
        <f aca="false">(AP579-AQ579)^2/AQ579</f>
        <v>0.0111256702059375</v>
      </c>
      <c r="AS579" s="37" t="n">
        <f aca="false">IF(AR579&lt;5,0,(AP579-AO579)/AO579*100)</f>
        <v>0</v>
      </c>
      <c r="AT579" s="14" t="n">
        <f aca="false">AP579/($C579/100000)</f>
        <v>1485.53140418722</v>
      </c>
      <c r="AU579" s="13" t="n">
        <f aca="false">AV578</f>
        <v>275</v>
      </c>
      <c r="AV579" s="12" t="n">
        <v>260</v>
      </c>
      <c r="AW579" s="21" t="n">
        <f aca="false">FORECAST($B579,AV570:AV578,$B570:$B578)</f>
        <v>369.474828911126</v>
      </c>
      <c r="AX579" s="37" t="n">
        <f aca="false">(AV579-AW579)^2/AW579</f>
        <v>32.4372250213643</v>
      </c>
      <c r="AY579" s="37" t="n">
        <f aca="false">IF(AX579&lt;5,0,(AV579-AU579)/AU579*100)</f>
        <v>-5.45454545454545</v>
      </c>
      <c r="AZ579" s="14" t="n">
        <f aca="false">AV579/($C579/100000)</f>
        <v>77.0473100117053</v>
      </c>
      <c r="BA579" s="12" t="n">
        <v>2453.7</v>
      </c>
      <c r="BB579" s="4" t="n">
        <v>-1.9</v>
      </c>
      <c r="BC579" s="13" t="n">
        <f aca="false">(BA579-BA578)/BA578*100</f>
        <v>-1.93045563549161</v>
      </c>
      <c r="BD579" s="12" t="n">
        <v>47</v>
      </c>
    </row>
    <row r="580" customFormat="false" ht="13.8" hidden="false" customHeight="false" outlineLevel="0" collapsed="false">
      <c r="A580" s="19" t="s">
        <v>65</v>
      </c>
      <c r="B580" s="15" t="n">
        <v>2015</v>
      </c>
      <c r="C580" s="12" t="n">
        <v>341205</v>
      </c>
      <c r="D580" s="12" t="n">
        <f aca="false">E579</f>
        <v>8280</v>
      </c>
      <c r="E580" s="12" t="n">
        <v>8318</v>
      </c>
      <c r="F580" s="21" t="n">
        <f aca="false">FORECAST($B580,E571:E579,$B571:$B579)</f>
        <v>8442.03706292403</v>
      </c>
      <c r="G580" s="37" t="n">
        <f aca="false">(E580-F580)^2/F580</f>
        <v>1.82245030010466</v>
      </c>
      <c r="H580" s="37" t="n">
        <f aca="false">IF(G580&lt;5,0,(E580-D580)/D580*100)</f>
        <v>0</v>
      </c>
      <c r="I580" s="12" t="n">
        <v>0.5</v>
      </c>
      <c r="J580" s="13" t="n">
        <f aca="false">(E580-E579)/E579*100</f>
        <v>0.458937198067633</v>
      </c>
      <c r="K580" s="13" t="n">
        <f aca="false">L579</f>
        <v>19</v>
      </c>
      <c r="L580" s="12" t="n">
        <v>10</v>
      </c>
      <c r="M580" s="21" t="n">
        <f aca="false">FORECAST($B580,L571:L579,$B571:$B579)</f>
        <v>17.7503974644778</v>
      </c>
      <c r="N580" s="37" t="n">
        <f aca="false">(L580-M580)^2/M580</f>
        <v>3.3840741300353</v>
      </c>
      <c r="O580" s="37" t="n">
        <f aca="false">IF(N580&lt;5,0,(L580-K580)/K580*100)</f>
        <v>0</v>
      </c>
      <c r="P580" s="14" t="n">
        <f aca="false">L580/($C580/100000)</f>
        <v>2.93078940812708</v>
      </c>
      <c r="Q580" s="13" t="n">
        <f aca="false">R579</f>
        <v>131</v>
      </c>
      <c r="R580" s="12" t="n">
        <v>113</v>
      </c>
      <c r="S580" s="21" t="n">
        <f aca="false">FORECAST($B580,R571:R579,$B571:$B579)</f>
        <v>178.008046976942</v>
      </c>
      <c r="T580" s="37" t="n">
        <f aca="false">(R580-S580)^2/S580</f>
        <v>23.7407591596332</v>
      </c>
      <c r="U580" s="37" t="n">
        <f aca="false">IF(T580&lt;5,0,(R580-Q580)/Q580*100)</f>
        <v>-13.7404580152672</v>
      </c>
      <c r="V580" s="14" t="n">
        <f aca="false">R580/($C580/100000)</f>
        <v>33.117920311836</v>
      </c>
      <c r="W580" s="13" t="n">
        <f aca="false">X579</f>
        <v>171</v>
      </c>
      <c r="X580" s="12" t="n">
        <v>195</v>
      </c>
      <c r="Y580" s="21" t="n">
        <f aca="false">FORECAST($B580,X571:X579,$B571:$B579)</f>
        <v>188.650562915398</v>
      </c>
      <c r="Z580" s="37" t="n">
        <f aca="false">(X580-Y580)^2/Y580</f>
        <v>0.213703848365418</v>
      </c>
      <c r="AA580" s="37" t="n">
        <f aca="false">IF(Z580&lt;5,0,(X580-W580)/W580*100)</f>
        <v>0</v>
      </c>
      <c r="AB580" s="14" t="n">
        <f aca="false">X580/($C580/100000)</f>
        <v>57.150393458478</v>
      </c>
      <c r="AC580" s="13" t="n">
        <f aca="false">AD579</f>
        <v>1031</v>
      </c>
      <c r="AD580" s="12" t="n">
        <v>867</v>
      </c>
      <c r="AE580" s="21" t="n">
        <f aca="false">FORECAST($B580,AD571:AD579,$B571:$B579)</f>
        <v>1201.69694230804</v>
      </c>
      <c r="AF580" s="37" t="n">
        <f aca="false">(AD580-AE580)^2/AE580</f>
        <v>93.2198786952033</v>
      </c>
      <c r="AG580" s="37" t="n">
        <f aca="false">IF(AF580&lt;5,0,(AD580-AC580)/AC580*100)</f>
        <v>-15.9068865179437</v>
      </c>
      <c r="AH580" s="14" t="n">
        <f aca="false">AD580/($C580/100000)</f>
        <v>254.099441684618</v>
      </c>
      <c r="AI580" s="13" t="n">
        <f aca="false">AJ579</f>
        <v>1655</v>
      </c>
      <c r="AJ580" s="12" t="n">
        <v>1712</v>
      </c>
      <c r="AK580" s="21" t="n">
        <f aca="false">FORECAST($B580,AJ571:AJ579,$B571:$B579)</f>
        <v>1546.61864249247</v>
      </c>
      <c r="AL580" s="37" t="n">
        <f aca="false">(AJ580-AK580)^2/AK580</f>
        <v>17.6843810488123</v>
      </c>
      <c r="AM580" s="37" t="n">
        <f aca="false">IF(AL580&lt;5,0,(AJ580-AI580)/AI580*100)</f>
        <v>3.4441087613293</v>
      </c>
      <c r="AN580" s="14" t="n">
        <f aca="false">AJ580/($C580/100000)</f>
        <v>501.751146671356</v>
      </c>
      <c r="AO580" s="13" t="n">
        <f aca="false">AP579</f>
        <v>5013</v>
      </c>
      <c r="AP580" s="12" t="n">
        <v>5088</v>
      </c>
      <c r="AQ580" s="21" t="n">
        <f aca="false">FORECAST($B580,AP571:AP579,$B571:$B579)</f>
        <v>4970.19800228237</v>
      </c>
      <c r="AR580" s="37" t="n">
        <f aca="false">(AP580-AQ580)^2/AQ580</f>
        <v>2.79210418979138</v>
      </c>
      <c r="AS580" s="37" t="n">
        <f aca="false">IF(AR580&lt;5,0,(AP580-AO580)/AO580*100)</f>
        <v>0</v>
      </c>
      <c r="AT580" s="14" t="n">
        <f aca="false">AP580/($C580/100000)</f>
        <v>1491.18565085506</v>
      </c>
      <c r="AU580" s="13" t="n">
        <f aca="false">AV579</f>
        <v>260</v>
      </c>
      <c r="AV580" s="12" t="n">
        <v>333</v>
      </c>
      <c r="AW580" s="21" t="n">
        <f aca="false">FORECAST($B580,AV571:AV579,$B571:$B579)</f>
        <v>339.114473333945</v>
      </c>
      <c r="AX580" s="37" t="n">
        <f aca="false">(AV580-AW580)^2/AW580</f>
        <v>0.110248270396623</v>
      </c>
      <c r="AY580" s="37" t="n">
        <f aca="false">IF(AX580&lt;5,0,(AV580-AU580)/AU580*100)</f>
        <v>0</v>
      </c>
      <c r="AZ580" s="14" t="n">
        <f aca="false">AV580/($C580/100000)</f>
        <v>97.5952872906317</v>
      </c>
      <c r="BA580" s="12" t="n">
        <v>2437.8</v>
      </c>
      <c r="BB580" s="14" t="n">
        <v>-0.6</v>
      </c>
      <c r="BC580" s="13" t="n">
        <f aca="false">(BA580-BA579)/BA579*100</f>
        <v>-0.648000978114669</v>
      </c>
      <c r="BD580" s="12" t="n">
        <v>40.9</v>
      </c>
    </row>
    <row r="581" customFormat="false" ht="13.8" hidden="false" customHeight="false" outlineLevel="0" collapsed="false">
      <c r="A581" s="19" t="s">
        <v>65</v>
      </c>
      <c r="B581" s="15" t="n">
        <v>2016</v>
      </c>
      <c r="C581" s="12" t="n">
        <v>345749</v>
      </c>
      <c r="D581" s="12" t="n">
        <f aca="false">E580</f>
        <v>8318</v>
      </c>
      <c r="E581" s="12" t="n">
        <v>9097</v>
      </c>
      <c r="F581" s="21" t="n">
        <f aca="false">FORECAST($B581,E572:E580,$B572:$B580)</f>
        <v>8492.29447358673</v>
      </c>
      <c r="G581" s="37" t="n">
        <f aca="false">(E581-F581)^2/F581</f>
        <v>43.0588900104765</v>
      </c>
      <c r="H581" s="37" t="n">
        <f aca="false">IF(G581&lt;5,0,(E581-D581)/D581*100)</f>
        <v>9.36523202692955</v>
      </c>
      <c r="I581" s="12" t="n">
        <v>9.4</v>
      </c>
      <c r="J581" s="13" t="n">
        <f aca="false">(E581-E580)/E580*100</f>
        <v>9.36523202692955</v>
      </c>
      <c r="K581" s="13" t="n">
        <f aca="false">L580</f>
        <v>10</v>
      </c>
      <c r="L581" s="12" t="n">
        <v>18</v>
      </c>
      <c r="M581" s="21" t="n">
        <f aca="false">FORECAST($B581,L572:L580,$B572:$B580)</f>
        <v>16.93332631459</v>
      </c>
      <c r="N581" s="37" t="n">
        <f aca="false">(L581-M581)^2/M581</f>
        <v>0.0671925131547156</v>
      </c>
      <c r="O581" s="37" t="n">
        <f aca="false">IF(N581&lt;5,0,(L581-K581)/K581*100)</f>
        <v>0</v>
      </c>
      <c r="P581" s="14" t="n">
        <f aca="false">L581/($C581/100000)</f>
        <v>5.20608881009056</v>
      </c>
      <c r="Q581" s="13" t="n">
        <f aca="false">R580</f>
        <v>113</v>
      </c>
      <c r="R581" s="12" t="n">
        <v>90</v>
      </c>
      <c r="S581" s="21" t="n">
        <f aca="false">FORECAST($B581,R572:R580,$B572:$B580)</f>
        <v>160.463628514154</v>
      </c>
      <c r="T581" s="37" t="n">
        <f aca="false">(R581-S581)^2/S581</f>
        <v>30.9423574012147</v>
      </c>
      <c r="U581" s="37" t="n">
        <f aca="false">IF(T581&lt;5,0,(R581-Q581)/Q581*100)</f>
        <v>-20.353982300885</v>
      </c>
      <c r="V581" s="14" t="n">
        <f aca="false">R581/($C581/100000)</f>
        <v>26.0304440504528</v>
      </c>
      <c r="W581" s="13" t="n">
        <f aca="false">X580</f>
        <v>195</v>
      </c>
      <c r="X581" s="12" t="n">
        <v>213</v>
      </c>
      <c r="Y581" s="21" t="n">
        <f aca="false">FORECAST($B581,X572:X580,$B572:$B580)</f>
        <v>181.459036191668</v>
      </c>
      <c r="Z581" s="37" t="n">
        <f aca="false">(X581-Y581)^2/Y581</f>
        <v>5.48240759367685</v>
      </c>
      <c r="AA581" s="37" t="n">
        <f aca="false">IF(Z581&lt;5,0,(X581-W581)/W581*100)</f>
        <v>9.23076923076923</v>
      </c>
      <c r="AB581" s="14" t="n">
        <f aca="false">X581/($C581/100000)</f>
        <v>61.6053842527383</v>
      </c>
      <c r="AC581" s="13" t="n">
        <f aca="false">AD580</f>
        <v>867</v>
      </c>
      <c r="AD581" s="12" t="n">
        <v>853</v>
      </c>
      <c r="AE581" s="21" t="n">
        <f aca="false">FORECAST($B581,AD572:AD580,$B572:$B580)</f>
        <v>1113.26003230273</v>
      </c>
      <c r="AF581" s="37" t="n">
        <f aca="false">(AD581-AE581)^2/AE581</f>
        <v>60.8440817498069</v>
      </c>
      <c r="AG581" s="37" t="n">
        <f aca="false">IF(AF581&lt;5,0,(AD581-AC581)/AC581*100)</f>
        <v>-1.61476355247982</v>
      </c>
      <c r="AH581" s="14" t="n">
        <f aca="false">AD581/($C581/100000)</f>
        <v>246.710764167069</v>
      </c>
      <c r="AI581" s="13" t="n">
        <f aca="false">AJ580</f>
        <v>1712</v>
      </c>
      <c r="AJ581" s="12" t="n">
        <v>1926</v>
      </c>
      <c r="AK581" s="21" t="n">
        <f aca="false">FORECAST($B581,AJ572:AJ580,$B572:$B580)</f>
        <v>1704.06447965668</v>
      </c>
      <c r="AL581" s="37" t="n">
        <f aca="false">(AJ581-AK581)^2/AK581</f>
        <v>28.9046428571667</v>
      </c>
      <c r="AM581" s="37" t="n">
        <f aca="false">IF(AL581&lt;5,0,(AJ581-AI581)/AI581*100)</f>
        <v>12.5</v>
      </c>
      <c r="AN581" s="14" t="n">
        <f aca="false">AJ581/($C581/100000)</f>
        <v>557.05150267969</v>
      </c>
      <c r="AO581" s="13" t="n">
        <f aca="false">AP580</f>
        <v>5088</v>
      </c>
      <c r="AP581" s="12" t="n">
        <v>5384</v>
      </c>
      <c r="AQ581" s="21" t="n">
        <f aca="false">FORECAST($B581,AP572:AP580,$B572:$B580)</f>
        <v>5008.82410279717</v>
      </c>
      <c r="AR581" s="37" t="n">
        <f aca="false">(AP581-AQ581)^2/AQ581</f>
        <v>28.1017961408041</v>
      </c>
      <c r="AS581" s="37" t="n">
        <f aca="false">IF(AR581&lt;5,0,(AP581-AO581)/AO581*100)</f>
        <v>5.81761006289308</v>
      </c>
      <c r="AT581" s="14" t="n">
        <f aca="false">AP581/($C581/100000)</f>
        <v>1557.19900852931</v>
      </c>
      <c r="AU581" s="13" t="n">
        <f aca="false">AV580</f>
        <v>333</v>
      </c>
      <c r="AV581" s="12" t="n">
        <v>613</v>
      </c>
      <c r="AW581" s="21" t="n">
        <f aca="false">FORECAST($B581,AV572:AV580,$B572:$B580)</f>
        <v>307.288530017231</v>
      </c>
      <c r="AX581" s="37" t="n">
        <f aca="false">(AV581-AW581)^2/AW581</f>
        <v>304.142503704205</v>
      </c>
      <c r="AY581" s="37" t="n">
        <f aca="false">IF(AX581&lt;5,0,(AV581-AU581)/AU581*100)</f>
        <v>84.0840840840841</v>
      </c>
      <c r="AZ581" s="14" t="n">
        <f aca="false">AV581/($C581/100000)</f>
        <v>177.296246699195</v>
      </c>
      <c r="BA581" s="12" t="n">
        <v>2631.1</v>
      </c>
      <c r="BB581" s="14" t="n">
        <v>7.9</v>
      </c>
      <c r="BC581" s="13" t="n">
        <f aca="false">(BA581-BA580)/BA580*100</f>
        <v>7.92928049881039</v>
      </c>
      <c r="BD581" s="12" t="n">
        <v>34</v>
      </c>
    </row>
    <row r="582" customFormat="false" ht="13.8" hidden="false" customHeight="false" outlineLevel="0" collapsed="false">
      <c r="A582" s="19" t="s">
        <v>65</v>
      </c>
      <c r="B582" s="15" t="n">
        <v>2017</v>
      </c>
      <c r="C582" s="12" t="n">
        <v>349267</v>
      </c>
      <c r="D582" s="12" t="n">
        <f aca="false">E581</f>
        <v>9097</v>
      </c>
      <c r="E582" s="12" t="n">
        <v>9459</v>
      </c>
      <c r="F582" s="21" t="n">
        <f aca="false">FORECAST($B582,E573:E581,$B573:$B581)</f>
        <v>8832.27689678709</v>
      </c>
      <c r="G582" s="37" t="n">
        <f aca="false">(E582-F582)^2/F582</f>
        <v>44.4711881987872</v>
      </c>
      <c r="H582" s="37" t="n">
        <f aca="false">IF(G582&lt;5,0,(E582-D582)/D582*100)</f>
        <v>3.97933384632296</v>
      </c>
      <c r="I582" s="12" t="n">
        <v>4</v>
      </c>
      <c r="J582" s="13" t="n">
        <f aca="false">(E582-E581)/E581*100</f>
        <v>3.97933384632296</v>
      </c>
      <c r="K582" s="13" t="n">
        <f aca="false">L581</f>
        <v>18</v>
      </c>
      <c r="L582" s="12" t="n">
        <v>17</v>
      </c>
      <c r="M582" s="21" t="n">
        <f aca="false">FORECAST($B582,L573:L581,$B573:$B581)</f>
        <v>16.5282787670222</v>
      </c>
      <c r="N582" s="37" t="n">
        <f aca="false">(L582-M582)^2/M582</f>
        <v>0.0134630426300693</v>
      </c>
      <c r="O582" s="37" t="n">
        <f aca="false">IF(N582&lt;5,0,(L582-K582)/K582*100)</f>
        <v>0</v>
      </c>
      <c r="P582" s="14" t="n">
        <f aca="false">L582/($C582/100000)</f>
        <v>4.86733645033742</v>
      </c>
      <c r="Q582" s="13" t="n">
        <f aca="false">R581</f>
        <v>90</v>
      </c>
      <c r="R582" s="12" t="n">
        <v>143</v>
      </c>
      <c r="S582" s="21" t="n">
        <f aca="false">FORECAST($B582,R573:R581,$B573:$B581)</f>
        <v>142.051032086686</v>
      </c>
      <c r="T582" s="37" t="n">
        <f aca="false">(R582-S582)^2/S582</f>
        <v>0.00633955337930275</v>
      </c>
      <c r="U582" s="37" t="n">
        <f aca="false">IF(T582&lt;5,0,(R582-Q582)/Q582*100)</f>
        <v>0</v>
      </c>
      <c r="V582" s="14" t="n">
        <f aca="false">R582/($C582/100000)</f>
        <v>40.942888964603</v>
      </c>
      <c r="W582" s="13" t="n">
        <f aca="false">X581</f>
        <v>213</v>
      </c>
      <c r="X582" s="12" t="n">
        <v>253</v>
      </c>
      <c r="Y582" s="21" t="n">
        <f aca="false">FORECAST($B582,X573:X581,$B573:$B581)</f>
        <v>183.995407889325</v>
      </c>
      <c r="Z582" s="37" t="n">
        <f aca="false">(X582-Y582)^2/Y582</f>
        <v>25.8790900652524</v>
      </c>
      <c r="AA582" s="37" t="n">
        <f aca="false">IF(Z582&lt;5,0,(X582-W582)/W582*100)</f>
        <v>18.7793427230047</v>
      </c>
      <c r="AB582" s="14" t="n">
        <f aca="false">X582/($C582/100000)</f>
        <v>72.4374189373746</v>
      </c>
      <c r="AC582" s="13" t="n">
        <f aca="false">AD581</f>
        <v>853</v>
      </c>
      <c r="AD582" s="12" t="n">
        <v>975</v>
      </c>
      <c r="AE582" s="21" t="n">
        <f aca="false">FORECAST($B582,AD573:AD581,$B573:$B581)</f>
        <v>1028.17584957972</v>
      </c>
      <c r="AF582" s="37" t="n">
        <f aca="false">(AD582-AE582)^2/AE582</f>
        <v>2.75018225693712</v>
      </c>
      <c r="AG582" s="37" t="n">
        <f aca="false">IF(AF582&lt;5,0,(AD582-AC582)/AC582*100)</f>
        <v>0</v>
      </c>
      <c r="AH582" s="14" t="n">
        <f aca="false">AD582/($C582/100000)</f>
        <v>279.156061122293</v>
      </c>
      <c r="AI582" s="13" t="n">
        <f aca="false">AJ581</f>
        <v>1926</v>
      </c>
      <c r="AJ582" s="12" t="n">
        <v>1947</v>
      </c>
      <c r="AK582" s="21" t="n">
        <f aca="false">FORECAST($B582,AJ573:AJ581,$B573:$B581)</f>
        <v>1950.91104586116</v>
      </c>
      <c r="AL582" s="37" t="n">
        <f aca="false">(AJ582-AK582)^2/AK582</f>
        <v>0.00784058287054174</v>
      </c>
      <c r="AM582" s="37" t="n">
        <f aca="false">IF(AL582&lt;5,0,(AJ582-AI582)/AI582*100)</f>
        <v>0</v>
      </c>
      <c r="AN582" s="14" t="n">
        <f aca="false">AJ582/($C582/100000)</f>
        <v>557.453180518056</v>
      </c>
      <c r="AO582" s="13" t="n">
        <f aca="false">AP581</f>
        <v>5384</v>
      </c>
      <c r="AP582" s="12" t="n">
        <v>5435</v>
      </c>
      <c r="AQ582" s="21" t="n">
        <f aca="false">FORECAST($B582,AP573:AP581,$B573:$B581)</f>
        <v>5174.14795247613</v>
      </c>
      <c r="AR582" s="37" t="n">
        <f aca="false">(AP582-AQ582)^2/AQ582</f>
        <v>13.1507238143104</v>
      </c>
      <c r="AS582" s="37" t="n">
        <f aca="false">IF(AR582&lt;5,0,(AP582-AO582)/AO582*100)</f>
        <v>0.947251114413076</v>
      </c>
      <c r="AT582" s="14" t="n">
        <f aca="false">AP582/($C582/100000)</f>
        <v>1556.11609456376</v>
      </c>
      <c r="AU582" s="13" t="n">
        <f aca="false">AV581</f>
        <v>613</v>
      </c>
      <c r="AV582" s="12" t="n">
        <v>689</v>
      </c>
      <c r="AW582" s="21" t="n">
        <f aca="false">FORECAST($B582,AV573:AV581,$B573:$B581)</f>
        <v>336.46477045981</v>
      </c>
      <c r="AX582" s="37" t="n">
        <f aca="false">(AV582-AW582)^2/AW582</f>
        <v>369.373256811145</v>
      </c>
      <c r="AY582" s="37" t="n">
        <f aca="false">IF(AX582&lt;5,0,(AV582-AU582)/AU582*100)</f>
        <v>12.3980424143556</v>
      </c>
      <c r="AZ582" s="14" t="n">
        <f aca="false">AV582/($C582/100000)</f>
        <v>197.270283193087</v>
      </c>
      <c r="BA582" s="12" t="n">
        <v>2708.2</v>
      </c>
      <c r="BB582" s="14" t="n">
        <v>2.9</v>
      </c>
      <c r="BC582" s="13" t="n">
        <f aca="false">(BA582-BA581)/BA581*100</f>
        <v>2.93033332066436</v>
      </c>
      <c r="BD582" s="12" t="n">
        <v>30.1</v>
      </c>
    </row>
    <row r="583" customFormat="false" ht="13.8" hidden="false" customHeight="false" outlineLevel="0" collapsed="false">
      <c r="A583" s="24" t="s">
        <v>65</v>
      </c>
      <c r="B583" s="15" t="n">
        <v>2018</v>
      </c>
      <c r="C583" s="12" t="n">
        <v>353898</v>
      </c>
      <c r="D583" s="12" t="n">
        <f aca="false">E582</f>
        <v>9459</v>
      </c>
      <c r="E583" s="12" t="n">
        <v>8903</v>
      </c>
      <c r="F583" s="21" t="n">
        <f aca="false">FORECAST($B583,E574:E582,$B574:$B582)</f>
        <v>8926.51390545426</v>
      </c>
      <c r="G583" s="37" t="n">
        <f aca="false">(E583-F583)^2/F583</f>
        <v>0.0619394934649812</v>
      </c>
      <c r="H583" s="37" t="n">
        <f aca="false">IF(G583&lt;5,0,(E583-D583)/D583*100)</f>
        <v>0</v>
      </c>
      <c r="I583" s="12" t="n">
        <v>-5.9</v>
      </c>
      <c r="J583" s="13" t="n">
        <f aca="false">(E583-E582)/E582*100</f>
        <v>-5.87799978856116</v>
      </c>
      <c r="K583" s="13" t="n">
        <f aca="false">L582</f>
        <v>17</v>
      </c>
      <c r="L583" s="12" t="n">
        <v>29</v>
      </c>
      <c r="M583" s="21" t="n">
        <f aca="false">FORECAST($B583,L574:L582,$B574:$B582)</f>
        <v>16.604117306499</v>
      </c>
      <c r="N583" s="37" t="n">
        <f aca="false">(L583-M583)^2/M583</f>
        <v>9.25420514169059</v>
      </c>
      <c r="O583" s="37" t="n">
        <f aca="false">IF(N583&lt;5,0,(L583-K583)/K583*100)</f>
        <v>70.5882352941177</v>
      </c>
      <c r="P583" s="14" t="n">
        <f aca="false">L583/($C583/100000)</f>
        <v>8.19445150862678</v>
      </c>
      <c r="Q583" s="13" t="n">
        <f aca="false">R582</f>
        <v>143</v>
      </c>
      <c r="R583" s="12" t="n">
        <v>244</v>
      </c>
      <c r="S583" s="21" t="n">
        <f aca="false">FORECAST($B583,R574:R582,$B574:$B582)</f>
        <v>142.257589489123</v>
      </c>
      <c r="T583" s="37" t="n">
        <f aca="false">(R583-S583)^2/S583</f>
        <v>72.7660164476158</v>
      </c>
      <c r="U583" s="37" t="n">
        <f aca="false">IF(T583&lt;5,0,(R583-Q583)/Q583*100)</f>
        <v>70.6293706293706</v>
      </c>
      <c r="V583" s="14" t="n">
        <f aca="false">R583/($C583/100000)</f>
        <v>68.9464195898253</v>
      </c>
      <c r="W583" s="13" t="n">
        <f aca="false">X582</f>
        <v>253</v>
      </c>
      <c r="X583" s="12" t="n">
        <v>199</v>
      </c>
      <c r="Y583" s="21" t="n">
        <f aca="false">FORECAST($B583,X574:X582,$B574:$B582)</f>
        <v>193.979253518705</v>
      </c>
      <c r="Z583" s="37" t="n">
        <f aca="false">(X583-Y583)^2/Y583</f>
        <v>0.129951501370226</v>
      </c>
      <c r="AA583" s="37" t="n">
        <f aca="false">IF(Z583&lt;5,0,(X583-W583)/W583*100)</f>
        <v>0</v>
      </c>
      <c r="AB583" s="14" t="n">
        <f aca="false">X583/($C583/100000)</f>
        <v>56.2308913867838</v>
      </c>
      <c r="AC583" s="13" t="n">
        <f aca="false">AD582</f>
        <v>975</v>
      </c>
      <c r="AD583" s="12" t="n">
        <v>1003</v>
      </c>
      <c r="AE583" s="21" t="n">
        <f aca="false">FORECAST($B583,AD574:AD582,$B574:$B582)</f>
        <v>1021.06334698048</v>
      </c>
      <c r="AF583" s="37" t="n">
        <f aca="false">(AD583-AE583)^2/AE583</f>
        <v>0.319553635043446</v>
      </c>
      <c r="AG583" s="37" t="n">
        <f aca="false">IF(AF583&lt;5,0,(AD583-AC583)/AC583*100)</f>
        <v>0</v>
      </c>
      <c r="AH583" s="14" t="n">
        <f aca="false">AD583/($C583/100000)</f>
        <v>283.414995281126</v>
      </c>
      <c r="AI583" s="13" t="n">
        <f aca="false">AJ582</f>
        <v>1947</v>
      </c>
      <c r="AJ583" s="12" t="n">
        <v>1611</v>
      </c>
      <c r="AK583" s="21" t="n">
        <f aca="false">FORECAST($B583,AJ574:AJ582,$B574:$B582)</f>
        <v>1951.32645751417</v>
      </c>
      <c r="AL583" s="37" t="n">
        <f aca="false">(AJ583-AK583)^2/AK583</f>
        <v>59.3555718153354</v>
      </c>
      <c r="AM583" s="37" t="n">
        <f aca="false">IF(AL583&lt;5,0,(AJ583-AI583)/AI583*100)</f>
        <v>-17.2573189522342</v>
      </c>
      <c r="AN583" s="14" t="n">
        <f aca="false">AJ583/($C583/100000)</f>
        <v>455.215909668888</v>
      </c>
      <c r="AO583" s="13" t="n">
        <f aca="false">AP582</f>
        <v>5435</v>
      </c>
      <c r="AP583" s="12" t="n">
        <v>5175</v>
      </c>
      <c r="AQ583" s="21" t="n">
        <f aca="false">FORECAST($B583,AP574:AP582,$B574:$B582)</f>
        <v>5214.11825402981</v>
      </c>
      <c r="AR583" s="37" t="n">
        <f aca="false">(AP583-AQ583)^2/AQ583</f>
        <v>0.293479687991015</v>
      </c>
      <c r="AS583" s="37" t="n">
        <f aca="false">IF(AR583&lt;5,0,(AP583-AO583)/AO583*100)</f>
        <v>0</v>
      </c>
      <c r="AT583" s="14" t="n">
        <f aca="false">AP583/($C583/100000)</f>
        <v>1462.28574334978</v>
      </c>
      <c r="AU583" s="13" t="n">
        <f aca="false">AV582</f>
        <v>689</v>
      </c>
      <c r="AV583" s="12" t="n">
        <v>642</v>
      </c>
      <c r="AW583" s="21" t="n">
        <f aca="false">FORECAST($B583,AV574:AV582,$B574:$B582)</f>
        <v>387.161962260362</v>
      </c>
      <c r="AX583" s="37" t="n">
        <f aca="false">(AV583-AW583)^2/AW583</f>
        <v>167.73968470414</v>
      </c>
      <c r="AY583" s="37" t="n">
        <f aca="false">IF(AX583&lt;5,0,(AV583-AU583)/AU583*100)</f>
        <v>-6.82148040638607</v>
      </c>
      <c r="AZ583" s="14" t="n">
        <f aca="false">AV583/($C583/100000)</f>
        <v>181.408202363393</v>
      </c>
      <c r="BA583" s="12" t="n">
        <v>2515.7</v>
      </c>
      <c r="BB583" s="14" t="n">
        <v>-7.1</v>
      </c>
      <c r="BC583" s="13" t="n">
        <f aca="false">(BA583-BA582)/BA582*100</f>
        <v>-7.10804224207961</v>
      </c>
      <c r="BD583" s="12" t="n">
        <v>34.6</v>
      </c>
    </row>
    <row r="584" customFormat="false" ht="13.8" hidden="false" customHeight="false" outlineLevel="0" collapsed="false">
      <c r="A584" s="25" t="s">
        <v>65</v>
      </c>
      <c r="B584" s="15" t="n">
        <v>2019</v>
      </c>
      <c r="C584" s="17" t="n">
        <v>360421</v>
      </c>
      <c r="D584" s="12" t="n">
        <f aca="false">E583</f>
        <v>8903</v>
      </c>
      <c r="E584" s="17" t="n">
        <v>8397</v>
      </c>
      <c r="F584" s="21" t="n">
        <f aca="false">FORECAST($B584,E575:E583,$B575:$B583)</f>
        <v>8786.35714285714</v>
      </c>
      <c r="G584" s="37" t="n">
        <f aca="false">(E584-F584)^2/F584</f>
        <v>17.253906508583</v>
      </c>
      <c r="H584" s="37" t="n">
        <f aca="false">IF(G584&lt;5,0,(E584-D584)/D584*100)</f>
        <v>-5.68347747950129</v>
      </c>
      <c r="I584" s="12" t="n">
        <v>-5.7</v>
      </c>
      <c r="J584" s="13" t="n">
        <f aca="false">(E584-E583)/E583*100</f>
        <v>-5.68347747950129</v>
      </c>
      <c r="K584" s="13" t="n">
        <f aca="false">L583</f>
        <v>29</v>
      </c>
      <c r="L584" s="12" t="n">
        <v>31</v>
      </c>
      <c r="M584" s="21" t="n">
        <f aca="false">FORECAST($B584,L575:L583,$B575:$B583)</f>
        <v>22.3571428571429</v>
      </c>
      <c r="N584" s="37" t="n">
        <f aca="false">(L584-M584)^2/M584</f>
        <v>3.34116841624829</v>
      </c>
      <c r="O584" s="37" t="n">
        <f aca="false">IF(N584&lt;5,0,(L584-K584)/K584*100)</f>
        <v>0</v>
      </c>
      <c r="P584" s="14" t="n">
        <f aca="false">L584/($C584/100000)</f>
        <v>8.601052657864</v>
      </c>
      <c r="Q584" s="13" t="n">
        <f aca="false">R583</f>
        <v>244</v>
      </c>
      <c r="R584" s="12" t="n">
        <v>227</v>
      </c>
      <c r="S584" s="21" t="n">
        <f aca="false">FORECAST($B584,R575:R583,$B575:$B583)</f>
        <v>155.928571428571</v>
      </c>
      <c r="T584" s="37" t="n">
        <f aca="false">(R584-S584)^2/S584</f>
        <v>32.3939859956809</v>
      </c>
      <c r="U584" s="37" t="n">
        <f aca="false">IF(T584&lt;5,0,(R584-Q584)/Q584*100)</f>
        <v>-6.9672131147541</v>
      </c>
      <c r="V584" s="14" t="n">
        <f aca="false">R584/($C584/100000)</f>
        <v>62.981901720488</v>
      </c>
      <c r="W584" s="13" t="n">
        <f aca="false">X583</f>
        <v>199</v>
      </c>
      <c r="X584" s="12" t="n">
        <v>211</v>
      </c>
      <c r="Y584" s="21" t="n">
        <f aca="false">FORECAST($B584,X575:X583,$B575:$B583)</f>
        <v>229.821428571429</v>
      </c>
      <c r="Z584" s="37" t="n">
        <f aca="false">(X584-Y584)^2/Y584</f>
        <v>1.54139749139749</v>
      </c>
      <c r="AA584" s="37" t="n">
        <f aca="false">IF(Z584&lt;5,0,(X584-W584)/W584*100)</f>
        <v>0</v>
      </c>
      <c r="AB584" s="14" t="n">
        <f aca="false">X584/($C584/100000)</f>
        <v>58.542648735784</v>
      </c>
      <c r="AC584" s="13" t="n">
        <f aca="false">AD583</f>
        <v>1003</v>
      </c>
      <c r="AD584" s="12" t="n">
        <v>1087</v>
      </c>
      <c r="AE584" s="21" t="n">
        <f aca="false">FORECAST($B584,AD575:AD583,$B575:$B583)</f>
        <v>851.428571428571</v>
      </c>
      <c r="AF584" s="37" t="n">
        <f aca="false">(AD584-AE584)^2/AE584</f>
        <v>65.1773969319271</v>
      </c>
      <c r="AG584" s="37" t="n">
        <f aca="false">IF(AF584&lt;5,0,(AD584-AC584)/AC584*100)</f>
        <v>8.37487537387837</v>
      </c>
      <c r="AH584" s="14" t="n">
        <f aca="false">AD584/($C584/100000)</f>
        <v>301.591749648328</v>
      </c>
      <c r="AI584" s="13" t="n">
        <f aca="false">AJ583</f>
        <v>1611</v>
      </c>
      <c r="AJ584" s="12" t="n">
        <v>1198</v>
      </c>
      <c r="AK584" s="21" t="n">
        <f aca="false">FORECAST($B584,AJ575:AJ583,$B575:$B583)</f>
        <v>1558.89285714286</v>
      </c>
      <c r="AL584" s="37" t="n">
        <f aca="false">(AJ584-AK584)^2/AK584</f>
        <v>83.5488171877608</v>
      </c>
      <c r="AM584" s="37" t="n">
        <f aca="false">IF(AL584&lt;5,0,(AJ584-AI584)/AI584*100)</f>
        <v>-25.6362507759156</v>
      </c>
      <c r="AN584" s="14" t="n">
        <f aca="false">AJ584/($C584/100000)</f>
        <v>332.389067229712</v>
      </c>
      <c r="AO584" s="13" t="n">
        <f aca="false">AP583</f>
        <v>5175</v>
      </c>
      <c r="AP584" s="12" t="n">
        <v>4947</v>
      </c>
      <c r="AQ584" s="21" t="n">
        <f aca="false">FORECAST($B584,AP575:AP583,$B575:$B583)</f>
        <v>5240.46428571429</v>
      </c>
      <c r="AR584" s="37" t="n">
        <f aca="false">(AP584-AQ584)^2/AQ584</f>
        <v>16.4339040005607</v>
      </c>
      <c r="AS584" s="37" t="n">
        <f aca="false">IF(AR584&lt;5,0,(AP584-AO584)/AO584*100)</f>
        <v>-4.40579710144928</v>
      </c>
      <c r="AT584" s="14" t="n">
        <f aca="false">AP584/($C584/100000)</f>
        <v>1372.56153220817</v>
      </c>
      <c r="AU584" s="13" t="n">
        <f aca="false">AV583</f>
        <v>642</v>
      </c>
      <c r="AV584" s="12" t="n">
        <v>696</v>
      </c>
      <c r="AW584" s="21" t="n">
        <f aca="false">FORECAST($B584,AV575:AV583,$B575:$B583)</f>
        <v>727.464285714286</v>
      </c>
      <c r="AX584" s="37" t="n">
        <f aca="false">(AV584-AW584)^2/AW584</f>
        <v>1.36089330425085</v>
      </c>
      <c r="AY584" s="37" t="n">
        <f aca="false">IF(AX584&lt;5,0,(AV584-AU584)/AU584*100)</f>
        <v>0</v>
      </c>
      <c r="AZ584" s="14" t="n">
        <f aca="false">AV584/($C584/100000)</f>
        <v>193.107504834624</v>
      </c>
      <c r="BA584" s="12" t="n">
        <v>2329.8</v>
      </c>
      <c r="BB584" s="14" t="n">
        <v>-7.4</v>
      </c>
      <c r="BC584" s="13" t="n">
        <f aca="false">(BA584-BA583)/BA583*100</f>
        <v>-7.38959335373851</v>
      </c>
      <c r="BD584" s="12" t="n">
        <v>38.4</v>
      </c>
    </row>
    <row r="585" customFormat="false" ht="13.8" hidden="false" customHeight="false" outlineLevel="0" collapsed="false">
      <c r="A585" s="25" t="s">
        <v>65</v>
      </c>
      <c r="B585" s="20" t="n">
        <v>2020</v>
      </c>
      <c r="C585" s="21" t="n">
        <v>368135</v>
      </c>
      <c r="D585" s="12" t="n">
        <f aca="false">E584</f>
        <v>8397</v>
      </c>
      <c r="E585" s="21" t="n">
        <v>7569</v>
      </c>
      <c r="F585" s="21" t="n">
        <f aca="false">FORECAST($B585,E576:E584,$B576:$B584)</f>
        <v>8586.25</v>
      </c>
      <c r="G585" s="37" t="n">
        <f aca="false">(E585-F585)^2/F585</f>
        <v>120.517986606493</v>
      </c>
      <c r="H585" s="37" t="n">
        <f aca="false">IF(G585&lt;5,0,(E585-D585)/D585*100)</f>
        <v>-9.86066452304394</v>
      </c>
      <c r="I585" s="22" t="n">
        <v>-9.9</v>
      </c>
      <c r="J585" s="13" t="n">
        <f aca="false">(E585-E584)/E584*100</f>
        <v>-9.86066452304394</v>
      </c>
      <c r="K585" s="13" t="n">
        <f aca="false">L584</f>
        <v>31</v>
      </c>
      <c r="L585" s="21" t="n">
        <v>19</v>
      </c>
      <c r="M585" s="21" t="n">
        <f aca="false">FORECAST($B585,L576:L584,$B576:$B584)</f>
        <v>27.1388888888889</v>
      </c>
      <c r="N585" s="37" t="n">
        <f aca="false">(L585-M585)^2/M585</f>
        <v>2.4408336176504</v>
      </c>
      <c r="O585" s="37" t="n">
        <f aca="false">IF(N585&lt;5,0,(L585-K585)/K585*100)</f>
        <v>0</v>
      </c>
      <c r="P585" s="14" t="n">
        <f aca="false">L585/($C585/100000)</f>
        <v>5.16115012155867</v>
      </c>
      <c r="Q585" s="13" t="n">
        <f aca="false">R584</f>
        <v>227</v>
      </c>
      <c r="R585" s="21" t="n">
        <v>184</v>
      </c>
      <c r="S585" s="21" t="n">
        <f aca="false">FORECAST($B585,R576:R584,$B576:$B584)</f>
        <v>187.777777777778</v>
      </c>
      <c r="T585" s="37" t="n">
        <f aca="false">(R585-S585)^2/S585</f>
        <v>0.0760026298487834</v>
      </c>
      <c r="U585" s="37" t="n">
        <f aca="false">IF(T585&lt;5,0,(R585-Q585)/Q585*100)</f>
        <v>0</v>
      </c>
      <c r="V585" s="14" t="n">
        <f aca="false">R585/($C585/100000)</f>
        <v>49.9816643350945</v>
      </c>
      <c r="W585" s="13" t="n">
        <f aca="false">X584</f>
        <v>211</v>
      </c>
      <c r="X585" s="21" t="n">
        <v>136</v>
      </c>
      <c r="Y585" s="21" t="n">
        <f aca="false">FORECAST($B585,X576:X584,$B576:$B584)</f>
        <v>229.361111111111</v>
      </c>
      <c r="Z585" s="37" t="n">
        <f aca="false">(X585-Y585)^2/Y585</f>
        <v>38.0025062909585</v>
      </c>
      <c r="AA585" s="37" t="n">
        <f aca="false">IF(Z585&lt;5,0,(X585-W585)/W585*100)</f>
        <v>-35.5450236966825</v>
      </c>
      <c r="AB585" s="14" t="n">
        <f aca="false">X585/($C585/100000)</f>
        <v>36.9429692911568</v>
      </c>
      <c r="AC585" s="13" t="n">
        <f aca="false">AD584</f>
        <v>1087</v>
      </c>
      <c r="AD585" s="21" t="n">
        <v>1218</v>
      </c>
      <c r="AE585" s="21" t="n">
        <f aca="false">FORECAST($B585,AD576:AD584,$B576:$B584)</f>
        <v>919.305555555555</v>
      </c>
      <c r="AF585" s="37" t="n">
        <f aca="false">(AD585-AE585)^2/AE585</f>
        <v>97.0497465209582</v>
      </c>
      <c r="AG585" s="37" t="n">
        <f aca="false">IF(AF585&lt;5,0,(AD585-AC585)/AC585*100)</f>
        <v>12.0515179392824</v>
      </c>
      <c r="AH585" s="14" t="n">
        <f aca="false">AD585/($C585/100000)</f>
        <v>330.856886739919</v>
      </c>
      <c r="AI585" s="13" t="n">
        <f aca="false">AJ584</f>
        <v>1198</v>
      </c>
      <c r="AJ585" s="21" t="n">
        <v>1141</v>
      </c>
      <c r="AK585" s="21" t="n">
        <f aca="false">FORECAST($B585,AJ576:AJ584,$B576:$B584)</f>
        <v>1321.47222222222</v>
      </c>
      <c r="AL585" s="37" t="n">
        <f aca="false">(AJ585-AK585)^2/AK585</f>
        <v>24.6469221570593</v>
      </c>
      <c r="AM585" s="37" t="n">
        <f aca="false">IF(AL585&lt;5,0,(AJ585-AI585)/AI585*100)</f>
        <v>-4.75792988313856</v>
      </c>
      <c r="AN585" s="14" t="n">
        <f aca="false">AJ585/($C585/100000)</f>
        <v>309.940646773602</v>
      </c>
      <c r="AO585" s="13" t="n">
        <f aca="false">AP584</f>
        <v>4947</v>
      </c>
      <c r="AP585" s="21" t="n">
        <v>4289</v>
      </c>
      <c r="AQ585" s="21" t="n">
        <f aca="false">FORECAST($B585,AP576:AP584,$B576:$B584)</f>
        <v>5119</v>
      </c>
      <c r="AR585" s="37" t="n">
        <f aca="false">(AP585-AQ585)^2/AQ585</f>
        <v>134.577065833171</v>
      </c>
      <c r="AS585" s="37" t="n">
        <f aca="false">IF(AR585&lt;5,0,(AP585-AO585)/AO585*100)</f>
        <v>-13.3009904992925</v>
      </c>
      <c r="AT585" s="14" t="n">
        <f aca="false">AP585/($C585/100000)</f>
        <v>1165.06173007185</v>
      </c>
      <c r="AU585" s="13" t="n">
        <f aca="false">AV584</f>
        <v>696</v>
      </c>
      <c r="AV585" s="21" t="n">
        <v>582</v>
      </c>
      <c r="AW585" s="21" t="n">
        <f aca="false">FORECAST($B585,AV576:AV584,$B576:$B584)</f>
        <v>782.194444444444</v>
      </c>
      <c r="AX585" s="37" t="n">
        <f aca="false">(AV585-AW585)^2/AW585</f>
        <v>51.2376633087507</v>
      </c>
      <c r="AY585" s="37" t="n">
        <f aca="false">IF(AX585&lt;5,0,(AV585-AU585)/AU585*100)</f>
        <v>-16.3793103448276</v>
      </c>
      <c r="AZ585" s="14" t="n">
        <f aca="false">AV585/($C585/100000)</f>
        <v>158.094177407744</v>
      </c>
      <c r="BA585" s="23" t="n">
        <v>2056</v>
      </c>
      <c r="BB585" s="22" t="n">
        <v>-11.7</v>
      </c>
      <c r="BC585" s="13" t="n">
        <f aca="false">(BA585-BA584)/BA584*100</f>
        <v>-11.7520817237531</v>
      </c>
      <c r="BD585" s="23" t="n">
        <v>43.7</v>
      </c>
    </row>
    <row r="586" customFormat="false" ht="13.8" hidden="false" customHeight="false" outlineLevel="0" collapsed="false">
      <c r="A586" s="19" t="s">
        <v>303</v>
      </c>
      <c r="B586" s="15" t="n">
        <v>2020</v>
      </c>
      <c r="C586" s="38" t="n">
        <f aca="false">FORECAST($B586,C576:C584,$B576:$B584)</f>
        <v>360935.472222222</v>
      </c>
      <c r="D586" s="12" t="n">
        <f aca="false">E585</f>
        <v>7569</v>
      </c>
      <c r="E586" s="38" t="n">
        <f aca="false">FORECAST($B586,E576:E584,$B576:$B584)</f>
        <v>8586.25</v>
      </c>
      <c r="F586" s="21" t="n">
        <f aca="false">FORECAST($B586,E577:E585,$B577:$B585)</f>
        <v>8403.64444444445</v>
      </c>
      <c r="G586" s="37" t="n">
        <f aca="false">(E586-F586)^2/F586</f>
        <v>3.96789620743609</v>
      </c>
      <c r="H586" s="37" t="n">
        <f aca="false">IF(G586&lt;5,0,(E586-D586)/D586*100)</f>
        <v>0</v>
      </c>
      <c r="I586" s="12"/>
      <c r="J586" s="13" t="n">
        <f aca="false">(E586-E584)/E584*100</f>
        <v>2.25378111230201</v>
      </c>
      <c r="K586" s="13" t="n">
        <f aca="false">L585</f>
        <v>19</v>
      </c>
      <c r="L586" s="38" t="n">
        <f aca="false">FORECAST($B586,L576:L584,$B576:$B584)</f>
        <v>27.1388888888889</v>
      </c>
      <c r="M586" s="21" t="n">
        <f aca="false">FORECAST($B586,L577:L585,$B577:$B585)</f>
        <v>24.1777777777778</v>
      </c>
      <c r="N586" s="37" t="n">
        <f aca="false">(L586-M586)^2/M586</f>
        <v>0.362654462826798</v>
      </c>
      <c r="O586" s="37" t="n">
        <f aca="false">IF(N586&lt;5,0,(L586-K586)/K586*100)</f>
        <v>0</v>
      </c>
      <c r="P586" s="38" t="n">
        <f aca="false">FORECAST($B586,P576:P584,$B576:$B584)</f>
        <v>7.53254947856614</v>
      </c>
      <c r="Q586" s="13" t="n">
        <f aca="false">R585</f>
        <v>184</v>
      </c>
      <c r="R586" s="38" t="n">
        <f aca="false">FORECAST($B586,R576:R584,$B576:$B584)</f>
        <v>187.777777777778</v>
      </c>
      <c r="S586" s="21" t="n">
        <f aca="false">FORECAST($B586,R577:R585,$B577:$B585)</f>
        <v>195.066666666667</v>
      </c>
      <c r="T586" s="37" t="n">
        <f aca="false">(R586-S586)^2/S586</f>
        <v>0.272357661831346</v>
      </c>
      <c r="U586" s="37" t="n">
        <f aca="false">IF(T586&lt;5,0,(R586-Q586)/Q586*100)</f>
        <v>0</v>
      </c>
      <c r="V586" s="38" t="n">
        <f aca="false">FORECAST($B586,V576:V584,$B576:$B584)</f>
        <v>51.6363911122987</v>
      </c>
      <c r="W586" s="13" t="n">
        <f aca="false">X585</f>
        <v>136</v>
      </c>
      <c r="X586" s="38" t="n">
        <f aca="false">FORECAST($B586,X576:X584,$B576:$B584)</f>
        <v>229.361111111111</v>
      </c>
      <c r="Y586" s="21" t="n">
        <f aca="false">FORECAST($B586,X577:X585,$B577:$B585)</f>
        <v>198.866666666667</v>
      </c>
      <c r="Z586" s="37" t="n">
        <f aca="false">(X586-Y586)^2/Y586</f>
        <v>4.67605334550105</v>
      </c>
      <c r="AA586" s="37" t="n">
        <f aca="false">IF(Z586&lt;5,0,(X586-W586)/W586*100)</f>
        <v>0</v>
      </c>
      <c r="AB586" s="38" t="n">
        <f aca="false">FORECAST($B586,AB576:AB584,$B576:$B584)</f>
        <v>63.8120754931634</v>
      </c>
      <c r="AC586" s="13" t="n">
        <f aca="false">AD585</f>
        <v>1218</v>
      </c>
      <c r="AD586" s="38" t="n">
        <f aca="false">FORECAST($B586,AD576:AD584,$B576:$B584)</f>
        <v>919.305555555555</v>
      </c>
      <c r="AE586" s="21" t="n">
        <f aca="false">FORECAST($B586,AD577:AD585,$B577:$B585)</f>
        <v>1052.95555555556</v>
      </c>
      <c r="AF586" s="37" t="n">
        <f aca="false">(AD586-AE586)^2/AE586</f>
        <v>16.9639852373214</v>
      </c>
      <c r="AG586" s="37" t="n">
        <f aca="false">IF(AF586&lt;5,0,(AD586-AC586)/AC586*100)</f>
        <v>-24.5233534026637</v>
      </c>
      <c r="AH586" s="38" t="n">
        <f aca="false">FORECAST($B586,AH576:AH584,$B576:$B584)</f>
        <v>251.971300502555</v>
      </c>
      <c r="AI586" s="13" t="n">
        <f aca="false">AJ585</f>
        <v>1141</v>
      </c>
      <c r="AJ586" s="38" t="n">
        <f aca="false">FORECAST($B586,AJ576:AJ584,$B576:$B584)</f>
        <v>1321.47222222222</v>
      </c>
      <c r="AK586" s="21" t="n">
        <f aca="false">FORECAST($B586,AJ577:AJ585,$B577:$B585)</f>
        <v>1321.91111111111</v>
      </c>
      <c r="AL586" s="37" t="n">
        <f aca="false">(AJ586-AK586)^2/AK586</f>
        <v>0.000145715892067811</v>
      </c>
      <c r="AM586" s="37" t="n">
        <f aca="false">IF(AL586&lt;5,0,(AJ586-AI586)/AI586*100)</f>
        <v>0</v>
      </c>
      <c r="AN586" s="38" t="n">
        <f aca="false">FORECAST($B586,AN576:AN584,$B576:$B584)</f>
        <v>360.632879757321</v>
      </c>
      <c r="AO586" s="13" t="n">
        <f aca="false">AP585</f>
        <v>4289</v>
      </c>
      <c r="AP586" s="38" t="n">
        <f aca="false">FORECAST($B586,AP576:AP584,$B576:$B584)</f>
        <v>5119</v>
      </c>
      <c r="AQ586" s="21" t="n">
        <f aca="false">FORECAST($B586,AP577:AP585,$B577:$B585)</f>
        <v>4879.8</v>
      </c>
      <c r="AR586" s="37" t="n">
        <f aca="false">(AP586-AQ586)^2/AQ586</f>
        <v>11.7252018525349</v>
      </c>
      <c r="AS586" s="37" t="n">
        <f aca="false">IF(AR586&lt;5,0,(AP586-AO586)/AO586*100)</f>
        <v>19.3518302634647</v>
      </c>
      <c r="AT586" s="38" t="n">
        <f aca="false">FORECAST($B586,AT576:AT584,$B576:$B584)</f>
        <v>1415.60314278893</v>
      </c>
      <c r="AU586" s="13" t="n">
        <f aca="false">AV585</f>
        <v>582</v>
      </c>
      <c r="AV586" s="38" t="n">
        <f aca="false">FORECAST($B586,AV576:AV584,$B576:$B584)</f>
        <v>782.194444444444</v>
      </c>
      <c r="AW586" s="21" t="n">
        <f aca="false">FORECAST($B586,AV577:AV585,$B577:$B585)</f>
        <v>730.866666666667</v>
      </c>
      <c r="AX586" s="37" t="n">
        <f aca="false">(AV586-AW586)^2/AW586</f>
        <v>3.60468043182285</v>
      </c>
      <c r="AY586" s="37" t="n">
        <f aca="false">IF(AX586&lt;5,0,(AV586-AU586)/AU586*100)</f>
        <v>0</v>
      </c>
      <c r="AZ586" s="38" t="n">
        <f aca="false">FORECAST($B586,AZ576:AZ584,$B576:$B584)</f>
        <v>219.375718762305</v>
      </c>
      <c r="BA586" s="38" t="n">
        <f aca="false">FORECAST($B586,BA576:BA584,$B576:$B584)</f>
        <v>2370.575</v>
      </c>
      <c r="BB586" s="14"/>
      <c r="BC586" s="12"/>
      <c r="BD586" s="12"/>
    </row>
    <row r="587" customFormat="false" ht="13.8" hidden="false" customHeight="false" outlineLevel="0" collapsed="false">
      <c r="A587" s="19" t="s">
        <v>199</v>
      </c>
      <c r="B587" s="20"/>
      <c r="C587" s="21"/>
      <c r="D587" s="12" t="n">
        <f aca="false">E586</f>
        <v>8586.25</v>
      </c>
      <c r="E587" s="39" t="n">
        <f aca="false">(E586-E585)^2/E586</f>
        <v>120.517986606493</v>
      </c>
      <c r="F587" s="21" t="n">
        <f aca="false">FORECAST($B587,E578:E586,$B578:$B586)</f>
        <v>61319.955882353</v>
      </c>
      <c r="G587" s="37" t="n">
        <f aca="false">(E587-F587)^2/F587</f>
        <v>61079.1567746903</v>
      </c>
      <c r="H587" s="37" t="n">
        <f aca="false">IF(G587&lt;5,0,(E587-D587)/D587*100)</f>
        <v>-98.5963839090815</v>
      </c>
      <c r="I587" s="22"/>
      <c r="J587" s="12"/>
      <c r="K587" s="13" t="n">
        <f aca="false">L586</f>
        <v>27.1388888888889</v>
      </c>
      <c r="L587" s="39" t="n">
        <f aca="false">(L586-L585)^2/L586</f>
        <v>2.4408336176504</v>
      </c>
      <c r="M587" s="21" t="n">
        <f aca="false">FORECAST($B587,L578:L586,$B578:$B586)</f>
        <v>-3304.90779645191</v>
      </c>
      <c r="N587" s="37" t="n">
        <f aca="false">(L587-M587)^2/M587</f>
        <v>-3309.79126636042</v>
      </c>
      <c r="O587" s="37" t="n">
        <f aca="false">IF(N587&lt;5,0,(L587-K587)/K587*100)</f>
        <v>0</v>
      </c>
      <c r="P587" s="39" t="n">
        <f aca="false">(P586-P585)^2/P586</f>
        <v>0.746564616192329</v>
      </c>
      <c r="Q587" s="13" t="n">
        <f aca="false">R586</f>
        <v>187.777777777778</v>
      </c>
      <c r="R587" s="39" t="n">
        <f aca="false">(R586-R585)^2/R586</f>
        <v>0.0760026298487834</v>
      </c>
      <c r="S587" s="21" t="n">
        <f aca="false">FORECAST($B587,R578:R586,$B578:$B586)</f>
        <v>-25593.6769374416</v>
      </c>
      <c r="T587" s="37" t="n">
        <f aca="false">(R587-S587)^2/S587</f>
        <v>-25593.828942927</v>
      </c>
      <c r="U587" s="37" t="n">
        <f aca="false">IF(T587&lt;5,0,(R587-Q587)/Q587*100)</f>
        <v>0</v>
      </c>
      <c r="V587" s="39" t="n">
        <f aca="false">(V586-V585)^2/V586</f>
        <v>0.0530269573108216</v>
      </c>
      <c r="W587" s="13" t="n">
        <f aca="false">X586</f>
        <v>229.361111111111</v>
      </c>
      <c r="X587" s="39" t="n">
        <f aca="false">(X586-X585)^2/X586</f>
        <v>38.0025062909585</v>
      </c>
      <c r="Y587" s="21" t="n">
        <f aca="false">FORECAST($B587,X578:X586,$B578:$B586)</f>
        <v>-4324.03758169934</v>
      </c>
      <c r="Z587" s="37" t="n">
        <f aca="false">(X587-Y587)^2/Y587</f>
        <v>-4400.37658547748</v>
      </c>
      <c r="AA587" s="37" t="n">
        <f aca="false">IF(Z587&lt;5,0,(X587-W587)/W587*100)</f>
        <v>0</v>
      </c>
      <c r="AB587" s="39" t="n">
        <f aca="false">(AB586-AB585)^2/AB586</f>
        <v>11.3136716290016</v>
      </c>
      <c r="AC587" s="13" t="n">
        <f aca="false">AD586</f>
        <v>919.305555555555</v>
      </c>
      <c r="AD587" s="39" t="n">
        <f aca="false">(AD586-AD585)^2/AD586</f>
        <v>97.0497465209582</v>
      </c>
      <c r="AE587" s="21" t="n">
        <f aca="false">FORECAST($B587,AD578:AD586,$B578:$B586)</f>
        <v>-28867.6122782446</v>
      </c>
      <c r="AF587" s="37" t="n">
        <f aca="false">(AD587-AE587)^2/AE587</f>
        <v>-29062.0380418907</v>
      </c>
      <c r="AG587" s="37" t="n">
        <f aca="false">IF(AF587&lt;5,0,(AD587-AC587)/AC587*100)</f>
        <v>0</v>
      </c>
      <c r="AH587" s="39" t="n">
        <f aca="false">(AH586-AH585)^2/AH586</f>
        <v>24.6970020141224</v>
      </c>
      <c r="AI587" s="13" t="n">
        <f aca="false">AJ586</f>
        <v>1321.47222222222</v>
      </c>
      <c r="AJ587" s="39" t="n">
        <f aca="false">(AJ586-AJ585)^2/AJ586</f>
        <v>24.6469221570593</v>
      </c>
      <c r="AK587" s="21" t="n">
        <f aca="false">FORECAST($B587,AJ578:AJ586,$B578:$B586)</f>
        <v>183853.599206349</v>
      </c>
      <c r="AL587" s="37" t="n">
        <f aca="false">(AJ587-AK587)^2/AK587</f>
        <v>183804.308666136</v>
      </c>
      <c r="AM587" s="37" t="n">
        <f aca="false">IF(AL587&lt;5,0,(AJ587-AI587)/AI587*100)</f>
        <v>-98.134889122708</v>
      </c>
      <c r="AN587" s="39" t="n">
        <f aca="false">(AN586-AN585)^2/AN586</f>
        <v>7.125535770906</v>
      </c>
      <c r="AO587" s="13" t="n">
        <f aca="false">AP586</f>
        <v>5119</v>
      </c>
      <c r="AP587" s="39" t="n">
        <f aca="false">(AP586-AP585)^2/AP586</f>
        <v>134.577065833171</v>
      </c>
      <c r="AQ587" s="21" t="n">
        <f aca="false">FORECAST($B587,AP578:AP586,$B578:$B586)</f>
        <v>72826.6806722689</v>
      </c>
      <c r="AR587" s="37" t="n">
        <f aca="false">(AP587-AQ587)^2/AQ587</f>
        <v>72557.77522675</v>
      </c>
      <c r="AS587" s="37" t="n">
        <f aca="false">IF(AR587&lt;5,0,(AP587-AO587)/AO587*100)</f>
        <v>-97.3710282118935</v>
      </c>
      <c r="AT587" s="39" t="n">
        <f aca="false">(AT586-AT585)^2/AT586</f>
        <v>44.342229533767</v>
      </c>
      <c r="AU587" s="13" t="n">
        <f aca="false">AV586</f>
        <v>782.194444444444</v>
      </c>
      <c r="AV587" s="39" t="n">
        <f aca="false">(AV586-AV585)^2/AV586</f>
        <v>51.2376633087507</v>
      </c>
      <c r="AW587" s="21" t="n">
        <f aca="false">FORECAST($B587,AV578:AV586,$B578:$B586)</f>
        <v>-133270.089402428</v>
      </c>
      <c r="AX587" s="37" t="n">
        <f aca="false">(AV587-AW587)^2/AW587</f>
        <v>-133372.584428125</v>
      </c>
      <c r="AY587" s="37" t="n">
        <f aca="false">IF(AX587&lt;5,0,(AV587-AU587)/AU587*100)</f>
        <v>0</v>
      </c>
      <c r="AZ587" s="39" t="n">
        <f aca="false">(AZ586-AZ585)^2/AZ586</f>
        <v>17.1187008843934</v>
      </c>
      <c r="BA587" s="39" t="n">
        <f aca="false">(BA586-BA585)^2/BA586</f>
        <v>41.7440623582886</v>
      </c>
      <c r="BB587" s="22"/>
      <c r="BC587" s="12"/>
      <c r="BD587" s="23"/>
    </row>
    <row r="588" customFormat="false" ht="13.8" hidden="false" customHeight="false" outlineLevel="0" collapsed="false">
      <c r="A588" s="19" t="s">
        <v>304</v>
      </c>
      <c r="B588" s="20" t="n">
        <v>5</v>
      </c>
      <c r="C588" s="21"/>
      <c r="D588" s="12" t="n">
        <f aca="false">E587</f>
        <v>120.517986606493</v>
      </c>
      <c r="E588" s="39" t="n">
        <f aca="false">IF(E587&lt;$B588,0,(E585-E584)/E584*100)</f>
        <v>-9.86066452304394</v>
      </c>
      <c r="F588" s="21" t="n">
        <f aca="false">FORECAST($B588,E579:E587,$B579:$B587)</f>
        <v>128545.609756098</v>
      </c>
      <c r="G588" s="37" t="n">
        <f aca="false">(E588-F588)^2/F588</f>
        <v>128565.33184155</v>
      </c>
      <c r="H588" s="37" t="n">
        <f aca="false">IF(G588&lt;5,0,(E588-D588)/D588*100)</f>
        <v>-108.181902801978</v>
      </c>
      <c r="I588" s="22"/>
      <c r="J588" s="12"/>
      <c r="K588" s="13" t="n">
        <f aca="false">L587</f>
        <v>2.4408336176504</v>
      </c>
      <c r="L588" s="39" t="n">
        <f aca="false">IF(L587&lt;$B588,0,(L585-L584)/L584*100)</f>
        <v>0</v>
      </c>
      <c r="M588" s="21" t="n">
        <f aca="false">FORECAST($B588,L579:L587,$B579:$B587)</f>
        <v>-3939.79248935346</v>
      </c>
      <c r="N588" s="37" t="n">
        <f aca="false">(L588-M588)^2/M588</f>
        <v>-3939.79248935346</v>
      </c>
      <c r="O588" s="37" t="n">
        <f aca="false">IF(N588&lt;5,0,(L588-K588)/K588*100)</f>
        <v>0</v>
      </c>
      <c r="P588" s="39" t="n">
        <f aca="false">IF(P587&lt;$B588,0,(P585-P584)/P584*100)</f>
        <v>0</v>
      </c>
      <c r="Q588" s="13" t="n">
        <f aca="false">R587</f>
        <v>0.0760026298487834</v>
      </c>
      <c r="R588" s="39" t="n">
        <f aca="false">IF(R587&lt;$B588,0,(R585-R584)/R584*100)</f>
        <v>0</v>
      </c>
      <c r="S588" s="21" t="n">
        <f aca="false">FORECAST($B588,R579:R587,$B579:$B587)</f>
        <v>-34019.6929926442</v>
      </c>
      <c r="T588" s="37" t="n">
        <f aca="false">(R588-S588)^2/S588</f>
        <v>-34019.6929926442</v>
      </c>
      <c r="U588" s="37" t="n">
        <f aca="false">IF(T588&lt;5,0,(R588-Q588)/Q588*100)</f>
        <v>0</v>
      </c>
      <c r="V588" s="39" t="n">
        <f aca="false">IF(V587&lt;$B588,0,(V585-V584)/V584*100)</f>
        <v>0</v>
      </c>
      <c r="W588" s="13" t="n">
        <f aca="false">X587</f>
        <v>38.0025062909585</v>
      </c>
      <c r="X588" s="39" t="n">
        <f aca="false">IF(X587&lt;$B588,0,(X585-X584)/X584*100)</f>
        <v>-35.5450236966825</v>
      </c>
      <c r="Y588" s="21" t="n">
        <f aca="false">FORECAST($B588,X579:X587,$B579:$B587)</f>
        <v>294.9945799458</v>
      </c>
      <c r="Z588" s="37" t="n">
        <f aca="false">(X588-Y588)^2/Y588</f>
        <v>370.367583011875</v>
      </c>
      <c r="AA588" s="37" t="n">
        <f aca="false">IF(Z588&lt;5,0,(X588-W588)/W588*100)</f>
        <v>-193.533367048318</v>
      </c>
      <c r="AB588" s="39" t="n">
        <f aca="false">IF(AB587&lt;$B588,0,(AB585-AB584)/AB584*100)</f>
        <v>-36.8956306403411</v>
      </c>
      <c r="AC588" s="13" t="n">
        <f aca="false">AD587</f>
        <v>97.0497465209582</v>
      </c>
      <c r="AD588" s="39" t="n">
        <f aca="false">IF(AD587&lt;$B588,0,(AD585-AD584)/AD584*100)</f>
        <v>12.0515179392824</v>
      </c>
      <c r="AE588" s="21" t="n">
        <f aca="false">FORECAST($B588,AD579:AD587,$B579:$B587)</f>
        <v>-50972.908633372</v>
      </c>
      <c r="AF588" s="37" t="n">
        <f aca="false">(AD588-AE588)^2/AE588</f>
        <v>-50997.0145185894</v>
      </c>
      <c r="AG588" s="37" t="n">
        <f aca="false">IF(AF588&lt;5,0,(AD588-AC588)/AC588*100)</f>
        <v>0</v>
      </c>
      <c r="AH588" s="39" t="n">
        <f aca="false">IF(AH587&lt;$B588,0,(AH585-AH584)/AH584*100)</f>
        <v>9.7035602352238</v>
      </c>
      <c r="AI588" s="13" t="n">
        <f aca="false">AJ587</f>
        <v>24.6469221570593</v>
      </c>
      <c r="AJ588" s="39" t="n">
        <f aca="false">IF(AJ587&lt;$B588,0,(AJ585-AJ584)/AJ584*100)</f>
        <v>-4.75792988313856</v>
      </c>
      <c r="AK588" s="21" t="n">
        <f aca="false">FORECAST($B588,AJ579:AJ587,$B579:$B587)</f>
        <v>204197.358497871</v>
      </c>
      <c r="AL588" s="37" t="n">
        <f aca="false">(AJ588-AK588)^2/AK588</f>
        <v>204206.8744685</v>
      </c>
      <c r="AM588" s="37" t="n">
        <f aca="false">IF(AL588&lt;5,0,(AJ588-AI588)/AI588*100)</f>
        <v>-119.304357164028</v>
      </c>
      <c r="AN588" s="39" t="n">
        <f aca="false">IF(AN587&lt;$B588,0,(AN585-AN584)/AN584*100)</f>
        <v>-6.75365788748878</v>
      </c>
      <c r="AO588" s="13" t="n">
        <f aca="false">AP587</f>
        <v>134.577065833171</v>
      </c>
      <c r="AP588" s="39" t="n">
        <f aca="false">IF(AP587&lt;$B588,0,(AP585-AP584)/AP584*100)</f>
        <v>-13.3009904992925</v>
      </c>
      <c r="AQ588" s="21" t="n">
        <f aca="false">FORECAST($B588,AP579:AP587,$B579:$B587)</f>
        <v>143875.066202091</v>
      </c>
      <c r="AR588" s="37" t="n">
        <f aca="false">(AP588-AQ588)^2/AQ588</f>
        <v>143901.669412742</v>
      </c>
      <c r="AS588" s="37" t="n">
        <f aca="false">IF(AR588&lt;5,0,(AP588-AO588)/AO588*100)</f>
        <v>-109.883549189415</v>
      </c>
      <c r="AT588" s="39" t="n">
        <f aca="false">IF(AT587&lt;$B588,0,(AT585-AT584)/AT584*100)</f>
        <v>-15.1177049091923</v>
      </c>
      <c r="AU588" s="13" t="n">
        <f aca="false">AV587</f>
        <v>51.2376633087507</v>
      </c>
      <c r="AV588" s="39" t="n">
        <f aca="false">IF(AV587&lt;$B588,0,(AV585-AV584)/AV584*100)</f>
        <v>-16.3793103448276</v>
      </c>
      <c r="AW588" s="21" t="n">
        <f aca="false">FORECAST($B588,AV579:AV587,$B579:$B587)</f>
        <v>-130889.41540844</v>
      </c>
      <c r="AX588" s="37" t="n">
        <f aca="false">(AV588-AW588)^2/AW588</f>
        <v>-130856.658837433</v>
      </c>
      <c r="AY588" s="37" t="n">
        <f aca="false">IF(AX588&lt;5,0,(AV588-AU588)/AU588*100)</f>
        <v>0</v>
      </c>
      <c r="AZ588" s="39" t="n">
        <f aca="false">IF(AZ587&lt;$B588,0,(AZ585-AZ584)/AZ584*100)</f>
        <v>-18.1315208110967</v>
      </c>
      <c r="BA588" s="39" t="n">
        <f aca="false">IF(BA587&lt;$B588,0,(BA585-BA584)/BA584*100)</f>
        <v>-11.7520817237531</v>
      </c>
      <c r="BB588" s="22"/>
      <c r="BC588" s="12"/>
      <c r="BD588" s="23"/>
    </row>
    <row r="589" customFormat="false" ht="13.8" hidden="false" customHeight="false" outlineLevel="0" collapsed="false">
      <c r="A589" s="25"/>
      <c r="B589" s="20"/>
      <c r="C589" s="21"/>
      <c r="D589" s="12" t="n">
        <f aca="false">E588</f>
        <v>-9.86066452304394</v>
      </c>
      <c r="E589" s="21"/>
      <c r="F589" s="21" t="n">
        <f aca="false">FORECAST($B589,E580:E588,$B580:$B588)</f>
        <v>-29.6102224109763</v>
      </c>
      <c r="G589" s="37" t="n">
        <f aca="false">(E589-F589)^2/F589</f>
        <v>-29.6102224109763</v>
      </c>
      <c r="H589" s="37" t="n">
        <f aca="false">IF(G589&lt;5,0,(E589-D589)/D589*100)</f>
        <v>0</v>
      </c>
      <c r="I589" s="22"/>
      <c r="J589" s="13"/>
      <c r="K589" s="13" t="n">
        <f aca="false">L588</f>
        <v>0</v>
      </c>
      <c r="L589" s="21"/>
      <c r="M589" s="21" t="n">
        <f aca="false">FORECAST($B589,L580:L588,$B580:$B588)</f>
        <v>-0.0843352253454874</v>
      </c>
      <c r="N589" s="37" t="n">
        <f aca="false">(L589-M589)^2/M589</f>
        <v>-0.0843352253454874</v>
      </c>
      <c r="O589" s="37" t="n">
        <f aca="false">IF(N589&lt;5,0,(L589-K589)/K589*100)</f>
        <v>0</v>
      </c>
      <c r="P589" s="14"/>
      <c r="Q589" s="13" t="n">
        <f aca="false">R588</f>
        <v>0</v>
      </c>
      <c r="R589" s="21"/>
      <c r="S589" s="21" t="n">
        <f aca="false">FORECAST($B589,R580:R588,$B580:$B588)</f>
        <v>-0.659226609179967</v>
      </c>
      <c r="T589" s="37" t="n">
        <f aca="false">(R589-S589)^2/S589</f>
        <v>-0.659226609179967</v>
      </c>
      <c r="U589" s="37" t="n">
        <f aca="false">IF(T589&lt;5,0,(R589-Q589)/Q589*100)</f>
        <v>0</v>
      </c>
      <c r="V589" s="14"/>
      <c r="W589" s="13" t="n">
        <f aca="false">X588</f>
        <v>-35.5450236966825</v>
      </c>
      <c r="X589" s="21"/>
      <c r="Y589" s="21" t="n">
        <f aca="false">FORECAST($B589,X580:X588,$B580:$B588)</f>
        <v>-36.083333583156</v>
      </c>
      <c r="Z589" s="37" t="n">
        <f aca="false">(X589-Y589)^2/Y589</f>
        <v>-36.083333583156</v>
      </c>
      <c r="AA589" s="37" t="n">
        <f aca="false">IF(Z589&lt;5,0,(X589-W589)/W589*100)</f>
        <v>0</v>
      </c>
      <c r="AB589" s="14"/>
      <c r="AC589" s="13" t="n">
        <f aca="false">AD588</f>
        <v>12.0515179392824</v>
      </c>
      <c r="AD589" s="21"/>
      <c r="AE589" s="21" t="n">
        <f aca="false">FORECAST($B589,AD580:AD588,$B580:$B588)</f>
        <v>9.0981733933603</v>
      </c>
      <c r="AF589" s="37" t="n">
        <f aca="false">(AD589-AE589)^2/AE589</f>
        <v>9.0981733933603</v>
      </c>
      <c r="AG589" s="37" t="n">
        <f aca="false">IF(AF589&lt;5,0,(AD589-AC589)/AC589*100)</f>
        <v>-100</v>
      </c>
      <c r="AH589" s="14"/>
      <c r="AI589" s="13" t="n">
        <f aca="false">AJ588</f>
        <v>-4.75792988313856</v>
      </c>
      <c r="AJ589" s="21"/>
      <c r="AK589" s="21" t="n">
        <f aca="false">FORECAST($B589,AJ580:AJ588,$B580:$B588)</f>
        <v>-6.9887534229108</v>
      </c>
      <c r="AL589" s="37" t="n">
        <f aca="false">(AJ589-AK589)^2/AK589</f>
        <v>-6.9887534229108</v>
      </c>
      <c r="AM589" s="37" t="n">
        <f aca="false">IF(AL589&lt;5,0,(AJ589-AI589)/AI589*100)</f>
        <v>0</v>
      </c>
      <c r="AN589" s="14"/>
      <c r="AO589" s="13" t="n">
        <f aca="false">AP588</f>
        <v>-13.3009904992925</v>
      </c>
      <c r="AP589" s="21"/>
      <c r="AQ589" s="21" t="n">
        <f aca="false">FORECAST($B589,AP580:AP588,$B580:$B588)</f>
        <v>-24.5644789882781</v>
      </c>
      <c r="AR589" s="37" t="n">
        <f aca="false">(AP589-AQ589)^2/AQ589</f>
        <v>-24.5644789882781</v>
      </c>
      <c r="AS589" s="37" t="n">
        <f aca="false">IF(AR589&lt;5,0,(AP589-AO589)/AO589*100)</f>
        <v>0</v>
      </c>
      <c r="AT589" s="14"/>
      <c r="AU589" s="13" t="n">
        <f aca="false">AV588</f>
        <v>-16.3793103448276</v>
      </c>
      <c r="AV589" s="21"/>
      <c r="AW589" s="21" t="n">
        <f aca="false">FORECAST($B589,AV580:AV588,$B580:$B588)</f>
        <v>-18.5184780189974</v>
      </c>
      <c r="AX589" s="37" t="n">
        <f aca="false">(AV589-AW589)^2/AW589</f>
        <v>-18.5184780189974</v>
      </c>
      <c r="AY589" s="37" t="n">
        <f aca="false">IF(AX589&lt;5,0,(AV589-AU589)/AU589*100)</f>
        <v>0</v>
      </c>
      <c r="AZ589" s="14"/>
      <c r="BA589" s="23"/>
      <c r="BB589" s="22"/>
      <c r="BC589" s="13"/>
      <c r="BD589" s="23"/>
    </row>
    <row r="590" customFormat="false" ht="13.8" hidden="false" customHeight="false" outlineLevel="0" collapsed="false">
      <c r="A590" s="19" t="s">
        <v>66</v>
      </c>
      <c r="B590" s="12" t="n">
        <v>2011</v>
      </c>
      <c r="C590" s="12" t="n">
        <v>146689</v>
      </c>
      <c r="D590" s="12" t="n">
        <f aca="false">E589</f>
        <v>0</v>
      </c>
      <c r="E590" s="12" t="n">
        <v>4027</v>
      </c>
      <c r="F590" s="21" t="n">
        <f aca="false">FORECAST($B590,E581:E589,$B581:$B589)</f>
        <v>8636.5814774716</v>
      </c>
      <c r="G590" s="37" t="n">
        <f aca="false">(E590-F590)^2/F590</f>
        <v>2460.26063123181</v>
      </c>
      <c r="H590" s="37" t="e">
        <f aca="false">IF(G590&lt;5,0,(E590-D590)/D590*100)</f>
        <v>#DIV/0!</v>
      </c>
      <c r="I590" s="12" t="n">
        <v>3.3</v>
      </c>
      <c r="J590" s="13" t="n">
        <f aca="false">(E590-E585)/E585*100</f>
        <v>-46.7961421588057</v>
      </c>
      <c r="K590" s="13" t="n">
        <f aca="false">L589</f>
        <v>0</v>
      </c>
      <c r="L590" s="12" t="n">
        <v>3</v>
      </c>
      <c r="M590" s="21" t="n">
        <f aca="false">FORECAST($B590,L581:L589,$B581:$B589)</f>
        <v>23.4393293352601</v>
      </c>
      <c r="N590" s="37" t="n">
        <f aca="false">(L590-M590)^2/M590</f>
        <v>17.8232993657704</v>
      </c>
      <c r="O590" s="37" t="e">
        <f aca="false">IF(N590&lt;5,0,(L590-K590)/K590*100)</f>
        <v>#DIV/0!</v>
      </c>
      <c r="P590" s="14" t="n">
        <f aca="false">L590/($C590/100000)</f>
        <v>2.0451431259331</v>
      </c>
      <c r="Q590" s="13" t="n">
        <f aca="false">R589</f>
        <v>0</v>
      </c>
      <c r="R590" s="12" t="n">
        <v>23</v>
      </c>
      <c r="S590" s="21" t="n">
        <f aca="false">FORECAST($B590,R581:R589,$B581:$B589)</f>
        <v>178.666445313921</v>
      </c>
      <c r="T590" s="37" t="n">
        <f aca="false">(R590-S590)^2/S590</f>
        <v>135.627269877652</v>
      </c>
      <c r="U590" s="37" t="e">
        <f aca="false">IF(T590&lt;5,0,(R590-Q590)/Q590*100)</f>
        <v>#DIV/0!</v>
      </c>
      <c r="V590" s="14" t="n">
        <f aca="false">R590/($C590/100000)</f>
        <v>15.6794306321537</v>
      </c>
      <c r="W590" s="13" t="n">
        <f aca="false">X589</f>
        <v>0</v>
      </c>
      <c r="X590" s="12" t="n">
        <v>93</v>
      </c>
      <c r="Y590" s="21" t="n">
        <f aca="false">FORECAST($B590,X581:X589,$B581:$B589)</f>
        <v>205.998148231619</v>
      </c>
      <c r="Z590" s="37" t="n">
        <f aca="false">(X590-Y590)^2/Y590</f>
        <v>61.9839625423149</v>
      </c>
      <c r="AA590" s="37" t="e">
        <f aca="false">IF(Z590&lt;5,0,(X590-W590)/W590*100)</f>
        <v>#DIV/0!</v>
      </c>
      <c r="AB590" s="14" t="n">
        <f aca="false">X590/($C590/100000)</f>
        <v>63.399436903926</v>
      </c>
      <c r="AC590" s="13" t="n">
        <f aca="false">AD589</f>
        <v>0</v>
      </c>
      <c r="AD590" s="12" t="n">
        <v>224</v>
      </c>
      <c r="AE590" s="21" t="n">
        <f aca="false">FORECAST($B590,AD581:AD589,$B581:$B589)</f>
        <v>1005.63841606287</v>
      </c>
      <c r="AF590" s="37" t="n">
        <f aca="false">(AD590-AE590)^2/AE590</f>
        <v>607.533089136759</v>
      </c>
      <c r="AG590" s="37" t="e">
        <f aca="false">IF(AF590&lt;5,0,(AD590-AC590)/AC590*100)</f>
        <v>#DIV/0!</v>
      </c>
      <c r="AH590" s="14" t="n">
        <f aca="false">AD590/($C590/100000)</f>
        <v>152.704020069671</v>
      </c>
      <c r="AI590" s="13" t="n">
        <f aca="false">AJ589</f>
        <v>0</v>
      </c>
      <c r="AJ590" s="12" t="n">
        <v>797</v>
      </c>
      <c r="AK590" s="21" t="n">
        <f aca="false">FORECAST($B590,AJ581:AJ589,$B581:$B589)</f>
        <v>1518.28951307426</v>
      </c>
      <c r="AL590" s="37" t="n">
        <f aca="false">(AJ590-AK590)^2/AK590</f>
        <v>342.66097288486</v>
      </c>
      <c r="AM590" s="37" t="e">
        <f aca="false">IF(AL590&lt;5,0,(AJ590-AI590)/AI590*100)</f>
        <v>#DIV/0!</v>
      </c>
      <c r="AN590" s="14" t="n">
        <f aca="false">AJ590/($C590/100000)</f>
        <v>543.326357122893</v>
      </c>
      <c r="AO590" s="13" t="n">
        <f aca="false">AP589</f>
        <v>0</v>
      </c>
      <c r="AP590" s="12" t="n">
        <v>2784</v>
      </c>
      <c r="AQ590" s="21" t="n">
        <f aca="false">FORECAST($B590,AP581:AP589,$B581:$B589)</f>
        <v>5039.48550341521</v>
      </c>
      <c r="AR590" s="37" t="n">
        <f aca="false">(AP590-AQ590)^2/AQ590</f>
        <v>1009.47107649553</v>
      </c>
      <c r="AS590" s="37" t="e">
        <f aca="false">IF(AR590&lt;5,0,(AP590-AO590)/AO590*100)</f>
        <v>#DIV/0!</v>
      </c>
      <c r="AT590" s="14" t="n">
        <f aca="false">AP590/($C590/100000)</f>
        <v>1897.89282086591</v>
      </c>
      <c r="AU590" s="13" t="n">
        <f aca="false">AV589</f>
        <v>0</v>
      </c>
      <c r="AV590" s="12" t="n">
        <v>103</v>
      </c>
      <c r="AW590" s="21" t="n">
        <f aca="false">FORECAST($B590,AV581:AV589,$B581:$B589)</f>
        <v>664.889003048425</v>
      </c>
      <c r="AX590" s="37" t="n">
        <f aca="false">(AV590-AW590)^2/AW590</f>
        <v>474.845049774057</v>
      </c>
      <c r="AY590" s="37" t="e">
        <f aca="false">IF(AX590&lt;5,0,(AV590-AU590)/AU590*100)</f>
        <v>#DIV/0!</v>
      </c>
      <c r="AZ590" s="14" t="n">
        <f aca="false">AV590/($C590/100000)</f>
        <v>70.2165806570363</v>
      </c>
      <c r="BA590" s="12" t="n">
        <v>2745.3</v>
      </c>
      <c r="BB590" s="14" t="n">
        <v>1.2</v>
      </c>
      <c r="BC590" s="13" t="n">
        <f aca="false">(BA590-BA585)/BA585*100</f>
        <v>33.5262645914397</v>
      </c>
      <c r="BD590" s="12" t="n">
        <v>24.1</v>
      </c>
    </row>
    <row r="591" customFormat="false" ht="13.8" hidden="false" customHeight="false" outlineLevel="0" collapsed="false">
      <c r="A591" s="19" t="s">
        <v>66</v>
      </c>
      <c r="B591" s="12" t="n">
        <v>2012</v>
      </c>
      <c r="C591" s="12" t="n">
        <v>147203</v>
      </c>
      <c r="D591" s="12" t="n">
        <f aca="false">E590</f>
        <v>4027</v>
      </c>
      <c r="E591" s="12" t="n">
        <v>3597</v>
      </c>
      <c r="F591" s="21" t="n">
        <f aca="false">FORECAST($B591,E582:E590,$B582:$B590)</f>
        <v>7804.2704747816</v>
      </c>
      <c r="G591" s="37" t="n">
        <f aca="false">(E591-F591)^2/F591</f>
        <v>2268.13318492327</v>
      </c>
      <c r="H591" s="37" t="n">
        <f aca="false">IF(G591&lt;5,0,(E591-D591)/D591*100)</f>
        <v>-10.6779240129128</v>
      </c>
      <c r="I591" s="12" t="n">
        <v>-10.7</v>
      </c>
      <c r="J591" s="13" t="n">
        <f aca="false">(E591-E590)/E590*100</f>
        <v>-10.6779240129128</v>
      </c>
      <c r="K591" s="13" t="n">
        <f aca="false">L590</f>
        <v>3</v>
      </c>
      <c r="L591" s="12" t="n">
        <v>4</v>
      </c>
      <c r="M591" s="21" t="n">
        <f aca="false">FORECAST($B591,L582:L590,$B582:$B590)</f>
        <v>20.9776950480005</v>
      </c>
      <c r="N591" s="37" t="n">
        <f aca="false">(L591-M591)^2/M591</f>
        <v>13.7404099203156</v>
      </c>
      <c r="O591" s="37" t="n">
        <f aca="false">IF(N591&lt;5,0,(L591-K591)/K591*100)</f>
        <v>33.3333333333333</v>
      </c>
      <c r="P591" s="14" t="n">
        <f aca="false">L591/($C591/100000)</f>
        <v>2.71733592386025</v>
      </c>
      <c r="Q591" s="13" t="n">
        <f aca="false">R590</f>
        <v>23</v>
      </c>
      <c r="R591" s="12" t="n">
        <v>38</v>
      </c>
      <c r="S591" s="21" t="n">
        <f aca="false">FORECAST($B591,R582:R590,$B582:$B590)</f>
        <v>167.764870643164</v>
      </c>
      <c r="T591" s="37" t="n">
        <f aca="false">(R591-S591)^2/S591</f>
        <v>100.372155317626</v>
      </c>
      <c r="U591" s="37" t="n">
        <f aca="false">IF(T591&lt;5,0,(R591-Q591)/Q591*100)</f>
        <v>65.2173913043478</v>
      </c>
      <c r="V591" s="14" t="n">
        <f aca="false">R591/($C591/100000)</f>
        <v>25.8146912766724</v>
      </c>
      <c r="W591" s="13" t="n">
        <f aca="false">X590</f>
        <v>93</v>
      </c>
      <c r="X591" s="12" t="n">
        <v>88</v>
      </c>
      <c r="Y591" s="21" t="n">
        <f aca="false">FORECAST($B591,X582:X590,$B582:$B590)</f>
        <v>186.333704005504</v>
      </c>
      <c r="Z591" s="37" t="n">
        <f aca="false">(X591-Y591)^2/Y591</f>
        <v>51.8935497743146</v>
      </c>
      <c r="AA591" s="37" t="n">
        <f aca="false">IF(Z591&lt;5,0,(X591-W591)/W591*100)</f>
        <v>-5.37634408602151</v>
      </c>
      <c r="AB591" s="14" t="n">
        <f aca="false">X591/($C591/100000)</f>
        <v>59.7813903249254</v>
      </c>
      <c r="AC591" s="13" t="n">
        <f aca="false">AD590</f>
        <v>224</v>
      </c>
      <c r="AD591" s="12" t="n">
        <v>244</v>
      </c>
      <c r="AE591" s="21" t="n">
        <f aca="false">FORECAST($B591,AD582:AD590,$B582:$B590)</f>
        <v>902.392860620383</v>
      </c>
      <c r="AF591" s="37" t="n">
        <f aca="false">(AD591-AE591)^2/AE591</f>
        <v>480.368559895164</v>
      </c>
      <c r="AG591" s="37" t="n">
        <f aca="false">IF(AF591&lt;5,0,(AD591-AC591)/AC591*100)</f>
        <v>8.92857142857143</v>
      </c>
      <c r="AH591" s="14" t="n">
        <f aca="false">AD591/($C591/100000)</f>
        <v>165.757491355475</v>
      </c>
      <c r="AI591" s="13" t="n">
        <f aca="false">AJ590</f>
        <v>797</v>
      </c>
      <c r="AJ591" s="12" t="n">
        <v>721</v>
      </c>
      <c r="AK591" s="21" t="n">
        <f aca="false">FORECAST($B591,AJ582:AJ590,$B582:$B590)</f>
        <v>1332.4565611956</v>
      </c>
      <c r="AL591" s="37" t="n">
        <f aca="false">(AJ591-AK591)^2/AK591</f>
        <v>280.593857328956</v>
      </c>
      <c r="AM591" s="37" t="n">
        <f aca="false">IF(AL591&lt;5,0,(AJ591-AI591)/AI591*100)</f>
        <v>-9.5357590966123</v>
      </c>
      <c r="AN591" s="14" t="n">
        <f aca="false">AJ591/($C591/100000)</f>
        <v>489.79980027581</v>
      </c>
      <c r="AO591" s="13" t="n">
        <f aca="false">AP590</f>
        <v>2784</v>
      </c>
      <c r="AP591" s="12" t="n">
        <v>2369</v>
      </c>
      <c r="AQ591" s="21" t="n">
        <f aca="false">FORECAST($B591,AP582:AP590,$B582:$B590)</f>
        <v>4613.17972223596</v>
      </c>
      <c r="AR591" s="37" t="n">
        <f aca="false">(AP591-AQ591)^2/AQ591</f>
        <v>1091.72911721159</v>
      </c>
      <c r="AS591" s="37" t="n">
        <f aca="false">IF(AR591&lt;5,0,(AP591-AO591)/AO591*100)</f>
        <v>-14.9066091954023</v>
      </c>
      <c r="AT591" s="14" t="n">
        <f aca="false">AP591/($C591/100000)</f>
        <v>1609.34220090623</v>
      </c>
      <c r="AU591" s="13" t="n">
        <f aca="false">AV590</f>
        <v>103</v>
      </c>
      <c r="AV591" s="12" t="n">
        <v>133</v>
      </c>
      <c r="AW591" s="21" t="n">
        <f aca="false">FORECAST($B591,AV582:AV590,$B582:$B590)</f>
        <v>581.033575108626</v>
      </c>
      <c r="AX591" s="37" t="n">
        <f aca="false">(AV591-AW591)^2/AW591</f>
        <v>345.477598927203</v>
      </c>
      <c r="AY591" s="37" t="n">
        <f aca="false">IF(AX591&lt;5,0,(AV591-AU591)/AU591*100)</f>
        <v>29.126213592233</v>
      </c>
      <c r="AZ591" s="14" t="n">
        <f aca="false">AV591/($C591/100000)</f>
        <v>90.3514194683532</v>
      </c>
      <c r="BA591" s="12" t="n">
        <v>2443.6</v>
      </c>
      <c r="BB591" s="14" t="n">
        <v>-11</v>
      </c>
      <c r="BC591" s="13" t="n">
        <f aca="false">(BA591-BA590)/BA590*100</f>
        <v>-10.9896914726988</v>
      </c>
      <c r="BD591" s="12" t="n">
        <v>25</v>
      </c>
    </row>
    <row r="592" customFormat="false" ht="13.8" hidden="false" customHeight="false" outlineLevel="0" collapsed="false">
      <c r="A592" s="19" t="s">
        <v>66</v>
      </c>
      <c r="B592" s="12" t="n">
        <v>2013</v>
      </c>
      <c r="C592" s="12" t="n">
        <v>148077</v>
      </c>
      <c r="D592" s="12" t="n">
        <f aca="false">E591</f>
        <v>3597</v>
      </c>
      <c r="E592" s="12" t="n">
        <v>3502</v>
      </c>
      <c r="F592" s="21" t="n">
        <f aca="false">FORECAST($B592,E583:E591,$B583:$B591)</f>
        <v>6837.75983627942</v>
      </c>
      <c r="G592" s="37" t="n">
        <f aca="false">(E592-F592)^2/F592</f>
        <v>1627.33028824679</v>
      </c>
      <c r="H592" s="37" t="n">
        <f aca="false">IF(G592&lt;5,0,(E592-D592)/D592*100)</f>
        <v>-2.6410897970531</v>
      </c>
      <c r="I592" s="12" t="n">
        <v>-2.6</v>
      </c>
      <c r="J592" s="13" t="n">
        <f aca="false">(E592-E591)/E591*100</f>
        <v>-2.6410897970531</v>
      </c>
      <c r="K592" s="13" t="n">
        <f aca="false">L591</f>
        <v>4</v>
      </c>
      <c r="L592" s="12" t="n">
        <v>0</v>
      </c>
      <c r="M592" s="21" t="n">
        <f aca="false">FORECAST($B592,L583:L591,$B583:$B591)</f>
        <v>18.8407886077409</v>
      </c>
      <c r="N592" s="37" t="n">
        <f aca="false">(L592-M592)^2/M592</f>
        <v>18.8407886077409</v>
      </c>
      <c r="O592" s="37" t="n">
        <f aca="false">IF(N592&lt;5,0,(L592-K592)/K592*100)</f>
        <v>-100</v>
      </c>
      <c r="P592" s="14" t="n">
        <f aca="false">L592/($C592/100000)</f>
        <v>0</v>
      </c>
      <c r="Q592" s="13" t="n">
        <f aca="false">R591</f>
        <v>38</v>
      </c>
      <c r="R592" s="12" t="n">
        <v>19</v>
      </c>
      <c r="S592" s="21" t="n">
        <f aca="false">FORECAST($B592,R583:R591,$B583:$B591)</f>
        <v>150.500693699704</v>
      </c>
      <c r="T592" s="37" t="n">
        <f aca="false">(R592-S592)^2/S592</f>
        <v>114.899353739905</v>
      </c>
      <c r="U592" s="37" t="n">
        <f aca="false">IF(T592&lt;5,0,(R592-Q592)/Q592*100)</f>
        <v>-50</v>
      </c>
      <c r="V592" s="14" t="n">
        <f aca="false">R592/($C592/100000)</f>
        <v>12.83116216563</v>
      </c>
      <c r="W592" s="13" t="n">
        <f aca="false">X591</f>
        <v>88</v>
      </c>
      <c r="X592" s="12" t="n">
        <v>61</v>
      </c>
      <c r="Y592" s="21" t="n">
        <f aca="false">FORECAST($B592,X583:X591,$B583:$B591)</f>
        <v>159.122431826389</v>
      </c>
      <c r="Z592" s="37" t="n">
        <f aca="false">(X592-Y592)^2/Y592</f>
        <v>60.5069412088238</v>
      </c>
      <c r="AA592" s="37" t="n">
        <f aca="false">IF(Z592&lt;5,0,(X592-W592)/W592*100)</f>
        <v>-30.6818181818182</v>
      </c>
      <c r="AB592" s="14" t="n">
        <f aca="false">X592/($C592/100000)</f>
        <v>41.1947837949175</v>
      </c>
      <c r="AC592" s="13" t="n">
        <f aca="false">AD591</f>
        <v>244</v>
      </c>
      <c r="AD592" s="12" t="n">
        <v>161</v>
      </c>
      <c r="AE592" s="21" t="n">
        <f aca="false">FORECAST($B592,AD583:AD591,$B583:$B591)</f>
        <v>781.846511560513</v>
      </c>
      <c r="AF592" s="37" t="n">
        <f aca="false">(AD592-AE592)^2/AE592</f>
        <v>493.000077659137</v>
      </c>
      <c r="AG592" s="37" t="n">
        <f aca="false">IF(AF592&lt;5,0,(AD592-AC592)/AC592*100)</f>
        <v>-34.0163934426229</v>
      </c>
      <c r="AH592" s="14" t="n">
        <f aca="false">AD592/($C592/100000)</f>
        <v>108.727216245602</v>
      </c>
      <c r="AI592" s="13" t="n">
        <f aca="false">AJ591</f>
        <v>721</v>
      </c>
      <c r="AJ592" s="12" t="n">
        <v>699</v>
      </c>
      <c r="AK592" s="21" t="n">
        <f aca="false">FORECAST($B592,AJ583:AJ591,$B583:$B591)</f>
        <v>1129.93473728405</v>
      </c>
      <c r="AL592" s="37" t="n">
        <f aca="false">(AJ592-AK592)^2/AK592</f>
        <v>164.349976746835</v>
      </c>
      <c r="AM592" s="37" t="n">
        <f aca="false">IF(AL592&lt;5,0,(AJ592-AI592)/AI592*100)</f>
        <v>-3.05131761442441</v>
      </c>
      <c r="AN592" s="14" t="n">
        <f aca="false">AJ592/($C592/100000)</f>
        <v>472.051702830284</v>
      </c>
      <c r="AO592" s="13" t="n">
        <f aca="false">AP591</f>
        <v>2369</v>
      </c>
      <c r="AP592" s="12" t="n">
        <v>2436</v>
      </c>
      <c r="AQ592" s="21" t="n">
        <f aca="false">FORECAST($B592,AP583:AP591,$B583:$B591)</f>
        <v>4108.17569390897</v>
      </c>
      <c r="AR592" s="37" t="n">
        <f aca="false">(AP592-AQ592)^2/AQ592</f>
        <v>680.635824666827</v>
      </c>
      <c r="AS592" s="37" t="n">
        <f aca="false">IF(AR592&lt;5,0,(AP592-AO592)/AO592*100)</f>
        <v>2.82819755170958</v>
      </c>
      <c r="AT592" s="14" t="n">
        <f aca="false">AP592/($C592/100000)</f>
        <v>1645.09005449867</v>
      </c>
      <c r="AU592" s="13" t="n">
        <f aca="false">AV591</f>
        <v>133</v>
      </c>
      <c r="AV592" s="12" t="n">
        <v>126</v>
      </c>
      <c r="AW592" s="21" t="n">
        <f aca="false">FORECAST($B592,AV583:AV591,$B583:$B591)</f>
        <v>489.251197331262</v>
      </c>
      <c r="AX592" s="37" t="n">
        <f aca="false">(AV592-AW592)^2/AW592</f>
        <v>269.700785777033</v>
      </c>
      <c r="AY592" s="37" t="n">
        <f aca="false">IF(AX592&lt;5,0,(AV592-AU592)/AU592*100)</f>
        <v>-5.26315789473684</v>
      </c>
      <c r="AZ592" s="14" t="n">
        <f aca="false">AV592/($C592/100000)</f>
        <v>85.0908648878624</v>
      </c>
      <c r="BA592" s="12" t="n">
        <v>2365</v>
      </c>
      <c r="BB592" s="14" t="n">
        <v>-3.2</v>
      </c>
      <c r="BC592" s="13" t="n">
        <f aca="false">(BA592-BA591)/BA591*100</f>
        <v>-3.2165657227042</v>
      </c>
      <c r="BD592" s="12" t="n">
        <v>26.4</v>
      </c>
    </row>
    <row r="593" customFormat="false" ht="13.8" hidden="false" customHeight="false" outlineLevel="0" collapsed="false">
      <c r="A593" s="19" t="s">
        <v>66</v>
      </c>
      <c r="B593" s="15" t="n">
        <v>2014</v>
      </c>
      <c r="C593" s="12" t="n">
        <v>148585</v>
      </c>
      <c r="D593" s="12" t="n">
        <f aca="false">E592</f>
        <v>3502</v>
      </c>
      <c r="E593" s="12" t="n">
        <v>2991</v>
      </c>
      <c r="F593" s="21" t="n">
        <f aca="false">FORECAST($B593,E584:E592,$B584:$B592)</f>
        <v>5945.1001032771</v>
      </c>
      <c r="G593" s="37" t="n">
        <f aca="false">(E593-F593)^2/F593</f>
        <v>1467.88233479389</v>
      </c>
      <c r="H593" s="37" t="n">
        <f aca="false">IF(G593&lt;5,0,(E593-D593)/D593*100)</f>
        <v>-14.5916619074814</v>
      </c>
      <c r="I593" s="16" t="n">
        <v>-14.6</v>
      </c>
      <c r="J593" s="13" t="n">
        <f aca="false">(E593-E592)/E592*100</f>
        <v>-14.5916619074814</v>
      </c>
      <c r="K593" s="13" t="n">
        <f aca="false">L592</f>
        <v>0</v>
      </c>
      <c r="L593" s="12" t="n">
        <v>5</v>
      </c>
      <c r="M593" s="21" t="n">
        <f aca="false">FORECAST($B593,L584:L592,$B584:$B592)</f>
        <v>14.0317701834368</v>
      </c>
      <c r="N593" s="37" t="n">
        <f aca="false">(L593-M593)^2/M593</f>
        <v>5.81344132493753</v>
      </c>
      <c r="O593" s="37" t="e">
        <f aca="false">IF(N593&lt;5,0,(L593-K593)/K593*100)</f>
        <v>#DIV/0!</v>
      </c>
      <c r="P593" s="14" t="n">
        <f aca="false">L593/($C593/100000)</f>
        <v>3.36507722852239</v>
      </c>
      <c r="Q593" s="13" t="n">
        <f aca="false">R592</f>
        <v>19</v>
      </c>
      <c r="R593" s="12" t="n">
        <v>48</v>
      </c>
      <c r="S593" s="21" t="n">
        <f aca="false">FORECAST($B593,R584:R592,$B584:$B592)</f>
        <v>113.187250434001</v>
      </c>
      <c r="T593" s="37" t="n">
        <f aca="false">(R593-S593)^2/S593</f>
        <v>37.5428999542926</v>
      </c>
      <c r="U593" s="37" t="n">
        <f aca="false">IF(T593&lt;5,0,(R593-Q593)/Q593*100)</f>
        <v>152.631578947368</v>
      </c>
      <c r="V593" s="14" t="n">
        <f aca="false">R593/($C593/100000)</f>
        <v>32.304741393815</v>
      </c>
      <c r="W593" s="13" t="n">
        <f aca="false">X592</f>
        <v>61</v>
      </c>
      <c r="X593" s="12" t="n">
        <v>77</v>
      </c>
      <c r="Y593" s="21" t="n">
        <f aca="false">FORECAST($B593,X584:X592,$B584:$B592)</f>
        <v>136.337481186178</v>
      </c>
      <c r="Z593" s="37" t="n">
        <f aca="false">(X593-Y593)^2/Y593</f>
        <v>25.8251556570271</v>
      </c>
      <c r="AA593" s="37" t="n">
        <f aca="false">IF(Z593&lt;5,0,(X593-W593)/W593*100)</f>
        <v>26.2295081967213</v>
      </c>
      <c r="AB593" s="14" t="n">
        <f aca="false">X593/($C593/100000)</f>
        <v>51.8221893192449</v>
      </c>
      <c r="AC593" s="13" t="n">
        <f aca="false">AD592</f>
        <v>161</v>
      </c>
      <c r="AD593" s="12" t="n">
        <v>215</v>
      </c>
      <c r="AE593" s="21" t="n">
        <f aca="false">FORECAST($B593,AD584:AD592,$B584:$B592)</f>
        <v>642.453817971403</v>
      </c>
      <c r="AF593" s="37" t="n">
        <f aca="false">(AD593-AE593)^2/AE593</f>
        <v>284.404514981748</v>
      </c>
      <c r="AG593" s="37" t="n">
        <f aca="false">IF(AF593&lt;5,0,(AD593-AC593)/AC593*100)</f>
        <v>33.5403726708075</v>
      </c>
      <c r="AH593" s="14" t="n">
        <f aca="false">AD593/($C593/100000)</f>
        <v>144.698320826463</v>
      </c>
      <c r="AI593" s="13" t="n">
        <f aca="false">AJ592</f>
        <v>699</v>
      </c>
      <c r="AJ593" s="12" t="n">
        <v>579</v>
      </c>
      <c r="AK593" s="21" t="n">
        <f aca="false">FORECAST($B593,AJ584:AJ592,$B584:$B592)</f>
        <v>979.127034654015</v>
      </c>
      <c r="AL593" s="37" t="n">
        <f aca="false">(AJ593-AK593)^2/AK593</f>
        <v>163.514680112565</v>
      </c>
      <c r="AM593" s="37" t="n">
        <f aca="false">IF(AL593&lt;5,0,(AJ593-AI593)/AI593*100)</f>
        <v>-17.1673819742489</v>
      </c>
      <c r="AN593" s="14" t="n">
        <f aca="false">AJ593/($C593/100000)</f>
        <v>389.675943062893</v>
      </c>
      <c r="AO593" s="13" t="n">
        <f aca="false">AP592</f>
        <v>2436</v>
      </c>
      <c r="AP593" s="12" t="n">
        <v>1969</v>
      </c>
      <c r="AQ593" s="21" t="n">
        <f aca="false">FORECAST($B593,AP584:AP592,$B584:$B592)</f>
        <v>3656.06699873136</v>
      </c>
      <c r="AR593" s="37" t="n">
        <f aca="false">(AP593-AQ593)^2/AQ593</f>
        <v>778.485476113005</v>
      </c>
      <c r="AS593" s="37" t="n">
        <f aca="false">IF(AR593&lt;5,0,(AP593-AO593)/AO593*100)</f>
        <v>-19.1707717569787</v>
      </c>
      <c r="AT593" s="14" t="n">
        <f aca="false">AP593/($C593/100000)</f>
        <v>1325.16741259212</v>
      </c>
      <c r="AU593" s="13" t="n">
        <f aca="false">AV592</f>
        <v>126</v>
      </c>
      <c r="AV593" s="12" t="n">
        <v>98</v>
      </c>
      <c r="AW593" s="21" t="n">
        <f aca="false">FORECAST($B593,AV584:AV592,$B584:$B592)</f>
        <v>403.851743540478</v>
      </c>
      <c r="AX593" s="37" t="n">
        <f aca="false">(AV593-AW593)^2/AW593</f>
        <v>231.632747717417</v>
      </c>
      <c r="AY593" s="37" t="n">
        <f aca="false">IF(AX593&lt;5,0,(AV593-AU593)/AU593*100)</f>
        <v>-22.2222222222222</v>
      </c>
      <c r="AZ593" s="14" t="n">
        <f aca="false">AV593/($C593/100000)</f>
        <v>65.9555136790389</v>
      </c>
      <c r="BA593" s="12" t="n">
        <v>2013</v>
      </c>
      <c r="BB593" s="4" t="n">
        <v>-14.9</v>
      </c>
      <c r="BC593" s="13" t="n">
        <f aca="false">(BA593-BA592)/BA592*100</f>
        <v>-14.8837209302326</v>
      </c>
      <c r="BD593" s="12" t="n">
        <v>26.8</v>
      </c>
    </row>
    <row r="594" customFormat="false" ht="13.8" hidden="false" customHeight="false" outlineLevel="0" collapsed="false">
      <c r="A594" s="19" t="s">
        <v>66</v>
      </c>
      <c r="B594" s="15" t="n">
        <v>2015</v>
      </c>
      <c r="C594" s="12" t="n">
        <v>150062</v>
      </c>
      <c r="D594" s="12" t="n">
        <f aca="false">E593</f>
        <v>2991</v>
      </c>
      <c r="E594" s="12" t="n">
        <v>2842</v>
      </c>
      <c r="F594" s="21" t="n">
        <f aca="false">FORECAST($B594,E585:E593,$B585:$B593)</f>
        <v>5048.99689365719</v>
      </c>
      <c r="G594" s="37" t="n">
        <f aca="false">(E594-F594)^2/F594</f>
        <v>964.713465110558</v>
      </c>
      <c r="H594" s="37" t="n">
        <f aca="false">IF(G594&lt;5,0,(E594-D594)/D594*100)</f>
        <v>-4.98161150117018</v>
      </c>
      <c r="I594" s="12" t="n">
        <v>-5</v>
      </c>
      <c r="J594" s="13" t="n">
        <f aca="false">(E594-E593)/E593*100</f>
        <v>-4.98161150117018</v>
      </c>
      <c r="K594" s="13" t="n">
        <f aca="false">L593</f>
        <v>5</v>
      </c>
      <c r="L594" s="12" t="n">
        <v>0</v>
      </c>
      <c r="M594" s="21" t="n">
        <f aca="false">FORECAST($B594,L585:L593,$B585:$B593)</f>
        <v>9.70650669953271</v>
      </c>
      <c r="N594" s="37" t="n">
        <f aca="false">(L594-M594)^2/M594</f>
        <v>9.70650669953271</v>
      </c>
      <c r="O594" s="37" t="n">
        <f aca="false">IF(N594&lt;5,0,(L594-K594)/K594*100)</f>
        <v>-100</v>
      </c>
      <c r="P594" s="14" t="n">
        <f aca="false">L594/($C594/100000)</f>
        <v>0</v>
      </c>
      <c r="Q594" s="13" t="n">
        <f aca="false">R593</f>
        <v>48</v>
      </c>
      <c r="R594" s="12" t="n">
        <v>55</v>
      </c>
      <c r="S594" s="21" t="n">
        <f aca="false">FORECAST($B594,R585:R593,$B585:$B593)</f>
        <v>83.4259428545865</v>
      </c>
      <c r="T594" s="37" t="n">
        <f aca="false">(R594-S594)^2/S594</f>
        <v>9.68564692856564</v>
      </c>
      <c r="U594" s="37" t="n">
        <f aca="false">IF(T594&lt;5,0,(R594-Q594)/Q594*100)</f>
        <v>14.5833333333333</v>
      </c>
      <c r="V594" s="14" t="n">
        <f aca="false">R594/($C594/100000)</f>
        <v>36.6515173728192</v>
      </c>
      <c r="W594" s="13" t="n">
        <f aca="false">X593</f>
        <v>77</v>
      </c>
      <c r="X594" s="12" t="n">
        <v>60</v>
      </c>
      <c r="Y594" s="21" t="n">
        <f aca="false">FORECAST($B594,X585:X593,$B585:$B593)</f>
        <v>114.141928829052</v>
      </c>
      <c r="Z594" s="37" t="n">
        <f aca="false">(X594-Y594)^2/Y594</f>
        <v>25.6816096188487</v>
      </c>
      <c r="AA594" s="37" t="n">
        <f aca="false">IF(Z594&lt;5,0,(X594-W594)/W594*100)</f>
        <v>-22.0779220779221</v>
      </c>
      <c r="AB594" s="14" t="n">
        <f aca="false">X594/($C594/100000)</f>
        <v>39.983473497621</v>
      </c>
      <c r="AC594" s="13" t="n">
        <f aca="false">AD593</f>
        <v>215</v>
      </c>
      <c r="AD594" s="12" t="n">
        <v>259</v>
      </c>
      <c r="AE594" s="21" t="n">
        <f aca="false">FORECAST($B594,AD585:AD593,$B585:$B593)</f>
        <v>497.58923724769</v>
      </c>
      <c r="AF594" s="37" t="n">
        <f aca="false">(AD594-AE594)^2/AE594</f>
        <v>114.401236741579</v>
      </c>
      <c r="AG594" s="37" t="n">
        <f aca="false">IF(AF594&lt;5,0,(AD594-AC594)/AC594*100)</f>
        <v>20.4651162790698</v>
      </c>
      <c r="AH594" s="14" t="n">
        <f aca="false">AD594/($C594/100000)</f>
        <v>172.595327264731</v>
      </c>
      <c r="AI594" s="13" t="n">
        <f aca="false">AJ593</f>
        <v>579</v>
      </c>
      <c r="AJ594" s="12" t="n">
        <v>383</v>
      </c>
      <c r="AK594" s="21" t="n">
        <f aca="false">FORECAST($B594,AJ585:AJ593,$B585:$B593)</f>
        <v>876.822416418056</v>
      </c>
      <c r="AL594" s="37" t="n">
        <f aca="false">(AJ594-AK594)^2/AK594</f>
        <v>278.118549880571</v>
      </c>
      <c r="AM594" s="37" t="n">
        <f aca="false">IF(AL594&lt;5,0,(AJ594-AI594)/AI594*100)</f>
        <v>-33.8514680483592</v>
      </c>
      <c r="AN594" s="14" t="n">
        <f aca="false">AJ594/($C594/100000)</f>
        <v>255.227839159814</v>
      </c>
      <c r="AO594" s="13" t="n">
        <f aca="false">AP593</f>
        <v>1969</v>
      </c>
      <c r="AP594" s="12" t="n">
        <v>1980</v>
      </c>
      <c r="AQ594" s="21" t="n">
        <f aca="false">FORECAST($B594,AP585:AP593,$B585:$B593)</f>
        <v>3162.81004605063</v>
      </c>
      <c r="AR594" s="37" t="n">
        <f aca="false">(AP594-AQ594)^2/AQ594</f>
        <v>442.340698514369</v>
      </c>
      <c r="AS594" s="37" t="n">
        <f aca="false">IF(AR594&lt;5,0,(AP594-AO594)/AO594*100)</f>
        <v>0.558659217877095</v>
      </c>
      <c r="AT594" s="14" t="n">
        <f aca="false">AP594/($C594/100000)</f>
        <v>1319.45462542149</v>
      </c>
      <c r="AU594" s="13" t="n">
        <f aca="false">AV593</f>
        <v>98</v>
      </c>
      <c r="AV594" s="12" t="n">
        <v>105</v>
      </c>
      <c r="AW594" s="21" t="n">
        <f aca="false">FORECAST($B594,AV585:AV593,$B585:$B593)</f>
        <v>304.500656914826</v>
      </c>
      <c r="AX594" s="37" t="n">
        <f aca="false">(AV594-AW594)^2/AW594</f>
        <v>130.707475355562</v>
      </c>
      <c r="AY594" s="37" t="n">
        <f aca="false">IF(AX594&lt;5,0,(AV594-AU594)/AU594*100)</f>
        <v>7.14285714285714</v>
      </c>
      <c r="AZ594" s="14" t="n">
        <f aca="false">AV594/($C594/100000)</f>
        <v>69.9710786208367</v>
      </c>
      <c r="BA594" s="12" t="n">
        <v>1893.9</v>
      </c>
      <c r="BB594" s="14" t="n">
        <v>-5.9</v>
      </c>
      <c r="BC594" s="13" t="n">
        <f aca="false">(BA594-BA593)/BA593*100</f>
        <v>-5.91654247391952</v>
      </c>
      <c r="BD594" s="12" t="n">
        <v>24.8</v>
      </c>
    </row>
    <row r="595" customFormat="false" ht="13.8" hidden="false" customHeight="false" outlineLevel="0" collapsed="false">
      <c r="A595" s="19" t="s">
        <v>66</v>
      </c>
      <c r="B595" s="15" t="n">
        <v>2016</v>
      </c>
      <c r="C595" s="12" t="n">
        <v>150870</v>
      </c>
      <c r="D595" s="12" t="n">
        <f aca="false">E594</f>
        <v>2842</v>
      </c>
      <c r="E595" s="12" t="n">
        <v>2865</v>
      </c>
      <c r="F595" s="21" t="n">
        <f aca="false">FORECAST($B595,E586:E594,$B586:$B594)</f>
        <v>4263.70772712665</v>
      </c>
      <c r="G595" s="37" t="n">
        <f aca="false">(E595-F595)^2/F595</f>
        <v>458.845547380476</v>
      </c>
      <c r="H595" s="37" t="n">
        <f aca="false">IF(G595&lt;5,0,(E595-D595)/D595*100)</f>
        <v>0.809289232934553</v>
      </c>
      <c r="I595" s="12" t="n">
        <v>0.8</v>
      </c>
      <c r="J595" s="13" t="n">
        <f aca="false">(E595-E594)/E594*100</f>
        <v>0.809289232934553</v>
      </c>
      <c r="K595" s="13" t="n">
        <f aca="false">L594</f>
        <v>0</v>
      </c>
      <c r="L595" s="12" t="n">
        <v>6</v>
      </c>
      <c r="M595" s="21" t="n">
        <f aca="false">FORECAST($B595,L586:L594,$B586:$B594)</f>
        <v>6.54071650084542</v>
      </c>
      <c r="N595" s="37" t="n">
        <f aca="false">(L595-M595)^2/M595</f>
        <v>0.0447006584444867</v>
      </c>
      <c r="O595" s="37" t="n">
        <f aca="false">IF(N595&lt;5,0,(L595-K595)/K595*100)</f>
        <v>0</v>
      </c>
      <c r="P595" s="14" t="n">
        <f aca="false">L595/($C595/100000)</f>
        <v>3.9769337840525</v>
      </c>
      <c r="Q595" s="13" t="n">
        <f aca="false">R594</f>
        <v>55</v>
      </c>
      <c r="R595" s="12" t="n">
        <v>58</v>
      </c>
      <c r="S595" s="21" t="n">
        <f aca="false">FORECAST($B595,R586:R594,$B586:$B594)</f>
        <v>61.9323516726216</v>
      </c>
      <c r="T595" s="37" t="n">
        <f aca="false">(R595-S595)^2/S595</f>
        <v>0.249681939399142</v>
      </c>
      <c r="U595" s="37" t="n">
        <f aca="false">IF(T595&lt;5,0,(R595-Q595)/Q595*100)</f>
        <v>0</v>
      </c>
      <c r="V595" s="14" t="n">
        <f aca="false">R595/($C595/100000)</f>
        <v>38.4436932458408</v>
      </c>
      <c r="W595" s="13" t="n">
        <f aca="false">X594</f>
        <v>60</v>
      </c>
      <c r="X595" s="12" t="n">
        <v>59</v>
      </c>
      <c r="Y595" s="21" t="n">
        <f aca="false">FORECAST($B595,X586:X594,$B586:$B594)</f>
        <v>101.586536196727</v>
      </c>
      <c r="Z595" s="37" t="n">
        <f aca="false">(X595-Y595)^2/Y595</f>
        <v>17.8528881201635</v>
      </c>
      <c r="AA595" s="37" t="n">
        <f aca="false">IF(Z595&lt;5,0,(X595-W595)/W595*100)</f>
        <v>-1.66666666666667</v>
      </c>
      <c r="AB595" s="14" t="n">
        <f aca="false">X595/($C595/100000)</f>
        <v>39.1065155431829</v>
      </c>
      <c r="AC595" s="13" t="n">
        <f aca="false">AD594</f>
        <v>259</v>
      </c>
      <c r="AD595" s="12" t="n">
        <v>248</v>
      </c>
      <c r="AE595" s="21" t="n">
        <f aca="false">FORECAST($B595,AD586:AD594,$B586:$B594)</f>
        <v>337.690472621373</v>
      </c>
      <c r="AF595" s="37" t="n">
        <f aca="false">(AD595-AE595)^2/AE595</f>
        <v>23.8217584778141</v>
      </c>
      <c r="AG595" s="37" t="n">
        <f aca="false">IF(AF595&lt;5,0,(AD595-AC595)/AC595*100)</f>
        <v>-4.24710424710425</v>
      </c>
      <c r="AH595" s="14" t="n">
        <f aca="false">AD595/($C595/100000)</f>
        <v>164.379929740837</v>
      </c>
      <c r="AI595" s="13" t="n">
        <f aca="false">AJ594</f>
        <v>383</v>
      </c>
      <c r="AJ595" s="12" t="n">
        <v>394</v>
      </c>
      <c r="AK595" s="21" t="n">
        <f aca="false">FORECAST($B595,AJ586:AJ594,$B586:$B594)</f>
        <v>751.018815311289</v>
      </c>
      <c r="AL595" s="37" t="n">
        <f aca="false">(AJ595-AK595)^2/AK595</f>
        <v>169.719362401653</v>
      </c>
      <c r="AM595" s="37" t="n">
        <f aca="false">IF(AL595&lt;5,0,(AJ595-AI595)/AI595*100)</f>
        <v>2.87206266318538</v>
      </c>
      <c r="AN595" s="14" t="n">
        <f aca="false">AJ595/($C595/100000)</f>
        <v>261.15198515278</v>
      </c>
      <c r="AO595" s="13" t="n">
        <f aca="false">AP594</f>
        <v>1980</v>
      </c>
      <c r="AP595" s="12" t="n">
        <v>2013</v>
      </c>
      <c r="AQ595" s="21" t="n">
        <f aca="false">FORECAST($B595,AP586:AP594,$B586:$B594)</f>
        <v>2779.90757631399</v>
      </c>
      <c r="AR595" s="37" t="n">
        <f aca="false">(AP595-AQ595)^2/AQ595</f>
        <v>211.570785884778</v>
      </c>
      <c r="AS595" s="37" t="n">
        <f aca="false">IF(AR595&lt;5,0,(AP595-AO595)/AO595*100)</f>
        <v>1.66666666666667</v>
      </c>
      <c r="AT595" s="14" t="n">
        <f aca="false">AP595/($C595/100000)</f>
        <v>1334.26128454961</v>
      </c>
      <c r="AU595" s="13" t="n">
        <f aca="false">AV594</f>
        <v>105</v>
      </c>
      <c r="AV595" s="12" t="n">
        <v>87</v>
      </c>
      <c r="AW595" s="21" t="n">
        <f aca="false">FORECAST($B595,AV586:AV594,$B586:$B594)</f>
        <v>225.075021082094</v>
      </c>
      <c r="AX595" s="37" t="n">
        <f aca="false">(AV595-AW595)^2/AW595</f>
        <v>84.7038083353859</v>
      </c>
      <c r="AY595" s="37" t="n">
        <f aca="false">IF(AX595&lt;5,0,(AV595-AU595)/AU595*100)</f>
        <v>-17.1428571428571</v>
      </c>
      <c r="AZ595" s="14" t="n">
        <f aca="false">AV595/($C595/100000)</f>
        <v>57.6655398687612</v>
      </c>
      <c r="BA595" s="12" t="n">
        <v>1899</v>
      </c>
      <c r="BB595" s="14" t="n">
        <v>0.3</v>
      </c>
      <c r="BC595" s="13" t="n">
        <f aca="false">(BA595-BA594)/BA594*100</f>
        <v>0.269285601140499</v>
      </c>
      <c r="BD595" s="12" t="n">
        <v>23</v>
      </c>
    </row>
    <row r="596" customFormat="false" ht="13.8" hidden="false" customHeight="false" outlineLevel="0" collapsed="false">
      <c r="A596" s="19" t="s">
        <v>66</v>
      </c>
      <c r="B596" s="15" t="n">
        <v>2017</v>
      </c>
      <c r="C596" s="12" t="n">
        <v>153022</v>
      </c>
      <c r="D596" s="12" t="n">
        <f aca="false">E595</f>
        <v>2865</v>
      </c>
      <c r="E596" s="12" t="n">
        <v>3284</v>
      </c>
      <c r="F596" s="21" t="n">
        <f aca="false">FORECAST($B596,E587:E595,$B587:$B595)</f>
        <v>3309.4117088732</v>
      </c>
      <c r="G596" s="37" t="n">
        <f aca="false">(E596-F596)^2/F596</f>
        <v>0.195126809434022</v>
      </c>
      <c r="H596" s="37" t="n">
        <f aca="false">IF(G596&lt;5,0,(E596-D596)/D596*100)</f>
        <v>0</v>
      </c>
      <c r="I596" s="12" t="n">
        <v>14.6</v>
      </c>
      <c r="J596" s="13" t="n">
        <f aca="false">(E596-E595)/E595*100</f>
        <v>14.6247818499127</v>
      </c>
      <c r="K596" s="13" t="n">
        <f aca="false">L595</f>
        <v>6</v>
      </c>
      <c r="L596" s="12" t="n">
        <v>1</v>
      </c>
      <c r="M596" s="21" t="n">
        <f aca="false">FORECAST($B596,L587:L595,$B587:$B595)</f>
        <v>3.00556155626238</v>
      </c>
      <c r="N596" s="37" t="n">
        <f aca="false">(L596-M596)^2/M596</f>
        <v>1.33827808236926</v>
      </c>
      <c r="O596" s="37" t="n">
        <f aca="false">IF(N596&lt;5,0,(L596-K596)/K596*100)</f>
        <v>0</v>
      </c>
      <c r="P596" s="14" t="n">
        <f aca="false">L596/($C596/100000)</f>
        <v>0.653500803805989</v>
      </c>
      <c r="Q596" s="13" t="n">
        <f aca="false">R595</f>
        <v>58</v>
      </c>
      <c r="R596" s="12" t="n">
        <v>73</v>
      </c>
      <c r="S596" s="21" t="n">
        <f aca="false">FORECAST($B596,R587:R595,$B587:$B595)</f>
        <v>40.2473405006892</v>
      </c>
      <c r="T596" s="37" t="n">
        <f aca="false">(R596-S596)^2/S596</f>
        <v>26.6536047085999</v>
      </c>
      <c r="U596" s="37" t="n">
        <f aca="false">IF(T596&lt;5,0,(R596-Q596)/Q596*100)</f>
        <v>25.8620689655172</v>
      </c>
      <c r="V596" s="14" t="n">
        <f aca="false">R596/($C596/100000)</f>
        <v>47.7055586778372</v>
      </c>
      <c r="W596" s="13" t="n">
        <f aca="false">X595</f>
        <v>59</v>
      </c>
      <c r="X596" s="12" t="n">
        <v>53</v>
      </c>
      <c r="Y596" s="21" t="n">
        <f aca="false">FORECAST($B596,X587:X595,$B587:$B595)</f>
        <v>73.179075366806</v>
      </c>
      <c r="Z596" s="37" t="n">
        <f aca="false">(X596-Y596)^2/Y596</f>
        <v>5.56436495840093</v>
      </c>
      <c r="AA596" s="37" t="n">
        <f aca="false">IF(Z596&lt;5,0,(X596-W596)/W596*100)</f>
        <v>-10.1694915254237</v>
      </c>
      <c r="AB596" s="14" t="n">
        <f aca="false">X596/($C596/100000)</f>
        <v>34.6355426017174</v>
      </c>
      <c r="AC596" s="13" t="n">
        <f aca="false">AD595</f>
        <v>248</v>
      </c>
      <c r="AD596" s="12" t="n">
        <v>258</v>
      </c>
      <c r="AE596" s="21" t="n">
        <f aca="false">FORECAST($B596,AD587:AD595,$B587:$B595)</f>
        <v>225.54708105169</v>
      </c>
      <c r="AF596" s="37" t="n">
        <f aca="false">(AD596-AE596)^2/AE596</f>
        <v>4.66949934955814</v>
      </c>
      <c r="AG596" s="37" t="n">
        <f aca="false">IF(AF596&lt;5,0,(AD596-AC596)/AC596*100)</f>
        <v>0</v>
      </c>
      <c r="AH596" s="14" t="n">
        <f aca="false">AD596/($C596/100000)</f>
        <v>168.603207381945</v>
      </c>
      <c r="AI596" s="13" t="n">
        <f aca="false">AJ595</f>
        <v>394</v>
      </c>
      <c r="AJ596" s="12" t="n">
        <v>569</v>
      </c>
      <c r="AK596" s="21" t="n">
        <f aca="false">FORECAST($B596,AJ587:AJ595,$B587:$B595)</f>
        <v>596.41332045429</v>
      </c>
      <c r="AL596" s="37" t="n">
        <f aca="false">(AJ596-AK596)^2/AK596</f>
        <v>1.26001568468855</v>
      </c>
      <c r="AM596" s="37" t="n">
        <f aca="false">IF(AL596&lt;5,0,(AJ596-AI596)/AI596*100)</f>
        <v>0</v>
      </c>
      <c r="AN596" s="14" t="n">
        <f aca="false">AJ596/($C596/100000)</f>
        <v>371.841957365608</v>
      </c>
      <c r="AO596" s="13" t="n">
        <f aca="false">AP595</f>
        <v>2013</v>
      </c>
      <c r="AP596" s="12" t="n">
        <v>2229</v>
      </c>
      <c r="AQ596" s="21" t="n">
        <f aca="false">FORECAST($B596,AP587:AP595,$B587:$B595)</f>
        <v>2262.2266468784</v>
      </c>
      <c r="AR596" s="37" t="n">
        <f aca="false">(AP596-AQ596)^2/AQ596</f>
        <v>0.488019210765302</v>
      </c>
      <c r="AS596" s="37" t="n">
        <f aca="false">IF(AR596&lt;5,0,(AP596-AO596)/AO596*100)</f>
        <v>0</v>
      </c>
      <c r="AT596" s="14" t="n">
        <f aca="false">AP596/($C596/100000)</f>
        <v>1456.65329168355</v>
      </c>
      <c r="AU596" s="13" t="n">
        <f aca="false">AV595</f>
        <v>87</v>
      </c>
      <c r="AV596" s="12" t="n">
        <v>101</v>
      </c>
      <c r="AW596" s="21" t="n">
        <f aca="false">FORECAST($B596,AV587:AV595,$B587:$B595)</f>
        <v>108.87641624591</v>
      </c>
      <c r="AX596" s="37" t="n">
        <f aca="false">(AV596-AW596)^2/AW596</f>
        <v>0.569801385992732</v>
      </c>
      <c r="AY596" s="37" t="n">
        <f aca="false">IF(AX596&lt;5,0,(AV596-AU596)/AU596*100)</f>
        <v>0</v>
      </c>
      <c r="AZ596" s="14" t="n">
        <f aca="false">AV596/($C596/100000)</f>
        <v>66.0035811844049</v>
      </c>
      <c r="BA596" s="12" t="n">
        <v>2146.1</v>
      </c>
      <c r="BB596" s="14" t="n">
        <v>13</v>
      </c>
      <c r="BC596" s="13" t="n">
        <f aca="false">(BA596-BA595)/BA595*100</f>
        <v>13.0121116377041</v>
      </c>
      <c r="BD596" s="12" t="n">
        <v>24.1</v>
      </c>
    </row>
    <row r="597" customFormat="false" ht="13.8" hidden="false" customHeight="false" outlineLevel="0" collapsed="false">
      <c r="A597" s="24" t="s">
        <v>66</v>
      </c>
      <c r="B597" s="15" t="n">
        <v>2018</v>
      </c>
      <c r="C597" s="12" t="n">
        <v>155556</v>
      </c>
      <c r="D597" s="12" t="n">
        <f aca="false">E596</f>
        <v>3284</v>
      </c>
      <c r="E597" s="12" t="n">
        <v>2534</v>
      </c>
      <c r="F597" s="21" t="n">
        <f aca="false">FORECAST($B597,E588:E596,$B588:$B596)</f>
        <v>3307.41740145256</v>
      </c>
      <c r="G597" s="37" t="n">
        <f aca="false">(E597-F597)^2/F597</f>
        <v>180.85847785856</v>
      </c>
      <c r="H597" s="37" t="n">
        <f aca="false">IF(G597&lt;5,0,(E597-D597)/D597*100)</f>
        <v>-22.8380024360536</v>
      </c>
      <c r="I597" s="12" t="n">
        <v>-22.8</v>
      </c>
      <c r="J597" s="13" t="n">
        <f aca="false">(E597-E596)/E596*100</f>
        <v>-22.8380024360536</v>
      </c>
      <c r="K597" s="13" t="n">
        <f aca="false">L596</f>
        <v>1</v>
      </c>
      <c r="L597" s="12" t="n">
        <v>3</v>
      </c>
      <c r="M597" s="21" t="n">
        <f aca="false">FORECAST($B597,L588:L596,$B588:$B596)</f>
        <v>2.71954275243108</v>
      </c>
      <c r="N597" s="37" t="n">
        <f aca="false">(L597-M597)^2/M597</f>
        <v>0.028922607538941</v>
      </c>
      <c r="O597" s="37" t="n">
        <f aca="false">IF(N597&lt;5,0,(L597-K597)/K597*100)</f>
        <v>0</v>
      </c>
      <c r="P597" s="14" t="n">
        <f aca="false">L597/($C597/100000)</f>
        <v>1.92856591838309</v>
      </c>
      <c r="Q597" s="13" t="n">
        <f aca="false">R596</f>
        <v>73</v>
      </c>
      <c r="R597" s="12" t="n">
        <v>80</v>
      </c>
      <c r="S597" s="21" t="n">
        <f aca="false">FORECAST($B597,R588:R596,$B588:$B596)</f>
        <v>44.9627364602669</v>
      </c>
      <c r="T597" s="37" t="n">
        <f aca="false">(R597-S597)^2/S597</f>
        <v>27.3028274744251</v>
      </c>
      <c r="U597" s="37" t="n">
        <f aca="false">IF(T597&lt;5,0,(R597-Q597)/Q597*100)</f>
        <v>9.58904109589041</v>
      </c>
      <c r="V597" s="14" t="n">
        <f aca="false">R597/($C597/100000)</f>
        <v>51.4284244902157</v>
      </c>
      <c r="W597" s="13" t="n">
        <f aca="false">X596</f>
        <v>53</v>
      </c>
      <c r="X597" s="12" t="n">
        <v>76</v>
      </c>
      <c r="Y597" s="21" t="n">
        <f aca="false">FORECAST($B597,X588:X596,$B588:$B596)</f>
        <v>70.3402484877449</v>
      </c>
      <c r="Z597" s="37" t="n">
        <f aca="false">(X597-Y597)^2/Y597</f>
        <v>0.455397697181223</v>
      </c>
      <c r="AA597" s="37" t="n">
        <f aca="false">IF(Z597&lt;5,0,(X597-W597)/W597*100)</f>
        <v>0</v>
      </c>
      <c r="AB597" s="14" t="n">
        <f aca="false">X597/($C597/100000)</f>
        <v>48.857003265705</v>
      </c>
      <c r="AC597" s="13" t="n">
        <f aca="false">AD596</f>
        <v>258</v>
      </c>
      <c r="AD597" s="12" t="n">
        <v>238</v>
      </c>
      <c r="AE597" s="21" t="n">
        <f aca="false">FORECAST($B597,AD588:AD596,$B588:$B596)</f>
        <v>230.305609398214</v>
      </c>
      <c r="AF597" s="37" t="n">
        <f aca="false">(AD597-AE597)^2/AE597</f>
        <v>0.257065587275743</v>
      </c>
      <c r="AG597" s="37" t="n">
        <f aca="false">IF(AF597&lt;5,0,(AD597-AC597)/AC597*100)</f>
        <v>0</v>
      </c>
      <c r="AH597" s="14" t="n">
        <f aca="false">AD597/($C597/100000)</f>
        <v>152.999562858392</v>
      </c>
      <c r="AI597" s="13" t="n">
        <f aca="false">AJ596</f>
        <v>569</v>
      </c>
      <c r="AJ597" s="12" t="n">
        <v>263</v>
      </c>
      <c r="AK597" s="21" t="n">
        <f aca="false">FORECAST($B597,AJ588:AJ596,$B588:$B596)</f>
        <v>592.781799357442</v>
      </c>
      <c r="AL597" s="37" t="n">
        <f aca="false">(AJ597-AK597)^2/AK597</f>
        <v>183.467230784279</v>
      </c>
      <c r="AM597" s="37" t="n">
        <f aca="false">IF(AL597&lt;5,0,(AJ597-AI597)/AI597*100)</f>
        <v>-53.7785588752197</v>
      </c>
      <c r="AN597" s="14" t="n">
        <f aca="false">AJ597/($C597/100000)</f>
        <v>169.070945511584</v>
      </c>
      <c r="AO597" s="13" t="n">
        <f aca="false">AP596</f>
        <v>2229</v>
      </c>
      <c r="AP597" s="12" t="n">
        <v>1810</v>
      </c>
      <c r="AQ597" s="21" t="n">
        <f aca="false">FORECAST($B597,AP588:AP596,$B588:$B596)</f>
        <v>2258.59362998473</v>
      </c>
      <c r="AR597" s="37" t="n">
        <f aca="false">(AP597-AQ597)^2/AQ597</f>
        <v>89.0980308238251</v>
      </c>
      <c r="AS597" s="37" t="n">
        <f aca="false">IF(AR597&lt;5,0,(AP597-AO597)/AO597*100)</f>
        <v>-18.7976671152983</v>
      </c>
      <c r="AT597" s="14" t="n">
        <f aca="false">AP597/($C597/100000)</f>
        <v>1163.56810409113</v>
      </c>
      <c r="AU597" s="13" t="n">
        <f aca="false">AV596</f>
        <v>101</v>
      </c>
      <c r="AV597" s="12" t="n">
        <v>64</v>
      </c>
      <c r="AW597" s="21" t="n">
        <f aca="false">FORECAST($B597,AV588:AV596,$B588:$B596)</f>
        <v>107.809498054363</v>
      </c>
      <c r="AX597" s="37" t="n">
        <f aca="false">(AV597-AW597)^2/AW597</f>
        <v>17.8024399928794</v>
      </c>
      <c r="AY597" s="37" t="n">
        <f aca="false">IF(AX597&lt;5,0,(AV597-AU597)/AU597*100)</f>
        <v>-36.6336633663366</v>
      </c>
      <c r="AZ597" s="14" t="n">
        <f aca="false">AV597/($C597/100000)</f>
        <v>41.1427395921726</v>
      </c>
      <c r="BA597" s="12" t="n">
        <v>1629</v>
      </c>
      <c r="BB597" s="14" t="n">
        <v>-24.1</v>
      </c>
      <c r="BC597" s="13" t="n">
        <f aca="false">(BA597-BA596)/BA596*100</f>
        <v>-24.0948697637575</v>
      </c>
      <c r="BD597" s="12" t="n">
        <v>21.6</v>
      </c>
    </row>
    <row r="598" customFormat="false" ht="13.8" hidden="false" customHeight="false" outlineLevel="0" collapsed="false">
      <c r="A598" s="25" t="s">
        <v>66</v>
      </c>
      <c r="B598" s="15" t="n">
        <v>2019</v>
      </c>
      <c r="C598" s="17" t="n">
        <v>158598</v>
      </c>
      <c r="D598" s="12" t="n">
        <f aca="false">E597</f>
        <v>2534</v>
      </c>
      <c r="E598" s="17" t="n">
        <v>2300</v>
      </c>
      <c r="F598" s="21" t="n">
        <f aca="false">FORECAST($B598,E589:E597,$B589:$B597)</f>
        <v>2451.17857142857</v>
      </c>
      <c r="G598" s="37" t="n">
        <f aca="false">(E598-F598)^2/F598</f>
        <v>9.32406994969102</v>
      </c>
      <c r="H598" s="37" t="n">
        <f aca="false">IF(G598&lt;5,0,(E598-D598)/D598*100)</f>
        <v>-9.23441199684294</v>
      </c>
      <c r="I598" s="12" t="n">
        <v>-9.2</v>
      </c>
      <c r="J598" s="13" t="n">
        <f aca="false">(E598-E597)/E597*100</f>
        <v>-9.23441199684294</v>
      </c>
      <c r="K598" s="13" t="n">
        <f aca="false">L597</f>
        <v>3</v>
      </c>
      <c r="L598" s="12" t="n">
        <v>5</v>
      </c>
      <c r="M598" s="21" t="n">
        <f aca="false">FORECAST($B598,L589:L597,$B589:$B597)</f>
        <v>2.64285714285714</v>
      </c>
      <c r="N598" s="37" t="n">
        <f aca="false">(L598-M598)^2/M598</f>
        <v>2.1023166023166</v>
      </c>
      <c r="O598" s="37" t="n">
        <f aca="false">IF(N598&lt;5,0,(L598-K598)/K598*100)</f>
        <v>0</v>
      </c>
      <c r="P598" s="14" t="n">
        <f aca="false">L598/($C598/100000)</f>
        <v>3.15262487547132</v>
      </c>
      <c r="Q598" s="13" t="n">
        <f aca="false">R597</f>
        <v>80</v>
      </c>
      <c r="R598" s="12" t="n">
        <v>96</v>
      </c>
      <c r="S598" s="21" t="n">
        <f aca="false">FORECAST($B598,R589:R597,$B589:$B597)</f>
        <v>86.6428571428571</v>
      </c>
      <c r="T598" s="37" t="n">
        <f aca="false">(R598-S598)^2/S598</f>
        <v>1.01054057237075</v>
      </c>
      <c r="U598" s="37" t="n">
        <f aca="false">IF(T598&lt;5,0,(R598-Q598)/Q598*100)</f>
        <v>0</v>
      </c>
      <c r="V598" s="14" t="n">
        <f aca="false">R598/($C598/100000)</f>
        <v>60.5303976090493</v>
      </c>
      <c r="W598" s="13" t="n">
        <f aca="false">X597</f>
        <v>76</v>
      </c>
      <c r="X598" s="12" t="n">
        <v>45</v>
      </c>
      <c r="Y598" s="21" t="n">
        <f aca="false">FORECAST($B598,X589:X597,$B589:$B597)</f>
        <v>53.8928571428571</v>
      </c>
      <c r="Z598" s="37" t="n">
        <f aca="false">(X598-Y598)^2/Y598</f>
        <v>1.46740982675376</v>
      </c>
      <c r="AA598" s="37" t="n">
        <f aca="false">IF(Z598&lt;5,0,(X598-W598)/W598*100)</f>
        <v>0</v>
      </c>
      <c r="AB598" s="14" t="n">
        <f aca="false">X598/($C598/100000)</f>
        <v>28.3736238792419</v>
      </c>
      <c r="AC598" s="13" t="n">
        <f aca="false">AD597</f>
        <v>238</v>
      </c>
      <c r="AD598" s="12" t="n">
        <v>203</v>
      </c>
      <c r="AE598" s="21" t="n">
        <f aca="false">FORECAST($B598,AD589:AD597,$B589:$B597)</f>
        <v>256.214285714286</v>
      </c>
      <c r="AF598" s="37" t="n">
        <f aca="false">(AD598-AE598)^2/AE598</f>
        <v>11.0523119200287</v>
      </c>
      <c r="AG598" s="37" t="n">
        <f aca="false">IF(AF598&lt;5,0,(AD598-AC598)/AC598*100)</f>
        <v>-14.7058823529412</v>
      </c>
      <c r="AH598" s="14" t="n">
        <f aca="false">AD598/($C598/100000)</f>
        <v>127.996569944135</v>
      </c>
      <c r="AI598" s="13" t="n">
        <f aca="false">AJ597</f>
        <v>263</v>
      </c>
      <c r="AJ598" s="12" t="n">
        <v>226</v>
      </c>
      <c r="AK598" s="21" t="n">
        <f aca="false">FORECAST($B598,AJ589:AJ597,$B589:$B597)</f>
        <v>250.142857142857</v>
      </c>
      <c r="AL598" s="37" t="n">
        <f aca="false">(AJ598-AK598)^2/AK598</f>
        <v>2.33017867341112</v>
      </c>
      <c r="AM598" s="37" t="n">
        <f aca="false">IF(AL598&lt;5,0,(AJ598-AI598)/AI598*100)</f>
        <v>0</v>
      </c>
      <c r="AN598" s="14" t="n">
        <f aca="false">AJ598/($C598/100000)</f>
        <v>142.498644371304</v>
      </c>
      <c r="AO598" s="13" t="n">
        <f aca="false">AP597</f>
        <v>1810</v>
      </c>
      <c r="AP598" s="12" t="n">
        <v>1640</v>
      </c>
      <c r="AQ598" s="21" t="n">
        <f aca="false">FORECAST($B598,AP589:AP597,$B589:$B597)</f>
        <v>1728.60714285714</v>
      </c>
      <c r="AR598" s="37" t="n">
        <f aca="false">(AP598-AQ598)^2/AQ598</f>
        <v>4.54193759278882</v>
      </c>
      <c r="AS598" s="37" t="n">
        <f aca="false">IF(AR598&lt;5,0,(AP598-AO598)/AO598*100)</f>
        <v>0</v>
      </c>
      <c r="AT598" s="14" t="n">
        <f aca="false">AP598/($C598/100000)</f>
        <v>1034.06095915459</v>
      </c>
      <c r="AU598" s="13" t="n">
        <f aca="false">AV597</f>
        <v>64</v>
      </c>
      <c r="AV598" s="12" t="n">
        <v>85</v>
      </c>
      <c r="AW598" s="21" t="n">
        <f aca="false">FORECAST($B598,AV589:AV597,$B589:$B597)</f>
        <v>73.0357142857143</v>
      </c>
      <c r="AX598" s="37" t="n">
        <f aca="false">(AV598-AW598)^2/AW598</f>
        <v>1.95991966468739</v>
      </c>
      <c r="AY598" s="37" t="n">
        <f aca="false">IF(AX598&lt;5,0,(AV598-AU598)/AU598*100)</f>
        <v>0</v>
      </c>
      <c r="AZ598" s="14" t="n">
        <f aca="false">AV598/($C598/100000)</f>
        <v>53.5946228830124</v>
      </c>
      <c r="BA598" s="12" t="n">
        <v>1450.2</v>
      </c>
      <c r="BB598" s="14" t="n">
        <v>-11</v>
      </c>
      <c r="BC598" s="13" t="n">
        <f aca="false">(BA598-BA597)/BA597*100</f>
        <v>-10.97605893186</v>
      </c>
      <c r="BD598" s="12" t="n">
        <v>17.7</v>
      </c>
    </row>
    <row r="599" customFormat="false" ht="13.8" hidden="false" customHeight="false" outlineLevel="0" collapsed="false">
      <c r="A599" s="25" t="s">
        <v>66</v>
      </c>
      <c r="B599" s="20" t="n">
        <v>2020</v>
      </c>
      <c r="C599" s="21" t="n">
        <v>161301</v>
      </c>
      <c r="D599" s="12" t="n">
        <f aca="false">E598</f>
        <v>2300</v>
      </c>
      <c r="E599" s="21" t="n">
        <v>2132</v>
      </c>
      <c r="F599" s="21" t="n">
        <f aca="false">FORECAST($B599,E590:E598,$B590:$B598)</f>
        <v>2216.41666666667</v>
      </c>
      <c r="G599" s="37" t="n">
        <f aca="false">(E599-F599)^2/F599</f>
        <v>3.21517777694225</v>
      </c>
      <c r="H599" s="37" t="n">
        <f aca="false">IF(G599&lt;5,0,(E599-D599)/D599*100)</f>
        <v>0</v>
      </c>
      <c r="I599" s="22" t="n">
        <v>-7.3</v>
      </c>
      <c r="J599" s="13" t="n">
        <f aca="false">(E599-E598)/E598*100</f>
        <v>-7.30434782608696</v>
      </c>
      <c r="K599" s="13" t="n">
        <f aca="false">L598</f>
        <v>5</v>
      </c>
      <c r="L599" s="21" t="n">
        <v>5</v>
      </c>
      <c r="M599" s="21" t="n">
        <f aca="false">FORECAST($B599,L590:L598,$B590:$B598)</f>
        <v>3.66666666666667</v>
      </c>
      <c r="N599" s="37" t="n">
        <f aca="false">(L599-M599)^2/M599</f>
        <v>0.484848484848485</v>
      </c>
      <c r="O599" s="37" t="n">
        <f aca="false">IF(N599&lt;5,0,(L599-K599)/K599*100)</f>
        <v>0</v>
      </c>
      <c r="P599" s="14" t="n">
        <f aca="false">L599/($C599/100000)</f>
        <v>3.09979479358466</v>
      </c>
      <c r="Q599" s="13" t="n">
        <f aca="false">R598</f>
        <v>96</v>
      </c>
      <c r="R599" s="21" t="n">
        <v>77</v>
      </c>
      <c r="S599" s="21" t="n">
        <f aca="false">FORECAST($B599,R590:R598,$B590:$B598)</f>
        <v>99.1111111111111</v>
      </c>
      <c r="T599" s="37" t="n">
        <f aca="false">(R599-S599)^2/S599</f>
        <v>4.93285999003488</v>
      </c>
      <c r="U599" s="37" t="n">
        <f aca="false">IF(T599&lt;5,0,(R599-Q599)/Q599*100)</f>
        <v>0</v>
      </c>
      <c r="V599" s="14" t="n">
        <f aca="false">R599/($C599/100000)</f>
        <v>47.7368398212038</v>
      </c>
      <c r="W599" s="13" t="n">
        <f aca="false">X598</f>
        <v>45</v>
      </c>
      <c r="X599" s="21" t="n">
        <v>44</v>
      </c>
      <c r="Y599" s="21" t="n">
        <f aca="false">FORECAST($B599,X590:X598,$B590:$B598)</f>
        <v>46.1666666666667</v>
      </c>
      <c r="Z599" s="37" t="n">
        <f aca="false">(X599-Y599)^2/Y599</f>
        <v>0.101684717208183</v>
      </c>
      <c r="AA599" s="37" t="n">
        <f aca="false">IF(Z599&lt;5,0,(X599-W599)/W599*100)</f>
        <v>0</v>
      </c>
      <c r="AB599" s="14" t="n">
        <f aca="false">X599/($C599/100000)</f>
        <v>27.278194183545</v>
      </c>
      <c r="AC599" s="13" t="n">
        <f aca="false">AD598</f>
        <v>203</v>
      </c>
      <c r="AD599" s="21" t="n">
        <v>229</v>
      </c>
      <c r="AE599" s="21" t="n">
        <f aca="false">FORECAST($B599,AD590:AD598,$B590:$B598)</f>
        <v>238.194444444444</v>
      </c>
      <c r="AF599" s="37" t="n">
        <f aca="false">(AD599-AE599)^2/AE599</f>
        <v>0.35491091674765</v>
      </c>
      <c r="AG599" s="37" t="n">
        <f aca="false">IF(AF599&lt;5,0,(AD599-AC599)/AC599*100)</f>
        <v>0</v>
      </c>
      <c r="AH599" s="14" t="n">
        <f aca="false">AD599/($C599/100000)</f>
        <v>141.970601546178</v>
      </c>
      <c r="AI599" s="13" t="n">
        <f aca="false">AJ598</f>
        <v>226</v>
      </c>
      <c r="AJ599" s="21" t="n">
        <v>211</v>
      </c>
      <c r="AK599" s="21" t="n">
        <f aca="false">FORECAST($B599,AJ590:AJ598,$B590:$B598)</f>
        <v>172.638888888889</v>
      </c>
      <c r="AL599" s="37" t="n">
        <f aca="false">(AJ599-AK599)^2/AK599</f>
        <v>8.52400554214715</v>
      </c>
      <c r="AM599" s="37" t="n">
        <f aca="false">IF(AL599&lt;5,0,(AJ599-AI599)/AI599*100)</f>
        <v>-6.63716814159292</v>
      </c>
      <c r="AN599" s="14" t="n">
        <f aca="false">AJ599/($C599/100000)</f>
        <v>130.811340289273</v>
      </c>
      <c r="AO599" s="13" t="n">
        <f aca="false">AP598</f>
        <v>1640</v>
      </c>
      <c r="AP599" s="21" t="n">
        <v>1477</v>
      </c>
      <c r="AQ599" s="21" t="n">
        <f aca="false">FORECAST($B599,AP590:AP598,$B590:$B598)</f>
        <v>1584.75</v>
      </c>
      <c r="AR599" s="37" t="n">
        <f aca="false">(AP599-AQ599)^2/AQ599</f>
        <v>7.3261161066414</v>
      </c>
      <c r="AS599" s="37" t="n">
        <f aca="false">IF(AR599&lt;5,0,(AP599-AO599)/AO599*100)</f>
        <v>-9.9390243902439</v>
      </c>
      <c r="AT599" s="14" t="n">
        <f aca="false">AP599/($C599/100000)</f>
        <v>915.67938202491</v>
      </c>
      <c r="AU599" s="13" t="n">
        <f aca="false">AV598</f>
        <v>85</v>
      </c>
      <c r="AV599" s="21" t="n">
        <v>89</v>
      </c>
      <c r="AW599" s="21" t="n">
        <f aca="false">FORECAST($B599,AV590:AV598,$B590:$B598)</f>
        <v>71.8888888888889</v>
      </c>
      <c r="AX599" s="37" t="n">
        <f aca="false">(AV599-AW599)^2/AW599</f>
        <v>4.07281470032629</v>
      </c>
      <c r="AY599" s="37" t="n">
        <f aca="false">IF(AX599&lt;5,0,(AV599-AU599)/AU599*100)</f>
        <v>0</v>
      </c>
      <c r="AZ599" s="14" t="n">
        <f aca="false">AV599/($C599/100000)</f>
        <v>55.176347325807</v>
      </c>
      <c r="BA599" s="23" t="n">
        <v>1321.8</v>
      </c>
      <c r="BB599" s="22" t="n">
        <v>-8.9</v>
      </c>
      <c r="BC599" s="13" t="n">
        <f aca="false">(BA599-BA598)/BA598*100</f>
        <v>-8.85395117914771</v>
      </c>
      <c r="BD599" s="23" t="n">
        <v>18.2</v>
      </c>
    </row>
    <row r="600" customFormat="false" ht="13.8" hidden="false" customHeight="false" outlineLevel="0" collapsed="false">
      <c r="A600" s="40" t="s">
        <v>305</v>
      </c>
      <c r="B600" s="15" t="n">
        <v>2020</v>
      </c>
      <c r="C600" s="38" t="n">
        <f aca="false">FORECAST($B600,C590:C598,$B590:$B598)</f>
        <v>158034.944444444</v>
      </c>
      <c r="D600" s="12" t="n">
        <f aca="false">E599</f>
        <v>2132</v>
      </c>
      <c r="E600" s="38" t="n">
        <f aca="false">FORECAST($B600,E590:E598,$B590:$B598)</f>
        <v>2216.41666666667</v>
      </c>
      <c r="F600" s="21" t="n">
        <f aca="false">FORECAST($B600,E591:E599,$B591:$B599)</f>
        <v>2231.57777777778</v>
      </c>
      <c r="G600" s="37" t="n">
        <f aca="false">(E600-F600)^2/F600</f>
        <v>0.103003037766564</v>
      </c>
      <c r="H600" s="37" t="n">
        <f aca="false">IF(G600&lt;5,0,(E600-D600)/D600*100)</f>
        <v>0</v>
      </c>
      <c r="I600" s="12"/>
      <c r="J600" s="13" t="n">
        <f aca="false">(E600-E598)/E598*100</f>
        <v>-3.6340579710145</v>
      </c>
      <c r="K600" s="13" t="n">
        <f aca="false">L599</f>
        <v>5</v>
      </c>
      <c r="L600" s="38" t="n">
        <f aca="false">FORECAST($B600,L590:L598,$B590:$B598)</f>
        <v>3.66666666666667</v>
      </c>
      <c r="M600" s="21" t="n">
        <f aca="false">FORECAST($B600,L591:L599,$B591:$B599)</f>
        <v>4.28888888888889</v>
      </c>
      <c r="N600" s="37" t="n">
        <f aca="false">(L600-M600)^2/M600</f>
        <v>0.0902705814622913</v>
      </c>
      <c r="O600" s="37" t="n">
        <f aca="false">IF(N600&lt;5,0,(L600-K600)/K600*100)</f>
        <v>0</v>
      </c>
      <c r="P600" s="38" t="n">
        <f aca="false">FORECAST($B600,P590:P598,$B590:$B598)</f>
        <v>2.31400422429736</v>
      </c>
      <c r="Q600" s="13" t="n">
        <f aca="false">R599</f>
        <v>77</v>
      </c>
      <c r="R600" s="38" t="n">
        <f aca="false">FORECAST($B600,R590:R598,$B590:$B598)</f>
        <v>99.1111111111111</v>
      </c>
      <c r="S600" s="21" t="n">
        <f aca="false">FORECAST($B600,R591:R599,$B591:$B599)</f>
        <v>91.7111111111111</v>
      </c>
      <c r="T600" s="37" t="n">
        <f aca="false">(R600-S600)^2/S600</f>
        <v>0.597092318875698</v>
      </c>
      <c r="U600" s="37" t="n">
        <f aca="false">IF(T600&lt;5,0,(R600-Q600)/Q600*100)</f>
        <v>0</v>
      </c>
      <c r="V600" s="38" t="n">
        <f aca="false">FORECAST($B600,V590:V598,$B590:$B598)</f>
        <v>63.3876917980581</v>
      </c>
      <c r="W600" s="13" t="n">
        <f aca="false">X599</f>
        <v>44</v>
      </c>
      <c r="X600" s="38" t="n">
        <f aca="false">FORECAST($B600,X590:X598,$B590:$B598)</f>
        <v>46.1666666666667</v>
      </c>
      <c r="Y600" s="21" t="n">
        <f aca="false">FORECAST($B600,X591:X599,$B591:$B599)</f>
        <v>47.0222222222222</v>
      </c>
      <c r="Z600" s="37" t="n">
        <f aca="false">(X600-Y600)^2/Y600</f>
        <v>0.0155665826507036</v>
      </c>
      <c r="AA600" s="37" t="n">
        <f aca="false">IF(Z600&lt;5,0,(X600-W600)/W600*100)</f>
        <v>0</v>
      </c>
      <c r="AB600" s="38" t="n">
        <f aca="false">FORECAST($B600,AB590:AB598,$B590:$B598)</f>
        <v>28.6801146723707</v>
      </c>
      <c r="AC600" s="13" t="n">
        <f aca="false">AD599</f>
        <v>229</v>
      </c>
      <c r="AD600" s="38" t="n">
        <f aca="false">FORECAST($B600,AD590:AD598,$B590:$B598)</f>
        <v>238.194444444444</v>
      </c>
      <c r="AE600" s="21" t="n">
        <f aca="false">FORECAST($B600,AD591:AD599,$B591:$B599)</f>
        <v>235.733333333333</v>
      </c>
      <c r="AF600" s="37" t="n">
        <f aca="false">(AD600-AE600)^2/AE600</f>
        <v>0.0256945753728835</v>
      </c>
      <c r="AG600" s="37" t="n">
        <f aca="false">IF(AF600&lt;5,0,(AD600-AC600)/AC600*100)</f>
        <v>0</v>
      </c>
      <c r="AH600" s="38" t="n">
        <f aca="false">FORECAST($B600,AH590:AH598,$B590:$B598)</f>
        <v>151.134349953611</v>
      </c>
      <c r="AI600" s="13" t="n">
        <f aca="false">AJ599</f>
        <v>211</v>
      </c>
      <c r="AJ600" s="38" t="n">
        <f aca="false">FORECAST($B600,AJ590:AJ598,$B590:$B598)</f>
        <v>172.638888888889</v>
      </c>
      <c r="AK600" s="21" t="n">
        <f aca="false">FORECAST($B600,AJ591:AJ599,$B591:$B599)</f>
        <v>189.111111111111</v>
      </c>
      <c r="AL600" s="37" t="n">
        <f aca="false">(AJ600-AK600)^2/AK600</f>
        <v>1.43478668886279</v>
      </c>
      <c r="AM600" s="37" t="n">
        <f aca="false">IF(AL600&lt;5,0,(AJ600-AI600)/AI600*100)</f>
        <v>0</v>
      </c>
      <c r="AN600" s="38" t="n">
        <f aca="false">FORECAST($B600,AN590:AN598,$B590:$B598)</f>
        <v>102.646058527677</v>
      </c>
      <c r="AO600" s="13" t="n">
        <f aca="false">AP599</f>
        <v>1477</v>
      </c>
      <c r="AP600" s="38" t="n">
        <f aca="false">FORECAST($B600,AP590:AP598,$B590:$B598)</f>
        <v>1584.75</v>
      </c>
      <c r="AQ600" s="21" t="n">
        <f aca="false">FORECAST($B600,AP591:AP599,$B591:$B599)</f>
        <v>1589.77777777778</v>
      </c>
      <c r="AR600" s="37" t="n">
        <f aca="false">(AP600-AQ600)^2/AQ600</f>
        <v>0.0159006810486755</v>
      </c>
      <c r="AS600" s="37" t="n">
        <f aca="false">IF(AR600&lt;5,0,(AP600-AO600)/AO600*100)</f>
        <v>0</v>
      </c>
      <c r="AT600" s="38" t="n">
        <f aca="false">FORECAST($B600,AT590:AT598,$B590:$B598)</f>
        <v>990.574301171201</v>
      </c>
      <c r="AU600" s="13" t="n">
        <f aca="false">AV599</f>
        <v>89</v>
      </c>
      <c r="AV600" s="38" t="n">
        <f aca="false">FORECAST($B600,AV590:AV598,$B590:$B598)</f>
        <v>71.8888888888889</v>
      </c>
      <c r="AW600" s="21" t="n">
        <f aca="false">FORECAST($B600,AV591:AV599,$B591:$B599)</f>
        <v>73.9333333333333</v>
      </c>
      <c r="AX600" s="37" t="n">
        <f aca="false">(AV600-AW600)^2/AW600</f>
        <v>0.0565340814213676</v>
      </c>
      <c r="AY600" s="37" t="n">
        <f aca="false">IF(AX600&lt;5,0,(AV600-AU600)/AU600*100)</f>
        <v>0</v>
      </c>
      <c r="AZ600" s="38" t="n">
        <f aca="false">FORECAST($B600,AZ590:AZ598,$B590:$B598)</f>
        <v>44.9509035427896</v>
      </c>
      <c r="BA600" s="38" t="n">
        <f aca="false">FORECAST($B600,BA590:BA598,$B590:$B598)</f>
        <v>1383.67777777778</v>
      </c>
      <c r="BB600" s="14"/>
      <c r="BC600" s="12"/>
      <c r="BD600" s="12"/>
    </row>
    <row r="601" customFormat="false" ht="13.8" hidden="false" customHeight="false" outlineLevel="0" collapsed="false">
      <c r="A601" s="19" t="s">
        <v>199</v>
      </c>
      <c r="B601" s="20"/>
      <c r="C601" s="21"/>
      <c r="D601" s="12" t="n">
        <f aca="false">E600</f>
        <v>2216.41666666667</v>
      </c>
      <c r="E601" s="39" t="n">
        <f aca="false">(E600-E599)^2/E600</f>
        <v>3.21517777694225</v>
      </c>
      <c r="F601" s="21" t="n">
        <f aca="false">FORECAST($B601,E592:E600,$B592:$B600)</f>
        <v>331079.772408964</v>
      </c>
      <c r="G601" s="37" t="n">
        <f aca="false">(E601-F601)^2/F601</f>
        <v>331073.342084633</v>
      </c>
      <c r="H601" s="37" t="n">
        <f aca="false">IF(G601&lt;5,0,(E601-D601)/D601*100)</f>
        <v>-99.8549380256296</v>
      </c>
      <c r="I601" s="22"/>
      <c r="J601" s="12"/>
      <c r="K601" s="13" t="n">
        <f aca="false">L600</f>
        <v>3.66666666666667</v>
      </c>
      <c r="L601" s="39" t="n">
        <f aca="false">(L600-L599)^2/L600</f>
        <v>0.484848484848485</v>
      </c>
      <c r="M601" s="21" t="n">
        <f aca="false">FORECAST($B601,L592:L600,$B592:$B600)</f>
        <v>-804.700280112045</v>
      </c>
      <c r="N601" s="37" t="n">
        <f aca="false">(L601-M601)^2/M601</f>
        <v>-805.670269212935</v>
      </c>
      <c r="O601" s="37" t="n">
        <f aca="false">IF(N601&lt;5,0,(L601-K601)/K601*100)</f>
        <v>0</v>
      </c>
      <c r="P601" s="39" t="n">
        <f aca="false">(P600-P599)^2/P600</f>
        <v>0.266839106124949</v>
      </c>
      <c r="Q601" s="13" t="n">
        <f aca="false">R600</f>
        <v>99.1111111111111</v>
      </c>
      <c r="R601" s="39" t="n">
        <f aca="false">(R600-R599)^2/R600</f>
        <v>4.93285999003488</v>
      </c>
      <c r="S601" s="21" t="n">
        <f aca="false">FORECAST($B601,R592:R600,$B592:$B600)</f>
        <v>-18220.8253968254</v>
      </c>
      <c r="T601" s="37" t="n">
        <f aca="false">(R601-S601)^2/S601</f>
        <v>-18230.6924522613</v>
      </c>
      <c r="U601" s="37" t="n">
        <f aca="false">IF(T601&lt;5,0,(R601-Q601)/Q601*100)</f>
        <v>0</v>
      </c>
      <c r="V601" s="39" t="n">
        <f aca="false">(V600-V599)^2/V600</f>
        <v>3.86430173828962</v>
      </c>
      <c r="W601" s="13" t="n">
        <f aca="false">X600</f>
        <v>46.1666666666667</v>
      </c>
      <c r="X601" s="39" t="n">
        <f aca="false">(X600-X599)^2/X600</f>
        <v>0.101684717208183</v>
      </c>
      <c r="Y601" s="21" t="n">
        <f aca="false">FORECAST($B601,X592:X600,$B592:$B600)</f>
        <v>6143.8837535014</v>
      </c>
      <c r="Z601" s="37" t="n">
        <f aca="false">(X601-Y601)^2/Y601</f>
        <v>6143.68038574992</v>
      </c>
      <c r="AA601" s="37" t="n">
        <f aca="false">IF(Z601&lt;5,0,(X601-W601)/W601*100)</f>
        <v>-99.7797442948559</v>
      </c>
      <c r="AB601" s="39" t="n">
        <f aca="false">(AB600-AB599)^2/AB600</f>
        <v>0.068527656860544</v>
      </c>
      <c r="AC601" s="13" t="n">
        <f aca="false">AD600</f>
        <v>238.194444444444</v>
      </c>
      <c r="AD601" s="39" t="n">
        <f aca="false">(AD600-AD599)^2/AD600</f>
        <v>0.35491091674765</v>
      </c>
      <c r="AE601" s="21" t="n">
        <f aca="false">FORECAST($B601,AD592:AD600,$B592:$B600)</f>
        <v>-8095.98015873016</v>
      </c>
      <c r="AF601" s="37" t="n">
        <f aca="false">(AD601-AE601)^2/AE601</f>
        <v>-8096.68999612221</v>
      </c>
      <c r="AG601" s="37" t="n">
        <f aca="false">IF(AF601&lt;5,0,(AD601-AC601)/AC601*100)</f>
        <v>0</v>
      </c>
      <c r="AH601" s="39" t="n">
        <f aca="false">(AH600-AH599)^2/AH600</f>
        <v>0.555626731451294</v>
      </c>
      <c r="AI601" s="13" t="n">
        <f aca="false">AJ600</f>
        <v>172.638888888889</v>
      </c>
      <c r="AJ601" s="39" t="n">
        <f aca="false">(AJ600-AJ599)^2/AJ600</f>
        <v>8.52400554214715</v>
      </c>
      <c r="AK601" s="21" t="n">
        <f aca="false">FORECAST($B601,AJ592:AJ600,$B592:$B600)</f>
        <v>131516.424136321</v>
      </c>
      <c r="AL601" s="37" t="n">
        <f aca="false">(AJ601-AK601)^2/AK601</f>
        <v>131499.376677705</v>
      </c>
      <c r="AM601" s="37" t="n">
        <f aca="false">IF(AL601&lt;5,0,(AJ601-AI601)/AI601*100)</f>
        <v>-95.0625229361658</v>
      </c>
      <c r="AN601" s="39" t="n">
        <f aca="false">(AN600-AN599)^2/AN600</f>
        <v>7.72833470752478</v>
      </c>
      <c r="AO601" s="13" t="n">
        <f aca="false">AP600</f>
        <v>1584.75</v>
      </c>
      <c r="AP601" s="39" t="n">
        <f aca="false">(AP600-AP599)^2/AP600</f>
        <v>7.3261161066414</v>
      </c>
      <c r="AQ601" s="21" t="n">
        <f aca="false">FORECAST($B601,AP592:AP600,$B592:$B600)</f>
        <v>209525.220588235</v>
      </c>
      <c r="AR601" s="37" t="n">
        <f aca="false">(AP601-AQ601)^2/AQ601</f>
        <v>209510.568612182</v>
      </c>
      <c r="AS601" s="37" t="n">
        <f aca="false">IF(AR601&lt;5,0,(AP601-AO601)/AO601*100)</f>
        <v>-99.5377115566089</v>
      </c>
      <c r="AT601" s="39" t="n">
        <f aca="false">(AT600-AT599)^2/AT600</f>
        <v>5.66262309379258</v>
      </c>
      <c r="AU601" s="13" t="n">
        <f aca="false">AV600</f>
        <v>71.8888888888889</v>
      </c>
      <c r="AV601" s="39" t="n">
        <f aca="false">(AV600-AV599)^2/AV600</f>
        <v>4.07281470032629</v>
      </c>
      <c r="AW601" s="21" t="n">
        <f aca="false">FORECAST($B601,AV592:AV600,$B592:$B600)</f>
        <v>11015.7497665733</v>
      </c>
      <c r="AX601" s="37" t="n">
        <f aca="false">(AV601-AW601)^2/AW601</f>
        <v>11007.6056430002</v>
      </c>
      <c r="AY601" s="37" t="n">
        <f aca="false">IF(AX601&lt;5,0,(AV601-AU601)/AU601*100)</f>
        <v>-94.3345699686342</v>
      </c>
      <c r="AZ601" s="39" t="n">
        <f aca="false">(AZ600-AZ599)^2/AZ600</f>
        <v>2.32608673728035</v>
      </c>
      <c r="BA601" s="39" t="n">
        <f aca="false">(BA600-BA599)^2/BA600</f>
        <v>2.76716114416849</v>
      </c>
      <c r="BB601" s="22"/>
      <c r="BC601" s="12"/>
      <c r="BD601" s="23"/>
    </row>
    <row r="602" customFormat="false" ht="13.8" hidden="false" customHeight="false" outlineLevel="0" collapsed="false">
      <c r="A602" s="19" t="s">
        <v>306</v>
      </c>
      <c r="B602" s="20" t="n">
        <v>5</v>
      </c>
      <c r="C602" s="21"/>
      <c r="D602" s="12" t="n">
        <f aca="false">E601</f>
        <v>3.21517777694225</v>
      </c>
      <c r="E602" s="39" t="n">
        <f aca="false">IF(E601&lt;$B602,0,(E599-E598)/E598*100)</f>
        <v>0</v>
      </c>
      <c r="F602" s="21" t="n">
        <f aca="false">FORECAST($B602,E593:E601,$B593:$B601)</f>
        <v>298788.970963995</v>
      </c>
      <c r="G602" s="37" t="n">
        <f aca="false">(E602-F602)^2/F602</f>
        <v>298788.970963995</v>
      </c>
      <c r="H602" s="37" t="n">
        <f aca="false">IF(G602&lt;5,0,(E602-D602)/D602*100)</f>
        <v>-100</v>
      </c>
      <c r="I602" s="22"/>
      <c r="J602" s="12"/>
      <c r="K602" s="13" t="n">
        <f aca="false">L601</f>
        <v>0.484848484848485</v>
      </c>
      <c r="L602" s="39" t="n">
        <f aca="false">IF(L601&lt;$B602,0,(L599-L598)/L598*100)</f>
        <v>0</v>
      </c>
      <c r="M602" s="21" t="n">
        <f aca="false">FORECAST($B602,L593:L601,$B593:$B601)</f>
        <v>-403.098722415796</v>
      </c>
      <c r="N602" s="37" t="n">
        <f aca="false">(L602-M602)^2/M602</f>
        <v>-403.098722415796</v>
      </c>
      <c r="O602" s="37" t="n">
        <f aca="false">IF(N602&lt;5,0,(L602-K602)/K602*100)</f>
        <v>0</v>
      </c>
      <c r="P602" s="39" t="n">
        <f aca="false">IF(P601&lt;$B602,0,(P599-P598)/P598*100)</f>
        <v>0</v>
      </c>
      <c r="Q602" s="13" t="n">
        <f aca="false">R601</f>
        <v>4.93285999003488</v>
      </c>
      <c r="R602" s="39" t="n">
        <f aca="false">IF(R601&lt;$B602,0,(R599-R598)/R598*100)</f>
        <v>0</v>
      </c>
      <c r="S602" s="21" t="n">
        <f aca="false">FORECAST($B602,R593:R601,$B593:$B601)</f>
        <v>-14990.3329461866</v>
      </c>
      <c r="T602" s="37" t="n">
        <f aca="false">(R602-S602)^2/S602</f>
        <v>-14990.3329461866</v>
      </c>
      <c r="U602" s="37" t="n">
        <f aca="false">IF(T602&lt;5,0,(R602-Q602)/Q602*100)</f>
        <v>0</v>
      </c>
      <c r="V602" s="39" t="n">
        <f aca="false">IF(V601&lt;$B602,0,(V599-V598)/V598*100)</f>
        <v>0</v>
      </c>
      <c r="W602" s="13" t="n">
        <f aca="false">X601</f>
        <v>0.101684717208183</v>
      </c>
      <c r="X602" s="39" t="n">
        <f aca="false">IF(X601&lt;$B602,0,(X599-X598)/X598*100)</f>
        <v>0</v>
      </c>
      <c r="Y602" s="21" t="n">
        <f aca="false">FORECAST($B602,X593:X601,$B593:$B601)</f>
        <v>8250.7619047619</v>
      </c>
      <c r="Z602" s="37" t="n">
        <f aca="false">(X602-Y602)^2/Y602</f>
        <v>8250.7619047619</v>
      </c>
      <c r="AA602" s="37" t="n">
        <f aca="false">IF(Z602&lt;5,0,(X602-W602)/W602*100)</f>
        <v>-100</v>
      </c>
      <c r="AB602" s="39" t="n">
        <f aca="false">IF(AB601&lt;$B602,0,(AB599-AB598)/AB598*100)</f>
        <v>0</v>
      </c>
      <c r="AC602" s="13" t="n">
        <f aca="false">AD601</f>
        <v>0.35491091674765</v>
      </c>
      <c r="AD602" s="39" t="n">
        <f aca="false">IF(AD601&lt;$B602,0,(AD599-AD598)/AD598*100)</f>
        <v>0</v>
      </c>
      <c r="AE602" s="21" t="n">
        <f aca="false">FORECAST($B602,AD593:AD601,$B593:$B601)</f>
        <v>4358.35462640341</v>
      </c>
      <c r="AF602" s="37" t="n">
        <f aca="false">(AD602-AE602)^2/AE602</f>
        <v>4358.35462640341</v>
      </c>
      <c r="AG602" s="37" t="n">
        <f aca="false">IF(AF602&lt;5,0,(AD602-AC602)/AC602*100)</f>
        <v>-100</v>
      </c>
      <c r="AH602" s="39" t="n">
        <f aca="false">IF(AH601&lt;$B602,0,(AH599-AH598)/AH598*100)</f>
        <v>0</v>
      </c>
      <c r="AI602" s="13" t="n">
        <f aca="false">AJ601</f>
        <v>8.52400554214715</v>
      </c>
      <c r="AJ602" s="39" t="n">
        <f aca="false">IF(AJ601&lt;$B602,0,(AJ599-AJ598)/AJ598*100)</f>
        <v>-6.63716814159292</v>
      </c>
      <c r="AK602" s="21" t="n">
        <f aca="false">FORECAST($B602,AJ593:AJ601,$B593:$B601)</f>
        <v>117036.486256291</v>
      </c>
      <c r="AL602" s="37" t="n">
        <f aca="false">(AJ602-AK602)^2/AK602</f>
        <v>117049.76096897</v>
      </c>
      <c r="AM602" s="37" t="n">
        <f aca="false">IF(AL602&lt;5,0,(AJ602-AI602)/AI602*100)</f>
        <v>-177.864427806567</v>
      </c>
      <c r="AN602" s="39" t="n">
        <f aca="false">IF(AN601&lt;$B602,0,(AN599-AN598)/AN598*100)</f>
        <v>-8.20169492390225</v>
      </c>
      <c r="AO602" s="13" t="n">
        <f aca="false">AP601</f>
        <v>7.3261161066414</v>
      </c>
      <c r="AP602" s="39" t="n">
        <f aca="false">IF(AP601&lt;$B602,0,(AP599-AP598)/AP598*100)</f>
        <v>-9.9390243902439</v>
      </c>
      <c r="AQ602" s="21" t="n">
        <f aca="false">FORECAST($B602,AP593:AP601,$B593:$B601)</f>
        <v>176754.951219512</v>
      </c>
      <c r="AR602" s="37" t="n">
        <f aca="false">(AP602-AQ602)^2/AQ602</f>
        <v>176774.829827169</v>
      </c>
      <c r="AS602" s="37" t="n">
        <f aca="false">IF(AR602&lt;5,0,(AP602-AO602)/AO602*100)</f>
        <v>-235.665668487479</v>
      </c>
      <c r="AT602" s="39" t="n">
        <f aca="false">IF(AT601&lt;$B602,0,(AT599-AT598)/AT598*100)</f>
        <v>-11.4482203473252</v>
      </c>
      <c r="AU602" s="13" t="n">
        <f aca="false">AV601</f>
        <v>4.07281470032629</v>
      </c>
      <c r="AV602" s="39" t="n">
        <f aca="false">IF(AV601&lt;$B602,0,(AV599-AV598)/AV598*100)</f>
        <v>0</v>
      </c>
      <c r="AW602" s="21" t="n">
        <f aca="false">FORECAST($B602,AV593:AV601,$B593:$B601)</f>
        <v>7781.84862562911</v>
      </c>
      <c r="AX602" s="37" t="n">
        <f aca="false">(AV602-AW602)^2/AW602</f>
        <v>7781.84862562911</v>
      </c>
      <c r="AY602" s="37" t="n">
        <f aca="false">IF(AX602&lt;5,0,(AV602-AU602)/AU602*100)</f>
        <v>-100</v>
      </c>
      <c r="AZ602" s="39" t="n">
        <f aca="false">IF(AZ601&lt;$B602,0,(AZ599-AZ598)/AZ598*100)</f>
        <v>0</v>
      </c>
      <c r="BA602" s="39" t="n">
        <f aca="false">IF(BA601&lt;$B602,0,(BA599-BA598)/BA598*100)</f>
        <v>0</v>
      </c>
      <c r="BB602" s="22"/>
      <c r="BC602" s="12"/>
      <c r="BD602" s="23"/>
    </row>
    <row r="603" customFormat="false" ht="13.8" hidden="false" customHeight="false" outlineLevel="0" collapsed="false">
      <c r="A603" s="25"/>
      <c r="B603" s="20"/>
      <c r="C603" s="21"/>
      <c r="D603" s="12" t="n">
        <f aca="false">E602</f>
        <v>0</v>
      </c>
      <c r="E603" s="21"/>
      <c r="F603" s="21" t="n">
        <f aca="false">FORECAST($B603,E594:E602,$B594:$B602)</f>
        <v>-4.46792923042358</v>
      </c>
      <c r="G603" s="37" t="n">
        <f aca="false">(E603-F603)^2/F603</f>
        <v>-4.46792923042358</v>
      </c>
      <c r="H603" s="37" t="n">
        <f aca="false">IF(G603&lt;5,0,(E603-D603)/D603*100)</f>
        <v>0</v>
      </c>
      <c r="I603" s="22"/>
      <c r="J603" s="13"/>
      <c r="K603" s="13" t="n">
        <f aca="false">L602</f>
        <v>0</v>
      </c>
      <c r="L603" s="21"/>
      <c r="M603" s="21" t="n">
        <f aca="false">FORECAST($B603,L594:L602,$B594:$B602)</f>
        <v>-0.0147136912430792</v>
      </c>
      <c r="N603" s="37" t="n">
        <f aca="false">(L603-M603)^2/M603</f>
        <v>-0.0147136912430792</v>
      </c>
      <c r="O603" s="37" t="n">
        <f aca="false">IF(N603&lt;5,0,(L603-K603)/K603*100)</f>
        <v>0</v>
      </c>
      <c r="P603" s="14"/>
      <c r="Q603" s="13" t="n">
        <f aca="false">R602</f>
        <v>0</v>
      </c>
      <c r="R603" s="21"/>
      <c r="S603" s="21" t="n">
        <f aca="false">FORECAST($B603,R594:R602,$B594:$B602)</f>
        <v>-0.275762005603397</v>
      </c>
      <c r="T603" s="37" t="n">
        <f aca="false">(R603-S603)^2/S603</f>
        <v>-0.275762005603397</v>
      </c>
      <c r="U603" s="37" t="n">
        <f aca="false">IF(T603&lt;5,0,(R603-Q603)/Q603*100)</f>
        <v>0</v>
      </c>
      <c r="V603" s="14"/>
      <c r="W603" s="13" t="n">
        <f aca="false">X602</f>
        <v>0</v>
      </c>
      <c r="X603" s="21"/>
      <c r="Y603" s="21" t="n">
        <f aca="false">FORECAST($B603,X594:X602,$B594:$B602)</f>
        <v>-0.100323891607381</v>
      </c>
      <c r="Z603" s="37" t="n">
        <f aca="false">(X603-Y603)^2/Y603</f>
        <v>-0.100323891607381</v>
      </c>
      <c r="AA603" s="37" t="n">
        <f aca="false">IF(Z603&lt;5,0,(X603-W603)/W603*100)</f>
        <v>0</v>
      </c>
      <c r="AB603" s="14"/>
      <c r="AC603" s="13" t="n">
        <f aca="false">AD602</f>
        <v>0</v>
      </c>
      <c r="AD603" s="21"/>
      <c r="AE603" s="21" t="n">
        <f aca="false">FORECAST($B603,AD594:AD602,$B594:$B602)</f>
        <v>-0.515384675054122</v>
      </c>
      <c r="AF603" s="37" t="n">
        <f aca="false">(AD603-AE603)^2/AE603</f>
        <v>-0.515384675054122</v>
      </c>
      <c r="AG603" s="37" t="n">
        <f aca="false">IF(AF603&lt;5,0,(AD603-AC603)/AC603*100)</f>
        <v>0</v>
      </c>
      <c r="AH603" s="14"/>
      <c r="AI603" s="13" t="n">
        <f aca="false">AJ602</f>
        <v>-6.63716814159292</v>
      </c>
      <c r="AJ603" s="21"/>
      <c r="AK603" s="21" t="n">
        <f aca="false">FORECAST($B603,AJ594:AJ602,$B594:$B602)</f>
        <v>-6.84338359363687</v>
      </c>
      <c r="AL603" s="37" t="n">
        <f aca="false">(AJ603-AK603)^2/AK603</f>
        <v>-6.84338359363687</v>
      </c>
      <c r="AM603" s="37" t="n">
        <f aca="false">IF(AL603&lt;5,0,(AJ603-AI603)/AI603*100)</f>
        <v>0</v>
      </c>
      <c r="AN603" s="14"/>
      <c r="AO603" s="13" t="n">
        <f aca="false">AP602</f>
        <v>-9.9390243902439</v>
      </c>
      <c r="AP603" s="21"/>
      <c r="AQ603" s="21" t="n">
        <f aca="false">FORECAST($B603,AP594:AP602,$B594:$B602)</f>
        <v>-13.170555200297</v>
      </c>
      <c r="AR603" s="37" t="n">
        <f aca="false">(AP603-AQ603)^2/AQ603</f>
        <v>-13.170555200297</v>
      </c>
      <c r="AS603" s="37" t="n">
        <f aca="false">IF(AR603&lt;5,0,(AP603-AO603)/AO603*100)</f>
        <v>0</v>
      </c>
      <c r="AT603" s="14"/>
      <c r="AU603" s="13" t="n">
        <f aca="false">AV602</f>
        <v>0</v>
      </c>
      <c r="AV603" s="21"/>
      <c r="AW603" s="21" t="n">
        <f aca="false">FORECAST($B603,AV594:AV602,$B594:$B602)</f>
        <v>-0.165080704931412</v>
      </c>
      <c r="AX603" s="37" t="n">
        <f aca="false">(AV603-AW603)^2/AW603</f>
        <v>-0.165080704931412</v>
      </c>
      <c r="AY603" s="37" t="n">
        <f aca="false">IF(AX603&lt;5,0,(AV603-AU603)/AU603*100)</f>
        <v>0</v>
      </c>
      <c r="AZ603" s="14"/>
      <c r="BA603" s="23"/>
      <c r="BB603" s="22"/>
      <c r="BC603" s="13"/>
      <c r="BD603" s="23"/>
    </row>
    <row r="604" customFormat="false" ht="13.8" hidden="false" customHeight="false" outlineLevel="0" collapsed="false">
      <c r="A604" s="19" t="s">
        <v>67</v>
      </c>
      <c r="B604" s="12" t="n">
        <v>2011</v>
      </c>
      <c r="C604" s="12" t="n">
        <v>2516515</v>
      </c>
      <c r="D604" s="12" t="n">
        <f aca="false">E603</f>
        <v>0</v>
      </c>
      <c r="E604" s="12" t="n">
        <v>137659</v>
      </c>
      <c r="F604" s="21" t="n">
        <f aca="false">FORECAST($B604,E595:E603,$B595:$B603)</f>
        <v>2545.67528642411</v>
      </c>
      <c r="G604" s="37" t="n">
        <f aca="false">(E604-F604)^2/F604</f>
        <v>7171225.10184702</v>
      </c>
      <c r="H604" s="37" t="e">
        <f aca="false">IF(G604&lt;5,0,(E604-D604)/D604*100)</f>
        <v>#DIV/0!</v>
      </c>
      <c r="I604" s="12" t="n">
        <v>1.1</v>
      </c>
      <c r="J604" s="13"/>
      <c r="K604" s="13" t="n">
        <f aca="false">L603</f>
        <v>0</v>
      </c>
      <c r="L604" s="12" t="n">
        <v>218</v>
      </c>
      <c r="M604" s="21" t="n">
        <f aca="false">FORECAST($B604,L595:L603,$B595:$B603)</f>
        <v>3.93019167945389</v>
      </c>
      <c r="N604" s="37" t="n">
        <f aca="false">(L604-M604)^2/M604</f>
        <v>11659.9612873749</v>
      </c>
      <c r="O604" s="37" t="e">
        <f aca="false">IF(N604&lt;5,0,(L604-K604)/K604*100)</f>
        <v>#DIV/0!</v>
      </c>
      <c r="P604" s="14" t="n">
        <f aca="false">L604/($C604/100000)</f>
        <v>8.66277371682664</v>
      </c>
      <c r="Q604" s="13" t="n">
        <f aca="false">R603</f>
        <v>0</v>
      </c>
      <c r="R604" s="12" t="n">
        <v>853</v>
      </c>
      <c r="S604" s="21" t="n">
        <f aca="false">FORECAST($B604,R595:R603,$B595:$B603)</f>
        <v>80.2331167775075</v>
      </c>
      <c r="T604" s="37" t="n">
        <f aca="false">(R604-S604)^2/S604</f>
        <v>7442.91982899529</v>
      </c>
      <c r="U604" s="37" t="e">
        <f aca="false">IF(T604&lt;5,0,(R604-Q604)/Q604*100)</f>
        <v>#DIV/0!</v>
      </c>
      <c r="V604" s="14" t="n">
        <f aca="false">R604/($C604/100000)</f>
        <v>33.8960824791428</v>
      </c>
      <c r="W604" s="13" t="n">
        <f aca="false">X603</f>
        <v>0</v>
      </c>
      <c r="X604" s="12" t="n">
        <v>6157</v>
      </c>
      <c r="Y604" s="21" t="n">
        <f aca="false">FORECAST($B604,X595:X603,$B595:$B603)</f>
        <v>53.6605925731613</v>
      </c>
      <c r="Z604" s="37" t="n">
        <f aca="false">(X604-Y604)^2/Y604</f>
        <v>694191.95979734</v>
      </c>
      <c r="AA604" s="37" t="e">
        <f aca="false">IF(Z604&lt;5,0,(X604-W604)/W604*100)</f>
        <v>#DIV/0!</v>
      </c>
      <c r="AB604" s="14" t="n">
        <f aca="false">X604/($C604/100000)</f>
        <v>244.663751259182</v>
      </c>
      <c r="AC604" s="13" t="n">
        <f aca="false">AD603</f>
        <v>0</v>
      </c>
      <c r="AD604" s="12" t="n">
        <v>10642</v>
      </c>
      <c r="AE604" s="21" t="n">
        <f aca="false">FORECAST($B604,AD595:AD603,$B595:$B603)</f>
        <v>234.833341842156</v>
      </c>
      <c r="AF604" s="37" t="n">
        <f aca="false">(AD604-AE604)^2/AE604</f>
        <v>461216.950715084</v>
      </c>
      <c r="AG604" s="37" t="e">
        <f aca="false">IF(AF604&lt;5,0,(AD604-AC604)/AC604*100)</f>
        <v>#DIV/0!</v>
      </c>
      <c r="AH604" s="14" t="n">
        <f aca="false">AD604/($C604/100000)</f>
        <v>422.88641235995</v>
      </c>
      <c r="AI604" s="13" t="n">
        <f aca="false">AJ603</f>
        <v>0</v>
      </c>
      <c r="AJ604" s="12" t="n">
        <v>24227</v>
      </c>
      <c r="AK604" s="21" t="n">
        <f aca="false">FORECAST($B604,AJ595:AJ603,$B595:$B603)</f>
        <v>304.722420104889</v>
      </c>
      <c r="AL604" s="37" t="n">
        <f aca="false">(AJ604-AK604)^2/AK604</f>
        <v>1878021.85481649</v>
      </c>
      <c r="AM604" s="37" t="e">
        <f aca="false">IF(AL604&lt;5,0,(AJ604-AI604)/AI604*100)</f>
        <v>#DIV/0!</v>
      </c>
      <c r="AN604" s="14" t="n">
        <f aca="false">AJ604/($C604/100000)</f>
        <v>962.72026989706</v>
      </c>
      <c r="AO604" s="13" t="n">
        <f aca="false">AP603</f>
        <v>0</v>
      </c>
      <c r="AP604" s="12" t="n">
        <v>84714</v>
      </c>
      <c r="AQ604" s="21" t="n">
        <f aca="false">FORECAST($B604,AP595:AP603,$B595:$B603)</f>
        <v>1785.55880874675</v>
      </c>
      <c r="AR604" s="37" t="n">
        <f aca="false">(AP604-AQ604)^2/AQ604</f>
        <v>3851526.10192553</v>
      </c>
      <c r="AS604" s="37" t="e">
        <f aca="false">IF(AR604&lt;5,0,(AP604-AO604)/AO604*100)</f>
        <v>#DIV/0!</v>
      </c>
      <c r="AT604" s="14" t="n">
        <f aca="false">AP604/($C604/100000)</f>
        <v>3366.32207636354</v>
      </c>
      <c r="AU604" s="13" t="n">
        <f aca="false">AV603</f>
        <v>0</v>
      </c>
      <c r="AV604" s="12" t="n">
        <v>10848</v>
      </c>
      <c r="AW604" s="21" t="n">
        <f aca="false">FORECAST($B604,AV595:AV603,$B595:$B603)</f>
        <v>82.67642898429</v>
      </c>
      <c r="AX604" s="37" t="n">
        <f aca="false">(AV604-AW604)^2/AW604</f>
        <v>1401756.13548437</v>
      </c>
      <c r="AY604" s="37" t="e">
        <f aca="false">IF(AX604&lt;5,0,(AV604-AU604)/AU604*100)</f>
        <v>#DIV/0!</v>
      </c>
      <c r="AZ604" s="14" t="n">
        <f aca="false">AV604/($C604/100000)</f>
        <v>431.07233614741</v>
      </c>
      <c r="BA604" s="12" t="n">
        <v>5470.2</v>
      </c>
      <c r="BB604" s="14" t="n">
        <v>-0.4</v>
      </c>
      <c r="BC604" s="13" t="n">
        <f aca="false">(BA604-BA599)/BA599*100</f>
        <v>313.844757149342</v>
      </c>
      <c r="BD604" s="12" t="n">
        <v>17.2</v>
      </c>
    </row>
    <row r="605" customFormat="false" ht="13.8" hidden="false" customHeight="false" outlineLevel="0" collapsed="false">
      <c r="A605" s="19" t="s">
        <v>67</v>
      </c>
      <c r="B605" s="12" t="n">
        <v>2012</v>
      </c>
      <c r="C605" s="12" t="n">
        <v>2551332</v>
      </c>
      <c r="D605" s="12" t="n">
        <f aca="false">E604</f>
        <v>137659</v>
      </c>
      <c r="E605" s="12" t="n">
        <v>130422</v>
      </c>
      <c r="F605" s="21" t="n">
        <f aca="false">FORECAST($B605,E596:E604,$B596:$B604)</f>
        <v>24880.9140960677</v>
      </c>
      <c r="G605" s="37" t="n">
        <f aca="false">(E605-F605)^2/F605</f>
        <v>447689.372294472</v>
      </c>
      <c r="H605" s="37" t="n">
        <f aca="false">IF(G605&lt;5,0,(E605-D605)/D605*100)</f>
        <v>-5.25719349988014</v>
      </c>
      <c r="I605" s="12" t="n">
        <v>-5.3</v>
      </c>
      <c r="J605" s="13" t="n">
        <f aca="false">(E605-E604)/E604*100</f>
        <v>-5.25719349988014</v>
      </c>
      <c r="K605" s="13" t="n">
        <f aca="false">L604</f>
        <v>218</v>
      </c>
      <c r="L605" s="12" t="n">
        <v>210</v>
      </c>
      <c r="M605" s="21" t="n">
        <f aca="false">FORECAST($B605,L596:L604,$B596:$B604)</f>
        <v>39.0576910299322</v>
      </c>
      <c r="N605" s="37" t="n">
        <f aca="false">(L605-M605)^2/M605</f>
        <v>748.156693994638</v>
      </c>
      <c r="O605" s="37" t="n">
        <f aca="false">IF(N605&lt;5,0,(L605-K605)/K605*100)</f>
        <v>-3.6697247706422</v>
      </c>
      <c r="P605" s="14" t="n">
        <f aca="false">L605/($C605/100000)</f>
        <v>8.2309946333915</v>
      </c>
      <c r="Q605" s="13" t="n">
        <f aca="false">R604</f>
        <v>853</v>
      </c>
      <c r="R605" s="12" t="n">
        <v>769</v>
      </c>
      <c r="S605" s="21" t="n">
        <f aca="false">FORECAST($B605,R596:R604,$B596:$B604)</f>
        <v>212.033226736559</v>
      </c>
      <c r="T605" s="37" t="n">
        <f aca="false">(R605-S605)^2/S605</f>
        <v>1463.03478607582</v>
      </c>
      <c r="U605" s="37" t="n">
        <f aca="false">IF(T605&lt;5,0,(R605-Q605)/Q605*100)</f>
        <v>-9.84759671746776</v>
      </c>
      <c r="V605" s="14" t="n">
        <f aca="false">R605/($C605/100000)</f>
        <v>30.1411184432289</v>
      </c>
      <c r="W605" s="13" t="n">
        <f aca="false">X604</f>
        <v>6157</v>
      </c>
      <c r="X605" s="12" t="n">
        <v>6006</v>
      </c>
      <c r="Y605" s="21" t="n">
        <f aca="false">FORECAST($B605,X596:X604,$B596:$B604)</f>
        <v>1064.04106470398</v>
      </c>
      <c r="Z605" s="37" t="n">
        <f aca="false">(X605-Y605)^2/Y605</f>
        <v>22953.0221420043</v>
      </c>
      <c r="AA605" s="37" t="n">
        <f aca="false">IF(Z605&lt;5,0,(X605-W605)/W605*100)</f>
        <v>-2.45249309728764</v>
      </c>
      <c r="AB605" s="14" t="n">
        <f aca="false">X605/($C605/100000)</f>
        <v>235.406446514997</v>
      </c>
      <c r="AC605" s="13" t="n">
        <f aca="false">AD604</f>
        <v>10642</v>
      </c>
      <c r="AD605" s="12" t="n">
        <v>9745</v>
      </c>
      <c r="AE605" s="21" t="n">
        <f aca="false">FORECAST($B605,AD596:AD604,$B596:$B604)</f>
        <v>1957.14923518164</v>
      </c>
      <c r="AF605" s="37" t="n">
        <f aca="false">(AD605-AE605)^2/AE605</f>
        <v>30989.2666562309</v>
      </c>
      <c r="AG605" s="37" t="n">
        <f aca="false">IF(AF605&lt;5,0,(AD605-AC605)/AC605*100)</f>
        <v>-8.42886675436948</v>
      </c>
      <c r="AH605" s="14" t="n">
        <f aca="false">AD605/($C605/100000)</f>
        <v>381.957346201905</v>
      </c>
      <c r="AI605" s="13" t="n">
        <f aca="false">AJ604</f>
        <v>24227</v>
      </c>
      <c r="AJ605" s="12" t="n">
        <v>21109</v>
      </c>
      <c r="AK605" s="21" t="n">
        <f aca="false">FORECAST($B605,AJ596:AJ604,$B596:$B604)</f>
        <v>4253.68794631125</v>
      </c>
      <c r="AL605" s="37" t="n">
        <f aca="false">(AJ605-AK605)^2/AK605</f>
        <v>66789.4655209946</v>
      </c>
      <c r="AM605" s="37" t="n">
        <f aca="false">IF(AL605&lt;5,0,(AJ605-AI605)/AI605*100)</f>
        <v>-12.8699384983696</v>
      </c>
      <c r="AN605" s="14" t="n">
        <f aca="false">AJ605/($C605/100000)</f>
        <v>827.371741506006</v>
      </c>
      <c r="AO605" s="13" t="n">
        <f aca="false">AP604</f>
        <v>84714</v>
      </c>
      <c r="AP605" s="12" t="n">
        <v>83124</v>
      </c>
      <c r="AQ605" s="21" t="n">
        <f aca="false">FORECAST($B605,AP596:AP604,$B596:$B604)</f>
        <v>15489.2369075553</v>
      </c>
      <c r="AR605" s="37" t="n">
        <f aca="false">(AP605-AQ605)^2/AQ605</f>
        <v>295331.603866154</v>
      </c>
      <c r="AS605" s="37" t="n">
        <f aca="false">IF(AR605&lt;5,0,(AP605-AO605)/AO605*100)</f>
        <v>-1.87690346341809</v>
      </c>
      <c r="AT605" s="14" t="n">
        <f aca="false">AP605/($C605/100000)</f>
        <v>3258.06284717159</v>
      </c>
      <c r="AU605" s="13" t="n">
        <f aca="false">AV604</f>
        <v>10848</v>
      </c>
      <c r="AV605" s="12" t="n">
        <v>9459</v>
      </c>
      <c r="AW605" s="21" t="n">
        <f aca="false">FORECAST($B605,AV596:AV604,$B596:$B604)</f>
        <v>1865.66268468232</v>
      </c>
      <c r="AX605" s="37" t="n">
        <f aca="false">(AV605-AW605)^2/AW605</f>
        <v>30905.2499455517</v>
      </c>
      <c r="AY605" s="37" t="n">
        <f aca="false">IF(AX605&lt;5,0,(AV605-AU605)/AU605*100)</f>
        <v>-12.804203539823</v>
      </c>
      <c r="AZ605" s="14" t="n">
        <f aca="false">AV605/($C605/100000)</f>
        <v>370.747515415477</v>
      </c>
      <c r="BA605" s="12" t="n">
        <v>5111.9</v>
      </c>
      <c r="BB605" s="14" t="n">
        <v>-6.6</v>
      </c>
      <c r="BC605" s="13" t="n">
        <f aca="false">(BA605-BA604)/BA604*100</f>
        <v>-6.55003473364777</v>
      </c>
      <c r="BD605" s="12" t="n">
        <v>17.5</v>
      </c>
    </row>
    <row r="606" customFormat="false" ht="13.8" hidden="false" customHeight="false" outlineLevel="0" collapsed="false">
      <c r="A606" s="19" t="s">
        <v>67</v>
      </c>
      <c r="B606" s="12" t="n">
        <v>2013</v>
      </c>
      <c r="C606" s="12" t="n">
        <v>2582375</v>
      </c>
      <c r="D606" s="12" t="n">
        <f aca="false">E605</f>
        <v>130422</v>
      </c>
      <c r="E606" s="12" t="n">
        <v>126704</v>
      </c>
      <c r="F606" s="21" t="n">
        <f aca="false">FORECAST($B606,E597:E605,$B597:$B605)</f>
        <v>46014.50219211</v>
      </c>
      <c r="G606" s="37" t="n">
        <f aca="false">(E606-F606)^2/F606</f>
        <v>141494.414724014</v>
      </c>
      <c r="H606" s="37" t="n">
        <f aca="false">IF(G606&lt;5,0,(E606-D606)/D606*100)</f>
        <v>-2.85074603977856</v>
      </c>
      <c r="I606" s="12" t="n">
        <v>-2.9</v>
      </c>
      <c r="J606" s="13" t="n">
        <f aca="false">(E606-E605)/E605*100</f>
        <v>-2.85074603977856</v>
      </c>
      <c r="K606" s="13" t="n">
        <f aca="false">L605</f>
        <v>210</v>
      </c>
      <c r="L606" s="12" t="n">
        <v>229</v>
      </c>
      <c r="M606" s="21" t="n">
        <f aca="false">FORECAST($B606,L597:L605,$B597:$B605)</f>
        <v>73.7982275321851</v>
      </c>
      <c r="N606" s="37" t="n">
        <f aca="false">(L606-M606)^2/M606</f>
        <v>326.397949959519</v>
      </c>
      <c r="O606" s="37" t="n">
        <f aca="false">IF(N606&lt;5,0,(L606-K606)/K606*100)</f>
        <v>9.04761904761905</v>
      </c>
      <c r="P606" s="14" t="n">
        <f aca="false">L606/($C606/100000)</f>
        <v>8.86780579892541</v>
      </c>
      <c r="Q606" s="13" t="n">
        <f aca="false">R605</f>
        <v>769</v>
      </c>
      <c r="R606" s="12" t="n">
        <v>813</v>
      </c>
      <c r="S606" s="21" t="n">
        <f aca="false">FORECAST($B606,R597:R605,$B597:$B605)</f>
        <v>327.803890220498</v>
      </c>
      <c r="T606" s="37" t="n">
        <f aca="false">(R606-S606)^2/S606</f>
        <v>718.158850362667</v>
      </c>
      <c r="U606" s="37" t="n">
        <f aca="false">IF(T606&lt;5,0,(R606-Q606)/Q606*100)</f>
        <v>5.72171651495449</v>
      </c>
      <c r="V606" s="14" t="n">
        <f aca="false">R606/($C606/100000)</f>
        <v>31.4826467883247</v>
      </c>
      <c r="W606" s="13" t="n">
        <f aca="false">X605</f>
        <v>6006</v>
      </c>
      <c r="X606" s="12" t="n">
        <v>6370</v>
      </c>
      <c r="Y606" s="21" t="n">
        <f aca="false">FORECAST($B606,X597:X605,$B597:$B605)</f>
        <v>2053.49041599743</v>
      </c>
      <c r="Z606" s="37" t="n">
        <f aca="false">(X606-Y606)^2/Y606</f>
        <v>9073.456025718</v>
      </c>
      <c r="AA606" s="37" t="n">
        <f aca="false">IF(Z606&lt;5,0,(X606-W606)/W606*100)</f>
        <v>6.06060606060606</v>
      </c>
      <c r="AB606" s="14" t="n">
        <f aca="false">X606/($C606/100000)</f>
        <v>246.672152572729</v>
      </c>
      <c r="AC606" s="13" t="n">
        <f aca="false">AD605</f>
        <v>9745</v>
      </c>
      <c r="AD606" s="12" t="n">
        <v>9497</v>
      </c>
      <c r="AE606" s="21" t="n">
        <f aca="false">FORECAST($B606,AD597:AD605,$B597:$B605)</f>
        <v>3534.25803024126</v>
      </c>
      <c r="AF606" s="37" t="n">
        <f aca="false">(AD606-AE606)^2/AE606</f>
        <v>10059.9026708572</v>
      </c>
      <c r="AG606" s="37" t="n">
        <f aca="false">IF(AF606&lt;5,0,(AD606-AC606)/AC606*100)</f>
        <v>-2.54489481785531</v>
      </c>
      <c r="AH606" s="14" t="n">
        <f aca="false">AD606/($C606/100000)</f>
        <v>367.762234377269</v>
      </c>
      <c r="AI606" s="13" t="n">
        <f aca="false">AJ605</f>
        <v>21109</v>
      </c>
      <c r="AJ606" s="12" t="n">
        <v>18935</v>
      </c>
      <c r="AK606" s="21" t="n">
        <f aca="false">FORECAST($B606,AJ597:AJ605,$B597:$B605)</f>
        <v>7668.25467697351</v>
      </c>
      <c r="AL606" s="37" t="n">
        <f aca="false">(AJ606-AK606)^2/AK606</f>
        <v>16553.903791839</v>
      </c>
      <c r="AM606" s="37" t="n">
        <f aca="false">IF(AL606&lt;5,0,(AJ606-AI606)/AI606*100)</f>
        <v>-10.298924629305</v>
      </c>
      <c r="AN606" s="14" t="n">
        <f aca="false">AJ606/($C606/100000)</f>
        <v>733.239750229924</v>
      </c>
      <c r="AO606" s="13" t="n">
        <f aca="false">AP605</f>
        <v>83124</v>
      </c>
      <c r="AP606" s="12" t="n">
        <v>82528</v>
      </c>
      <c r="AQ606" s="21" t="n">
        <f aca="false">FORECAST($B606,AP597:AP605,$B597:$B605)</f>
        <v>28935.5644552274</v>
      </c>
      <c r="AR606" s="37" t="n">
        <f aca="false">(AP606-AQ606)^2/AQ606</f>
        <v>99260.1734818321</v>
      </c>
      <c r="AS606" s="37" t="n">
        <f aca="false">IF(AR606&lt;5,0,(AP606-AO606)/AO606*100)</f>
        <v>-0.717001106780232</v>
      </c>
      <c r="AT606" s="14" t="n">
        <f aca="false">AP606/($C606/100000)</f>
        <v>3195.81780337867</v>
      </c>
      <c r="AU606" s="13" t="n">
        <f aca="false">AV605</f>
        <v>9459</v>
      </c>
      <c r="AV606" s="12" t="n">
        <v>8332</v>
      </c>
      <c r="AW606" s="21" t="n">
        <f aca="false">FORECAST($B606,AV597:AV605,$B597:$B605)</f>
        <v>3421.30222631315</v>
      </c>
      <c r="AX606" s="37" t="n">
        <f aca="false">(AV606-AW606)^2/AW606</f>
        <v>7048.47190611387</v>
      </c>
      <c r="AY606" s="37" t="n">
        <f aca="false">IF(AX606&lt;5,0,(AV606-AU606)/AU606*100)</f>
        <v>-11.9145787081087</v>
      </c>
      <c r="AZ606" s="14" t="n">
        <f aca="false">AV606/($C606/100000)</f>
        <v>322.648724526841</v>
      </c>
      <c r="BA606" s="12" t="n">
        <v>4906.5</v>
      </c>
      <c r="BB606" s="14" t="n">
        <v>-4</v>
      </c>
      <c r="BC606" s="13" t="n">
        <f aca="false">(BA606-BA605)/BA605*100</f>
        <v>-4.01807547095991</v>
      </c>
      <c r="BD606" s="12" t="n">
        <v>18.1</v>
      </c>
    </row>
    <row r="607" customFormat="false" ht="13.8" hidden="false" customHeight="false" outlineLevel="0" collapsed="false">
      <c r="A607" s="19" t="s">
        <v>67</v>
      </c>
      <c r="B607" s="15" t="n">
        <v>2014</v>
      </c>
      <c r="C607" s="12" t="n">
        <v>2613692</v>
      </c>
      <c r="D607" s="12" t="n">
        <f aca="false">E606</f>
        <v>126704</v>
      </c>
      <c r="E607" s="12" t="n">
        <v>122602</v>
      </c>
      <c r="F607" s="21" t="n">
        <f aca="false">FORECAST($B607,E598:E606,$B598:$B606)</f>
        <v>66720.8819361035</v>
      </c>
      <c r="G607" s="37" t="n">
        <f aca="false">(E607-F607)^2/F607</f>
        <v>46802.4292463886</v>
      </c>
      <c r="H607" s="37" t="n">
        <f aca="false">IF(G607&lt;5,0,(E607-D607)/D607*100)</f>
        <v>-3.23746685187524</v>
      </c>
      <c r="I607" s="16" t="n">
        <v>-3.2</v>
      </c>
      <c r="J607" s="13" t="n">
        <f aca="false">(E607-E606)/E606*100</f>
        <v>-3.23746685187524</v>
      </c>
      <c r="K607" s="13" t="n">
        <f aca="false">L606</f>
        <v>229</v>
      </c>
      <c r="L607" s="12" t="n">
        <v>212</v>
      </c>
      <c r="M607" s="21" t="n">
        <f aca="false">FORECAST($B607,L598:L606,$B598:$B606)</f>
        <v>111.473228051982</v>
      </c>
      <c r="N607" s="37" t="n">
        <f aca="false">(L607-M607)^2/M607</f>
        <v>90.6552367316075</v>
      </c>
      <c r="O607" s="37" t="n">
        <f aca="false">IF(N607&lt;5,0,(L607-K607)/K607*100)</f>
        <v>-7.4235807860262</v>
      </c>
      <c r="P607" s="14" t="n">
        <f aca="false">L607/($C607/100000)</f>
        <v>8.11113168651854</v>
      </c>
      <c r="Q607" s="13" t="n">
        <f aca="false">R606</f>
        <v>813</v>
      </c>
      <c r="R607" s="12" t="n">
        <v>801</v>
      </c>
      <c r="S607" s="21" t="n">
        <f aca="false">FORECAST($B607,R598:R606,$B598:$B606)</f>
        <v>450.085621395099</v>
      </c>
      <c r="T607" s="37" t="n">
        <f aca="false">(R607-S607)^2/S607</f>
        <v>273.594390173968</v>
      </c>
      <c r="U607" s="37" t="n">
        <f aca="false">IF(T607&lt;5,0,(R607-Q607)/Q607*100)</f>
        <v>-1.4760147601476</v>
      </c>
      <c r="V607" s="14" t="n">
        <f aca="false">R607/($C607/100000)</f>
        <v>30.646304155195</v>
      </c>
      <c r="W607" s="13" t="n">
        <f aca="false">X606</f>
        <v>6370</v>
      </c>
      <c r="X607" s="12" t="n">
        <v>5706</v>
      </c>
      <c r="Y607" s="21" t="n">
        <f aca="false">FORECAST($B607,X598:X606,$B598:$B606)</f>
        <v>3102.72240233502</v>
      </c>
      <c r="Z607" s="37" t="n">
        <f aca="false">(X607-Y607)^2/Y607</f>
        <v>2184.2283555255</v>
      </c>
      <c r="AA607" s="37" t="n">
        <f aca="false">IF(Z607&lt;5,0,(X607-W607)/W607*100)</f>
        <v>-10.4238618524333</v>
      </c>
      <c r="AB607" s="14" t="n">
        <f aca="false">X607/($C607/100000)</f>
        <v>218.311874543749</v>
      </c>
      <c r="AC607" s="13" t="n">
        <f aca="false">AD606</f>
        <v>9497</v>
      </c>
      <c r="AD607" s="12" t="n">
        <v>9842</v>
      </c>
      <c r="AE607" s="21" t="n">
        <f aca="false">FORECAST($B607,AD598:AD606,$B598:$B606)</f>
        <v>5078.38889797971</v>
      </c>
      <c r="AF607" s="37" t="n">
        <f aca="false">(AD607-AE607)^2/AE607</f>
        <v>4468.34442717026</v>
      </c>
      <c r="AG607" s="37" t="n">
        <f aca="false">IF(AF607&lt;5,0,(AD607-AC607)/AC607*100)</f>
        <v>3.63272612403917</v>
      </c>
      <c r="AH607" s="14" t="n">
        <f aca="false">AD607/($C607/100000)</f>
        <v>376.55546254111</v>
      </c>
      <c r="AI607" s="13" t="n">
        <f aca="false">AJ606</f>
        <v>18935</v>
      </c>
      <c r="AJ607" s="12" t="n">
        <v>17115</v>
      </c>
      <c r="AK607" s="21" t="n">
        <f aca="false">FORECAST($B607,AJ598:AJ606,$B598:$B606)</f>
        <v>10782.9998136013</v>
      </c>
      <c r="AL607" s="37" t="n">
        <f aca="false">(AJ607-AK607)^2/AK607</f>
        <v>3718.28128105684</v>
      </c>
      <c r="AM607" s="37" t="n">
        <f aca="false">IF(AL607&lt;5,0,(AJ607-AI607)/AI607*100)</f>
        <v>-9.61182994454713</v>
      </c>
      <c r="AN607" s="14" t="n">
        <f aca="false">AJ607/($C607/100000)</f>
        <v>654.820843465871</v>
      </c>
      <c r="AO607" s="13" t="n">
        <f aca="false">AP606</f>
        <v>82528</v>
      </c>
      <c r="AP607" s="12" t="n">
        <v>80448</v>
      </c>
      <c r="AQ607" s="21" t="n">
        <f aca="false">FORECAST($B607,AP598:AP606,$B598:$B606)</f>
        <v>42394.6265522543</v>
      </c>
      <c r="AR607" s="37" t="n">
        <f aca="false">(AP607-AQ607)^2/AQ607</f>
        <v>34156.6690997683</v>
      </c>
      <c r="AS607" s="37" t="n">
        <f aca="false">IF(AR607&lt;5,0,(AP607-AO607)/AO607*100)</f>
        <v>-2.52035672741373</v>
      </c>
      <c r="AT607" s="14" t="n">
        <f aca="false">AP607/($C607/100000)</f>
        <v>3077.94491470303</v>
      </c>
      <c r="AU607" s="13" t="n">
        <f aca="false">AV606</f>
        <v>8332</v>
      </c>
      <c r="AV607" s="12" t="n">
        <v>8478</v>
      </c>
      <c r="AW607" s="21" t="n">
        <f aca="false">FORECAST($B607,AV598:AV606,$B598:$B606)</f>
        <v>4800.57024584059</v>
      </c>
      <c r="AX607" s="37" t="n">
        <f aca="false">(AV607-AW607)^2/AW607</f>
        <v>2817.0589959587</v>
      </c>
      <c r="AY607" s="37" t="n">
        <f aca="false">IF(AX607&lt;5,0,(AV607-AU607)/AU607*100)</f>
        <v>1.75228036485838</v>
      </c>
      <c r="AZ607" s="14" t="n">
        <f aca="false">AV607/($C607/100000)</f>
        <v>324.368747350491</v>
      </c>
      <c r="BA607" s="12" t="n">
        <v>4690.8</v>
      </c>
      <c r="BB607" s="4" t="n">
        <v>-4.4</v>
      </c>
      <c r="BC607" s="13" t="n">
        <f aca="false">(BA607-BA606)/BA606*100</f>
        <v>-4.3962091103638</v>
      </c>
      <c r="BD607" s="12" t="n">
        <v>18.3</v>
      </c>
    </row>
    <row r="608" customFormat="false" ht="13.8" hidden="false" customHeight="false" outlineLevel="0" collapsed="false">
      <c r="A608" s="19" t="s">
        <v>67</v>
      </c>
      <c r="B608" s="15" t="n">
        <v>2015</v>
      </c>
      <c r="C608" s="12" t="n">
        <v>2653934</v>
      </c>
      <c r="D608" s="12" t="n">
        <f aca="false">E607</f>
        <v>122602</v>
      </c>
      <c r="E608" s="12" t="n">
        <v>115969</v>
      </c>
      <c r="F608" s="21" t="n">
        <f aca="false">FORECAST($B608,E599:E607,$B599:$B607)</f>
        <v>86848.1415153332</v>
      </c>
      <c r="G608" s="37" t="n">
        <f aca="false">(E608-F608)^2/F608</f>
        <v>9764.45073075367</v>
      </c>
      <c r="H608" s="37" t="n">
        <f aca="false">IF(G608&lt;5,0,(E608-D608)/D608*100)</f>
        <v>-5.41018906706253</v>
      </c>
      <c r="I608" s="12" t="n">
        <v>-5.4</v>
      </c>
      <c r="J608" s="13" t="n">
        <f aca="false">(E608-E607)/E607*100</f>
        <v>-5.41018906706253</v>
      </c>
      <c r="K608" s="13" t="n">
        <f aca="false">L607</f>
        <v>212</v>
      </c>
      <c r="L608" s="12" t="n">
        <v>217</v>
      </c>
      <c r="M608" s="21" t="n">
        <f aca="false">FORECAST($B608,L599:L607,$B599:$B607)</f>
        <v>146.100792756342</v>
      </c>
      <c r="N608" s="37" t="n">
        <f aca="false">(L608-M608)^2/M608</f>
        <v>34.4056831790252</v>
      </c>
      <c r="O608" s="37" t="n">
        <f aca="false">IF(N608&lt;5,0,(L608-K608)/K608*100)</f>
        <v>2.35849056603774</v>
      </c>
      <c r="P608" s="14" t="n">
        <f aca="false">L608/($C608/100000)</f>
        <v>8.17654093884776</v>
      </c>
      <c r="Q608" s="13" t="n">
        <f aca="false">R607</f>
        <v>801</v>
      </c>
      <c r="R608" s="12" t="n">
        <v>756</v>
      </c>
      <c r="S608" s="21" t="n">
        <f aca="false">FORECAST($B608,R599:R607,$B599:$B607)</f>
        <v>568.080880847103</v>
      </c>
      <c r="T608" s="37" t="n">
        <f aca="false">(R608-S608)^2/S608</f>
        <v>62.1629710377549</v>
      </c>
      <c r="U608" s="37" t="n">
        <f aca="false">IF(T608&lt;5,0,(R608-Q608)/Q608*100)</f>
        <v>-5.61797752808989</v>
      </c>
      <c r="V608" s="14" t="n">
        <f aca="false">R608/($C608/100000)</f>
        <v>28.4860135934051</v>
      </c>
      <c r="W608" s="13" t="n">
        <f aca="false">X607</f>
        <v>5706</v>
      </c>
      <c r="X608" s="12" t="n">
        <v>5366</v>
      </c>
      <c r="Y608" s="21" t="n">
        <f aca="false">FORECAST($B608,X599:X607,$B599:$B607)</f>
        <v>4049.81955642112</v>
      </c>
      <c r="Z608" s="37" t="n">
        <f aca="false">(X608-Y608)^2/Y608</f>
        <v>427.755097708696</v>
      </c>
      <c r="AA608" s="37" t="n">
        <f aca="false">IF(Z608&lt;5,0,(X608-W608)/W608*100)</f>
        <v>-5.95864002804066</v>
      </c>
      <c r="AB608" s="14" t="n">
        <f aca="false">X608/($C608/100000)</f>
        <v>202.190408653719</v>
      </c>
      <c r="AC608" s="13" t="n">
        <f aca="false">AD607</f>
        <v>9842</v>
      </c>
      <c r="AD608" s="12" t="n">
        <v>9896</v>
      </c>
      <c r="AE608" s="21" t="n">
        <f aca="false">FORECAST($B608,AD599:AD607,$B599:$B607)</f>
        <v>6690.69265846693</v>
      </c>
      <c r="AF608" s="37" t="n">
        <f aca="false">(AD608-AE608)^2/AE608</f>
        <v>1535.56525133228</v>
      </c>
      <c r="AG608" s="37" t="n">
        <f aca="false">IF(AF608&lt;5,0,(AD608-AC608)/AC608*100)</f>
        <v>0.548668969721601</v>
      </c>
      <c r="AH608" s="14" t="n">
        <f aca="false">AD608/($C608/100000)</f>
        <v>372.880410741186</v>
      </c>
      <c r="AI608" s="13" t="n">
        <f aca="false">AJ607</f>
        <v>17115</v>
      </c>
      <c r="AJ608" s="12" t="n">
        <v>14534</v>
      </c>
      <c r="AK608" s="21" t="n">
        <f aca="false">FORECAST($B608,AJ599:AJ607,$B599:$B607)</f>
        <v>13610.5418423034</v>
      </c>
      <c r="AL608" s="37" t="n">
        <f aca="false">(AJ608-AK608)^2/AK608</f>
        <v>62.6554753585119</v>
      </c>
      <c r="AM608" s="37" t="n">
        <f aca="false">IF(AL608&lt;5,0,(AJ608-AI608)/AI608*100)</f>
        <v>-15.0803388840199</v>
      </c>
      <c r="AN608" s="14" t="n">
        <f aca="false">AJ608/($C608/100000)</f>
        <v>547.639843341997</v>
      </c>
      <c r="AO608" s="13" t="n">
        <f aca="false">AP607</f>
        <v>80448</v>
      </c>
      <c r="AP608" s="12" t="n">
        <v>76400</v>
      </c>
      <c r="AQ608" s="21" t="n">
        <f aca="false">FORECAST($B608,AP599:AP607,$B599:$B607)</f>
        <v>55577.9136026237</v>
      </c>
      <c r="AR608" s="37" t="n">
        <f aca="false">(AP608-AQ608)^2/AQ608</f>
        <v>7800.92763178744</v>
      </c>
      <c r="AS608" s="37" t="n">
        <f aca="false">IF(AR608&lt;5,0,(AP608-AO608)/AO608*100)</f>
        <v>-5.03182179793158</v>
      </c>
      <c r="AT608" s="14" t="n">
        <f aca="false">AP608/($C608/100000)</f>
        <v>2878.74528906898</v>
      </c>
      <c r="AU608" s="13" t="n">
        <f aca="false">AV607</f>
        <v>8478</v>
      </c>
      <c r="AV608" s="12" t="n">
        <v>8800</v>
      </c>
      <c r="AW608" s="21" t="n">
        <f aca="false">FORECAST($B608,AV599:AV607,$B599:$B607)</f>
        <v>6204.99212721027</v>
      </c>
      <c r="AX608" s="37" t="n">
        <f aca="false">(AV608-AW608)^2/AW608</f>
        <v>1085.26581851898</v>
      </c>
      <c r="AY608" s="37" t="n">
        <f aca="false">IF(AX608&lt;5,0,(AV608-AU608)/AU608*100)</f>
        <v>3.79806558150507</v>
      </c>
      <c r="AZ608" s="14" t="n">
        <f aca="false">AV608/($C608/100000)</f>
        <v>331.583227013181</v>
      </c>
      <c r="BA608" s="12" t="n">
        <v>4369.7</v>
      </c>
      <c r="BB608" s="14" t="n">
        <v>-6.8</v>
      </c>
      <c r="BC608" s="13" t="n">
        <f aca="false">(BA608-BA607)/BA607*100</f>
        <v>-6.84531423211393</v>
      </c>
      <c r="BD608" s="12" t="n">
        <v>18.3</v>
      </c>
    </row>
    <row r="609" customFormat="false" ht="13.8" hidden="false" customHeight="false" outlineLevel="0" collapsed="false">
      <c r="A609" s="19" t="s">
        <v>67</v>
      </c>
      <c r="B609" s="15" t="n">
        <v>2016</v>
      </c>
      <c r="C609" s="12" t="n">
        <v>2700794</v>
      </c>
      <c r="D609" s="12" t="n">
        <f aca="false">E608</f>
        <v>115969</v>
      </c>
      <c r="E609" s="12" t="n">
        <v>111219</v>
      </c>
      <c r="F609" s="21" t="n">
        <f aca="false">FORECAST($B609,E600:E608,$B600:$B608)</f>
        <v>105960.289823978</v>
      </c>
      <c r="G609" s="37" t="n">
        <f aca="false">(E609-F609)^2/F609</f>
        <v>260.984872364304</v>
      </c>
      <c r="H609" s="37" t="n">
        <f aca="false">IF(G609&lt;5,0,(E609-D609)/D609*100)</f>
        <v>-4.09592218610146</v>
      </c>
      <c r="I609" s="12" t="n">
        <v>-4.1</v>
      </c>
      <c r="J609" s="13" t="n">
        <f aca="false">(E609-E608)/E608*100</f>
        <v>-4.09592218610146</v>
      </c>
      <c r="K609" s="13" t="n">
        <f aca="false">L608</f>
        <v>217</v>
      </c>
      <c r="L609" s="12" t="n">
        <v>198</v>
      </c>
      <c r="M609" s="21" t="n">
        <f aca="false">FORECAST($B609,L600:L608,$B600:$B608)</f>
        <v>181.672459029118</v>
      </c>
      <c r="N609" s="37" t="n">
        <f aca="false">(L609-M609)^2/M609</f>
        <v>1.46741336348129</v>
      </c>
      <c r="O609" s="37" t="n">
        <f aca="false">IF(N609&lt;5,0,(L609-K609)/K609*100)</f>
        <v>0</v>
      </c>
      <c r="P609" s="14" t="n">
        <f aca="false">L609/($C609/100000)</f>
        <v>7.33117742412046</v>
      </c>
      <c r="Q609" s="13" t="n">
        <f aca="false">R608</f>
        <v>756</v>
      </c>
      <c r="R609" s="12" t="n">
        <v>796</v>
      </c>
      <c r="S609" s="21" t="n">
        <f aca="false">FORECAST($B609,R600:R608,$B600:$B608)</f>
        <v>682.118529289766</v>
      </c>
      <c r="T609" s="37" t="n">
        <f aca="false">(R609-S609)^2/S609</f>
        <v>19.0128090855842</v>
      </c>
      <c r="U609" s="37" t="n">
        <f aca="false">IF(T609&lt;5,0,(R609-Q609)/Q609*100)</f>
        <v>5.29100529100529</v>
      </c>
      <c r="V609" s="14" t="n">
        <f aca="false">R609/($C609/100000)</f>
        <v>29.4728142909085</v>
      </c>
      <c r="W609" s="13" t="n">
        <f aca="false">X608</f>
        <v>5366</v>
      </c>
      <c r="X609" s="12" t="n">
        <v>4831</v>
      </c>
      <c r="Y609" s="21" t="n">
        <f aca="false">FORECAST($B609,X600:X608,$B600:$B608)</f>
        <v>4943.34202361105</v>
      </c>
      <c r="Z609" s="37" t="n">
        <f aca="false">(X609-Y609)^2/Y609</f>
        <v>2.55307648322641</v>
      </c>
      <c r="AA609" s="37" t="n">
        <f aca="false">IF(Z609&lt;5,0,(X609-W609)/W609*100)</f>
        <v>0</v>
      </c>
      <c r="AB609" s="14" t="n">
        <f aca="false">X609/($C609/100000)</f>
        <v>178.873323918818</v>
      </c>
      <c r="AC609" s="13" t="n">
        <f aca="false">AD608</f>
        <v>9896</v>
      </c>
      <c r="AD609" s="12" t="n">
        <v>9810</v>
      </c>
      <c r="AE609" s="21" t="n">
        <f aca="false">FORECAST($B609,AD600:AD608,$B600:$B608)</f>
        <v>8312.76421503338</v>
      </c>
      <c r="AF609" s="37" t="n">
        <f aca="false">(AD609-AE609)^2/AE609</f>
        <v>269.671427914501</v>
      </c>
      <c r="AG609" s="37" t="n">
        <f aca="false">IF(AF609&lt;5,0,(AD609-AC609)/AC609*100)</f>
        <v>-0.869037995149555</v>
      </c>
      <c r="AH609" s="14" t="n">
        <f aca="false">AD609/($C609/100000)</f>
        <v>363.226517831423</v>
      </c>
      <c r="AI609" s="13" t="n">
        <f aca="false">AJ608</f>
        <v>14534</v>
      </c>
      <c r="AJ609" s="12" t="n">
        <v>11774</v>
      </c>
      <c r="AK609" s="21" t="n">
        <f aca="false">FORECAST($B609,AJ600:AJ608,$B600:$B608)</f>
        <v>16018.8159721093</v>
      </c>
      <c r="AL609" s="37" t="n">
        <f aca="false">(AJ609-AK609)^2/AK609</f>
        <v>1124.83111538623</v>
      </c>
      <c r="AM609" s="37" t="n">
        <f aca="false">IF(AL609&lt;5,0,(AJ609-AI609)/AI609*100)</f>
        <v>-18.989954589239</v>
      </c>
      <c r="AN609" s="14" t="n">
        <f aca="false">AJ609/($C609/100000)</f>
        <v>435.945873694921</v>
      </c>
      <c r="AO609" s="13" t="n">
        <f aca="false">AP608</f>
        <v>76400</v>
      </c>
      <c r="AP609" s="12" t="n">
        <v>75242</v>
      </c>
      <c r="AQ609" s="21" t="n">
        <f aca="false">FORECAST($B609,AP600:AP608,$B600:$B608)</f>
        <v>68154.6599980962</v>
      </c>
      <c r="AR609" s="37" t="n">
        <f aca="false">(AP609-AQ609)^2/AQ609</f>
        <v>737.005925992283</v>
      </c>
      <c r="AS609" s="37" t="n">
        <f aca="false">IF(AR609&lt;5,0,(AP609-AO609)/AO609*100)</f>
        <v>-1.51570680628272</v>
      </c>
      <c r="AT609" s="14" t="n">
        <f aca="false">AP609/($C609/100000)</f>
        <v>2785.92147346299</v>
      </c>
      <c r="AU609" s="13" t="n">
        <f aca="false">AV608</f>
        <v>8800</v>
      </c>
      <c r="AV609" s="12" t="n">
        <v>8568</v>
      </c>
      <c r="AW609" s="21" t="n">
        <f aca="false">FORECAST($B609,AV600:AV608,$B600:$B608)</f>
        <v>7666.93171731585</v>
      </c>
      <c r="AX609" s="37" t="n">
        <f aca="false">(AV609-AW609)^2/AW609</f>
        <v>105.899475826246</v>
      </c>
      <c r="AY609" s="37" t="n">
        <f aca="false">IF(AX609&lt;5,0,(AV609-AU609)/AU609*100)</f>
        <v>-2.63636363636364</v>
      </c>
      <c r="AZ609" s="14" t="n">
        <f aca="false">AV609/($C609/100000)</f>
        <v>317.24004126194</v>
      </c>
      <c r="BA609" s="12" t="n">
        <v>4118</v>
      </c>
      <c r="BB609" s="14" t="n">
        <v>-5.8</v>
      </c>
      <c r="BC609" s="13" t="n">
        <f aca="false">(BA609-BA608)/BA608*100</f>
        <v>-5.76012083209373</v>
      </c>
      <c r="BD609" s="12" t="n">
        <v>17.2</v>
      </c>
    </row>
    <row r="610" customFormat="false" ht="13.8" hidden="false" customHeight="false" outlineLevel="0" collapsed="false">
      <c r="A610" s="19" t="s">
        <v>67</v>
      </c>
      <c r="B610" s="15" t="n">
        <v>2017</v>
      </c>
      <c r="C610" s="12" t="n">
        <v>2743095</v>
      </c>
      <c r="D610" s="12" t="n">
        <f aca="false">E609</f>
        <v>111219</v>
      </c>
      <c r="E610" s="12" t="n">
        <v>107172</v>
      </c>
      <c r="F610" s="21" t="n">
        <f aca="false">FORECAST($B610,E601:E609,$B601:$B609)</f>
        <v>124304.446084696</v>
      </c>
      <c r="G610" s="37" t="n">
        <f aca="false">(E610-F610)^2/F610</f>
        <v>2361.3049902094</v>
      </c>
      <c r="H610" s="37" t="n">
        <f aca="false">IF(G610&lt;5,0,(E610-D610)/D610*100)</f>
        <v>-3.63876675747849</v>
      </c>
      <c r="I610" s="12" t="n">
        <v>-3.6</v>
      </c>
      <c r="J610" s="13" t="n">
        <f aca="false">(E610-E609)/E609*100</f>
        <v>-3.63876675747849</v>
      </c>
      <c r="K610" s="13" t="n">
        <f aca="false">L609</f>
        <v>198</v>
      </c>
      <c r="L610" s="12" t="n">
        <v>188</v>
      </c>
      <c r="M610" s="21" t="n">
        <f aca="false">FORECAST($B610,L601:L609,$B601:$B609)</f>
        <v>214.368726862827</v>
      </c>
      <c r="N610" s="37" t="n">
        <f aca="false">(L610-M610)^2/M610</f>
        <v>3.24352234834746</v>
      </c>
      <c r="O610" s="37" t="n">
        <f aca="false">IF(N610&lt;5,0,(L610-K610)/K610*100)</f>
        <v>0</v>
      </c>
      <c r="P610" s="14" t="n">
        <f aca="false">L610/($C610/100000)</f>
        <v>6.85357233344088</v>
      </c>
      <c r="Q610" s="13" t="n">
        <f aca="false">R609</f>
        <v>796</v>
      </c>
      <c r="R610" s="12" t="n">
        <v>874</v>
      </c>
      <c r="S610" s="21" t="n">
        <f aca="false">FORECAST($B610,R601:R609,$B601:$B609)</f>
        <v>799.375895265338</v>
      </c>
      <c r="T610" s="37" t="n">
        <f aca="false">(R610-S610)^2/S610</f>
        <v>6.96638094847909</v>
      </c>
      <c r="U610" s="37" t="n">
        <f aca="false">IF(T610&lt;5,0,(R610-Q610)/Q610*100)</f>
        <v>9.79899497487437</v>
      </c>
      <c r="V610" s="14" t="n">
        <f aca="false">R610/($C610/100000)</f>
        <v>31.8618203161028</v>
      </c>
      <c r="W610" s="13" t="n">
        <f aca="false">X609</f>
        <v>4831</v>
      </c>
      <c r="X610" s="12" t="n">
        <v>4032</v>
      </c>
      <c r="Y610" s="21" t="n">
        <f aca="false">FORECAST($B610,X601:X609,$B601:$B609)</f>
        <v>5748.94350761898</v>
      </c>
      <c r="Z610" s="37" t="n">
        <f aca="false">(X610-Y610)^2/Y610</f>
        <v>512.77160828736</v>
      </c>
      <c r="AA610" s="37" t="n">
        <f aca="false">IF(Z610&lt;5,0,(X610-W610)/W610*100)</f>
        <v>-16.5390188366798</v>
      </c>
      <c r="AB610" s="14" t="n">
        <f aca="false">X610/($C610/100000)</f>
        <v>146.987253449115</v>
      </c>
      <c r="AC610" s="13" t="n">
        <f aca="false">AD609</f>
        <v>9810</v>
      </c>
      <c r="AD610" s="12" t="n">
        <v>9364</v>
      </c>
      <c r="AE610" s="21" t="n">
        <f aca="false">FORECAST($B610,AD601:AD609,$B601:$B609)</f>
        <v>9922.44586725739</v>
      </c>
      <c r="AF610" s="37" t="n">
        <f aca="false">(AD610-AE610)^2/AE610</f>
        <v>31.4299307679724</v>
      </c>
      <c r="AG610" s="37" t="n">
        <f aca="false">IF(AF610&lt;5,0,(AD610-AC610)/AC610*100)</f>
        <v>-4.54638124362895</v>
      </c>
      <c r="AH610" s="14" t="n">
        <f aca="false">AD610/($C610/100000)</f>
        <v>341.366230480534</v>
      </c>
      <c r="AI610" s="13" t="n">
        <f aca="false">AJ609</f>
        <v>11774</v>
      </c>
      <c r="AJ610" s="12" t="n">
        <v>11628</v>
      </c>
      <c r="AK610" s="21" t="n">
        <f aca="false">FORECAST($B610,AJ601:AJ609,$B601:$B609)</f>
        <v>17976.7565411093</v>
      </c>
      <c r="AL610" s="37" t="n">
        <f aca="false">(AJ610-AK610)^2/AK610</f>
        <v>2242.15695006518</v>
      </c>
      <c r="AM610" s="37" t="n">
        <f aca="false">IF(AL610&lt;5,0,(AJ610-AI610)/AI610*100)</f>
        <v>-1.24002038389672</v>
      </c>
      <c r="AN610" s="14" t="n">
        <f aca="false">AJ610/($C610/100000)</f>
        <v>423.900739857715</v>
      </c>
      <c r="AO610" s="13" t="n">
        <f aca="false">AP609</f>
        <v>75242</v>
      </c>
      <c r="AP610" s="12" t="n">
        <v>72384</v>
      </c>
      <c r="AQ610" s="21" t="n">
        <f aca="false">FORECAST($B610,AP601:AP609,$B601:$B609)</f>
        <v>80546.489178864</v>
      </c>
      <c r="AR610" s="37" t="n">
        <f aca="false">(AP610-AQ610)^2/AQ610</f>
        <v>827.177326712768</v>
      </c>
      <c r="AS610" s="37" t="n">
        <f aca="false">IF(AR610&lt;5,0,(AP610-AO610)/AO610*100)</f>
        <v>-3.79841046224183</v>
      </c>
      <c r="AT610" s="14" t="n">
        <f aca="false">AP610/($C610/100000)</f>
        <v>2638.77116906268</v>
      </c>
      <c r="AU610" s="13" t="n">
        <f aca="false">AV609</f>
        <v>8568</v>
      </c>
      <c r="AV610" s="12" t="n">
        <v>8702</v>
      </c>
      <c r="AW610" s="21" t="n">
        <f aca="false">FORECAST($B610,AV601:AV609,$B601:$B609)</f>
        <v>9096.09524116038</v>
      </c>
      <c r="AX610" s="37" t="n">
        <f aca="false">(AV610-AW610)^2/AW610</f>
        <v>17.074475913848</v>
      </c>
      <c r="AY610" s="37" t="n">
        <f aca="false">IF(AX610&lt;5,0,(AV610-AU610)/AU610*100)</f>
        <v>1.56395891690009</v>
      </c>
      <c r="AZ610" s="14" t="n">
        <f aca="false">AV610/($C610/100000)</f>
        <v>317.232906625545</v>
      </c>
      <c r="BA610" s="12" t="n">
        <v>3907</v>
      </c>
      <c r="BB610" s="14" t="n">
        <v>-5.1</v>
      </c>
      <c r="BC610" s="13" t="n">
        <f aca="false">(BA610-BA609)/BA609*100</f>
        <v>-5.12384652744051</v>
      </c>
      <c r="BD610" s="12" t="n">
        <v>14.8</v>
      </c>
    </row>
    <row r="611" customFormat="false" ht="13.8" hidden="false" customHeight="false" outlineLevel="0" collapsed="false">
      <c r="A611" s="24" t="s">
        <v>67</v>
      </c>
      <c r="B611" s="15" t="n">
        <v>2018</v>
      </c>
      <c r="C611" s="12" t="n">
        <v>2779322</v>
      </c>
      <c r="D611" s="12" t="n">
        <f aca="false">E610</f>
        <v>107172</v>
      </c>
      <c r="E611" s="12" t="n">
        <v>100541</v>
      </c>
      <c r="F611" s="21" t="n">
        <f aca="false">FORECAST($B611,E602:E610,$B602:$B610)</f>
        <v>121910.129255301</v>
      </c>
      <c r="G611" s="37" t="n">
        <f aca="false">(E611-F611)^2/F611</f>
        <v>3745.70749714711</v>
      </c>
      <c r="H611" s="37" t="n">
        <f aca="false">IF(G611&lt;5,0,(E611-D611)/D611*100)</f>
        <v>-6.1872504012242</v>
      </c>
      <c r="I611" s="12" t="n">
        <v>-6.2</v>
      </c>
      <c r="J611" s="13" t="n">
        <f aca="false">(E611-E610)/E610*100</f>
        <v>-6.1872504012242</v>
      </c>
      <c r="K611" s="13" t="n">
        <f aca="false">L610</f>
        <v>188</v>
      </c>
      <c r="L611" s="12" t="n">
        <v>198</v>
      </c>
      <c r="M611" s="21" t="n">
        <f aca="false">FORECAST($B611,L602:L610,$B602:$B610)</f>
        <v>210.695087575596</v>
      </c>
      <c r="N611" s="37" t="n">
        <f aca="false">(L611-M611)^2/M611</f>
        <v>0.764921718899678</v>
      </c>
      <c r="O611" s="37" t="n">
        <f aca="false">IF(N611&lt;5,0,(L611-K611)/K611*100)</f>
        <v>0</v>
      </c>
      <c r="P611" s="14" t="n">
        <f aca="false">L611/($C611/100000)</f>
        <v>7.1240396039034</v>
      </c>
      <c r="Q611" s="13" t="n">
        <f aca="false">R610</f>
        <v>874</v>
      </c>
      <c r="R611" s="12" t="n">
        <v>916</v>
      </c>
      <c r="S611" s="21" t="n">
        <f aca="false">FORECAST($B611,R602:R610,$B602:$B610)</f>
        <v>810.471130091183</v>
      </c>
      <c r="T611" s="37" t="n">
        <f aca="false">(R611-S611)^2/S611</f>
        <v>13.7405787458205</v>
      </c>
      <c r="U611" s="37" t="n">
        <f aca="false">IF(T611&lt;5,0,(R611-Q611)/Q611*100)</f>
        <v>4.80549199084668</v>
      </c>
      <c r="V611" s="14" t="n">
        <f aca="false">R611/($C611/100000)</f>
        <v>32.9576781675531</v>
      </c>
      <c r="W611" s="13" t="n">
        <f aca="false">X610</f>
        <v>4032</v>
      </c>
      <c r="X611" s="12" t="n">
        <v>3653</v>
      </c>
      <c r="Y611" s="21" t="n">
        <f aca="false">FORECAST($B611,X602:X610,$B602:$B610)</f>
        <v>5505.66182898532</v>
      </c>
      <c r="Z611" s="37" t="n">
        <f aca="false">(X611-Y611)^2/Y611</f>
        <v>623.422934279966</v>
      </c>
      <c r="AA611" s="37" t="n">
        <f aca="false">IF(Z611&lt;5,0,(X611-W611)/W611*100)</f>
        <v>-9.39980158730159</v>
      </c>
      <c r="AB611" s="14" t="n">
        <f aca="false">X611/($C611/100000)</f>
        <v>131.434932692218</v>
      </c>
      <c r="AC611" s="13" t="n">
        <f aca="false">AD610</f>
        <v>9364</v>
      </c>
      <c r="AD611" s="12" t="n">
        <v>8965</v>
      </c>
      <c r="AE611" s="21" t="n">
        <f aca="false">FORECAST($B611,AD602:AD610,$B602:$B610)</f>
        <v>9847.31929369385</v>
      </c>
      <c r="AF611" s="37" t="n">
        <f aca="false">(AD611-AE611)^2/AE611</f>
        <v>79.055762569104</v>
      </c>
      <c r="AG611" s="37" t="n">
        <f aca="false">IF(AF611&lt;5,0,(AD611-AC611)/AC611*100)</f>
        <v>-4.26099957283212</v>
      </c>
      <c r="AH611" s="14" t="n">
        <f aca="false">AD611/($C611/100000)</f>
        <v>322.560682065626</v>
      </c>
      <c r="AI611" s="13" t="n">
        <f aca="false">AJ610</f>
        <v>11628</v>
      </c>
      <c r="AJ611" s="12" t="n">
        <v>9178</v>
      </c>
      <c r="AK611" s="21" t="n">
        <f aca="false">FORECAST($B611,AJ602:AJ610,$B602:$B610)</f>
        <v>17075.5381749768</v>
      </c>
      <c r="AL611" s="37" t="n">
        <f aca="false">(AJ611-AK611)^2/AK611</f>
        <v>3652.65847471896</v>
      </c>
      <c r="AM611" s="37" t="n">
        <f aca="false">IF(AL611&lt;5,0,(AJ611-AI611)/AI611*100)</f>
        <v>-21.0698314413485</v>
      </c>
      <c r="AN611" s="14" t="n">
        <f aca="false">AJ611/($C611/100000)</f>
        <v>330.224421639522</v>
      </c>
      <c r="AO611" s="13" t="n">
        <f aca="false">AP610</f>
        <v>72384</v>
      </c>
      <c r="AP611" s="12" t="n">
        <v>69295</v>
      </c>
      <c r="AQ611" s="21" t="n">
        <f aca="false">FORECAST($B611,AP602:AP610,$B602:$B610)</f>
        <v>79416.3589873194</v>
      </c>
      <c r="AR611" s="37" t="n">
        <f aca="false">(AP611-AQ611)^2/AQ611</f>
        <v>1289.9345809413</v>
      </c>
      <c r="AS611" s="37" t="n">
        <f aca="false">IF(AR611&lt;5,0,(AP611-AO611)/AO611*100)</f>
        <v>-4.26751768346596</v>
      </c>
      <c r="AT611" s="14" t="n">
        <f aca="false">AP611/($C611/100000)</f>
        <v>2493.23396137619</v>
      </c>
      <c r="AU611" s="13" t="n">
        <f aca="false">AV610</f>
        <v>8702</v>
      </c>
      <c r="AV611" s="12" t="n">
        <v>8336</v>
      </c>
      <c r="AW611" s="21" t="n">
        <f aca="false">FORECAST($B611,AV602:AV610,$B602:$B610)</f>
        <v>9044.11773983675</v>
      </c>
      <c r="AX611" s="37" t="n">
        <f aca="false">(AV611-AW611)^2/AW611</f>
        <v>55.4427471972025</v>
      </c>
      <c r="AY611" s="37" t="n">
        <f aca="false">IF(AX611&lt;5,0,(AV611-AU611)/AU611*100)</f>
        <v>-4.20592967133992</v>
      </c>
      <c r="AZ611" s="14" t="n">
        <f aca="false">AV611/($C611/100000)</f>
        <v>299.929263323933</v>
      </c>
      <c r="BA611" s="12" t="n">
        <v>3617.5</v>
      </c>
      <c r="BB611" s="14" t="n">
        <v>-7.4</v>
      </c>
      <c r="BC611" s="13" t="n">
        <f aca="false">(BA611-BA610)/BA610*100</f>
        <v>-7.40977732275403</v>
      </c>
      <c r="BD611" s="12" t="n">
        <v>16.8</v>
      </c>
    </row>
    <row r="612" customFormat="false" ht="13.8" hidden="false" customHeight="false" outlineLevel="0" collapsed="false">
      <c r="A612" s="25" t="s">
        <v>67</v>
      </c>
      <c r="B612" s="15" t="n">
        <v>2019</v>
      </c>
      <c r="C612" s="17" t="n">
        <v>2812130</v>
      </c>
      <c r="D612" s="12" t="n">
        <f aca="false">E611</f>
        <v>100541</v>
      </c>
      <c r="E612" s="17" t="n">
        <v>99161</v>
      </c>
      <c r="F612" s="21" t="n">
        <f aca="false">FORECAST($B612,E603:E611,$B603:$B611)</f>
        <v>96045.0714285714</v>
      </c>
      <c r="G612" s="37" t="n">
        <f aca="false">(E612-F612)^2/F612</f>
        <v>101.088069568104</v>
      </c>
      <c r="H612" s="37" t="n">
        <f aca="false">IF(G612&lt;5,0,(E612-D612)/D612*100)</f>
        <v>-1.372574372644</v>
      </c>
      <c r="I612" s="12" t="n">
        <v>-1.4</v>
      </c>
      <c r="J612" s="13" t="n">
        <f aca="false">(E612-E611)/E611*100</f>
        <v>-1.372574372644</v>
      </c>
      <c r="K612" s="13" t="n">
        <f aca="false">L611</f>
        <v>198</v>
      </c>
      <c r="L612" s="12" t="n">
        <v>202</v>
      </c>
      <c r="M612" s="21" t="n">
        <f aca="false">FORECAST($B612,L603:L611,$B603:$B611)</f>
        <v>190.642857142857</v>
      </c>
      <c r="N612" s="37" t="n">
        <f aca="false">(L612-M612)^2/M612</f>
        <v>0.676577637424397</v>
      </c>
      <c r="O612" s="37" t="n">
        <f aca="false">IF(N612&lt;5,0,(L612-K612)/K612*100)</f>
        <v>0</v>
      </c>
      <c r="P612" s="14" t="n">
        <f aca="false">L612/($C612/100000)</f>
        <v>7.18316720777489</v>
      </c>
      <c r="Q612" s="13" t="n">
        <f aca="false">R611</f>
        <v>916</v>
      </c>
      <c r="R612" s="12" t="n">
        <v>955</v>
      </c>
      <c r="S612" s="21" t="n">
        <f aca="false">FORECAST($B612,R603:R611,$B603:$B611)</f>
        <v>868.857142857143</v>
      </c>
      <c r="T612" s="37" t="n">
        <f aca="false">(R612-S612)^2/S612</f>
        <v>8.54063512942171</v>
      </c>
      <c r="U612" s="37" t="n">
        <f aca="false">IF(T612&lt;5,0,(R612-Q612)/Q612*100)</f>
        <v>4.25764192139738</v>
      </c>
      <c r="V612" s="14" t="n">
        <f aca="false">R612/($C612/100000)</f>
        <v>33.9600231852724</v>
      </c>
      <c r="W612" s="13" t="n">
        <f aca="false">X611</f>
        <v>3653</v>
      </c>
      <c r="X612" s="12" t="n">
        <v>3649</v>
      </c>
      <c r="Y612" s="21" t="n">
        <f aca="false">FORECAST($B612,X603:X611,$B603:$B611)</f>
        <v>3531.82142857143</v>
      </c>
      <c r="Z612" s="37" t="n">
        <f aca="false">(X612-Y612)^2/Y612</f>
        <v>3.88774400963833</v>
      </c>
      <c r="AA612" s="37" t="n">
        <f aca="false">IF(Z612&lt;5,0,(X612-W612)/W612*100)</f>
        <v>0</v>
      </c>
      <c r="AB612" s="14" t="n">
        <f aca="false">X612/($C612/100000)</f>
        <v>129.759292778072</v>
      </c>
      <c r="AC612" s="13" t="n">
        <f aca="false">AD611</f>
        <v>8965</v>
      </c>
      <c r="AD612" s="12" t="n">
        <v>8531</v>
      </c>
      <c r="AE612" s="21" t="n">
        <f aca="false">FORECAST($B612,AD603:AD611,$B603:$B611)</f>
        <v>9042.39285714286</v>
      </c>
      <c r="AF612" s="37" t="n">
        <f aca="false">(AD612-AE612)^2/AE612</f>
        <v>28.9218416483807</v>
      </c>
      <c r="AG612" s="37" t="n">
        <f aca="false">IF(AF612&lt;5,0,(AD612-AC612)/AC612*100)</f>
        <v>-4.84104852203012</v>
      </c>
      <c r="AH612" s="14" t="n">
        <f aca="false">AD612/($C612/100000)</f>
        <v>303.364353710533</v>
      </c>
      <c r="AI612" s="13" t="n">
        <f aca="false">AJ611</f>
        <v>9178</v>
      </c>
      <c r="AJ612" s="12" t="n">
        <v>7936</v>
      </c>
      <c r="AK612" s="21" t="n">
        <f aca="false">FORECAST($B612,AJ603:AJ611,$B603:$B611)</f>
        <v>6590.42857142857</v>
      </c>
      <c r="AL612" s="37" t="n">
        <f aca="false">(AJ612-AK612)^2/AK612</f>
        <v>274.726059127182</v>
      </c>
      <c r="AM612" s="37" t="n">
        <f aca="false">IF(AL612&lt;5,0,(AJ612-AI612)/AI612*100)</f>
        <v>-13.5323599912835</v>
      </c>
      <c r="AN612" s="14" t="n">
        <f aca="false">AJ612/($C612/100000)</f>
        <v>282.206014657928</v>
      </c>
      <c r="AO612" s="13" t="n">
        <f aca="false">AP611</f>
        <v>69295</v>
      </c>
      <c r="AP612" s="12" t="n">
        <v>70231</v>
      </c>
      <c r="AQ612" s="21" t="n">
        <f aca="false">FORECAST($B612,AP603:AP611,$B603:$B611)</f>
        <v>67970.1428571429</v>
      </c>
      <c r="AR612" s="37" t="n">
        <f aca="false">(AP612-AQ612)^2/AQ612</f>
        <v>75.2017695644878</v>
      </c>
      <c r="AS612" s="37" t="n">
        <f aca="false">IF(AR612&lt;5,0,(AP612-AO612)/AO612*100)</f>
        <v>1.35074680712894</v>
      </c>
      <c r="AT612" s="14" t="n">
        <f aca="false">AP612/($C612/100000)</f>
        <v>2497.43077311504</v>
      </c>
      <c r="AU612" s="13" t="n">
        <f aca="false">AV611</f>
        <v>8336</v>
      </c>
      <c r="AV612" s="12" t="n">
        <v>7657</v>
      </c>
      <c r="AW612" s="21" t="n">
        <f aca="false">FORECAST($B612,AV603:AV611,$B603:$B611)</f>
        <v>7850.78571428571</v>
      </c>
      <c r="AX612" s="37" t="n">
        <f aca="false">(AV612-AW612)^2/AW612</f>
        <v>4.78333053886454</v>
      </c>
      <c r="AY612" s="37" t="n">
        <f aca="false">IF(AX612&lt;5,0,(AV612-AU612)/AU612*100)</f>
        <v>0</v>
      </c>
      <c r="AZ612" s="14" t="n">
        <f aca="false">AV612/($C612/100000)</f>
        <v>272.284709455111</v>
      </c>
      <c r="BA612" s="12" t="n">
        <v>3526.2</v>
      </c>
      <c r="BB612" s="14" t="n">
        <v>-2.5</v>
      </c>
      <c r="BC612" s="13" t="n">
        <f aca="false">(BA612-BA611)/BA611*100</f>
        <v>-2.52384243261922</v>
      </c>
      <c r="BD612" s="12" t="n">
        <v>17.2</v>
      </c>
    </row>
    <row r="613" customFormat="false" ht="13.8" hidden="false" customHeight="false" outlineLevel="0" collapsed="false">
      <c r="A613" s="25" t="s">
        <v>67</v>
      </c>
      <c r="B613" s="20" t="n">
        <v>2020</v>
      </c>
      <c r="C613" s="21" t="n">
        <v>2832794</v>
      </c>
      <c r="D613" s="12" t="n">
        <f aca="false">E612</f>
        <v>99161</v>
      </c>
      <c r="E613" s="21" t="n">
        <v>79764</v>
      </c>
      <c r="F613" s="21" t="n">
        <f aca="false">FORECAST($B613,E604:E612,$B604:$B612)</f>
        <v>92320.8333333333</v>
      </c>
      <c r="G613" s="37" t="n">
        <f aca="false">(E613-F613)^2/F613</f>
        <v>1707.89254893112</v>
      </c>
      <c r="H613" s="37" t="n">
        <f aca="false">IF(G613&lt;5,0,(E613-D613)/D613*100)</f>
        <v>-19.5611177781588</v>
      </c>
      <c r="I613" s="22" t="n">
        <v>-19.6</v>
      </c>
      <c r="J613" s="13" t="n">
        <f aca="false">(E613-E612)/E612*100</f>
        <v>-19.5611177781588</v>
      </c>
      <c r="K613" s="13" t="n">
        <f aca="false">L612</f>
        <v>202</v>
      </c>
      <c r="L613" s="21" t="n">
        <v>224</v>
      </c>
      <c r="M613" s="21" t="n">
        <f aca="false">FORECAST($B613,L604:L612,$B604:$B612)</f>
        <v>191.666666666667</v>
      </c>
      <c r="N613" s="37" t="n">
        <f aca="false">(L613-M613)^2/M613</f>
        <v>5.45449275362319</v>
      </c>
      <c r="O613" s="37" t="n">
        <f aca="false">IF(N613&lt;5,0,(L613-K613)/K613*100)</f>
        <v>10.8910891089109</v>
      </c>
      <c r="P613" s="14" t="n">
        <f aca="false">L613/($C613/100000)</f>
        <v>7.90738754741785</v>
      </c>
      <c r="Q613" s="13" t="n">
        <f aca="false">R612</f>
        <v>955</v>
      </c>
      <c r="R613" s="21" t="n">
        <v>776</v>
      </c>
      <c r="S613" s="21" t="n">
        <f aca="false">FORECAST($B613,R604:R612,$B604:$B612)</f>
        <v>917.5</v>
      </c>
      <c r="T613" s="37" t="n">
        <f aca="false">(R613-S613)^2/S613</f>
        <v>21.8226158038147</v>
      </c>
      <c r="U613" s="37" t="n">
        <f aca="false">IF(T613&lt;5,0,(R613-Q613)/Q613*100)</f>
        <v>-18.7434554973822</v>
      </c>
      <c r="V613" s="14" t="n">
        <f aca="false">R613/($C613/100000)</f>
        <v>27.3934497178404</v>
      </c>
      <c r="W613" s="13" t="n">
        <f aca="false">X612</f>
        <v>3649</v>
      </c>
      <c r="X613" s="21" t="n">
        <v>2687</v>
      </c>
      <c r="Y613" s="21" t="n">
        <f aca="false">FORECAST($B613,X604:X612,$B604:$B612)</f>
        <v>3198.72222222222</v>
      </c>
      <c r="Z613" s="37" t="n">
        <f aca="false">(X613-Y613)^2/Y613</f>
        <v>81.8638239034491</v>
      </c>
      <c r="AA613" s="37" t="n">
        <f aca="false">IF(Z613&lt;5,0,(X613-W613)/W613*100)</f>
        <v>-26.3633872293779</v>
      </c>
      <c r="AB613" s="14" t="n">
        <f aca="false">X613/($C613/100000)</f>
        <v>94.8533497317489</v>
      </c>
      <c r="AC613" s="13" t="n">
        <f aca="false">AD612</f>
        <v>8531</v>
      </c>
      <c r="AD613" s="21" t="n">
        <v>9442</v>
      </c>
      <c r="AE613" s="21" t="n">
        <f aca="false">FORECAST($B613,AD604:AD612,$B604:$B612)</f>
        <v>8664.5</v>
      </c>
      <c r="AF613" s="37" t="n">
        <f aca="false">(AD613-AE613)^2/AE613</f>
        <v>69.7681631946448</v>
      </c>
      <c r="AG613" s="37" t="n">
        <f aca="false">IF(AF613&lt;5,0,(AD613-AC613)/AC613*100)</f>
        <v>10.6787012073614</v>
      </c>
      <c r="AH613" s="14" t="n">
        <f aca="false">AD613/($C613/100000)</f>
        <v>333.310505458568</v>
      </c>
      <c r="AI613" s="13" t="n">
        <f aca="false">AJ612</f>
        <v>7936</v>
      </c>
      <c r="AJ613" s="21" t="n">
        <v>6399</v>
      </c>
      <c r="AK613" s="21" t="n">
        <f aca="false">FORECAST($B613,AJ604:AJ612,$B604:$B612)</f>
        <v>5083.55555555556</v>
      </c>
      <c r="AL613" s="37" t="n">
        <f aca="false">(AJ613-AK613)^2/AK613</f>
        <v>340.390513590177</v>
      </c>
      <c r="AM613" s="37" t="n">
        <f aca="false">IF(AL613&lt;5,0,(AJ613-AI613)/AI613*100)</f>
        <v>-19.367439516129</v>
      </c>
      <c r="AN613" s="14" t="n">
        <f aca="false">AJ613/($C613/100000)</f>
        <v>225.890057660388</v>
      </c>
      <c r="AO613" s="13" t="n">
        <f aca="false">AP612</f>
        <v>70231</v>
      </c>
      <c r="AP613" s="21" t="n">
        <v>52896</v>
      </c>
      <c r="AQ613" s="21" t="n">
        <f aca="false">FORECAST($B613,AP604:AP612,$B604:$B612)</f>
        <v>66742.3611111111</v>
      </c>
      <c r="AR613" s="37" t="n">
        <f aca="false">(AP613-AQ613)^2/AQ613</f>
        <v>2872.56418303986</v>
      </c>
      <c r="AS613" s="37" t="n">
        <f aca="false">IF(AR613&lt;5,0,(AP613-AO613)/AO613*100)</f>
        <v>-24.6828323674731</v>
      </c>
      <c r="AT613" s="14" t="n">
        <f aca="false">AP613/($C613/100000)</f>
        <v>1867.2730879831</v>
      </c>
      <c r="AU613" s="13" t="n">
        <f aca="false">AV612</f>
        <v>7657</v>
      </c>
      <c r="AV613" s="21" t="n">
        <v>7340</v>
      </c>
      <c r="AW613" s="21" t="n">
        <f aca="false">FORECAST($B613,AV604:AV612,$B604:$B612)</f>
        <v>7522.52777777778</v>
      </c>
      <c r="AX613" s="37" t="n">
        <f aca="false">(AV613-AW613)^2/AW613</f>
        <v>4.42888223808402</v>
      </c>
      <c r="AY613" s="37" t="n">
        <f aca="false">IF(AX613&lt;5,0,(AV613-AU613)/AU613*100)</f>
        <v>0</v>
      </c>
      <c r="AZ613" s="14" t="n">
        <f aca="false">AV613/($C613/100000)</f>
        <v>259.108145526996</v>
      </c>
      <c r="BA613" s="23" t="n">
        <v>2815.7</v>
      </c>
      <c r="BB613" s="22" t="n">
        <v>-20.1</v>
      </c>
      <c r="BC613" s="13" t="n">
        <f aca="false">(BA613-BA612)/BA612*100</f>
        <v>-20.1491690771936</v>
      </c>
      <c r="BD613" s="23" t="n">
        <v>17.9</v>
      </c>
    </row>
    <row r="614" customFormat="false" ht="13.8" hidden="false" customHeight="false" outlineLevel="0" collapsed="false">
      <c r="A614" s="19" t="s">
        <v>307</v>
      </c>
      <c r="B614" s="15" t="n">
        <v>2020</v>
      </c>
      <c r="C614" s="38" t="n">
        <f aca="false">FORECAST($B614,C604:C612,$B604:$B612)</f>
        <v>2851046.44444444</v>
      </c>
      <c r="D614" s="12" t="n">
        <f aca="false">E613</f>
        <v>79764</v>
      </c>
      <c r="E614" s="38" t="n">
        <f aca="false">FORECAST($B614,E604:E612,$B604:$B612)</f>
        <v>92320.8333333333</v>
      </c>
      <c r="F614" s="21" t="n">
        <f aca="false">FORECAST($B614,E605:E613,$B605:$B613)</f>
        <v>87849.5555555556</v>
      </c>
      <c r="G614" s="37" t="n">
        <f aca="false">(E614-F614)^2/F614</f>
        <v>227.574571545856</v>
      </c>
      <c r="H614" s="37" t="n">
        <f aca="false">IF(G614&lt;5,0,(E614-D614)/D614*100)</f>
        <v>15.7424819885329</v>
      </c>
      <c r="I614" s="12"/>
      <c r="J614" s="13" t="n">
        <f aca="false">(E614-E612)/E612*100</f>
        <v>-6.89804123260824</v>
      </c>
      <c r="K614" s="13" t="n">
        <f aca="false">L613</f>
        <v>224</v>
      </c>
      <c r="L614" s="38" t="n">
        <f aca="false">FORECAST($B614,L604:L612,$B604:$B612)</f>
        <v>191.666666666667</v>
      </c>
      <c r="M614" s="21" t="n">
        <f aca="false">FORECAST($B614,L605:L613,$B605:$B613)</f>
        <v>203.2</v>
      </c>
      <c r="N614" s="37" t="n">
        <f aca="false">(L614-M614)^2/M614</f>
        <v>0.654615048118985</v>
      </c>
      <c r="O614" s="37" t="n">
        <f aca="false">IF(N614&lt;5,0,(L614-K614)/K614*100)</f>
        <v>0</v>
      </c>
      <c r="P614" s="38" t="n">
        <f aca="false">FORECAST($B614,P604:P612,$B604:$B612)</f>
        <v>6.66726878946896</v>
      </c>
      <c r="Q614" s="13" t="n">
        <f aca="false">R613</f>
        <v>776</v>
      </c>
      <c r="R614" s="38" t="n">
        <f aca="false">FORECAST($B614,R604:R612,$B604:$B612)</f>
        <v>917.5</v>
      </c>
      <c r="S614" s="21" t="n">
        <f aca="false">FORECAST($B614,R605:R613,$B605:$B613)</f>
        <v>881.911111111111</v>
      </c>
      <c r="T614" s="37" t="n">
        <f aca="false">(R614-S614)^2/S614</f>
        <v>1.43616402649689</v>
      </c>
      <c r="U614" s="37" t="n">
        <f aca="false">IF(T614&lt;5,0,(R614-Q614)/Q614*100)</f>
        <v>0</v>
      </c>
      <c r="V614" s="38" t="n">
        <f aca="false">FORECAST($B614,V604:V612,$B604:$B612)</f>
        <v>32.1246917567449</v>
      </c>
      <c r="W614" s="13" t="n">
        <f aca="false">X613</f>
        <v>2687</v>
      </c>
      <c r="X614" s="38" t="n">
        <f aca="false">FORECAST($B614,X604:X612,$B604:$B612)</f>
        <v>3198.72222222222</v>
      </c>
      <c r="Y614" s="21" t="n">
        <f aca="false">FORECAST($B614,X605:X613,$B605:$B613)</f>
        <v>2908.06666666667</v>
      </c>
      <c r="Z614" s="37" t="n">
        <f aca="false">(X614-Y614)^2/Y614</f>
        <v>29.0504522965918</v>
      </c>
      <c r="AA614" s="37" t="n">
        <f aca="false">IF(Z614&lt;5,0,(X614-W614)/W614*100)</f>
        <v>19.0443700119919</v>
      </c>
      <c r="AB614" s="38" t="n">
        <f aca="false">FORECAST($B614,AB604:AB612,$B604:$B612)</f>
        <v>108.504877020433</v>
      </c>
      <c r="AC614" s="13" t="n">
        <f aca="false">AD613</f>
        <v>9442</v>
      </c>
      <c r="AD614" s="38" t="n">
        <f aca="false">FORECAST($B614,AD604:AD612,$B604:$B612)</f>
        <v>8664.5</v>
      </c>
      <c r="AE614" s="21" t="n">
        <f aca="false">FORECAST($B614,AD605:AD613,$B605:$B613)</f>
        <v>9028.26666666667</v>
      </c>
      <c r="AF614" s="37" t="n">
        <f aca="false">(AD614-AE614)^2/AE614</f>
        <v>14.6568763045447</v>
      </c>
      <c r="AG614" s="37" t="n">
        <f aca="false">IF(AF614&lt;5,0,(AD614-AC614)/AC614*100)</f>
        <v>-8.23448421944503</v>
      </c>
      <c r="AH614" s="38" t="n">
        <f aca="false">FORECAST($B614,AH604:AH612,$B604:$B612)</f>
        <v>301.195585075254</v>
      </c>
      <c r="AI614" s="13" t="n">
        <f aca="false">AJ613</f>
        <v>6399</v>
      </c>
      <c r="AJ614" s="38" t="n">
        <f aca="false">FORECAST($B614,AJ604:AJ612,$B604:$B612)</f>
        <v>5083.55555555556</v>
      </c>
      <c r="AK614" s="21" t="n">
        <f aca="false">FORECAST($B614,AJ605:AJ613,$B605:$B613)</f>
        <v>5804.2</v>
      </c>
      <c r="AL614" s="37" t="n">
        <f aca="false">(AJ614-AK614)^2/AK614</f>
        <v>89.4745900052794</v>
      </c>
      <c r="AM614" s="37" t="n">
        <f aca="false">IF(AL614&lt;5,0,(AJ614-AI614)/AI614*100)</f>
        <v>-20.5570314806133</v>
      </c>
      <c r="AN614" s="38" t="n">
        <f aca="false">FORECAST($B614,AN604:AN612,$B604:$B612)</f>
        <v>156.642279998604</v>
      </c>
      <c r="AO614" s="13" t="n">
        <f aca="false">AP613</f>
        <v>52896</v>
      </c>
      <c r="AP614" s="38" t="n">
        <f aca="false">FORECAST($B614,AP604:AP612,$B604:$B612)</f>
        <v>66742.3611111111</v>
      </c>
      <c r="AQ614" s="21" t="n">
        <f aca="false">FORECAST($B614,AP605:AP613,$B605:$B613)</f>
        <v>61341.4444444444</v>
      </c>
      <c r="AR614" s="37" t="n">
        <f aca="false">(AP614-AQ614)^2/AQ614</f>
        <v>475.533321793496</v>
      </c>
      <c r="AS614" s="37" t="n">
        <f aca="false">IF(AR614&lt;5,0,(AP614-AO614)/AO614*100)</f>
        <v>26.1765749983196</v>
      </c>
      <c r="AT614" s="38" t="n">
        <f aca="false">FORECAST($B614,AT604:AT612,$B604:$B612)</f>
        <v>2312.23598583484</v>
      </c>
      <c r="AU614" s="13" t="n">
        <f aca="false">AV613</f>
        <v>7340</v>
      </c>
      <c r="AV614" s="38" t="n">
        <f aca="false">FORECAST($B614,AV604:AV612,$B604:$B612)</f>
        <v>7522.52777777778</v>
      </c>
      <c r="AW614" s="21" t="n">
        <f aca="false">FORECAST($B614,AV605:AV613,$B605:$B613)</f>
        <v>7682.46666666667</v>
      </c>
      <c r="AX614" s="37" t="n">
        <f aca="false">(AV614-AW614)^2/AW614</f>
        <v>3.32971808260532</v>
      </c>
      <c r="AY614" s="37" t="n">
        <f aca="false">IF(AX614&lt;5,0,(AV614-AU614)/AU614*100)</f>
        <v>0</v>
      </c>
      <c r="AZ614" s="38" t="n">
        <f aca="false">FORECAST($B614,AZ604:AZ612,$B604:$B612)</f>
        <v>259.770363046522</v>
      </c>
      <c r="BA614" s="38" t="n">
        <f aca="false">FORECAST($B614,BA604:BA612,$B604:$B612)</f>
        <v>3177.17222222222</v>
      </c>
      <c r="BB614" s="14"/>
      <c r="BC614" s="12"/>
      <c r="BD614" s="12"/>
    </row>
    <row r="615" customFormat="false" ht="13.8" hidden="false" customHeight="false" outlineLevel="0" collapsed="false">
      <c r="A615" s="19" t="s">
        <v>199</v>
      </c>
      <c r="B615" s="20"/>
      <c r="C615" s="21"/>
      <c r="D615" s="12" t="n">
        <f aca="false">E614</f>
        <v>92320.8333333333</v>
      </c>
      <c r="E615" s="39" t="n">
        <f aca="false">(E614-E613)^2/E614</f>
        <v>1707.89254893112</v>
      </c>
      <c r="F615" s="21" t="n">
        <f aca="false">FORECAST($B615,E606:E614,$B606:$B614)</f>
        <v>11413029.7969188</v>
      </c>
      <c r="G615" s="37" t="n">
        <f aca="false">(E615-F615)^2/F615</f>
        <v>11409614.2673969</v>
      </c>
      <c r="H615" s="37" t="n">
        <f aca="false">IF(G615&lt;5,0,(E615-D615)/D615*100)</f>
        <v>-98.1500464334365</v>
      </c>
      <c r="I615" s="22"/>
      <c r="J615" s="12"/>
      <c r="K615" s="13" t="n">
        <f aca="false">L614</f>
        <v>191.666666666667</v>
      </c>
      <c r="L615" s="39" t="n">
        <f aca="false">(L614-L613)^2/L614</f>
        <v>5.45449275362319</v>
      </c>
      <c r="M615" s="21" t="n">
        <f aca="false">FORECAST($B615,L606:L614,$B606:$B614)</f>
        <v>5101.96358543418</v>
      </c>
      <c r="N615" s="37" t="n">
        <f aca="false">(L615-M615)^2/M615</f>
        <v>5091.06043130748</v>
      </c>
      <c r="O615" s="37" t="n">
        <f aca="false">IF(N615&lt;5,0,(L615-K615)/K615*100)</f>
        <v>-97.1541776937618</v>
      </c>
      <c r="P615" s="39" t="n">
        <f aca="false">(P614-P613)^2/P614</f>
        <v>0.230663346923379</v>
      </c>
      <c r="Q615" s="13" t="n">
        <f aca="false">R614</f>
        <v>917.5</v>
      </c>
      <c r="R615" s="39" t="n">
        <f aca="false">(R614-R613)^2/R614</f>
        <v>21.8226158038147</v>
      </c>
      <c r="S615" s="21" t="n">
        <f aca="false">FORECAST($B615,R606:R614,$B606:$B614)</f>
        <v>-29221.9537815126</v>
      </c>
      <c r="T615" s="37" t="n">
        <f aca="false">(R615-S615)^2/S615</f>
        <v>-29265.6153099963</v>
      </c>
      <c r="U615" s="37" t="n">
        <f aca="false">IF(T615&lt;5,0,(R615-Q615)/Q615*100)</f>
        <v>0</v>
      </c>
      <c r="V615" s="39" t="n">
        <f aca="false">(V614-V613)^2/V614</f>
        <v>0.696805167819143</v>
      </c>
      <c r="W615" s="13" t="n">
        <f aca="false">X614</f>
        <v>3198.72222222222</v>
      </c>
      <c r="X615" s="39" t="n">
        <f aca="false">(X614-X613)^2/X614</f>
        <v>81.8638239034491</v>
      </c>
      <c r="Y615" s="21" t="n">
        <f aca="false">FORECAST($B615,X606:X614,$B606:$B614)</f>
        <v>964032.193744164</v>
      </c>
      <c r="Z615" s="37" t="n">
        <f aca="false">(X615-Y615)^2/Y615</f>
        <v>963868.473048081</v>
      </c>
      <c r="AA615" s="37" t="n">
        <f aca="false">IF(Z615&lt;5,0,(X615-W615)/W615*100)</f>
        <v>-97.4407335737151</v>
      </c>
      <c r="AB615" s="39" t="n">
        <f aca="false">(AB614-AB613)^2/AB614</f>
        <v>1.71756516786423</v>
      </c>
      <c r="AC615" s="13" t="n">
        <f aca="false">AD614</f>
        <v>8664.5</v>
      </c>
      <c r="AD615" s="39" t="n">
        <f aca="false">(AD614-AD613)^2/AD614</f>
        <v>69.7681631946448</v>
      </c>
      <c r="AE615" s="21" t="n">
        <f aca="false">FORECAST($B615,AD606:AD614,$B606:$B614)</f>
        <v>292860.037815126</v>
      </c>
      <c r="AF615" s="37" t="n">
        <f aca="false">(AD615-AE615)^2/AE615</f>
        <v>292720.518109634</v>
      </c>
      <c r="AG615" s="37" t="n">
        <f aca="false">IF(AF615&lt;5,0,(AD615-AC615)/AC615*100)</f>
        <v>-99.1947814277264</v>
      </c>
      <c r="AH615" s="39" t="n">
        <f aca="false">(AH614-AH613)^2/AH614</f>
        <v>3.42424710829984</v>
      </c>
      <c r="AI615" s="13" t="n">
        <f aca="false">AJ614</f>
        <v>5083.55555555556</v>
      </c>
      <c r="AJ615" s="39" t="n">
        <f aca="false">(AJ614-AJ613)^2/AJ614</f>
        <v>340.390513590177</v>
      </c>
      <c r="AK615" s="21" t="n">
        <f aca="false">FORECAST($B615,AJ606:AJ614,$B606:$B614)</f>
        <v>3711632.60410831</v>
      </c>
      <c r="AL615" s="37" t="n">
        <f aca="false">(AJ615-AK615)^2/AK615</f>
        <v>3710951.85429804</v>
      </c>
      <c r="AM615" s="37" t="n">
        <f aca="false">IF(AL615&lt;5,0,(AJ615-AI615)/AI615*100)</f>
        <v>-93.3040858928318</v>
      </c>
      <c r="AN615" s="39" t="n">
        <f aca="false">(AN614-AN613)^2/AN614</f>
        <v>30.6127739658703</v>
      </c>
      <c r="AO615" s="13" t="n">
        <f aca="false">AP614</f>
        <v>66742.3611111111</v>
      </c>
      <c r="AP615" s="39" t="n">
        <f aca="false">(AP614-AP613)^2/AP614</f>
        <v>2872.56418303986</v>
      </c>
      <c r="AQ615" s="21" t="n">
        <f aca="false">FORECAST($B615,AP606:AP614,$B606:$B614)</f>
        <v>6136305.26493931</v>
      </c>
      <c r="AR615" s="37" t="n">
        <f aca="false">(AP615-AQ615)^2/AQ615</f>
        <v>6130561.48129528</v>
      </c>
      <c r="AS615" s="37" t="n">
        <f aca="false">IF(AR615&lt;5,0,(AP615-AO615)/AO615*100)</f>
        <v>-95.6960405127747</v>
      </c>
      <c r="AT615" s="39" t="n">
        <f aca="false">(AT614-AT613)^2/AT614</f>
        <v>85.6279297085374</v>
      </c>
      <c r="AU615" s="13" t="n">
        <f aca="false">AV614</f>
        <v>7522.52777777778</v>
      </c>
      <c r="AV615" s="39" t="n">
        <f aca="false">(AV614-AV613)^2/AV614</f>
        <v>4.42888223808402</v>
      </c>
      <c r="AW615" s="21" t="n">
        <f aca="false">FORECAST($B615,AV606:AV614,$B606:$B614)</f>
        <v>332319.686507937</v>
      </c>
      <c r="AX615" s="37" t="n">
        <f aca="false">(AV615-AW615)^2/AW615</f>
        <v>332310.828802485</v>
      </c>
      <c r="AY615" s="37" t="n">
        <f aca="false">IF(AX615&lt;5,0,(AV615-AU615)/AU615*100)</f>
        <v>-99.9411250796419</v>
      </c>
      <c r="AZ615" s="39" t="n">
        <f aca="false">(AZ614-AZ613)^2/AZ614</f>
        <v>0.00168815271313063</v>
      </c>
      <c r="BA615" s="39" t="n">
        <f aca="false">(BA614-BA613)^2/BA614</f>
        <v>41.1253020923372</v>
      </c>
      <c r="BB615" s="22"/>
      <c r="BC615" s="12"/>
      <c r="BD615" s="23"/>
    </row>
    <row r="616" customFormat="false" ht="13.8" hidden="false" customHeight="false" outlineLevel="0" collapsed="false">
      <c r="A616" s="19" t="s">
        <v>308</v>
      </c>
      <c r="B616" s="20" t="n">
        <v>5</v>
      </c>
      <c r="C616" s="21"/>
      <c r="D616" s="12" t="n">
        <f aca="false">E615</f>
        <v>1707.89254893112</v>
      </c>
      <c r="E616" s="39" t="n">
        <f aca="false">IF(E615&lt;$B616,0,(E613-E612)/E612*100)</f>
        <v>-19.5611177781588</v>
      </c>
      <c r="F616" s="21" t="n">
        <f aca="false">FORECAST($B616,E607:E615,$B607:$B615)</f>
        <v>11694105.8164925</v>
      </c>
      <c r="G616" s="37" t="n">
        <f aca="false">(E616-F616)^2/F616</f>
        <v>11694144.9387607</v>
      </c>
      <c r="H616" s="37" t="n">
        <f aca="false">IF(G616&lt;5,0,(E616-D616)/D616*100)</f>
        <v>-101.14533656057</v>
      </c>
      <c r="I616" s="22"/>
      <c r="J616" s="12"/>
      <c r="K616" s="13" t="n">
        <f aca="false">L615</f>
        <v>5.45449275362319</v>
      </c>
      <c r="L616" s="39" t="n">
        <f aca="false">IF(L615&lt;$B616,0,(L613-L612)/L612*100)</f>
        <v>10.8910891089109</v>
      </c>
      <c r="M616" s="21" t="n">
        <f aca="false">FORECAST($B616,L607:L615,$B607:$B615)</f>
        <v>1914.70267131243</v>
      </c>
      <c r="N616" s="37" t="n">
        <f aca="false">(L616-M616)^2/M616</f>
        <v>1892.98244309016</v>
      </c>
      <c r="O616" s="37" t="n">
        <f aca="false">IF(N616&lt;5,0,(L616-K616)/K616*100)</f>
        <v>99.6718961937642</v>
      </c>
      <c r="P616" s="39" t="n">
        <f aca="false">IF(P615&lt;$B616,0,(P613-P612)/P612*100)</f>
        <v>0</v>
      </c>
      <c r="Q616" s="13" t="n">
        <f aca="false">R615</f>
        <v>21.8226158038147</v>
      </c>
      <c r="R616" s="39" t="n">
        <f aca="false">IF(R615&lt;$B616,0,(R613-R612)/R612*100)</f>
        <v>-18.7434554973822</v>
      </c>
      <c r="S616" s="21" t="n">
        <f aca="false">FORECAST($B616,R607:R615,$B607:$B615)</f>
        <v>-35538.5888501742</v>
      </c>
      <c r="T616" s="37" t="n">
        <f aca="false">(R616-S616)^2/S616</f>
        <v>-35501.1118246908</v>
      </c>
      <c r="U616" s="37" t="n">
        <f aca="false">IF(T616&lt;5,0,(R616-Q616)/Q616*100)</f>
        <v>0</v>
      </c>
      <c r="V616" s="39" t="n">
        <f aca="false">IF(V615&lt;$B616,0,(V613-V612)/V612*100)</f>
        <v>0</v>
      </c>
      <c r="W616" s="13" t="n">
        <f aca="false">X615</f>
        <v>81.8638239034491</v>
      </c>
      <c r="X616" s="39" t="n">
        <f aca="false">IF(X615&lt;$B616,0,(X613-X612)/X612*100)</f>
        <v>-26.3633872293779</v>
      </c>
      <c r="Y616" s="21" t="n">
        <f aca="false">FORECAST($B616,X607:X615,$B607:$B615)</f>
        <v>929347.860240031</v>
      </c>
      <c r="Z616" s="37" t="n">
        <f aca="false">(X616-Y616)^2/Y616</f>
        <v>929400.587762357</v>
      </c>
      <c r="AA616" s="37" t="n">
        <f aca="false">IF(Z616&lt;5,0,(X616-W616)/W616*100)</f>
        <v>-132.203952823498</v>
      </c>
      <c r="AB616" s="39" t="n">
        <f aca="false">IF(AB615&lt;$B616,0,(AB613-AB612)/AB612*100)</f>
        <v>0</v>
      </c>
      <c r="AC616" s="13" t="n">
        <f aca="false">AD615</f>
        <v>69.7681631946448</v>
      </c>
      <c r="AD616" s="39" t="n">
        <f aca="false">IF(AD615&lt;$B616,0,(AD613-AD612)/AD612*100)</f>
        <v>10.6787012073614</v>
      </c>
      <c r="AE616" s="21" t="n">
        <f aca="false">FORECAST($B616,AD607:AD615,$B607:$B615)</f>
        <v>386515.425087108</v>
      </c>
      <c r="AF616" s="37" t="n">
        <f aca="false">(AD616-AE616)^2/AE616</f>
        <v>386494.067979726</v>
      </c>
      <c r="AG616" s="37" t="n">
        <f aca="false">IF(AF616&lt;5,0,(AD616-AC616)/AC616*100)</f>
        <v>-84.6940198531971</v>
      </c>
      <c r="AH616" s="39" t="n">
        <f aca="false">IF(AH615&lt;$B616,0,(AH613-AH612)/AH612*100)</f>
        <v>0</v>
      </c>
      <c r="AI616" s="13" t="n">
        <f aca="false">AJ615</f>
        <v>340.390513590177</v>
      </c>
      <c r="AJ616" s="39" t="n">
        <f aca="false">IF(AJ615&lt;$B616,0,(AJ613-AJ612)/AJ612*100)</f>
        <v>-19.367439516129</v>
      </c>
      <c r="AK616" s="21" t="n">
        <f aca="false">FORECAST($B616,AJ607:AJ615,$B607:$B615)</f>
        <v>3603683.5617499</v>
      </c>
      <c r="AL616" s="37" t="n">
        <f aca="false">(AJ616-AK616)^2/AK616</f>
        <v>3603722.29673302</v>
      </c>
      <c r="AM616" s="37" t="n">
        <f aca="false">IF(AL616&lt;5,0,(AJ616-AI616)/AI616*100)</f>
        <v>-105.689770643681</v>
      </c>
      <c r="AN616" s="39" t="n">
        <f aca="false">IF(AN615&lt;$B616,0,(AN613-AN612)/AN612*100)</f>
        <v>-19.9556189707024</v>
      </c>
      <c r="AO616" s="13" t="n">
        <f aca="false">AP615</f>
        <v>2872.56418303986</v>
      </c>
      <c r="AP616" s="39" t="n">
        <f aca="false">IF(AP615&lt;$B616,0,(AP613-AP612)/AP612*100)</f>
        <v>-24.6828323674731</v>
      </c>
      <c r="AQ616" s="21" t="n">
        <f aca="false">FORECAST($B616,AP607:AP615,$B607:$B615)</f>
        <v>6357383.66356949</v>
      </c>
      <c r="AR616" s="37" t="n">
        <f aca="false">(AP616-AQ616)^2/AQ616</f>
        <v>6357433.02933006</v>
      </c>
      <c r="AS616" s="37" t="n">
        <f aca="false">IF(AR616&lt;5,0,(AP616-AO616)/AO616*100)</f>
        <v>-100.859261300869</v>
      </c>
      <c r="AT616" s="39" t="n">
        <f aca="false">IF(AT615&lt;$B616,0,(AT613-AT612)/AT612*100)</f>
        <v>-25.2322383433254</v>
      </c>
      <c r="AU616" s="13" t="n">
        <f aca="false">AV615</f>
        <v>4.42888223808402</v>
      </c>
      <c r="AV616" s="39" t="n">
        <f aca="false">IF(AV615&lt;$B616,0,(AV613-AV612)/AV612*100)</f>
        <v>0</v>
      </c>
      <c r="AW616" s="21" t="n">
        <f aca="false">FORECAST($B616,AV607:AV615,$B607:$B615)</f>
        <v>450799.192024778</v>
      </c>
      <c r="AX616" s="37" t="n">
        <f aca="false">(AV616-AW616)^2/AW616</f>
        <v>450799.192024778</v>
      </c>
      <c r="AY616" s="37" t="n">
        <f aca="false">IF(AX616&lt;5,0,(AV616-AU616)/AU616*100)</f>
        <v>-100</v>
      </c>
      <c r="AZ616" s="39" t="n">
        <f aca="false">IF(AZ615&lt;$B616,0,(AZ613-AZ612)/AZ612*100)</f>
        <v>0</v>
      </c>
      <c r="BA616" s="39" t="n">
        <f aca="false">IF(BA615&lt;$B616,0,(BA613-BA612)/BA612*100)</f>
        <v>-20.1491690771936</v>
      </c>
      <c r="BB616" s="22"/>
      <c r="BC616" s="12"/>
      <c r="BD616" s="23"/>
    </row>
    <row r="617" customFormat="false" ht="13.8" hidden="false" customHeight="false" outlineLevel="0" collapsed="false">
      <c r="A617" s="25"/>
      <c r="B617" s="20"/>
      <c r="C617" s="21"/>
      <c r="D617" s="12" t="n">
        <f aca="false">E616</f>
        <v>-19.5611177781588</v>
      </c>
      <c r="E617" s="21"/>
      <c r="F617" s="21" t="n">
        <f aca="false">FORECAST($B617,E608:E616,$B608:$B616)</f>
        <v>-203.20733727864</v>
      </c>
      <c r="G617" s="37" t="n">
        <f aca="false">(E617-F617)^2/F617</f>
        <v>-203.20733727864</v>
      </c>
      <c r="H617" s="37" t="n">
        <f aca="false">IF(G617&lt;5,0,(E617-D617)/D617*100)</f>
        <v>0</v>
      </c>
      <c r="I617" s="22"/>
      <c r="J617" s="13"/>
      <c r="K617" s="13" t="n">
        <f aca="false">L616</f>
        <v>10.8910891089109</v>
      </c>
      <c r="L617" s="21"/>
      <c r="M617" s="21" t="n">
        <f aca="false">FORECAST($B617,L608:L616,$B608:$B616)</f>
        <v>10.4152993420475</v>
      </c>
      <c r="N617" s="37" t="n">
        <f aca="false">(L617-M617)^2/M617</f>
        <v>10.4152993420475</v>
      </c>
      <c r="O617" s="37" t="n">
        <f aca="false">IF(N617&lt;5,0,(L617-K617)/K617*100)</f>
        <v>-100</v>
      </c>
      <c r="P617" s="14"/>
      <c r="Q617" s="13" t="n">
        <f aca="false">R616</f>
        <v>-18.7434554973822</v>
      </c>
      <c r="R617" s="21"/>
      <c r="S617" s="21" t="n">
        <f aca="false">FORECAST($B617,R608:R616,$B608:$B616)</f>
        <v>-21.1419298814174</v>
      </c>
      <c r="T617" s="37" t="n">
        <f aca="false">(R617-S617)^2/S617</f>
        <v>-21.1419298814174</v>
      </c>
      <c r="U617" s="37" t="n">
        <f aca="false">IF(T617&lt;5,0,(R617-Q617)/Q617*100)</f>
        <v>0</v>
      </c>
      <c r="V617" s="14"/>
      <c r="W617" s="13" t="n">
        <f aca="false">X616</f>
        <v>-26.3633872293779</v>
      </c>
      <c r="X617" s="21"/>
      <c r="Y617" s="21" t="n">
        <f aca="false">FORECAST($B617,X608:X616,$B608:$B616)</f>
        <v>-30.9269470783961</v>
      </c>
      <c r="Z617" s="37" t="n">
        <f aca="false">(X617-Y617)^2/Y617</f>
        <v>-30.9269470783961</v>
      </c>
      <c r="AA617" s="37" t="n">
        <f aca="false">IF(Z617&lt;5,0,(X617-W617)/W617*100)</f>
        <v>0</v>
      </c>
      <c r="AB617" s="14"/>
      <c r="AC617" s="13" t="n">
        <f aca="false">AD616</f>
        <v>10.6787012073614</v>
      </c>
      <c r="AD617" s="21"/>
      <c r="AE617" s="21" t="n">
        <f aca="false">FORECAST($B617,AD608:AD616,$B608:$B616)</f>
        <v>-9.85619256324844</v>
      </c>
      <c r="AF617" s="37" t="n">
        <f aca="false">(AD617-AE617)^2/AE617</f>
        <v>-9.85619256324844</v>
      </c>
      <c r="AG617" s="37" t="n">
        <f aca="false">IF(AF617&lt;5,0,(AD617-AC617)/AC617*100)</f>
        <v>0</v>
      </c>
      <c r="AH617" s="14"/>
      <c r="AI617" s="13" t="n">
        <f aca="false">AJ616</f>
        <v>-19.367439516129</v>
      </c>
      <c r="AJ617" s="21"/>
      <c r="AK617" s="21" t="n">
        <f aca="false">FORECAST($B617,AJ608:AJ616,$B608:$B616)</f>
        <v>-23.8539524003427</v>
      </c>
      <c r="AL617" s="37" t="n">
        <f aca="false">(AJ617-AK617)^2/AK617</f>
        <v>-23.8539524003427</v>
      </c>
      <c r="AM617" s="37" t="n">
        <f aca="false">IF(AL617&lt;5,0,(AJ617-AI617)/AI617*100)</f>
        <v>0</v>
      </c>
      <c r="AN617" s="14"/>
      <c r="AO617" s="13" t="n">
        <f aca="false">AP616</f>
        <v>-24.6828323674731</v>
      </c>
      <c r="AP617" s="21"/>
      <c r="AQ617" s="21" t="n">
        <f aca="false">FORECAST($B617,AP608:AP616,$B608:$B616)</f>
        <v>-159.184022589332</v>
      </c>
      <c r="AR617" s="37" t="n">
        <f aca="false">(AP617-AQ617)^2/AQ617</f>
        <v>-159.184022589332</v>
      </c>
      <c r="AS617" s="37" t="n">
        <f aca="false">IF(AR617&lt;5,0,(AP617-AO617)/AO617*100)</f>
        <v>0</v>
      </c>
      <c r="AT617" s="14"/>
      <c r="AU617" s="13" t="n">
        <f aca="false">AV616</f>
        <v>0</v>
      </c>
      <c r="AV617" s="21"/>
      <c r="AW617" s="21" t="n">
        <f aca="false">FORECAST($B617,AV608:AV616,$B608:$B616)</f>
        <v>-16.8048255124768</v>
      </c>
      <c r="AX617" s="37" t="n">
        <f aca="false">(AV617-AW617)^2/AW617</f>
        <v>-16.8048255124768</v>
      </c>
      <c r="AY617" s="37" t="n">
        <f aca="false">IF(AX617&lt;5,0,(AV617-AU617)/AU617*100)</f>
        <v>0</v>
      </c>
      <c r="AZ617" s="14"/>
      <c r="BA617" s="23"/>
      <c r="BB617" s="22"/>
      <c r="BC617" s="13"/>
      <c r="BD617" s="23"/>
    </row>
    <row r="618" customFormat="false" ht="13.8" hidden="false" customHeight="false" outlineLevel="0" collapsed="false">
      <c r="A618" s="19" t="s">
        <v>68</v>
      </c>
      <c r="B618" s="12" t="n">
        <v>2011</v>
      </c>
      <c r="C618" s="12" t="n">
        <v>72670</v>
      </c>
      <c r="D618" s="12" t="n">
        <f aca="false">E617</f>
        <v>0</v>
      </c>
      <c r="E618" s="12" t="n">
        <v>3577</v>
      </c>
      <c r="F618" s="21" t="n">
        <f aca="false">FORECAST($B618,E609:E617,$B609:$B617)</f>
        <v>97997.8766096394</v>
      </c>
      <c r="G618" s="37" t="n">
        <f aca="false">(E618-F618)^2/F618</f>
        <v>90974.4399385875</v>
      </c>
      <c r="H618" s="37" t="e">
        <f aca="false">IF(G618&lt;5,0,(E618-D618)/D618*100)</f>
        <v>#DIV/0!</v>
      </c>
      <c r="I618" s="12" t="n">
        <v>-13.1</v>
      </c>
      <c r="J618" s="13"/>
      <c r="K618" s="13" t="n">
        <f aca="false">L617</f>
        <v>0</v>
      </c>
      <c r="L618" s="12" t="n">
        <v>3</v>
      </c>
      <c r="M618" s="21" t="n">
        <f aca="false">FORECAST($B618,L609:L617,$B609:$B617)</f>
        <v>199.591792462272</v>
      </c>
      <c r="N618" s="37" t="n">
        <f aca="false">(L618-M618)^2/M618</f>
        <v>193.636884496814</v>
      </c>
      <c r="O618" s="37" t="e">
        <f aca="false">IF(N618&lt;5,0,(L618-K618)/K618*100)</f>
        <v>#DIV/0!</v>
      </c>
      <c r="P618" s="14" t="n">
        <f aca="false">L618/($C618/100000)</f>
        <v>4.12825099766066</v>
      </c>
      <c r="Q618" s="13" t="n">
        <f aca="false">R617</f>
        <v>0</v>
      </c>
      <c r="R618" s="12" t="n">
        <v>26</v>
      </c>
      <c r="S618" s="21" t="n">
        <f aca="false">FORECAST($B618,R609:R617,$B609:$B617)</f>
        <v>869.180824386786</v>
      </c>
      <c r="T618" s="37" t="n">
        <f aca="false">(R618-S618)^2/S618</f>
        <v>817.958568189955</v>
      </c>
      <c r="U618" s="37" t="e">
        <f aca="false">IF(T618&lt;5,0,(R618-Q618)/Q618*100)</f>
        <v>#DIV/0!</v>
      </c>
      <c r="V618" s="14" t="n">
        <f aca="false">R618/($C618/100000)</f>
        <v>35.778175313059</v>
      </c>
      <c r="W618" s="13" t="n">
        <f aca="false">X617</f>
        <v>0</v>
      </c>
      <c r="X618" s="12" t="n">
        <v>68</v>
      </c>
      <c r="Y618" s="21" t="n">
        <f aca="false">FORECAST($B618,X609:X617,$B609:$B617)</f>
        <v>3661.18249284904</v>
      </c>
      <c r="Z618" s="37" t="n">
        <f aca="false">(X618-Y618)^2/Y618</f>
        <v>3526.44547277671</v>
      </c>
      <c r="AA618" s="37" t="e">
        <f aca="false">IF(Z618&lt;5,0,(X618-W618)/W618*100)</f>
        <v>#DIV/0!</v>
      </c>
      <c r="AB618" s="14" t="n">
        <f aca="false">X618/($C618/100000)</f>
        <v>93.5736892803083</v>
      </c>
      <c r="AC618" s="13" t="n">
        <f aca="false">AD617</f>
        <v>0</v>
      </c>
      <c r="AD618" s="12" t="n">
        <v>254</v>
      </c>
      <c r="AE618" s="21" t="n">
        <f aca="false">FORECAST($B618,AD609:AD617,$B609:$B617)</f>
        <v>9095.99626670467</v>
      </c>
      <c r="AF618" s="37" t="n">
        <f aca="false">(AD618-AE618)^2/AE618</f>
        <v>8595.08905765448</v>
      </c>
      <c r="AG618" s="37" t="e">
        <f aca="false">IF(AF618&lt;5,0,(AD618-AC618)/AC618*100)</f>
        <v>#DIV/0!</v>
      </c>
      <c r="AH618" s="14" t="n">
        <f aca="false">AD618/($C618/100000)</f>
        <v>349.525251135269</v>
      </c>
      <c r="AI618" s="13" t="n">
        <f aca="false">AJ617</f>
        <v>0</v>
      </c>
      <c r="AJ618" s="12" t="n">
        <v>611</v>
      </c>
      <c r="AK618" s="21" t="n">
        <f aca="false">FORECAST($B618,AJ609:AJ617,$B609:$B617)</f>
        <v>8633.04118278409</v>
      </c>
      <c r="AL618" s="37" t="n">
        <f aca="false">(AJ618-AK618)^2/AK618</f>
        <v>7454.28446080117</v>
      </c>
      <c r="AM618" s="37" t="e">
        <f aca="false">IF(AL618&lt;5,0,(AJ618-AI618)/AI618*100)</f>
        <v>#DIV/0!</v>
      </c>
      <c r="AN618" s="14" t="n">
        <f aca="false">AJ618/($C618/100000)</f>
        <v>840.787119856887</v>
      </c>
      <c r="AO618" s="13" t="n">
        <f aca="false">AP617</f>
        <v>0</v>
      </c>
      <c r="AP618" s="12" t="n">
        <v>2491</v>
      </c>
      <c r="AQ618" s="21" t="n">
        <f aca="false">FORECAST($B618,AP609:AP617,$B609:$B617)</f>
        <v>67547.3701986664</v>
      </c>
      <c r="AR618" s="37" t="n">
        <f aca="false">(AP618-AQ618)^2/AQ618</f>
        <v>62657.2328571496</v>
      </c>
      <c r="AS618" s="37" t="e">
        <f aca="false">IF(AR618&lt;5,0,(AP618-AO618)/AO618*100)</f>
        <v>#DIV/0!</v>
      </c>
      <c r="AT618" s="14" t="n">
        <f aca="false">AP618/($C618/100000)</f>
        <v>3427.82441172423</v>
      </c>
      <c r="AU618" s="13" t="n">
        <f aca="false">AV617</f>
        <v>0</v>
      </c>
      <c r="AV618" s="12" t="n">
        <v>124</v>
      </c>
      <c r="AW618" s="21" t="n">
        <f aca="false">FORECAST($B618,AV609:AV617,$B609:$B617)</f>
        <v>7991.33889623731</v>
      </c>
      <c r="AX618" s="37" t="n">
        <f aca="false">(AV618-AW618)^2/AW618</f>
        <v>7745.26297932272</v>
      </c>
      <c r="AY618" s="37" t="e">
        <f aca="false">IF(AX618&lt;5,0,(AV618-AU618)/AU618*100)</f>
        <v>#DIV/0!</v>
      </c>
      <c r="AZ618" s="14" t="n">
        <f aca="false">AV618/($C618/100000)</f>
        <v>170.634374569974</v>
      </c>
      <c r="BA618" s="12" t="n">
        <v>4922.3</v>
      </c>
      <c r="BB618" s="14" t="n">
        <v>-8</v>
      </c>
      <c r="BC618" s="13" t="n">
        <f aca="false">(BA618-BA613)/BA613*100</f>
        <v>74.8162091131868</v>
      </c>
      <c r="BD618" s="12" t="n">
        <v>24.2</v>
      </c>
    </row>
    <row r="619" customFormat="false" ht="13.8" hidden="false" customHeight="false" outlineLevel="0" collapsed="false">
      <c r="A619" s="19" t="s">
        <v>68</v>
      </c>
      <c r="B619" s="12" t="n">
        <v>2012</v>
      </c>
      <c r="C619" s="12" t="n">
        <v>72897</v>
      </c>
      <c r="D619" s="12" t="n">
        <f aca="false">E618</f>
        <v>3577</v>
      </c>
      <c r="E619" s="12" t="n">
        <v>3712</v>
      </c>
      <c r="F619" s="21" t="n">
        <f aca="false">FORECAST($B619,E610:E618,$B610:$B618)</f>
        <v>80247.4806488518</v>
      </c>
      <c r="G619" s="37" t="n">
        <f aca="false">(E619-F619)^2/F619</f>
        <v>72995.1862761013</v>
      </c>
      <c r="H619" s="37" t="n">
        <f aca="false">IF(G619&lt;5,0,(E619-D619)/D619*100)</f>
        <v>3.7741123846799</v>
      </c>
      <c r="I619" s="12" t="n">
        <v>3.8</v>
      </c>
      <c r="J619" s="13" t="n">
        <f aca="false">(E619-E618)/E618*100</f>
        <v>3.7741123846799</v>
      </c>
      <c r="K619" s="13" t="n">
        <f aca="false">L618</f>
        <v>3</v>
      </c>
      <c r="L619" s="12" t="n">
        <v>3</v>
      </c>
      <c r="M619" s="21" t="n">
        <f aca="false">FORECAST($B619,L610:L618,$B610:$B618)</f>
        <v>167.45650149442</v>
      </c>
      <c r="N619" s="37" t="n">
        <f aca="false">(L619-M619)^2/M619</f>
        <v>161.510246794959</v>
      </c>
      <c r="O619" s="37" t="n">
        <f aca="false">IF(N619&lt;5,0,(L619-K619)/K619*100)</f>
        <v>0</v>
      </c>
      <c r="P619" s="14" t="n">
        <f aca="false">L619/($C619/100000)</f>
        <v>4.1153956952961</v>
      </c>
      <c r="Q619" s="13" t="n">
        <f aca="false">R618</f>
        <v>26</v>
      </c>
      <c r="R619" s="12" t="n">
        <v>36</v>
      </c>
      <c r="S619" s="21" t="n">
        <f aca="false">FORECAST($B619,R610:R618,$B610:$B618)</f>
        <v>742.445066836359</v>
      </c>
      <c r="T619" s="37" t="n">
        <f aca="false">(R619-S619)^2/S619</f>
        <v>672.19065052718</v>
      </c>
      <c r="U619" s="37" t="n">
        <f aca="false">IF(T619&lt;5,0,(R619-Q619)/Q619*100)</f>
        <v>38.4615384615385</v>
      </c>
      <c r="V619" s="14" t="n">
        <f aca="false">R619/($C619/100000)</f>
        <v>49.3847483435532</v>
      </c>
      <c r="W619" s="13" t="n">
        <f aca="false">X618</f>
        <v>68</v>
      </c>
      <c r="X619" s="12" t="n">
        <v>66</v>
      </c>
      <c r="Y619" s="21" t="n">
        <f aca="false">FORECAST($B619,X610:X618,$B610:$B618)</f>
        <v>2874.92247539005</v>
      </c>
      <c r="Z619" s="37" t="n">
        <f aca="false">(X619-Y619)^2/Y619</f>
        <v>2744.43764668155</v>
      </c>
      <c r="AA619" s="37" t="n">
        <f aca="false">IF(Z619&lt;5,0,(X619-W619)/W619*100)</f>
        <v>-2.94117647058823</v>
      </c>
      <c r="AB619" s="14" t="n">
        <f aca="false">X619/($C619/100000)</f>
        <v>90.5387052965143</v>
      </c>
      <c r="AC619" s="13" t="n">
        <f aca="false">AD618</f>
        <v>254</v>
      </c>
      <c r="AD619" s="12" t="n">
        <v>276</v>
      </c>
      <c r="AE619" s="21" t="n">
        <f aca="false">FORECAST($B619,AD610:AD618,$B610:$B618)</f>
        <v>7520.73051392513</v>
      </c>
      <c r="AF619" s="37" t="n">
        <f aca="false">(AD619-AE619)^2/AE619</f>
        <v>6978.85931721876</v>
      </c>
      <c r="AG619" s="37" t="n">
        <f aca="false">IF(AF619&lt;5,0,(AD619-AC619)/AC619*100)</f>
        <v>8.66141732283465</v>
      </c>
      <c r="AH619" s="14" t="n">
        <f aca="false">AD619/($C619/100000)</f>
        <v>378.616403967241</v>
      </c>
      <c r="AI619" s="13" t="n">
        <f aca="false">AJ618</f>
        <v>611</v>
      </c>
      <c r="AJ619" s="12" t="n">
        <v>638</v>
      </c>
      <c r="AK619" s="21" t="n">
        <f aca="false">FORECAST($B619,AJ610:AJ618,$B610:$B618)</f>
        <v>6790.13378305091</v>
      </c>
      <c r="AL619" s="37" t="n">
        <f aca="false">(AJ619-AK619)^2/AK619</f>
        <v>5574.08017188585</v>
      </c>
      <c r="AM619" s="37" t="n">
        <f aca="false">IF(AL619&lt;5,0,(AJ619-AI619)/AI619*100)</f>
        <v>4.4189852700491</v>
      </c>
      <c r="AN619" s="14" t="n">
        <f aca="false">AJ619/($C619/100000)</f>
        <v>875.207484532971</v>
      </c>
      <c r="AO619" s="13" t="n">
        <f aca="false">AP618</f>
        <v>2491</v>
      </c>
      <c r="AP619" s="12" t="n">
        <v>2549</v>
      </c>
      <c r="AQ619" s="21" t="n">
        <f aca="false">FORECAST($B619,AP610:AP618,$B610:$B618)</f>
        <v>55552.2918903383</v>
      </c>
      <c r="AR619" s="37" t="n">
        <f aca="false">(AP619-AQ619)^2/AQ619</f>
        <v>50571.2519792727</v>
      </c>
      <c r="AS619" s="37" t="n">
        <f aca="false">IF(AR619&lt;5,0,(AP619-AO619)/AO619*100)</f>
        <v>2.328382175833</v>
      </c>
      <c r="AT619" s="14" t="n">
        <f aca="false">AP619/($C619/100000)</f>
        <v>3496.71454243659</v>
      </c>
      <c r="AU619" s="13" t="n">
        <f aca="false">AV618</f>
        <v>124</v>
      </c>
      <c r="AV619" s="12" t="n">
        <v>144</v>
      </c>
      <c r="AW619" s="21" t="n">
        <f aca="false">FORECAST($B619,AV610:AV618,$B610:$B618)</f>
        <v>6599.36905460998</v>
      </c>
      <c r="AX619" s="37" t="n">
        <f aca="false">(AV619-AW619)^2/AW619</f>
        <v>6314.51117317137</v>
      </c>
      <c r="AY619" s="37" t="n">
        <f aca="false">IF(AX619&lt;5,0,(AV619-AU619)/AU619*100)</f>
        <v>16.1290322580645</v>
      </c>
      <c r="AZ619" s="14" t="n">
        <f aca="false">AV619/($C619/100000)</f>
        <v>197.538993374213</v>
      </c>
      <c r="BA619" s="12" t="n">
        <v>5092.1</v>
      </c>
      <c r="BB619" s="14" t="n">
        <v>3.5</v>
      </c>
      <c r="BC619" s="13" t="n">
        <f aca="false">(BA619-BA618)/BA618*100</f>
        <v>3.4496068910875</v>
      </c>
      <c r="BD619" s="12" t="n">
        <v>23.8</v>
      </c>
    </row>
    <row r="620" customFormat="false" ht="13.8" hidden="false" customHeight="false" outlineLevel="0" collapsed="false">
      <c r="A620" s="19" t="s">
        <v>68</v>
      </c>
      <c r="B620" s="12" t="n">
        <v>2013</v>
      </c>
      <c r="C620" s="12" t="n">
        <v>73560</v>
      </c>
      <c r="D620" s="12" t="n">
        <f aca="false">E619</f>
        <v>3712</v>
      </c>
      <c r="E620" s="12" t="n">
        <v>3366</v>
      </c>
      <c r="F620" s="21" t="n">
        <f aca="false">FORECAST($B620,E611:E619,$B611:$B619)</f>
        <v>63137.6296273295</v>
      </c>
      <c r="G620" s="37" t="n">
        <f aca="false">(E620-F620)^2/F620</f>
        <v>56585.0781759506</v>
      </c>
      <c r="H620" s="37" t="n">
        <f aca="false">IF(G620&lt;5,0,(E620-D620)/D620*100)</f>
        <v>-9.32112068965517</v>
      </c>
      <c r="I620" s="12" t="n">
        <v>-9.3</v>
      </c>
      <c r="J620" s="13" t="n">
        <f aca="false">(E620-E619)/E619*100</f>
        <v>-9.32112068965517</v>
      </c>
      <c r="K620" s="13" t="n">
        <f aca="false">L619</f>
        <v>3</v>
      </c>
      <c r="L620" s="12" t="n">
        <v>2</v>
      </c>
      <c r="M620" s="21" t="n">
        <f aca="false">FORECAST($B620,L611:L619,$B611:$B619)</f>
        <v>136.885193888783</v>
      </c>
      <c r="N620" s="37" t="n">
        <f aca="false">(L620-M620)^2/M620</f>
        <v>132.914415456772</v>
      </c>
      <c r="O620" s="37" t="n">
        <f aca="false">IF(N620&lt;5,0,(L620-K620)/K620*100)</f>
        <v>-33.3333333333333</v>
      </c>
      <c r="P620" s="14" t="n">
        <f aca="false">L620/($C620/100000)</f>
        <v>2.71886895051658</v>
      </c>
      <c r="Q620" s="13" t="n">
        <f aca="false">R619</f>
        <v>36</v>
      </c>
      <c r="R620" s="12" t="n">
        <v>35</v>
      </c>
      <c r="S620" s="21" t="n">
        <f aca="false">FORECAST($B620,R611:R619,$B611:$B619)</f>
        <v>603.996791213985</v>
      </c>
      <c r="T620" s="37" t="n">
        <f aca="false">(R620-S620)^2/S620</f>
        <v>536.024947684051</v>
      </c>
      <c r="U620" s="37" t="n">
        <f aca="false">IF(T620&lt;5,0,(R620-Q620)/Q620*100)</f>
        <v>-2.77777777777778</v>
      </c>
      <c r="V620" s="14" t="n">
        <f aca="false">R620/($C620/100000)</f>
        <v>47.5802066340402</v>
      </c>
      <c r="W620" s="13" t="n">
        <f aca="false">X619</f>
        <v>66</v>
      </c>
      <c r="X620" s="12" t="n">
        <v>52</v>
      </c>
      <c r="Y620" s="21" t="n">
        <f aca="false">FORECAST($B620,X611:X619,$B611:$B619)</f>
        <v>2218.82718098669</v>
      </c>
      <c r="Z620" s="37" t="n">
        <f aca="false">(X620-Y620)^2/Y620</f>
        <v>2116.04584281992</v>
      </c>
      <c r="AA620" s="37" t="n">
        <f aca="false">IF(Z620&lt;5,0,(X620-W620)/W620*100)</f>
        <v>-21.2121212121212</v>
      </c>
      <c r="AB620" s="14" t="n">
        <f aca="false">X620/($C620/100000)</f>
        <v>70.6905927134312</v>
      </c>
      <c r="AC620" s="13" t="n">
        <f aca="false">AD619</f>
        <v>276</v>
      </c>
      <c r="AD620" s="12" t="n">
        <v>294</v>
      </c>
      <c r="AE620" s="21" t="n">
        <f aca="false">FORECAST($B620,AD611:AD619,$B611:$B619)</f>
        <v>6018.42517682718</v>
      </c>
      <c r="AF620" s="37" t="n">
        <f aca="false">(AD620-AE620)^2/AE620</f>
        <v>5444.78707341315</v>
      </c>
      <c r="AG620" s="37" t="n">
        <f aca="false">IF(AF620&lt;5,0,(AD620-AC620)/AC620*100)</f>
        <v>6.52173913043478</v>
      </c>
      <c r="AH620" s="14" t="n">
        <f aca="false">AD620/($C620/100000)</f>
        <v>399.673735725938</v>
      </c>
      <c r="AI620" s="13" t="n">
        <f aca="false">AJ619</f>
        <v>638</v>
      </c>
      <c r="AJ620" s="12" t="n">
        <v>568</v>
      </c>
      <c r="AK620" s="21" t="n">
        <f aca="false">FORECAST($B620,AJ611:AJ619,$B611:$B619)</f>
        <v>4970.25976581794</v>
      </c>
      <c r="AL620" s="37" t="n">
        <f aca="false">(AJ620-AK620)^2/AK620</f>
        <v>3899.17065884989</v>
      </c>
      <c r="AM620" s="37" t="n">
        <f aca="false">IF(AL620&lt;5,0,(AJ620-AI620)/AI620*100)</f>
        <v>-10.9717868338558</v>
      </c>
      <c r="AN620" s="14" t="n">
        <f aca="false">AJ620/($C620/100000)</f>
        <v>772.15878194671</v>
      </c>
      <c r="AO620" s="13" t="n">
        <f aca="false">AP619</f>
        <v>2549</v>
      </c>
      <c r="AP620" s="12" t="n">
        <v>2264</v>
      </c>
      <c r="AQ620" s="21" t="n">
        <f aca="false">FORECAST($B620,AP611:AP619,$B611:$B619)</f>
        <v>44005.0555583168</v>
      </c>
      <c r="AR620" s="37" t="n">
        <f aca="false">(AP620-AQ620)^2/AQ620</f>
        <v>39593.5352658178</v>
      </c>
      <c r="AS620" s="37" t="n">
        <f aca="false">IF(AR620&lt;5,0,(AP620-AO620)/AO620*100)</f>
        <v>-11.180855237348</v>
      </c>
      <c r="AT620" s="14" t="n">
        <f aca="false">AP620/($C620/100000)</f>
        <v>3077.75965198477</v>
      </c>
      <c r="AU620" s="13" t="n">
        <f aca="false">AV619</f>
        <v>144</v>
      </c>
      <c r="AV620" s="12" t="n">
        <v>151</v>
      </c>
      <c r="AW620" s="21" t="n">
        <f aca="false">FORECAST($B620,AV611:AV619,$B611:$B619)</f>
        <v>5184.09226014563</v>
      </c>
      <c r="AX620" s="37" t="n">
        <f aca="false">(AV620-AW620)^2/AW620</f>
        <v>4886.4905229187</v>
      </c>
      <c r="AY620" s="37" t="n">
        <f aca="false">IF(AX620&lt;5,0,(AV620-AU620)/AU620*100)</f>
        <v>4.86111111111111</v>
      </c>
      <c r="AZ620" s="14" t="n">
        <f aca="false">AV620/($C620/100000)</f>
        <v>205.274605764002</v>
      </c>
      <c r="BA620" s="12" t="n">
        <v>4575.9</v>
      </c>
      <c r="BB620" s="14" t="n">
        <v>-10.1</v>
      </c>
      <c r="BC620" s="13" t="n">
        <f aca="false">(BA620-BA619)/BA619*100</f>
        <v>-10.1372714597121</v>
      </c>
      <c r="BD620" s="12" t="n">
        <v>25.2</v>
      </c>
    </row>
    <row r="621" customFormat="false" ht="13.8" hidden="false" customHeight="false" outlineLevel="0" collapsed="false">
      <c r="A621" s="19" t="s">
        <v>68</v>
      </c>
      <c r="B621" s="15" t="n">
        <v>2014</v>
      </c>
      <c r="C621" s="12" t="n">
        <v>74044</v>
      </c>
      <c r="D621" s="12" t="n">
        <f aca="false">E620</f>
        <v>3366</v>
      </c>
      <c r="E621" s="12" t="n">
        <v>3131</v>
      </c>
      <c r="F621" s="21" t="n">
        <f aca="false">FORECAST($B621,E612:E620,$B612:$B620)</f>
        <v>47021.9710145815</v>
      </c>
      <c r="G621" s="37" t="n">
        <f aca="false">(E621-F621)^2/F621</f>
        <v>40968.4514501839</v>
      </c>
      <c r="H621" s="37" t="n">
        <f aca="false">IF(G621&lt;5,0,(E621-D621)/D621*100)</f>
        <v>-6.98158051099228</v>
      </c>
      <c r="I621" s="16" t="n">
        <v>-7</v>
      </c>
      <c r="J621" s="13" t="n">
        <f aca="false">(E621-E620)/E620*100</f>
        <v>-6.98158051099228</v>
      </c>
      <c r="K621" s="13" t="n">
        <f aca="false">L620</f>
        <v>2</v>
      </c>
      <c r="L621" s="12" t="n">
        <v>0</v>
      </c>
      <c r="M621" s="21" t="n">
        <f aca="false">FORECAST($B621,L612:L620,$B612:$B620)</f>
        <v>104.384989112546</v>
      </c>
      <c r="N621" s="37" t="n">
        <f aca="false">(L621-M621)^2/M621</f>
        <v>104.384989112546</v>
      </c>
      <c r="O621" s="37" t="n">
        <f aca="false">IF(N621&lt;5,0,(L621-K621)/K621*100)</f>
        <v>-100</v>
      </c>
      <c r="P621" s="14" t="n">
        <f aca="false">L621/($C621/100000)</f>
        <v>0</v>
      </c>
      <c r="Q621" s="13" t="n">
        <f aca="false">R620</f>
        <v>35</v>
      </c>
      <c r="R621" s="12" t="n">
        <v>28</v>
      </c>
      <c r="S621" s="21" t="n">
        <f aca="false">FORECAST($B621,R612:R620,$B612:$B620)</f>
        <v>457.947555322723</v>
      </c>
      <c r="T621" s="37" t="n">
        <f aca="false">(R621-S621)^2/S621</f>
        <v>403.659541751928</v>
      </c>
      <c r="U621" s="37" t="n">
        <f aca="false">IF(T621&lt;5,0,(R621-Q621)/Q621*100)</f>
        <v>-20</v>
      </c>
      <c r="V621" s="14" t="n">
        <f aca="false">R621/($C621/100000)</f>
        <v>37.8153530333315</v>
      </c>
      <c r="W621" s="13" t="n">
        <f aca="false">X620</f>
        <v>52</v>
      </c>
      <c r="X621" s="12" t="n">
        <v>61</v>
      </c>
      <c r="Y621" s="21" t="n">
        <f aca="false">FORECAST($B621,X612:X620,$B612:$B620)</f>
        <v>1621.52428764137</v>
      </c>
      <c r="Z621" s="37" t="n">
        <f aca="false">(X621-Y621)^2/Y621</f>
        <v>1501.81904204522</v>
      </c>
      <c r="AA621" s="37" t="n">
        <f aca="false">IF(Z621&lt;5,0,(X621-W621)/W621*100)</f>
        <v>17.3076923076923</v>
      </c>
      <c r="AB621" s="14" t="n">
        <f aca="false">X621/($C621/100000)</f>
        <v>82.383447679758</v>
      </c>
      <c r="AC621" s="13" t="n">
        <f aca="false">AD620</f>
        <v>294</v>
      </c>
      <c r="AD621" s="12" t="n">
        <v>295</v>
      </c>
      <c r="AE621" s="21" t="n">
        <f aca="false">FORECAST($B621,AD612:AD620,$B612:$B620)</f>
        <v>4580.9174765266</v>
      </c>
      <c r="AF621" s="37" t="n">
        <f aca="false">(AD621-AE621)^2/AE621</f>
        <v>4009.91476264798</v>
      </c>
      <c r="AG621" s="37" t="n">
        <f aca="false">IF(AF621&lt;5,0,(AD621-AC621)/AC621*100)</f>
        <v>0.340136054421769</v>
      </c>
      <c r="AH621" s="14" t="n">
        <f aca="false">AD621/($C621/100000)</f>
        <v>398.4117551726</v>
      </c>
      <c r="AI621" s="13" t="n">
        <f aca="false">AJ620</f>
        <v>568</v>
      </c>
      <c r="AJ621" s="12" t="n">
        <v>489</v>
      </c>
      <c r="AK621" s="21" t="n">
        <f aca="false">FORECAST($B621,AJ612:AJ620,$B612:$B620)</f>
        <v>3541.43407445991</v>
      </c>
      <c r="AL621" s="37" t="n">
        <f aca="false">(AJ621-AK621)^2/AK621</f>
        <v>2630.95502641677</v>
      </c>
      <c r="AM621" s="37" t="n">
        <f aca="false">IF(AL621&lt;5,0,(AJ621-AI621)/AI621*100)</f>
        <v>-13.9084507042254</v>
      </c>
      <c r="AN621" s="14" t="n">
        <f aca="false">AJ621/($C621/100000)</f>
        <v>660.418129760683</v>
      </c>
      <c r="AO621" s="13" t="n">
        <f aca="false">AP620</f>
        <v>2264</v>
      </c>
      <c r="AP621" s="12" t="n">
        <v>2074</v>
      </c>
      <c r="AQ621" s="21" t="n">
        <f aca="false">FORECAST($B621,AP612:AP620,$B612:$B620)</f>
        <v>32889.1638531537</v>
      </c>
      <c r="AR621" s="37" t="n">
        <f aca="false">(AP621-AQ621)^2/AQ621</f>
        <v>28871.9508813434</v>
      </c>
      <c r="AS621" s="37" t="n">
        <f aca="false">IF(AR621&lt;5,0,(AP621-AO621)/AO621*100)</f>
        <v>-8.39222614840989</v>
      </c>
      <c r="AT621" s="14" t="n">
        <f aca="false">AP621/($C621/100000)</f>
        <v>2801.03722111177</v>
      </c>
      <c r="AU621" s="13" t="n">
        <f aca="false">AV620</f>
        <v>151</v>
      </c>
      <c r="AV621" s="12" t="n">
        <v>184</v>
      </c>
      <c r="AW621" s="21" t="n">
        <f aca="false">FORECAST($B621,AV612:AV620,$B612:$B620)</f>
        <v>3826.55481286048</v>
      </c>
      <c r="AX621" s="37" t="n">
        <f aca="false">(AV621-AW621)^2/AW621</f>
        <v>3467.40245823752</v>
      </c>
      <c r="AY621" s="37" t="n">
        <f aca="false">IF(AX621&lt;5,0,(AV621-AU621)/AU621*100)</f>
        <v>21.8543046357616</v>
      </c>
      <c r="AZ621" s="14" t="n">
        <f aca="false">AV621/($C621/100000)</f>
        <v>248.500891361893</v>
      </c>
      <c r="BA621" s="12" t="n">
        <v>4228.6</v>
      </c>
      <c r="BB621" s="4" t="n">
        <v>-7.6</v>
      </c>
      <c r="BC621" s="13" t="n">
        <f aca="false">(BA621-BA620)/BA620*100</f>
        <v>-7.58976376231997</v>
      </c>
      <c r="BD621" s="12" t="n">
        <v>26.2</v>
      </c>
    </row>
    <row r="622" customFormat="false" ht="13.8" hidden="false" customHeight="false" outlineLevel="0" collapsed="false">
      <c r="A622" s="19" t="s">
        <v>68</v>
      </c>
      <c r="B622" s="15" t="n">
        <v>2015</v>
      </c>
      <c r="C622" s="12" t="n">
        <v>74206</v>
      </c>
      <c r="D622" s="12" t="n">
        <f aca="false">E621</f>
        <v>3131</v>
      </c>
      <c r="E622" s="12" t="n">
        <v>2830</v>
      </c>
      <c r="F622" s="21" t="n">
        <f aca="false">FORECAST($B622,E613:E621,$B613:$B621)</f>
        <v>31046.7860183579</v>
      </c>
      <c r="G622" s="37" t="n">
        <f aca="false">(E622-F622)^2/F622</f>
        <v>25644.7483077641</v>
      </c>
      <c r="H622" s="37" t="n">
        <f aca="false">IF(G622&lt;5,0,(E622-D622)/D622*100)</f>
        <v>-9.61354199936123</v>
      </c>
      <c r="I622" s="12" t="n">
        <v>-9.6</v>
      </c>
      <c r="J622" s="13" t="n">
        <f aca="false">(E622-E621)/E621*100</f>
        <v>-9.61354199936123</v>
      </c>
      <c r="K622" s="13" t="n">
        <f aca="false">L621</f>
        <v>0</v>
      </c>
      <c r="L622" s="12" t="n">
        <v>2</v>
      </c>
      <c r="M622" s="21" t="n">
        <f aca="false">FORECAST($B622,L613:L621,$B613:$B621)</f>
        <v>70.7811699036045</v>
      </c>
      <c r="N622" s="37" t="n">
        <f aca="false">(L622-M622)^2/M622</f>
        <v>66.8376821088344</v>
      </c>
      <c r="O622" s="37" t="e">
        <f aca="false">IF(N622&lt;5,0,(L622-K622)/K622*100)</f>
        <v>#DIV/0!</v>
      </c>
      <c r="P622" s="14" t="n">
        <f aca="false">L622/($C622/100000)</f>
        <v>2.69519984906881</v>
      </c>
      <c r="Q622" s="13" t="n">
        <f aca="false">R621</f>
        <v>28</v>
      </c>
      <c r="R622" s="12" t="n">
        <v>35</v>
      </c>
      <c r="S622" s="21" t="n">
        <f aca="false">FORECAST($B622,R613:R621,$B613:$B621)</f>
        <v>303.758665242239</v>
      </c>
      <c r="T622" s="37" t="n">
        <f aca="false">(R622-S622)^2/S622</f>
        <v>237.791472006856</v>
      </c>
      <c r="U622" s="37" t="n">
        <f aca="false">IF(T622&lt;5,0,(R622-Q622)/Q622*100)</f>
        <v>25</v>
      </c>
      <c r="V622" s="14" t="n">
        <f aca="false">R622/($C622/100000)</f>
        <v>47.1659973587042</v>
      </c>
      <c r="W622" s="13" t="n">
        <f aca="false">X621</f>
        <v>61</v>
      </c>
      <c r="X622" s="12" t="n">
        <v>30</v>
      </c>
      <c r="Y622" s="21" t="n">
        <f aca="false">FORECAST($B622,X613:X621,$B613:$B621)</f>
        <v>1024.50438498158</v>
      </c>
      <c r="Z622" s="37" t="n">
        <f aca="false">(X622-Y622)^2/Y622</f>
        <v>965.382858527615</v>
      </c>
      <c r="AA622" s="37" t="n">
        <f aca="false">IF(Z622&lt;5,0,(X622-W622)/W622*100)</f>
        <v>-50.8196721311475</v>
      </c>
      <c r="AB622" s="14" t="n">
        <f aca="false">X622/($C622/100000)</f>
        <v>40.4279977360321</v>
      </c>
      <c r="AC622" s="13" t="n">
        <f aca="false">AD621</f>
        <v>295</v>
      </c>
      <c r="AD622" s="12" t="n">
        <v>290</v>
      </c>
      <c r="AE622" s="21" t="n">
        <f aca="false">FORECAST($B622,AD613:AD621,$B613:$B621)</f>
        <v>3211.52001386469</v>
      </c>
      <c r="AF622" s="37" t="n">
        <f aca="false">(AD622-AE622)^2/AE622</f>
        <v>2657.70699063485</v>
      </c>
      <c r="AG622" s="37" t="n">
        <f aca="false">IF(AF622&lt;5,0,(AD622-AC622)/AC622*100)</f>
        <v>-1.69491525423729</v>
      </c>
      <c r="AH622" s="14" t="n">
        <f aca="false">AD622/($C622/100000)</f>
        <v>390.803978114977</v>
      </c>
      <c r="AI622" s="13" t="n">
        <f aca="false">AJ621</f>
        <v>489</v>
      </c>
      <c r="AJ622" s="12" t="n">
        <v>426</v>
      </c>
      <c r="AK622" s="21" t="n">
        <f aca="false">FORECAST($B622,AJ613:AJ621,$B613:$B621)</f>
        <v>2302.34933841378</v>
      </c>
      <c r="AL622" s="37" t="n">
        <f aca="false">(AJ622-AK622)^2/AK622</f>
        <v>1529.17143416274</v>
      </c>
      <c r="AM622" s="37" t="n">
        <f aca="false">IF(AL622&lt;5,0,(AJ622-AI622)/AI622*100)</f>
        <v>-12.8834355828221</v>
      </c>
      <c r="AN622" s="14" t="n">
        <f aca="false">AJ622/($C622/100000)</f>
        <v>574.077567851656</v>
      </c>
      <c r="AO622" s="13" t="n">
        <f aca="false">AP621</f>
        <v>2074</v>
      </c>
      <c r="AP622" s="12" t="n">
        <v>1903</v>
      </c>
      <c r="AQ622" s="21" t="n">
        <f aca="false">FORECAST($B622,AP613:AP621,$B613:$B621)</f>
        <v>21550.2483073594</v>
      </c>
      <c r="AR622" s="37" t="n">
        <f aca="false">(AP622-AQ622)^2/AQ622</f>
        <v>17912.2931924276</v>
      </c>
      <c r="AS622" s="37" t="n">
        <f aca="false">IF(AR622&lt;5,0,(AP622-AO622)/AO622*100)</f>
        <v>-8.24493731918997</v>
      </c>
      <c r="AT622" s="14" t="n">
        <f aca="false">AP622/($C622/100000)</f>
        <v>2564.48265638897</v>
      </c>
      <c r="AU622" s="13" t="n">
        <f aca="false">AV621</f>
        <v>184</v>
      </c>
      <c r="AV622" s="12" t="n">
        <v>144</v>
      </c>
      <c r="AW622" s="21" t="n">
        <f aca="false">FORECAST($B622,AV613:AV621,$B613:$B621)</f>
        <v>2583.62398009785</v>
      </c>
      <c r="AX622" s="37" t="n">
        <f aca="false">(AV622-AW622)^2/AW622</f>
        <v>2303.64991582214</v>
      </c>
      <c r="AY622" s="37" t="n">
        <f aca="false">IF(AX622&lt;5,0,(AV622-AU622)/AU622*100)</f>
        <v>-21.7391304347826</v>
      </c>
      <c r="AZ622" s="14" t="n">
        <f aca="false">AV622/($C622/100000)</f>
        <v>194.054389132954</v>
      </c>
      <c r="BA622" s="12" t="n">
        <v>3813.7</v>
      </c>
      <c r="BB622" s="14" t="n">
        <v>-9.8</v>
      </c>
      <c r="BC622" s="13" t="n">
        <f aca="false">(BA622-BA621)/BA621*100</f>
        <v>-9.81175802866198</v>
      </c>
      <c r="BD622" s="12" t="n">
        <v>27.2</v>
      </c>
    </row>
    <row r="623" customFormat="false" ht="13.8" hidden="false" customHeight="false" outlineLevel="0" collapsed="false">
      <c r="A623" s="19" t="s">
        <v>68</v>
      </c>
      <c r="B623" s="15" t="n">
        <v>2016</v>
      </c>
      <c r="C623" s="12" t="n">
        <v>76047</v>
      </c>
      <c r="D623" s="12" t="n">
        <f aca="false">E622</f>
        <v>2830</v>
      </c>
      <c r="E623" s="12" t="n">
        <v>2360</v>
      </c>
      <c r="F623" s="21" t="n">
        <f aca="false">FORECAST($B623,E614:E622,$B614:$B622)</f>
        <v>18215.8521121317</v>
      </c>
      <c r="G623" s="37" t="n">
        <f aca="false">(E623-F623)^2/F623</f>
        <v>13801.6077784445</v>
      </c>
      <c r="H623" s="37" t="n">
        <f aca="false">IF(G623&lt;5,0,(E623-D623)/D623*100)</f>
        <v>-16.6077738515901</v>
      </c>
      <c r="I623" s="12" t="n">
        <v>-16.6</v>
      </c>
      <c r="J623" s="13" t="n">
        <f aca="false">(E623-E622)/E622*100</f>
        <v>-16.6077738515901</v>
      </c>
      <c r="K623" s="13" t="n">
        <f aca="false">L622</f>
        <v>2</v>
      </c>
      <c r="L623" s="12" t="n">
        <v>2</v>
      </c>
      <c r="M623" s="21" t="n">
        <f aca="false">FORECAST($B623,L614:L622,$B614:$B622)</f>
        <v>33.7237406716834</v>
      </c>
      <c r="N623" s="37" t="n">
        <f aca="false">(L623-M623)^2/M623</f>
        <v>29.8423514758329</v>
      </c>
      <c r="O623" s="37" t="n">
        <f aca="false">IF(N623&lt;5,0,(L623-K623)/K623*100)</f>
        <v>0</v>
      </c>
      <c r="P623" s="14" t="n">
        <f aca="false">L623/($C623/100000)</f>
        <v>2.62995252935685</v>
      </c>
      <c r="Q623" s="13" t="n">
        <f aca="false">R622</f>
        <v>35</v>
      </c>
      <c r="R623" s="12" t="n">
        <v>33</v>
      </c>
      <c r="S623" s="21" t="n">
        <f aca="false">FORECAST($B623,R614:R622,$B614:$B622)</f>
        <v>180.195937435488</v>
      </c>
      <c r="T623" s="37" t="n">
        <f aca="false">(R623-S623)^2/S623</f>
        <v>120.239358921557</v>
      </c>
      <c r="U623" s="37" t="n">
        <f aca="false">IF(T623&lt;5,0,(R623-Q623)/Q623*100)</f>
        <v>-5.71428571428571</v>
      </c>
      <c r="V623" s="14" t="n">
        <f aca="false">R623/($C623/100000)</f>
        <v>43.3942167343879</v>
      </c>
      <c r="W623" s="13" t="n">
        <f aca="false">X622</f>
        <v>30</v>
      </c>
      <c r="X623" s="12" t="n">
        <v>33</v>
      </c>
      <c r="Y623" s="21" t="n">
        <f aca="false">FORECAST($B623,X614:X622,$B614:$B622)</f>
        <v>581.3623677836</v>
      </c>
      <c r="Z623" s="37" t="n">
        <f aca="false">(X623-Y623)^2/Y623</f>
        <v>517.235554044609</v>
      </c>
      <c r="AA623" s="37" t="n">
        <f aca="false">IF(Z623&lt;5,0,(X623-W623)/W623*100)</f>
        <v>10</v>
      </c>
      <c r="AB623" s="14" t="n">
        <f aca="false">X623/($C623/100000)</f>
        <v>43.3942167343879</v>
      </c>
      <c r="AC623" s="13" t="n">
        <f aca="false">AD622</f>
        <v>290</v>
      </c>
      <c r="AD623" s="12" t="n">
        <v>213</v>
      </c>
      <c r="AE623" s="21" t="n">
        <f aca="false">FORECAST($B623,AD614:AD622,$B614:$B622)</f>
        <v>1684.52516263413</v>
      </c>
      <c r="AF623" s="37" t="n">
        <f aca="false">(AD623-AE623)^2/AE623</f>
        <v>1285.45797492234</v>
      </c>
      <c r="AG623" s="37" t="n">
        <f aca="false">IF(AF623&lt;5,0,(AD623-AC623)/AC623*100)</f>
        <v>-26.551724137931</v>
      </c>
      <c r="AH623" s="14" t="n">
        <f aca="false">AD623/($C623/100000)</f>
        <v>280.089944376504</v>
      </c>
      <c r="AI623" s="13" t="n">
        <f aca="false">AJ622</f>
        <v>426</v>
      </c>
      <c r="AJ623" s="12" t="n">
        <v>321</v>
      </c>
      <c r="AK623" s="21" t="n">
        <f aca="false">FORECAST($B623,AJ614:AJ622,$B614:$B622)</f>
        <v>1305.96223142812</v>
      </c>
      <c r="AL623" s="37" t="n">
        <f aca="false">(AJ623-AK623)^2/AK623</f>
        <v>742.862675499397</v>
      </c>
      <c r="AM623" s="37" t="n">
        <f aca="false">IF(AL623&lt;5,0,(AJ623-AI623)/AI623*100)</f>
        <v>-24.6478873239437</v>
      </c>
      <c r="AN623" s="14" t="n">
        <f aca="false">AJ623/($C623/100000)</f>
        <v>422.107380961774</v>
      </c>
      <c r="AO623" s="13" t="n">
        <f aca="false">AP622</f>
        <v>1903</v>
      </c>
      <c r="AP623" s="12" t="n">
        <v>1624</v>
      </c>
      <c r="AQ623" s="21" t="n">
        <f aca="false">FORECAST($B623,AP614:AP622,$B614:$B622)</f>
        <v>13047.0198177846</v>
      </c>
      <c r="AR623" s="37" t="n">
        <f aca="false">(AP623-AQ623)^2/AQ623</f>
        <v>10001.1637584572</v>
      </c>
      <c r="AS623" s="37" t="n">
        <f aca="false">IF(AR623&lt;5,0,(AP623-AO623)/AO623*100)</f>
        <v>-14.6610614818707</v>
      </c>
      <c r="AT623" s="14" t="n">
        <f aca="false">AP623/($C623/100000)</f>
        <v>2135.52145383776</v>
      </c>
      <c r="AU623" s="13" t="n">
        <f aca="false">AV622</f>
        <v>144</v>
      </c>
      <c r="AV623" s="12" t="n">
        <v>134</v>
      </c>
      <c r="AW623" s="21" t="n">
        <f aca="false">FORECAST($B623,AV614:AV622,$B614:$B622)</f>
        <v>1383.10657612213</v>
      </c>
      <c r="AX623" s="37" t="n">
        <f aca="false">(AV623-AW623)^2/AW623</f>
        <v>1128.08894516728</v>
      </c>
      <c r="AY623" s="37" t="n">
        <f aca="false">IF(AX623&lt;5,0,(AV623-AU623)/AU623*100)</f>
        <v>-6.94444444444444</v>
      </c>
      <c r="AZ623" s="14" t="n">
        <f aca="false">AV623/($C623/100000)</f>
        <v>176.206819466909</v>
      </c>
      <c r="BA623" s="12" t="n">
        <v>3103.3</v>
      </c>
      <c r="BB623" s="14" t="n">
        <v>-18.6</v>
      </c>
      <c r="BC623" s="13" t="n">
        <f aca="false">(BA623-BA622)/BA622*100</f>
        <v>-18.6275795159556</v>
      </c>
      <c r="BD623" s="12" t="n">
        <v>27</v>
      </c>
    </row>
    <row r="624" customFormat="false" ht="13.8" hidden="false" customHeight="false" outlineLevel="0" collapsed="false">
      <c r="A624" s="19" t="s">
        <v>68</v>
      </c>
      <c r="B624" s="15" t="n">
        <v>2017</v>
      </c>
      <c r="C624" s="12" t="n">
        <v>76889</v>
      </c>
      <c r="D624" s="12" t="n">
        <f aca="false">E623</f>
        <v>2360</v>
      </c>
      <c r="E624" s="12" t="n">
        <v>2131</v>
      </c>
      <c r="F624" s="21" t="n">
        <f aca="false">FORECAST($B624,E615:E623,$B615:$B623)</f>
        <v>3167.83313064229</v>
      </c>
      <c r="G624" s="37" t="n">
        <f aca="false">(E624-F624)^2/F624</f>
        <v>339.355924527353</v>
      </c>
      <c r="H624" s="37" t="n">
        <f aca="false">IF(G624&lt;5,0,(E624-D624)/D624*100)</f>
        <v>-9.70338983050847</v>
      </c>
      <c r="I624" s="12" t="n">
        <v>-9.7</v>
      </c>
      <c r="J624" s="13" t="n">
        <f aca="false">(E624-E623)/E623*100</f>
        <v>-9.70338983050847</v>
      </c>
      <c r="K624" s="13" t="n">
        <f aca="false">L623</f>
        <v>2</v>
      </c>
      <c r="L624" s="12" t="n">
        <v>9</v>
      </c>
      <c r="M624" s="21" t="n">
        <f aca="false">FORECAST($B624,L615:L623,$B615:$B623)</f>
        <v>1.98409298613365</v>
      </c>
      <c r="N624" s="37" t="n">
        <f aca="false">(L624-M624)^2/M624</f>
        <v>24.8087925168963</v>
      </c>
      <c r="O624" s="37" t="n">
        <f aca="false">IF(N624&lt;5,0,(L624-K624)/K624*100)</f>
        <v>350</v>
      </c>
      <c r="P624" s="14" t="n">
        <f aca="false">L624/($C624/100000)</f>
        <v>11.7051853971309</v>
      </c>
      <c r="Q624" s="13" t="n">
        <f aca="false">R623</f>
        <v>33</v>
      </c>
      <c r="R624" s="12" t="n">
        <v>19</v>
      </c>
      <c r="S624" s="21" t="n">
        <f aca="false">FORECAST($B624,R615:R623,$B615:$B623)</f>
        <v>32.2563949872588</v>
      </c>
      <c r="T624" s="37" t="n">
        <f aca="false">(R624-S624)^2/S624</f>
        <v>5.44797421186199</v>
      </c>
      <c r="U624" s="37" t="n">
        <f aca="false">IF(T624&lt;5,0,(R624-Q624)/Q624*100)</f>
        <v>-42.4242424242424</v>
      </c>
      <c r="V624" s="14" t="n">
        <f aca="false">R624/($C624/100000)</f>
        <v>24.7109469494986</v>
      </c>
      <c r="W624" s="13" t="n">
        <f aca="false">X623</f>
        <v>33</v>
      </c>
      <c r="X624" s="12" t="n">
        <v>29</v>
      </c>
      <c r="Y624" s="21" t="n">
        <f aca="false">FORECAST($B624,X615:X623,$B615:$B623)</f>
        <v>51.7910772983804</v>
      </c>
      <c r="Z624" s="37" t="n">
        <f aca="false">(X624-Y624)^2/Y624</f>
        <v>10.0293956317645</v>
      </c>
      <c r="AA624" s="37" t="n">
        <f aca="false">IF(Z624&lt;5,0,(X624-W624)/W624*100)</f>
        <v>-12.1212121212121</v>
      </c>
      <c r="AB624" s="14" t="n">
        <f aca="false">X624/($C624/100000)</f>
        <v>37.7167085018663</v>
      </c>
      <c r="AC624" s="13" t="n">
        <f aca="false">AD623</f>
        <v>213</v>
      </c>
      <c r="AD624" s="12" t="n">
        <v>235</v>
      </c>
      <c r="AE624" s="21" t="n">
        <f aca="false">FORECAST($B624,AD615:AD623,$B615:$B623)</f>
        <v>270.778812521015</v>
      </c>
      <c r="AF624" s="37" t="n">
        <f aca="false">(AD624-AE624)^2/AE624</f>
        <v>4.72756126484068</v>
      </c>
      <c r="AG624" s="37" t="n">
        <f aca="false">IF(AF624&lt;5,0,(AD624-AC624)/AC624*100)</f>
        <v>0</v>
      </c>
      <c r="AH624" s="14" t="n">
        <f aca="false">AD624/($C624/100000)</f>
        <v>305.635396480641</v>
      </c>
      <c r="AI624" s="13" t="n">
        <f aca="false">AJ623</f>
        <v>321</v>
      </c>
      <c r="AJ624" s="12" t="n">
        <v>271</v>
      </c>
      <c r="AK624" s="21" t="n">
        <f aca="false">FORECAST($B624,AJ615:AJ623,$B615:$B623)</f>
        <v>509.662464439234</v>
      </c>
      <c r="AL624" s="37" t="n">
        <f aca="false">(AJ624-AK624)^2/AK624</f>
        <v>111.759793797802</v>
      </c>
      <c r="AM624" s="37" t="n">
        <f aca="false">IF(AL624&lt;5,0,(AJ624-AI624)/AI624*100)</f>
        <v>-15.5763239875389</v>
      </c>
      <c r="AN624" s="14" t="n">
        <f aca="false">AJ624/($C624/100000)</f>
        <v>352.456138069165</v>
      </c>
      <c r="AO624" s="13" t="n">
        <f aca="false">AP623</f>
        <v>1624</v>
      </c>
      <c r="AP624" s="12" t="n">
        <v>1452</v>
      </c>
      <c r="AQ624" s="21" t="n">
        <f aca="false">FORECAST($B624,AP615:AP623,$B615:$B623)</f>
        <v>2154.35136099565</v>
      </c>
      <c r="AR624" s="37" t="n">
        <f aca="false">(AP624-AQ624)^2/AQ624</f>
        <v>228.977242627898</v>
      </c>
      <c r="AS624" s="37" t="n">
        <f aca="false">IF(AR624&lt;5,0,(AP624-AO624)/AO624*100)</f>
        <v>-10.5911330049261</v>
      </c>
      <c r="AT624" s="14" t="n">
        <f aca="false">AP624/($C624/100000)</f>
        <v>1888.43657740379</v>
      </c>
      <c r="AU624" s="13" t="n">
        <f aca="false">AV623</f>
        <v>134</v>
      </c>
      <c r="AV624" s="12" t="n">
        <v>116</v>
      </c>
      <c r="AW624" s="21" t="n">
        <f aca="false">FORECAST($B624,AV615:AV623,$B615:$B623)</f>
        <v>147.092582446049</v>
      </c>
      <c r="AX624" s="37" t="n">
        <f aca="false">(AV624-AW624)^2/AW624</f>
        <v>6.57238228527886</v>
      </c>
      <c r="AY624" s="37" t="n">
        <f aca="false">IF(AX624&lt;5,0,(AV624-AU624)/AU624*100)</f>
        <v>-13.4328358208955</v>
      </c>
      <c r="AZ624" s="14" t="n">
        <f aca="false">AV624/($C624/100000)</f>
        <v>150.866834007465</v>
      </c>
      <c r="BA624" s="12" t="n">
        <v>2771.5</v>
      </c>
      <c r="BB624" s="14" t="n">
        <v>-10.7</v>
      </c>
      <c r="BC624" s="13" t="n">
        <f aca="false">(BA624-BA623)/BA623*100</f>
        <v>-10.6918441658879</v>
      </c>
      <c r="BD624" s="12" t="n">
        <v>29.2</v>
      </c>
    </row>
    <row r="625" customFormat="false" ht="13.8" hidden="false" customHeight="false" outlineLevel="0" collapsed="false">
      <c r="A625" s="24" t="s">
        <v>68</v>
      </c>
      <c r="B625" s="15" t="n">
        <v>2018</v>
      </c>
      <c r="C625" s="12" t="n">
        <v>73940</v>
      </c>
      <c r="D625" s="12" t="n">
        <f aca="false">E624</f>
        <v>2131</v>
      </c>
      <c r="E625" s="12" t="n">
        <v>1925</v>
      </c>
      <c r="F625" s="21" t="n">
        <f aca="false">FORECAST($B625,E616:E624,$B616:$B624)</f>
        <v>3020.77772143948</v>
      </c>
      <c r="G625" s="37" t="n">
        <f aca="false">(E625-F625)^2/F625</f>
        <v>397.489959715052</v>
      </c>
      <c r="H625" s="37" t="n">
        <f aca="false">IF(G625&lt;5,0,(E625-D625)/D625*100)</f>
        <v>-9.66682308775223</v>
      </c>
      <c r="I625" s="12" t="n">
        <v>-9.7</v>
      </c>
      <c r="J625" s="13" t="n">
        <f aca="false">(E625-E624)/E624*100</f>
        <v>-9.66682308775223</v>
      </c>
      <c r="K625" s="13" t="n">
        <f aca="false">L624</f>
        <v>9</v>
      </c>
      <c r="L625" s="12" t="n">
        <v>2</v>
      </c>
      <c r="M625" s="21" t="n">
        <f aca="false">FORECAST($B625,L616:L624,$B616:$B624)</f>
        <v>2.98545231888561</v>
      </c>
      <c r="N625" s="37" t="n">
        <f aca="false">(L625-M625)^2/M625</f>
        <v>0.325282794387258</v>
      </c>
      <c r="O625" s="37" t="n">
        <f aca="false">IF(N625&lt;5,0,(L625-K625)/K625*100)</f>
        <v>0</v>
      </c>
      <c r="P625" s="14" t="n">
        <f aca="false">L625/($C625/100000)</f>
        <v>2.70489586150933</v>
      </c>
      <c r="Q625" s="13" t="n">
        <f aca="false">R624</f>
        <v>19</v>
      </c>
      <c r="R625" s="12" t="n">
        <v>29</v>
      </c>
      <c r="S625" s="21" t="n">
        <f aca="false">FORECAST($B625,R616:R624,$B616:$B624)</f>
        <v>30.3813334775274</v>
      </c>
      <c r="T625" s="37" t="n">
        <f aca="false">(R625-S625)^2/S625</f>
        <v>0.0628044248798136</v>
      </c>
      <c r="U625" s="37" t="n">
        <f aca="false">IF(T625&lt;5,0,(R625-Q625)/Q625*100)</f>
        <v>0</v>
      </c>
      <c r="V625" s="14" t="n">
        <f aca="false">R625/($C625/100000)</f>
        <v>39.2209899918853</v>
      </c>
      <c r="W625" s="13" t="n">
        <f aca="false">X624</f>
        <v>29</v>
      </c>
      <c r="X625" s="12" t="n">
        <v>23</v>
      </c>
      <c r="Y625" s="21" t="n">
        <f aca="false">FORECAST($B625,X616:X624,$B616:$B624)</f>
        <v>48.5626005970024</v>
      </c>
      <c r="Z625" s="37" t="n">
        <f aca="false">(X625-Y625)^2/Y625</f>
        <v>13.4557569250565</v>
      </c>
      <c r="AA625" s="37" t="n">
        <f aca="false">IF(Z625&lt;5,0,(X625-W625)/W625*100)</f>
        <v>-20.6896551724138</v>
      </c>
      <c r="AB625" s="14" t="n">
        <f aca="false">X625/($C625/100000)</f>
        <v>31.1063024073573</v>
      </c>
      <c r="AC625" s="13" t="n">
        <f aca="false">AD624</f>
        <v>235</v>
      </c>
      <c r="AD625" s="12" t="n">
        <v>210</v>
      </c>
      <c r="AE625" s="21" t="n">
        <f aca="false">FORECAST($B625,AD616:AD624,$B616:$B624)</f>
        <v>265.7788817644</v>
      </c>
      <c r="AF625" s="37" t="n">
        <f aca="false">(AD625-AE625)^2/AE625</f>
        <v>11.7062861813263</v>
      </c>
      <c r="AG625" s="37" t="n">
        <f aca="false">IF(AF625&lt;5,0,(AD625-AC625)/AC625*100)</f>
        <v>-10.6382978723404</v>
      </c>
      <c r="AH625" s="14" t="n">
        <f aca="false">AD625/($C625/100000)</f>
        <v>284.01406545848</v>
      </c>
      <c r="AI625" s="13" t="n">
        <f aca="false">AJ624</f>
        <v>271</v>
      </c>
      <c r="AJ625" s="12" t="n">
        <v>187</v>
      </c>
      <c r="AK625" s="21" t="n">
        <f aca="false">FORECAST($B625,AJ616:AJ624,$B616:$B624)</f>
        <v>475.710922114539</v>
      </c>
      <c r="AL625" s="37" t="n">
        <f aca="false">(AJ625-AK625)^2/AK625</f>
        <v>175.219850277388</v>
      </c>
      <c r="AM625" s="37" t="n">
        <f aca="false">IF(AL625&lt;5,0,(AJ625-AI625)/AI625*100)</f>
        <v>-30.9963099630996</v>
      </c>
      <c r="AN625" s="14" t="n">
        <f aca="false">AJ625/($C625/100000)</f>
        <v>252.907763051123</v>
      </c>
      <c r="AO625" s="13" t="n">
        <f aca="false">AP624</f>
        <v>1452</v>
      </c>
      <c r="AP625" s="12" t="n">
        <v>1350</v>
      </c>
      <c r="AQ625" s="21" t="n">
        <f aca="false">FORECAST($B625,AP616:AP624,$B616:$B624)</f>
        <v>2054.74578014494</v>
      </c>
      <c r="AR625" s="37" t="n">
        <f aca="false">(AP625-AQ625)^2/AQ625</f>
        <v>241.716819390216</v>
      </c>
      <c r="AS625" s="37" t="n">
        <f aca="false">IF(AR625&lt;5,0,(AP625-AO625)/AO625*100)</f>
        <v>-7.02479338842975</v>
      </c>
      <c r="AT625" s="14" t="n">
        <f aca="false">AP625/($C625/100000)</f>
        <v>1825.8047065188</v>
      </c>
      <c r="AU625" s="13" t="n">
        <f aca="false">AV624</f>
        <v>116</v>
      </c>
      <c r="AV625" s="12" t="n">
        <v>124</v>
      </c>
      <c r="AW625" s="21" t="n">
        <f aca="false">FORECAST($B625,AV616:AV624,$B616:$B624)</f>
        <v>142.708324781081</v>
      </c>
      <c r="AX625" s="37" t="n">
        <f aca="false">(AV625-AW625)^2/AW625</f>
        <v>2.45256481464077</v>
      </c>
      <c r="AY625" s="37" t="n">
        <f aca="false">IF(AX625&lt;5,0,(AV625-AU625)/AU625*100)</f>
        <v>0</v>
      </c>
      <c r="AZ625" s="14" t="n">
        <f aca="false">AV625/($C625/100000)</f>
        <v>167.703543413579</v>
      </c>
      <c r="BA625" s="12" t="n">
        <v>2603.5</v>
      </c>
      <c r="BB625" s="14" t="n">
        <v>-6.1</v>
      </c>
      <c r="BC625" s="13" t="n">
        <f aca="false">(BA625-BA624)/BA624*100</f>
        <v>-6.06169944073606</v>
      </c>
      <c r="BD625" s="12" t="n">
        <v>32.8</v>
      </c>
    </row>
    <row r="626" customFormat="false" ht="13.8" hidden="false" customHeight="false" outlineLevel="0" collapsed="false">
      <c r="A626" s="25" t="s">
        <v>68</v>
      </c>
      <c r="B626" s="15" t="n">
        <v>2019</v>
      </c>
      <c r="C626" s="17" t="n">
        <v>76212</v>
      </c>
      <c r="D626" s="12" t="n">
        <f aca="false">E625</f>
        <v>1925</v>
      </c>
      <c r="E626" s="17" t="n">
        <v>1704</v>
      </c>
      <c r="F626" s="21" t="n">
        <f aca="false">FORECAST($B626,E617:E625,$B617:$B625)</f>
        <v>1658.21428571429</v>
      </c>
      <c r="G626" s="37" t="n">
        <f aca="false">(E626-F626)^2/F626</f>
        <v>1.26421033198978</v>
      </c>
      <c r="H626" s="37" t="n">
        <f aca="false">IF(G626&lt;5,0,(E626-D626)/D626*100)</f>
        <v>0</v>
      </c>
      <c r="I626" s="12" t="n">
        <v>-11.5</v>
      </c>
      <c r="J626" s="13" t="n">
        <f aca="false">(E626-E625)/E625*100</f>
        <v>-11.4805194805195</v>
      </c>
      <c r="K626" s="13" t="n">
        <f aca="false">L625</f>
        <v>2</v>
      </c>
      <c r="L626" s="12" t="n">
        <v>2</v>
      </c>
      <c r="M626" s="21" t="n">
        <f aca="false">FORECAST($B626,L617:L625,$B617:$B625)</f>
        <v>4.21428571428571</v>
      </c>
      <c r="N626" s="37" t="n">
        <f aca="false">(L626-M626)^2/M626</f>
        <v>1.1634382566586</v>
      </c>
      <c r="O626" s="37" t="n">
        <f aca="false">IF(N626&lt;5,0,(L626-K626)/K626*100)</f>
        <v>0</v>
      </c>
      <c r="P626" s="14" t="n">
        <f aca="false">L626/($C626/100000)</f>
        <v>2.62425864693224</v>
      </c>
      <c r="Q626" s="13" t="n">
        <f aca="false">R625</f>
        <v>29</v>
      </c>
      <c r="R626" s="12" t="n">
        <v>36</v>
      </c>
      <c r="S626" s="21" t="n">
        <f aca="false">FORECAST($B626,R617:R625,$B617:$B625)</f>
        <v>26.75</v>
      </c>
      <c r="T626" s="37" t="n">
        <f aca="false">(R626-S626)^2/S626</f>
        <v>3.19859813084112</v>
      </c>
      <c r="U626" s="37" t="n">
        <f aca="false">IF(T626&lt;5,0,(R626-Q626)/Q626*100)</f>
        <v>0</v>
      </c>
      <c r="V626" s="14" t="n">
        <f aca="false">R626/($C626/100000)</f>
        <v>47.2366556447803</v>
      </c>
      <c r="W626" s="13" t="n">
        <f aca="false">X625</f>
        <v>23</v>
      </c>
      <c r="X626" s="12" t="n">
        <v>34</v>
      </c>
      <c r="Y626" s="21" t="n">
        <f aca="false">FORECAST($B626,X617:X625,$B617:$B625)</f>
        <v>13.75</v>
      </c>
      <c r="Z626" s="37" t="n">
        <f aca="false">(X626-Y626)^2/Y626</f>
        <v>29.8227272727273</v>
      </c>
      <c r="AA626" s="37" t="n">
        <f aca="false">IF(Z626&lt;5,0,(X626-W626)/W626*100)</f>
        <v>47.8260869565217</v>
      </c>
      <c r="AB626" s="14" t="n">
        <f aca="false">X626/($C626/100000)</f>
        <v>44.6123969978481</v>
      </c>
      <c r="AC626" s="13" t="n">
        <f aca="false">AD625</f>
        <v>210</v>
      </c>
      <c r="AD626" s="12" t="n">
        <v>210</v>
      </c>
      <c r="AE626" s="21" t="n">
        <f aca="false">FORECAST($B626,AD617:AD625,$B617:$B625)</f>
        <v>217.607142857143</v>
      </c>
      <c r="AF626" s="37" t="n">
        <f aca="false">(AD626-AE626)^2/AE626</f>
        <v>0.265931631145812</v>
      </c>
      <c r="AG626" s="37" t="n">
        <f aca="false">IF(AF626&lt;5,0,(AD626-AC626)/AC626*100)</f>
        <v>0</v>
      </c>
      <c r="AH626" s="14" t="n">
        <f aca="false">AD626/($C626/100000)</f>
        <v>275.547157927885</v>
      </c>
      <c r="AI626" s="13" t="n">
        <f aca="false">AJ625</f>
        <v>187</v>
      </c>
      <c r="AJ626" s="12" t="n">
        <v>159</v>
      </c>
      <c r="AK626" s="21" t="n">
        <f aca="false">FORECAST($B626,AJ617:AJ625,$B617:$B625)</f>
        <v>138.5</v>
      </c>
      <c r="AL626" s="37" t="n">
        <f aca="false">(AJ626-AK626)^2/AK626</f>
        <v>3.03429602888087</v>
      </c>
      <c r="AM626" s="37" t="n">
        <f aca="false">IF(AL626&lt;5,0,(AJ626-AI626)/AI626*100)</f>
        <v>0</v>
      </c>
      <c r="AN626" s="14" t="n">
        <f aca="false">AJ626/($C626/100000)</f>
        <v>208.628562431113</v>
      </c>
      <c r="AO626" s="13" t="n">
        <f aca="false">AP625</f>
        <v>1350</v>
      </c>
      <c r="AP626" s="12" t="n">
        <v>1154</v>
      </c>
      <c r="AQ626" s="21" t="n">
        <f aca="false">FORECAST($B626,AP617:AP625,$B617:$B625)</f>
        <v>1129.64285714286</v>
      </c>
      <c r="AR626" s="37" t="n">
        <f aca="false">(AP626-AQ626)^2/AQ626</f>
        <v>0.525184047694324</v>
      </c>
      <c r="AS626" s="37" t="n">
        <f aca="false">IF(AR626&lt;5,0,(AP626-AO626)/AO626*100)</f>
        <v>0</v>
      </c>
      <c r="AT626" s="14" t="n">
        <f aca="false">AP626/($C626/100000)</f>
        <v>1514.1972392799</v>
      </c>
      <c r="AU626" s="13" t="n">
        <f aca="false">AV625</f>
        <v>124</v>
      </c>
      <c r="AV626" s="12" t="n">
        <v>109</v>
      </c>
      <c r="AW626" s="21" t="n">
        <f aca="false">FORECAST($B626,AV617:AV625,$B617:$B625)</f>
        <v>127.75</v>
      </c>
      <c r="AX626" s="37" t="n">
        <f aca="false">(AV626-AW626)^2/AW626</f>
        <v>2.75195694716243</v>
      </c>
      <c r="AY626" s="37" t="n">
        <f aca="false">IF(AX626&lt;5,0,(AV626-AU626)/AU626*100)</f>
        <v>0</v>
      </c>
      <c r="AZ626" s="14" t="n">
        <f aca="false">AV626/($C626/100000)</f>
        <v>143.022096257807</v>
      </c>
      <c r="BA626" s="12" t="n">
        <v>2235.9</v>
      </c>
      <c r="BB626" s="14" t="n">
        <v>-14.1</v>
      </c>
      <c r="BC626" s="13" t="n">
        <f aca="false">(BA626-BA625)/BA625*100</f>
        <v>-14.1194545803726</v>
      </c>
      <c r="BD626" s="12" t="n">
        <v>37.5</v>
      </c>
    </row>
    <row r="627" customFormat="false" ht="13.8" hidden="false" customHeight="false" outlineLevel="0" collapsed="false">
      <c r="A627" s="25" t="s">
        <v>68</v>
      </c>
      <c r="B627" s="20" t="n">
        <v>2020</v>
      </c>
      <c r="C627" s="21" t="n">
        <v>77823</v>
      </c>
      <c r="D627" s="12" t="n">
        <f aca="false">E626</f>
        <v>1704</v>
      </c>
      <c r="E627" s="21" t="n">
        <v>1277</v>
      </c>
      <c r="F627" s="21" t="n">
        <f aca="false">FORECAST($B627,E618:E626,$B618:$B626)</f>
        <v>1407.27777777778</v>
      </c>
      <c r="G627" s="37" t="n">
        <f aca="false">(E627-F627)^2/F627</f>
        <v>12.0603761749985</v>
      </c>
      <c r="H627" s="37" t="n">
        <f aca="false">IF(G627&lt;5,0,(E627-D627)/D627*100)</f>
        <v>-25.0586854460094</v>
      </c>
      <c r="I627" s="22" t="n">
        <v>-25.1</v>
      </c>
      <c r="J627" s="13" t="n">
        <f aca="false">(E627-E626)/E626*100</f>
        <v>-25.0586854460094</v>
      </c>
      <c r="K627" s="13" t="n">
        <f aca="false">L626</f>
        <v>2</v>
      </c>
      <c r="L627" s="21" t="n">
        <v>4</v>
      </c>
      <c r="M627" s="21" t="n">
        <f aca="false">FORECAST($B627,L618:L626,$B618:$B626)</f>
        <v>3.52777777777778</v>
      </c>
      <c r="N627" s="37" t="n">
        <f aca="false">(L627-M627)^2/M627</f>
        <v>0.0632108486439195</v>
      </c>
      <c r="O627" s="37" t="n">
        <f aca="false">IF(N627&lt;5,0,(L627-K627)/K627*100)</f>
        <v>0</v>
      </c>
      <c r="P627" s="14" t="n">
        <f aca="false">L627/($C627/100000)</f>
        <v>5.13986867635532</v>
      </c>
      <c r="Q627" s="13" t="n">
        <f aca="false">R626</f>
        <v>36</v>
      </c>
      <c r="R627" s="21" t="n">
        <v>40</v>
      </c>
      <c r="S627" s="21" t="n">
        <f aca="false">FORECAST($B627,R618:R626,$B618:$B626)</f>
        <v>30.1111111111111</v>
      </c>
      <c r="T627" s="37" t="n">
        <f aca="false">(R627-S627)^2/S627</f>
        <v>3.24764247642476</v>
      </c>
      <c r="U627" s="37" t="n">
        <f aca="false">IF(T627&lt;5,0,(R627-Q627)/Q627*100)</f>
        <v>0</v>
      </c>
      <c r="V627" s="14" t="n">
        <f aca="false">R627/($C627/100000)</f>
        <v>51.3986867635532</v>
      </c>
      <c r="W627" s="13" t="n">
        <f aca="false">X626</f>
        <v>34</v>
      </c>
      <c r="X627" s="21" t="n">
        <v>33</v>
      </c>
      <c r="Y627" s="21" t="n">
        <f aca="false">FORECAST($B627,X618:X626,$B618:$B626)</f>
        <v>15.75</v>
      </c>
      <c r="Z627" s="37" t="n">
        <f aca="false">(X627-Y627)^2/Y627</f>
        <v>18.8928571428571</v>
      </c>
      <c r="AA627" s="37" t="n">
        <f aca="false">IF(Z627&lt;5,0,(X627-W627)/W627*100)</f>
        <v>-2.94117647058823</v>
      </c>
      <c r="AB627" s="14" t="n">
        <f aca="false">X627/($C627/100000)</f>
        <v>42.4039165799314</v>
      </c>
      <c r="AC627" s="13" t="n">
        <f aca="false">AD626</f>
        <v>210</v>
      </c>
      <c r="AD627" s="21" t="n">
        <v>220</v>
      </c>
      <c r="AE627" s="21" t="n">
        <f aca="false">FORECAST($B627,AD618:AD626,$B618:$B626)</f>
        <v>205.166666666667</v>
      </c>
      <c r="AF627" s="37" t="n">
        <f aca="false">(AD627-AE627)^2/AE627</f>
        <v>1.07243433522881</v>
      </c>
      <c r="AG627" s="37" t="n">
        <f aca="false">IF(AF627&lt;5,0,(AD627-AC627)/AC627*100)</f>
        <v>0</v>
      </c>
      <c r="AH627" s="14" t="n">
        <f aca="false">AD627/($C627/100000)</f>
        <v>282.692777199543</v>
      </c>
      <c r="AI627" s="13" t="n">
        <f aca="false">AJ626</f>
        <v>159</v>
      </c>
      <c r="AJ627" s="21" t="n">
        <v>103</v>
      </c>
      <c r="AK627" s="21" t="n">
        <f aca="false">FORECAST($B627,AJ618:AJ626,$B618:$B626)</f>
        <v>80.8611111111111</v>
      </c>
      <c r="AL627" s="37" t="n">
        <f aca="false">(AJ627-AK627)^2/AK627</f>
        <v>6.06138593076073</v>
      </c>
      <c r="AM627" s="37" t="n">
        <f aca="false">IF(AL627&lt;5,0,(AJ627-AI627)/AI627*100)</f>
        <v>-35.2201257861635</v>
      </c>
      <c r="AN627" s="14" t="n">
        <f aca="false">AJ627/($C627/100000)</f>
        <v>132.351618416149</v>
      </c>
      <c r="AO627" s="13" t="n">
        <f aca="false">AP626</f>
        <v>1154</v>
      </c>
      <c r="AP627" s="21" t="n">
        <v>794</v>
      </c>
      <c r="AQ627" s="21" t="n">
        <f aca="false">FORECAST($B627,AP618:AP626,$B618:$B626)</f>
        <v>955.194444444444</v>
      </c>
      <c r="AR627" s="37" t="n">
        <f aca="false">(AP627-AQ627)^2/AQ627</f>
        <v>27.202470733449</v>
      </c>
      <c r="AS627" s="37" t="n">
        <f aca="false">IF(AR627&lt;5,0,(AP627-AO627)/AO627*100)</f>
        <v>-31.1958405545927</v>
      </c>
      <c r="AT627" s="14" t="n">
        <f aca="false">AP627/($C627/100000)</f>
        <v>1020.26393225653</v>
      </c>
      <c r="AU627" s="13" t="n">
        <f aca="false">AV626</f>
        <v>109</v>
      </c>
      <c r="AV627" s="21" t="n">
        <v>83</v>
      </c>
      <c r="AW627" s="21" t="n">
        <f aca="false">FORECAST($B627,AV618:AV626,$B618:$B626)</f>
        <v>116.666666666667</v>
      </c>
      <c r="AX627" s="37" t="n">
        <f aca="false">(AV627-AW627)^2/AW627</f>
        <v>9.71523809523809</v>
      </c>
      <c r="AY627" s="37" t="n">
        <f aca="false">IF(AX627&lt;5,0,(AV627-AU627)/AU627*100)</f>
        <v>-23.8532110091743</v>
      </c>
      <c r="AZ627" s="14" t="n">
        <f aca="false">AV627/($C627/100000)</f>
        <v>106.652275034373</v>
      </c>
      <c r="BA627" s="23" t="n">
        <v>1640.9</v>
      </c>
      <c r="BB627" s="22" t="n">
        <v>-26.6</v>
      </c>
      <c r="BC627" s="13" t="n">
        <f aca="false">(BA627-BA626)/BA626*100</f>
        <v>-26.6112080146697</v>
      </c>
      <c r="BD627" s="23" t="n">
        <v>39.8</v>
      </c>
    </row>
    <row r="628" customFormat="false" ht="13.8" hidden="false" customHeight="false" outlineLevel="0" collapsed="false">
      <c r="A628" s="19" t="s">
        <v>309</v>
      </c>
      <c r="B628" s="15" t="n">
        <v>2020</v>
      </c>
      <c r="C628" s="38" t="n">
        <f aca="false">FORECAST($B628,C618:C626,$B618:$B626)</f>
        <v>76659.2777777778</v>
      </c>
      <c r="D628" s="12" t="n">
        <f aca="false">E627</f>
        <v>1277</v>
      </c>
      <c r="E628" s="38" t="n">
        <f aca="false">FORECAST($B628,E618:E626,$B618:$B626)</f>
        <v>1407.27777777778</v>
      </c>
      <c r="F628" s="21" t="n">
        <f aca="false">FORECAST($B628,E619:E627,$B619:$B627)</f>
        <v>1303.75555555556</v>
      </c>
      <c r="G628" s="37" t="n">
        <f aca="false">(E628-F628)^2/F628</f>
        <v>8.21998452713057</v>
      </c>
      <c r="H628" s="37" t="n">
        <f aca="false">IF(G628&lt;5,0,(E628-D628)/D628*100)</f>
        <v>10.2018620029583</v>
      </c>
      <c r="I628" s="12"/>
      <c r="J628" s="13" t="n">
        <f aca="false">(E628-E626)/E626*100</f>
        <v>-17.4132759520084</v>
      </c>
      <c r="K628" s="13" t="n">
        <f aca="false">L627</f>
        <v>4</v>
      </c>
      <c r="L628" s="38" t="n">
        <f aca="false">FORECAST($B628,L618:L626,$B618:$B626)</f>
        <v>3.52777777777778</v>
      </c>
      <c r="M628" s="21" t="n">
        <f aca="false">FORECAST($B628,L619:L627,$B619:$B627)</f>
        <v>3.88888888888889</v>
      </c>
      <c r="N628" s="37" t="n">
        <f aca="false">(L628-M628)^2/M628</f>
        <v>0.033531746031746</v>
      </c>
      <c r="O628" s="37" t="n">
        <f aca="false">IF(N628&lt;5,0,(L628-K628)/K628*100)</f>
        <v>0</v>
      </c>
      <c r="P628" s="38" t="n">
        <f aca="false">FORECAST($B628,P618:P626,$B618:$B626)</f>
        <v>4.56537170180058</v>
      </c>
      <c r="Q628" s="13" t="n">
        <f aca="false">R627</f>
        <v>40</v>
      </c>
      <c r="R628" s="38" t="n">
        <f aca="false">FORECAST($B628,R618:R626,$B618:$B626)</f>
        <v>30.1111111111111</v>
      </c>
      <c r="S628" s="21" t="n">
        <f aca="false">FORECAST($B628,R619:R627,$B619:$B627)</f>
        <v>32.6666666666667</v>
      </c>
      <c r="T628" s="37" t="n">
        <f aca="false">(R628-S628)^2/S628</f>
        <v>0.199924414210129</v>
      </c>
      <c r="U628" s="37" t="n">
        <f aca="false">IF(T628&lt;5,0,(R628-Q628)/Q628*100)</f>
        <v>0</v>
      </c>
      <c r="V628" s="38" t="n">
        <f aca="false">FORECAST($B628,V618:V626,$B618:$B626)</f>
        <v>39.2971703284591</v>
      </c>
      <c r="W628" s="13" t="n">
        <f aca="false">X627</f>
        <v>33</v>
      </c>
      <c r="X628" s="38" t="n">
        <f aca="false">FORECAST($B628,X618:X626,$B618:$B626)</f>
        <v>15.75</v>
      </c>
      <c r="Y628" s="21" t="n">
        <f aca="false">FORECAST($B628,X619:X627,$B619:$B627)</f>
        <v>22.5777777777778</v>
      </c>
      <c r="Z628" s="37" t="n">
        <f aca="false">(X628-Y628)^2/Y628</f>
        <v>2.06479795494313</v>
      </c>
      <c r="AA628" s="37" t="n">
        <f aca="false">IF(Z628&lt;5,0,(X628-W628)/W628*100)</f>
        <v>0</v>
      </c>
      <c r="AB628" s="38" t="n">
        <f aca="false">FORECAST($B628,AB618:AB626,$B618:$B626)</f>
        <v>19.4593916081272</v>
      </c>
      <c r="AC628" s="13" t="n">
        <f aca="false">AD627</f>
        <v>220</v>
      </c>
      <c r="AD628" s="38" t="n">
        <f aca="false">FORECAST($B628,AD618:AD626,$B618:$B626)</f>
        <v>205.166666666667</v>
      </c>
      <c r="AE628" s="21" t="n">
        <f aca="false">FORECAST($B628,AD619:AD627,$B619:$B627)</f>
        <v>202.488888888889</v>
      </c>
      <c r="AF628" s="37" t="n">
        <f aca="false">(AD628-AE628)^2/AE628</f>
        <v>0.0354117890937477</v>
      </c>
      <c r="AG628" s="37" t="n">
        <f aca="false">IF(AF628&lt;5,0,(AD628-AC628)/AC628*100)</f>
        <v>0</v>
      </c>
      <c r="AH628" s="38" t="n">
        <f aca="false">FORECAST($B628,AH618:AH626,$B618:$B626)</f>
        <v>266.414364458628</v>
      </c>
      <c r="AI628" s="13" t="n">
        <f aca="false">AJ627</f>
        <v>103</v>
      </c>
      <c r="AJ628" s="38" t="n">
        <f aca="false">FORECAST($B628,AJ618:AJ626,$B618:$B626)</f>
        <v>80.8611111111111</v>
      </c>
      <c r="AK628" s="21" t="n">
        <f aca="false">FORECAST($B628,AJ619:AJ627,$B619:$B627)</f>
        <v>76.2666666666667</v>
      </c>
      <c r="AL628" s="37" t="n">
        <f aca="false">(AJ628-AK628)^2/AK628</f>
        <v>0.276777793965293</v>
      </c>
      <c r="AM628" s="37" t="n">
        <f aca="false">IF(AL628&lt;5,0,(AJ628-AI628)/AI628*100)</f>
        <v>0</v>
      </c>
      <c r="AN628" s="38" t="n">
        <f aca="false">FORECAST($B628,AN618:AN626,$B618:$B626)</f>
        <v>94.8679839372333</v>
      </c>
      <c r="AO628" s="13" t="n">
        <f aca="false">AP627</f>
        <v>794</v>
      </c>
      <c r="AP628" s="38" t="n">
        <f aca="false">FORECAST($B628,AP618:AP626,$B618:$B626)</f>
        <v>955.194444444444</v>
      </c>
      <c r="AQ628" s="21" t="n">
        <f aca="false">FORECAST($B628,AP619:AP627,$B619:$B627)</f>
        <v>868.288888888889</v>
      </c>
      <c r="AR628" s="37" t="n">
        <f aca="false">(AP628-AQ628)^2/AQ628</f>
        <v>8.69822899160259</v>
      </c>
      <c r="AS628" s="37" t="n">
        <f aca="false">IF(AR628&lt;5,0,(AP628-AO628)/AO628*100)</f>
        <v>20.3015673103834</v>
      </c>
      <c r="AT628" s="38" t="n">
        <f aca="false">FORECAST($B628,AT618:AT626,$B618:$B626)</f>
        <v>1216.46981946795</v>
      </c>
      <c r="AU628" s="13" t="n">
        <f aca="false">AV627</f>
        <v>83</v>
      </c>
      <c r="AV628" s="38" t="n">
        <f aca="false">FORECAST($B628,AV618:AV626,$B618:$B626)</f>
        <v>116.666666666667</v>
      </c>
      <c r="AW628" s="21" t="n">
        <f aca="false">FORECAST($B628,AV619:AV627,$B619:$B627)</f>
        <v>97.5777777777778</v>
      </c>
      <c r="AX628" s="37" t="n">
        <f aca="false">(AV628-AW628)^2/AW628</f>
        <v>3.73431007869632</v>
      </c>
      <c r="AY628" s="37" t="n">
        <f aca="false">IF(AX628&lt;5,0,(AV628-AU628)/AU628*100)</f>
        <v>0</v>
      </c>
      <c r="AZ628" s="38" t="n">
        <f aca="false">FORECAST($B628,AZ618:AZ626,$B618:$B626)</f>
        <v>152.000415382758</v>
      </c>
      <c r="BA628" s="38" t="n">
        <f aca="false">FORECAST($B628,BA618:BA626,$B618:$B626)</f>
        <v>1793.075</v>
      </c>
      <c r="BB628" s="14"/>
      <c r="BC628" s="12"/>
      <c r="BD628" s="12"/>
    </row>
    <row r="629" customFormat="false" ht="13.8" hidden="false" customHeight="false" outlineLevel="0" collapsed="false">
      <c r="A629" s="19" t="s">
        <v>199</v>
      </c>
      <c r="B629" s="20"/>
      <c r="C629" s="21"/>
      <c r="D629" s="12" t="n">
        <f aca="false">E628</f>
        <v>1407.27777777778</v>
      </c>
      <c r="E629" s="39" t="n">
        <f aca="false">(E628-E627)^2/E628</f>
        <v>12.0603761749985</v>
      </c>
      <c r="F629" s="21" t="n">
        <f aca="false">FORECAST($B629,E620:E628,$B620:$B628)</f>
        <v>583953.419701214</v>
      </c>
      <c r="G629" s="37" t="n">
        <f aca="false">(E629-F629)^2/F629</f>
        <v>583929.299197946</v>
      </c>
      <c r="H629" s="37" t="n">
        <f aca="false">IF(G629&lt;5,0,(E629-D629)/D629*100)</f>
        <v>-99.142999600687</v>
      </c>
      <c r="I629" s="22"/>
      <c r="J629" s="12"/>
      <c r="K629" s="13" t="n">
        <f aca="false">L628</f>
        <v>3.52777777777778</v>
      </c>
      <c r="L629" s="39" t="n">
        <f aca="false">(L628-L627)^2/L628</f>
        <v>0.0632108486439195</v>
      </c>
      <c r="M629" s="21" t="n">
        <f aca="false">FORECAST($B629,L620:L628,$B620:$B628)</f>
        <v>-665.582399626517</v>
      </c>
      <c r="N629" s="37" t="n">
        <f aca="false">(L629-M629)^2/M629</f>
        <v>-665.708827326986</v>
      </c>
      <c r="O629" s="37" t="n">
        <f aca="false">IF(N629&lt;5,0,(L629-K629)/K629*100)</f>
        <v>0</v>
      </c>
      <c r="P629" s="39" t="n">
        <f aca="false">(P628-P627)^2/P628</f>
        <v>0.0722935163510092</v>
      </c>
      <c r="Q629" s="13" t="n">
        <f aca="false">R628</f>
        <v>30.1111111111111</v>
      </c>
      <c r="R629" s="39" t="n">
        <f aca="false">(R628-R627)^2/R628</f>
        <v>3.24764247642476</v>
      </c>
      <c r="S629" s="21" t="n">
        <f aca="false">FORECAST($B629,R620:R628,$B620:$B628)</f>
        <v>-578.943043884221</v>
      </c>
      <c r="T629" s="37" t="n">
        <f aca="false">(R629-S629)^2/S629</f>
        <v>-585.456546832374</v>
      </c>
      <c r="U629" s="37" t="n">
        <f aca="false">IF(T629&lt;5,0,(R629-Q629)/Q629*100)</f>
        <v>0</v>
      </c>
      <c r="V629" s="39" t="n">
        <f aca="false">(V628-V627)^2/V628</f>
        <v>3.72664746099535</v>
      </c>
      <c r="W629" s="13" t="n">
        <f aca="false">X628</f>
        <v>15.75</v>
      </c>
      <c r="X629" s="39" t="n">
        <f aca="false">(X628-X627)^2/X628</f>
        <v>18.8928571428571</v>
      </c>
      <c r="Y629" s="21" t="n">
        <f aca="false">FORECAST($B629,X620:X628,$B620:$B628)</f>
        <v>8127.50630252101</v>
      </c>
      <c r="Z629" s="37" t="n">
        <f aca="false">(X629-Y629)^2/Y629</f>
        <v>8089.76450577134</v>
      </c>
      <c r="AA629" s="37" t="n">
        <f aca="false">IF(Z629&lt;5,0,(X629-W629)/W629*100)</f>
        <v>19.9546485260771</v>
      </c>
      <c r="AB629" s="39" t="n">
        <f aca="false">(AB628-AB627)^2/AB628</f>
        <v>27.0538378991187</v>
      </c>
      <c r="AC629" s="13" t="n">
        <f aca="false">AD628</f>
        <v>205.166666666667</v>
      </c>
      <c r="AD629" s="39" t="n">
        <f aca="false">(AD628-AD627)^2/AD628</f>
        <v>1.07243433522881</v>
      </c>
      <c r="AE629" s="21" t="n">
        <f aca="false">FORECAST($B629,AD620:AD628,$B620:$B628)</f>
        <v>27208.0602240896</v>
      </c>
      <c r="AF629" s="37" t="n">
        <f aca="false">(AD629-AE629)^2/AE629</f>
        <v>27205.9153976903</v>
      </c>
      <c r="AG629" s="37" t="n">
        <f aca="false">IF(AF629&lt;5,0,(AD629-AC629)/AC629*100)</f>
        <v>-99.4772862704003</v>
      </c>
      <c r="AH629" s="39" t="n">
        <f aca="false">(AH628-AH627)^2/AH628</f>
        <v>0.994641268319121</v>
      </c>
      <c r="AI629" s="13" t="n">
        <f aca="false">AJ628</f>
        <v>80.8611111111111</v>
      </c>
      <c r="AJ629" s="39" t="n">
        <f aca="false">(AJ628-AJ627)^2/AJ628</f>
        <v>6.06138593076073</v>
      </c>
      <c r="AK629" s="21" t="n">
        <f aca="false">FORECAST($B629,AJ620:AJ628,$B620:$B628)</f>
        <v>136276.420401494</v>
      </c>
      <c r="AL629" s="37" t="n">
        <f aca="false">(AJ629-AK629)^2/AK629</f>
        <v>136264.297899234</v>
      </c>
      <c r="AM629" s="37" t="n">
        <f aca="false">IF(AL629&lt;5,0,(AJ629-AI629)/AI629*100)</f>
        <v>-92.5039541907459</v>
      </c>
      <c r="AN629" s="39" t="n">
        <f aca="false">(AN628-AN627)^2/AN628</f>
        <v>14.8102952696727</v>
      </c>
      <c r="AO629" s="13" t="n">
        <f aca="false">AP628</f>
        <v>955.194444444444</v>
      </c>
      <c r="AP629" s="39" t="n">
        <f aca="false">(AP628-AP627)^2/AP628</f>
        <v>27.202470733449</v>
      </c>
      <c r="AQ629" s="21" t="n">
        <f aca="false">FORECAST($B629,AP620:AP628,$B620:$B628)</f>
        <v>394087.406395892</v>
      </c>
      <c r="AR629" s="37" t="n">
        <f aca="false">(AP629-AQ629)^2/AQ629</f>
        <v>394033.003332116</v>
      </c>
      <c r="AS629" s="37" t="n">
        <f aca="false">IF(AR629&lt;5,0,(AP629-AO629)/AO629*100)</f>
        <v>-97.1521535859361</v>
      </c>
      <c r="AT629" s="39" t="n">
        <f aca="false">(AT628-AT627)^2/AT628</f>
        <v>31.6462846511547</v>
      </c>
      <c r="AU629" s="13" t="n">
        <f aca="false">AV628</f>
        <v>116.666666666667</v>
      </c>
      <c r="AV629" s="39" t="n">
        <f aca="false">(AV628-AV627)^2/AV628</f>
        <v>9.71523809523809</v>
      </c>
      <c r="AW629" s="21" t="n">
        <f aca="false">FORECAST($B629,AV620:AV628,$B620:$B628)</f>
        <v>19498.5518207283</v>
      </c>
      <c r="AX629" s="37" t="n">
        <f aca="false">(AV629-AW629)^2/AW629</f>
        <v>19479.1261851974</v>
      </c>
      <c r="AY629" s="37" t="n">
        <f aca="false">IF(AX629&lt;5,0,(AV629-AU629)/AU629*100)</f>
        <v>-91.6726530612245</v>
      </c>
      <c r="AZ629" s="39" t="n">
        <f aca="false">(AZ628-AZ627)^2/AZ628</f>
        <v>13.5292645607476</v>
      </c>
      <c r="BA629" s="39" t="n">
        <f aca="false">(BA628-BA627)^2/BA628</f>
        <v>12.9148142855151</v>
      </c>
      <c r="BB629" s="22"/>
      <c r="BC629" s="12"/>
      <c r="BD629" s="23"/>
    </row>
    <row r="630" customFormat="false" ht="13.8" hidden="false" customHeight="false" outlineLevel="0" collapsed="false">
      <c r="A630" s="19" t="s">
        <v>310</v>
      </c>
      <c r="B630" s="20" t="n">
        <v>5</v>
      </c>
      <c r="C630" s="21"/>
      <c r="D630" s="12" t="n">
        <f aca="false">E629</f>
        <v>12.0603761749985</v>
      </c>
      <c r="E630" s="39" t="n">
        <f aca="false">IF(E629&lt;$B630,0,(E627-E626)/E626*100)</f>
        <v>-25.0586854460094</v>
      </c>
      <c r="F630" s="21" t="n">
        <f aca="false">FORECAST($B630,E621:E629,$B621:$B629)</f>
        <v>580658.14672861</v>
      </c>
      <c r="G630" s="37" t="n">
        <f aca="false">(E630-F630)^2/F630</f>
        <v>580708.265180926</v>
      </c>
      <c r="H630" s="37" t="n">
        <f aca="false">IF(G630&lt;5,0,(E630-D630)/D630*100)</f>
        <v>-307.776980439107</v>
      </c>
      <c r="I630" s="22"/>
      <c r="J630" s="12"/>
      <c r="K630" s="13" t="n">
        <f aca="false">L629</f>
        <v>0.0632108486439195</v>
      </c>
      <c r="L630" s="39" t="n">
        <f aca="false">IF(L629&lt;$B630,0,(L627-L626)/L626*100)</f>
        <v>0</v>
      </c>
      <c r="M630" s="21" t="n">
        <f aca="false">FORECAST($B630,L621:L629,$B621:$B629)</f>
        <v>-747.776616337592</v>
      </c>
      <c r="N630" s="37" t="n">
        <f aca="false">(L630-M630)^2/M630</f>
        <v>-747.776616337592</v>
      </c>
      <c r="O630" s="37" t="n">
        <f aca="false">IF(N630&lt;5,0,(L630-K630)/K630*100)</f>
        <v>0</v>
      </c>
      <c r="P630" s="39" t="n">
        <f aca="false">IF(P629&lt;$B630,0,(P627-P626)/P626*100)</f>
        <v>0</v>
      </c>
      <c r="Q630" s="13" t="n">
        <f aca="false">R629</f>
        <v>3.24764247642476</v>
      </c>
      <c r="R630" s="39" t="n">
        <f aca="false">IF(R629&lt;$B630,0,(R627-R626)/R626*100)</f>
        <v>0</v>
      </c>
      <c r="S630" s="21" t="n">
        <f aca="false">FORECAST($B630,R621:R629,$B621:$B629)</f>
        <v>-1681.94270228417</v>
      </c>
      <c r="T630" s="37" t="n">
        <f aca="false">(R630-S630)^2/S630</f>
        <v>-1681.94270228417</v>
      </c>
      <c r="U630" s="37" t="n">
        <f aca="false">IF(T630&lt;5,0,(R630-Q630)/Q630*100)</f>
        <v>0</v>
      </c>
      <c r="V630" s="39" t="n">
        <f aca="false">IF(V629&lt;$B630,0,(V627-V626)/V626*100)</f>
        <v>0</v>
      </c>
      <c r="W630" s="13" t="n">
        <f aca="false">X629</f>
        <v>18.8928571428571</v>
      </c>
      <c r="X630" s="39" t="n">
        <f aca="false">IF(X629&lt;$B630,0,(X627-X626)/X626*100)</f>
        <v>-2.94117647058823</v>
      </c>
      <c r="Y630" s="21" t="n">
        <f aca="false">FORECAST($B630,X621:X629,$B621:$B629)</f>
        <v>7648.86759581882</v>
      </c>
      <c r="Z630" s="37" t="n">
        <f aca="false">(X630-Y630)^2/Y630</f>
        <v>7654.75107971421</v>
      </c>
      <c r="AA630" s="37" t="n">
        <f aca="false">IF(Z630&lt;5,0,(X630-W630)/W630*100)</f>
        <v>-115.567663738463</v>
      </c>
      <c r="AB630" s="39" t="n">
        <f aca="false">IF(AB629&lt;$B630,0,(AB627-AB626)/AB626*100)</f>
        <v>-4.95037381206675</v>
      </c>
      <c r="AC630" s="13" t="n">
        <f aca="false">AD629</f>
        <v>1.07243433522881</v>
      </c>
      <c r="AD630" s="39" t="n">
        <f aca="false">IF(AD629&lt;$B630,0,(AD627-AD626)/AD626*100)</f>
        <v>0</v>
      </c>
      <c r="AE630" s="21" t="n">
        <f aca="false">FORECAST($B630,AD621:AD629,$B621:$B629)</f>
        <v>26981.1277584204</v>
      </c>
      <c r="AF630" s="37" t="n">
        <f aca="false">(AD630-AE630)^2/AE630</f>
        <v>26981.1277584204</v>
      </c>
      <c r="AG630" s="37" t="n">
        <f aca="false">IF(AF630&lt;5,0,(AD630-AC630)/AC630*100)</f>
        <v>-100</v>
      </c>
      <c r="AH630" s="39" t="n">
        <f aca="false">IF(AH629&lt;$B630,0,(AH627-AH626)/AH626*100)</f>
        <v>0</v>
      </c>
      <c r="AI630" s="13" t="n">
        <f aca="false">AJ629</f>
        <v>6.06138593076073</v>
      </c>
      <c r="AJ630" s="39" t="n">
        <f aca="false">IF(AJ629&lt;$B630,0,(AJ627-AJ626)/AJ626*100)</f>
        <v>-35.2201257861635</v>
      </c>
      <c r="AK630" s="21" t="n">
        <f aca="false">FORECAST($B630,AJ621:AJ629,$B621:$B629)</f>
        <v>131920.844754162</v>
      </c>
      <c r="AL630" s="37" t="n">
        <f aca="false">(AJ630-AK630)^2/AK630</f>
        <v>131991.294408776</v>
      </c>
      <c r="AM630" s="37" t="n">
        <f aca="false">IF(AL630&lt;5,0,(AJ630-AI630)/AI630*100)</f>
        <v>-681.057305845286</v>
      </c>
      <c r="AN630" s="39" t="n">
        <f aca="false">IF(AN629&lt;$B630,0,(AN627-AN626)/AN626*100)</f>
        <v>-36.5611223727573</v>
      </c>
      <c r="AO630" s="13" t="n">
        <f aca="false">AP629</f>
        <v>27.202470733449</v>
      </c>
      <c r="AP630" s="39" t="n">
        <f aca="false">IF(AP629&lt;$B630,0,(AP627-AP626)/AP626*100)</f>
        <v>-31.1958405545927</v>
      </c>
      <c r="AQ630" s="21" t="n">
        <f aca="false">FORECAST($B630,AP621:AP629,$B621:$B629)</f>
        <v>393299.933023616</v>
      </c>
      <c r="AR630" s="37" t="n">
        <f aca="false">(AP630-AQ630)^2/AQ630</f>
        <v>393362.327179123</v>
      </c>
      <c r="AS630" s="37" t="n">
        <f aca="false">IF(AR630&lt;5,0,(AP630-AO630)/AO630*100)</f>
        <v>-214.680173210272</v>
      </c>
      <c r="AT630" s="39" t="n">
        <f aca="false">IF(AT629&lt;$B630,0,(AT627-AT626)/AT626*100)</f>
        <v>-32.6201431497966</v>
      </c>
      <c r="AU630" s="13" t="n">
        <f aca="false">AV629</f>
        <v>9.71523809523809</v>
      </c>
      <c r="AV630" s="39" t="n">
        <f aca="false">IF(AV629&lt;$B630,0,(AV627-AV626)/AV626*100)</f>
        <v>-23.8532110091743</v>
      </c>
      <c r="AW630" s="21" t="n">
        <f aca="false">FORECAST($B630,AV621:AV629,$B621:$B629)</f>
        <v>23237.0929152149</v>
      </c>
      <c r="AX630" s="37" t="n">
        <f aca="false">(AV630-AW630)^2/AW630</f>
        <v>23284.8238228983</v>
      </c>
      <c r="AY630" s="37" t="n">
        <f aca="false">IF(AX630&lt;5,0,(AV630-AU630)/AU630*100)</f>
        <v>-345.523689438614</v>
      </c>
      <c r="AZ630" s="39" t="n">
        <f aca="false">IF(AZ629&lt;$B630,0,(AZ627-AZ626)/AZ626*100)</f>
        <v>-25.4295120649576</v>
      </c>
      <c r="BA630" s="39" t="n">
        <f aca="false">IF(BA629&lt;$B630,0,(BA627-BA626)/BA626*100)</f>
        <v>-26.6112080146697</v>
      </c>
      <c r="BB630" s="22"/>
      <c r="BC630" s="12"/>
      <c r="BD630" s="23"/>
    </row>
    <row r="631" customFormat="false" ht="13.8" hidden="false" customHeight="false" outlineLevel="0" collapsed="false">
      <c r="A631" s="25"/>
      <c r="B631" s="20"/>
      <c r="C631" s="21"/>
      <c r="D631" s="12" t="n">
        <f aca="false">E630</f>
        <v>-25.0586854460094</v>
      </c>
      <c r="E631" s="21"/>
      <c r="F631" s="21" t="n">
        <f aca="false">FORECAST($B631,E622:E630,$B622:$B630)</f>
        <v>-26.798999725941</v>
      </c>
      <c r="G631" s="37" t="n">
        <f aca="false">(E631-F631)^2/F631</f>
        <v>-26.798999725941</v>
      </c>
      <c r="H631" s="37" t="n">
        <f aca="false">IF(G631&lt;5,0,(E631-D631)/D631*100)</f>
        <v>0</v>
      </c>
      <c r="I631" s="22"/>
      <c r="J631" s="13"/>
      <c r="K631" s="13" t="n">
        <f aca="false">L630</f>
        <v>0</v>
      </c>
      <c r="L631" s="21"/>
      <c r="M631" s="21" t="n">
        <f aca="false">FORECAST($B631,L622:L630,$B622:$B630)</f>
        <v>-0.00946111855081577</v>
      </c>
      <c r="N631" s="37" t="n">
        <f aca="false">(L631-M631)^2/M631</f>
        <v>-0.00946111855081577</v>
      </c>
      <c r="O631" s="37" t="n">
        <f aca="false">IF(N631&lt;5,0,(L631-K631)/K631*100)</f>
        <v>0</v>
      </c>
      <c r="P631" s="14"/>
      <c r="Q631" s="13" t="n">
        <f aca="false">R630</f>
        <v>0</v>
      </c>
      <c r="R631" s="21"/>
      <c r="S631" s="21" t="n">
        <f aca="false">FORECAST($B631,R622:R630,$B622:$B630)</f>
        <v>-0.0875833088281404</v>
      </c>
      <c r="T631" s="37" t="n">
        <f aca="false">(R631-S631)^2/S631</f>
        <v>-0.0875833088281404</v>
      </c>
      <c r="U631" s="37" t="n">
        <f aca="false">IF(T631&lt;5,0,(R631-Q631)/Q631*100)</f>
        <v>0</v>
      </c>
      <c r="V631" s="14"/>
      <c r="W631" s="13" t="n">
        <f aca="false">X630</f>
        <v>-2.94117647058823</v>
      </c>
      <c r="X631" s="21"/>
      <c r="Y631" s="21" t="n">
        <f aca="false">FORECAST($B631,X622:X630,$B622:$B630)</f>
        <v>-3.00589997427733</v>
      </c>
      <c r="Z631" s="37" t="n">
        <f aca="false">(X631-Y631)^2/Y631</f>
        <v>-3.00589997427733</v>
      </c>
      <c r="AA631" s="37" t="n">
        <f aca="false">IF(Z631&lt;5,0,(X631-W631)/W631*100)</f>
        <v>0</v>
      </c>
      <c r="AB631" s="14"/>
      <c r="AC631" s="13" t="n">
        <f aca="false">AD630</f>
        <v>0</v>
      </c>
      <c r="AD631" s="21"/>
      <c r="AE631" s="21" t="n">
        <f aca="false">FORECAST($B631,AD622:AD630,$B622:$B630)</f>
        <v>-0.438712345749536</v>
      </c>
      <c r="AF631" s="37" t="n">
        <f aca="false">(AD631-AE631)^2/AE631</f>
        <v>-0.438712345749536</v>
      </c>
      <c r="AG631" s="37" t="n">
        <f aca="false">IF(AF631&lt;5,0,(AD631-AC631)/AC631*100)</f>
        <v>0</v>
      </c>
      <c r="AH631" s="14"/>
      <c r="AI631" s="13" t="n">
        <f aca="false">AJ630</f>
        <v>-35.2201257861635</v>
      </c>
      <c r="AJ631" s="21"/>
      <c r="AK631" s="21" t="n">
        <f aca="false">FORECAST($B631,AJ622:AJ630,$B622:$B630)</f>
        <v>-35.1364408348005</v>
      </c>
      <c r="AL631" s="37" t="n">
        <f aca="false">(AJ631-AK631)^2/AK631</f>
        <v>-35.1364408348005</v>
      </c>
      <c r="AM631" s="37" t="n">
        <f aca="false">IF(AL631&lt;5,0,(AJ631-AI631)/AI631*100)</f>
        <v>0</v>
      </c>
      <c r="AN631" s="14"/>
      <c r="AO631" s="13" t="n">
        <f aca="false">AP630</f>
        <v>-31.1958405545927</v>
      </c>
      <c r="AP631" s="21"/>
      <c r="AQ631" s="21" t="n">
        <f aca="false">FORECAST($B631,AP622:AP630,$B622:$B630)</f>
        <v>-32.3309105348044</v>
      </c>
      <c r="AR631" s="37" t="n">
        <f aca="false">(AP631-AQ631)^2/AQ631</f>
        <v>-32.3309105348044</v>
      </c>
      <c r="AS631" s="37" t="n">
        <f aca="false">IF(AR631&lt;5,0,(AP631-AO631)/AO631*100)</f>
        <v>0</v>
      </c>
      <c r="AT631" s="14"/>
      <c r="AU631" s="13" t="n">
        <f aca="false">AV630</f>
        <v>-23.8532110091743</v>
      </c>
      <c r="AV631" s="21"/>
      <c r="AW631" s="21" t="n">
        <f aca="false">FORECAST($B631,AV622:AV630,$B622:$B630)</f>
        <v>-24.1105652879861</v>
      </c>
      <c r="AX631" s="37" t="n">
        <f aca="false">(AV631-AW631)^2/AW631</f>
        <v>-24.1105652879861</v>
      </c>
      <c r="AY631" s="37" t="n">
        <f aca="false">IF(AX631&lt;5,0,(AV631-AU631)/AU631*100)</f>
        <v>0</v>
      </c>
      <c r="AZ631" s="14"/>
      <c r="BA631" s="23"/>
      <c r="BB631" s="22"/>
      <c r="BC631" s="13"/>
      <c r="BD631" s="23"/>
    </row>
    <row r="632" customFormat="false" ht="13.8" hidden="false" customHeight="false" outlineLevel="0" collapsed="false">
      <c r="A632" s="19" t="s">
        <v>69</v>
      </c>
      <c r="B632" s="12" t="n">
        <v>2011</v>
      </c>
      <c r="C632" s="12" t="n">
        <v>73684</v>
      </c>
      <c r="D632" s="12" t="n">
        <f aca="false">E631</f>
        <v>0</v>
      </c>
      <c r="E632" s="12" t="n">
        <v>1630</v>
      </c>
      <c r="F632" s="21" t="n">
        <f aca="false">FORECAST($B632,E623:E631,$B623:$B631)</f>
        <v>1793.7891701128</v>
      </c>
      <c r="G632" s="37" t="n">
        <f aca="false">(E632-F632)^2/F632</f>
        <v>14.9554321618255</v>
      </c>
      <c r="H632" s="37" t="e">
        <f aca="false">IF(G632&lt;5,0,(E632-D632)/D632*100)</f>
        <v>#DIV/0!</v>
      </c>
      <c r="I632" s="12" t="n">
        <v>-3</v>
      </c>
      <c r="J632" s="13"/>
      <c r="K632" s="13" t="n">
        <f aca="false">L631</f>
        <v>0</v>
      </c>
      <c r="L632" s="12" t="n">
        <v>0</v>
      </c>
      <c r="M632" s="21" t="n">
        <f aca="false">FORECAST($B632,L623:L631,$B623:$B631)</f>
        <v>3.74067320847818</v>
      </c>
      <c r="N632" s="37" t="n">
        <f aca="false">(L632-M632)^2/M632</f>
        <v>3.74067320847818</v>
      </c>
      <c r="O632" s="37" t="n">
        <f aca="false">IF(N632&lt;5,0,(L632-K632)/K632*100)</f>
        <v>0</v>
      </c>
      <c r="P632" s="14" t="n">
        <f aca="false">L632/($C632/100000)</f>
        <v>0</v>
      </c>
      <c r="Q632" s="13" t="n">
        <f aca="false">R631</f>
        <v>0</v>
      </c>
      <c r="R632" s="12" t="n">
        <v>4</v>
      </c>
      <c r="S632" s="21" t="n">
        <f aca="false">FORECAST($B632,R623:R631,$B623:$B631)</f>
        <v>31.0739075950507</v>
      </c>
      <c r="T632" s="37" t="n">
        <f aca="false">(R632-S632)^2/S632</f>
        <v>23.5888090425452</v>
      </c>
      <c r="U632" s="37" t="e">
        <f aca="false">IF(T632&lt;5,0,(R632-Q632)/Q632*100)</f>
        <v>#DIV/0!</v>
      </c>
      <c r="V632" s="14" t="n">
        <f aca="false">R632/($C632/100000)</f>
        <v>5.42858693881983</v>
      </c>
      <c r="W632" s="13" t="n">
        <f aca="false">X631</f>
        <v>0</v>
      </c>
      <c r="X632" s="12" t="n">
        <v>12</v>
      </c>
      <c r="Y632" s="21" t="n">
        <f aca="false">FORECAST($B632,X623:X631,$B623:$B631)</f>
        <v>27.8442025900371</v>
      </c>
      <c r="Z632" s="37" t="n">
        <f aca="false">(X632-Y632)^2/Y632</f>
        <v>9.01583569873757</v>
      </c>
      <c r="AA632" s="37" t="e">
        <f aca="false">IF(Z632&lt;5,0,(X632-W632)/W632*100)</f>
        <v>#DIV/0!</v>
      </c>
      <c r="AB632" s="14" t="n">
        <f aca="false">X632/($C632/100000)</f>
        <v>16.2857608164595</v>
      </c>
      <c r="AC632" s="13" t="n">
        <f aca="false">AD631</f>
        <v>0</v>
      </c>
      <c r="AD632" s="12" t="n">
        <v>109</v>
      </c>
      <c r="AE632" s="21" t="n">
        <f aca="false">FORECAST($B632,AD623:AD631,$B623:$B631)</f>
        <v>214.740068634336</v>
      </c>
      <c r="AF632" s="37" t="n">
        <f aca="false">(AD632-AE632)^2/AE632</f>
        <v>52.067423587506</v>
      </c>
      <c r="AG632" s="37" t="e">
        <f aca="false">IF(AF632&lt;5,0,(AD632-AC632)/AC632*100)</f>
        <v>#DIV/0!</v>
      </c>
      <c r="AH632" s="14" t="n">
        <f aca="false">AD632/($C632/100000)</f>
        <v>147.92899408284</v>
      </c>
      <c r="AI632" s="13" t="n">
        <f aca="false">AJ631</f>
        <v>0</v>
      </c>
      <c r="AJ632" s="12" t="n">
        <v>410</v>
      </c>
      <c r="AK632" s="21" t="n">
        <f aca="false">FORECAST($B632,AJ623:AJ631,$B623:$B631)</f>
        <v>186.106078155803</v>
      </c>
      <c r="AL632" s="37" t="n">
        <f aca="false">(AJ632-AK632)^2/AK632</f>
        <v>269.354385066398</v>
      </c>
      <c r="AM632" s="37" t="e">
        <f aca="false">IF(AL632&lt;5,0,(AJ632-AI632)/AI632*100)</f>
        <v>#DIV/0!</v>
      </c>
      <c r="AN632" s="14" t="n">
        <f aca="false">AJ632/($C632/100000)</f>
        <v>556.430161229032</v>
      </c>
      <c r="AO632" s="13" t="n">
        <f aca="false">AP631</f>
        <v>0</v>
      </c>
      <c r="AP632" s="12" t="n">
        <v>1021</v>
      </c>
      <c r="AQ632" s="21" t="n">
        <f aca="false">FORECAST($B632,AP623:AP631,$B623:$B631)</f>
        <v>1216.76789663012</v>
      </c>
      <c r="AR632" s="37" t="n">
        <f aca="false">(AP632-AQ632)^2/AQ632</f>
        <v>31.4974363287562</v>
      </c>
      <c r="AS632" s="37" t="e">
        <f aca="false">IF(AR632&lt;5,0,(AP632-AO632)/AO632*100)</f>
        <v>#DIV/0!</v>
      </c>
      <c r="AT632" s="14" t="n">
        <f aca="false">AP632/($C632/100000)</f>
        <v>1385.64681613376</v>
      </c>
      <c r="AU632" s="13" t="n">
        <f aca="false">AV631</f>
        <v>0</v>
      </c>
      <c r="AV632" s="12" t="n">
        <v>74</v>
      </c>
      <c r="AW632" s="21" t="n">
        <f aca="false">FORECAST($B632,AV623:AV631,$B623:$B631)</f>
        <v>113.268072335828</v>
      </c>
      <c r="AX632" s="37" t="n">
        <f aca="false">(AV632-AW632)^2/AW632</f>
        <v>13.6135582885178</v>
      </c>
      <c r="AY632" s="37" t="e">
        <f aca="false">IF(AX632&lt;5,0,(AV632-AU632)/AU632*100)</f>
        <v>#DIV/0!</v>
      </c>
      <c r="AZ632" s="14" t="n">
        <f aca="false">AV632/($C632/100000)</f>
        <v>100.428858368167</v>
      </c>
      <c r="BA632" s="12" t="n">
        <v>2212.1</v>
      </c>
      <c r="BB632" s="14" t="n">
        <v>-5.8</v>
      </c>
      <c r="BC632" s="13" t="n">
        <f aca="false">(BA632-BA627)/BA627*100</f>
        <v>34.8101651532695</v>
      </c>
      <c r="BD632" s="12" t="n">
        <v>28.2</v>
      </c>
    </row>
    <row r="633" customFormat="false" ht="13.8" hidden="false" customHeight="false" outlineLevel="0" collapsed="false">
      <c r="A633" s="19" t="s">
        <v>69</v>
      </c>
      <c r="B633" s="12" t="n">
        <v>2012</v>
      </c>
      <c r="C633" s="12" t="n">
        <v>73745</v>
      </c>
      <c r="D633" s="12" t="n">
        <f aca="false">E632</f>
        <v>1630</v>
      </c>
      <c r="E633" s="12" t="n">
        <v>1522</v>
      </c>
      <c r="F633" s="21" t="n">
        <f aca="false">FORECAST($B633,E624:E632,$B624:$B632)</f>
        <v>1674.26889491419</v>
      </c>
      <c r="G633" s="37" t="n">
        <f aca="false">(E633-F633)^2/F633</f>
        <v>13.8483229478957</v>
      </c>
      <c r="H633" s="37" t="n">
        <f aca="false">IF(G633&lt;5,0,(E633-D633)/D633*100)</f>
        <v>-6.62576687116565</v>
      </c>
      <c r="I633" s="12" t="n">
        <v>-6.6</v>
      </c>
      <c r="J633" s="13" t="n">
        <f aca="false">(E633-E632)/E632*100</f>
        <v>-6.62576687116565</v>
      </c>
      <c r="K633" s="13" t="n">
        <f aca="false">L632</f>
        <v>0</v>
      </c>
      <c r="L633" s="12" t="n">
        <v>1</v>
      </c>
      <c r="M633" s="21" t="n">
        <f aca="false">FORECAST($B633,L624:L632,$B624:$B632)</f>
        <v>3.413426319518</v>
      </c>
      <c r="N633" s="37" t="n">
        <f aca="false">(L633-M633)^2/M633</f>
        <v>1.70638708866717</v>
      </c>
      <c r="O633" s="37" t="n">
        <f aca="false">IF(N633&lt;5,0,(L633-K633)/K633*100)</f>
        <v>0</v>
      </c>
      <c r="P633" s="14" t="n">
        <f aca="false">L633/($C633/100000)</f>
        <v>1.35602413722964</v>
      </c>
      <c r="Q633" s="13" t="n">
        <f aca="false">R632</f>
        <v>4</v>
      </c>
      <c r="R633" s="12" t="n">
        <v>4</v>
      </c>
      <c r="S633" s="21" t="n">
        <f aca="false">FORECAST($B633,R624:R632,$B624:$B632)</f>
        <v>26.2966916319109</v>
      </c>
      <c r="T633" s="37" t="n">
        <f aca="false">(R633-S633)^2/S633</f>
        <v>18.9051331888931</v>
      </c>
      <c r="U633" s="37" t="n">
        <f aca="false">IF(T633&lt;5,0,(R633-Q633)/Q633*100)</f>
        <v>0</v>
      </c>
      <c r="V633" s="14" t="n">
        <f aca="false">R633/($C633/100000)</f>
        <v>5.42409654891857</v>
      </c>
      <c r="W633" s="13" t="n">
        <f aca="false">X632</f>
        <v>12</v>
      </c>
      <c r="X633" s="12" t="n">
        <v>21</v>
      </c>
      <c r="Y633" s="21" t="n">
        <f aca="false">FORECAST($B633,X624:X632,$B624:$B632)</f>
        <v>24.3908521093898</v>
      </c>
      <c r="Z633" s="37" t="n">
        <f aca="false">(X633-Y633)^2/Y633</f>
        <v>0.471401244047854</v>
      </c>
      <c r="AA633" s="37" t="n">
        <f aca="false">IF(Z633&lt;5,0,(X633-W633)/W633*100)</f>
        <v>0</v>
      </c>
      <c r="AB633" s="14" t="n">
        <f aca="false">X633/($C633/100000)</f>
        <v>28.4765068818225</v>
      </c>
      <c r="AC633" s="13" t="n">
        <f aca="false">AD632</f>
        <v>109</v>
      </c>
      <c r="AD633" s="12" t="n">
        <v>86</v>
      </c>
      <c r="AE633" s="21" t="n">
        <f aca="false">FORECAST($B633,AD624:AD632,$B624:$B632)</f>
        <v>197.705696448563</v>
      </c>
      <c r="AF633" s="37" t="n">
        <f aca="false">(AD633-AE633)^2/AE633</f>
        <v>63.1148360578726</v>
      </c>
      <c r="AG633" s="37" t="n">
        <f aca="false">IF(AF633&lt;5,0,(AD633-AC633)/AC633*100)</f>
        <v>-21.1009174311927</v>
      </c>
      <c r="AH633" s="14" t="n">
        <f aca="false">AD633/($C633/100000)</f>
        <v>116.618075801749</v>
      </c>
      <c r="AI633" s="13" t="n">
        <f aca="false">AJ632</f>
        <v>410</v>
      </c>
      <c r="AJ633" s="12" t="n">
        <v>412</v>
      </c>
      <c r="AK633" s="21" t="n">
        <f aca="false">FORECAST($B633,AJ624:AJ632,$B624:$B632)</f>
        <v>200.998671532566</v>
      </c>
      <c r="AL633" s="37" t="n">
        <f aca="false">(AJ633-AK633)^2/AK633</f>
        <v>221.501765536835</v>
      </c>
      <c r="AM633" s="37" t="n">
        <f aca="false">IF(AL633&lt;5,0,(AJ633-AI633)/AI633*100)</f>
        <v>0.487804878048781</v>
      </c>
      <c r="AN633" s="14" t="n">
        <f aca="false">AJ633/($C633/100000)</f>
        <v>558.681944538613</v>
      </c>
      <c r="AO633" s="13" t="n">
        <f aca="false">AP632</f>
        <v>1021</v>
      </c>
      <c r="AP633" s="12" t="n">
        <v>926</v>
      </c>
      <c r="AQ633" s="21" t="n">
        <f aca="false">FORECAST($B633,AP624:AP632,$B624:$B632)</f>
        <v>1117.83338759785</v>
      </c>
      <c r="AR633" s="37" t="n">
        <f aca="false">(AP633-AQ633)^2/AQ633</f>
        <v>32.9208708610404</v>
      </c>
      <c r="AS633" s="37" t="n">
        <f aca="false">IF(AR633&lt;5,0,(AP633-AO633)/AO633*100)</f>
        <v>-9.30460333006856</v>
      </c>
      <c r="AT633" s="14" t="n">
        <f aca="false">AP633/($C633/100000)</f>
        <v>1255.67835107465</v>
      </c>
      <c r="AU633" s="13" t="n">
        <f aca="false">AV632</f>
        <v>74</v>
      </c>
      <c r="AV633" s="12" t="n">
        <v>72</v>
      </c>
      <c r="AW633" s="21" t="n">
        <f aca="false">FORECAST($B633,AV624:AV632,$B624:$B632)</f>
        <v>103.443758097189</v>
      </c>
      <c r="AX633" s="37" t="n">
        <f aca="false">(AV633-AW633)^2/AW633</f>
        <v>9.55794667036009</v>
      </c>
      <c r="AY633" s="37" t="n">
        <f aca="false">IF(AX633&lt;5,0,(AV633-AU633)/AU633*100)</f>
        <v>-2.7027027027027</v>
      </c>
      <c r="AZ633" s="14" t="n">
        <f aca="false">AV633/($C633/100000)</f>
        <v>97.6337378805343</v>
      </c>
      <c r="BA633" s="12" t="n">
        <v>2063.9</v>
      </c>
      <c r="BB633" s="14" t="n">
        <v>-6.7</v>
      </c>
      <c r="BC633" s="13" t="n">
        <f aca="false">(BA633-BA632)/BA632*100</f>
        <v>-6.6995162967316</v>
      </c>
      <c r="BD633" s="12" t="n">
        <v>30.6</v>
      </c>
    </row>
    <row r="634" customFormat="false" ht="13.8" hidden="false" customHeight="false" outlineLevel="0" collapsed="false">
      <c r="A634" s="19" t="s">
        <v>69</v>
      </c>
      <c r="B634" s="12" t="n">
        <v>2013</v>
      </c>
      <c r="C634" s="12" t="n">
        <v>74661</v>
      </c>
      <c r="D634" s="12" t="n">
        <f aca="false">E633</f>
        <v>1522</v>
      </c>
      <c r="E634" s="12" t="n">
        <v>1277</v>
      </c>
      <c r="F634" s="21" t="n">
        <f aca="false">FORECAST($B634,E625:E633,$B625:$B633)</f>
        <v>1574.5503501811</v>
      </c>
      <c r="G634" s="37" t="n">
        <f aca="false">(E634-F634)^2/F634</f>
        <v>56.2295203089004</v>
      </c>
      <c r="H634" s="37" t="n">
        <f aca="false">IF(G634&lt;5,0,(E634-D634)/D634*100)</f>
        <v>-16.0972404730618</v>
      </c>
      <c r="I634" s="12" t="n">
        <v>-16.1</v>
      </c>
      <c r="J634" s="13" t="n">
        <f aca="false">(E634-E633)/E633*100</f>
        <v>-16.0972404730618</v>
      </c>
      <c r="K634" s="13" t="n">
        <f aca="false">L633</f>
        <v>1</v>
      </c>
      <c r="L634" s="12" t="n">
        <v>1</v>
      </c>
      <c r="M634" s="21" t="n">
        <f aca="false">FORECAST($B634,L625:L633,$B625:$B633)</f>
        <v>2.08642061413263</v>
      </c>
      <c r="N634" s="37" t="n">
        <f aca="false">(L634-M634)^2/M634</f>
        <v>0.56571035716257</v>
      </c>
      <c r="O634" s="37" t="n">
        <f aca="false">IF(N634&lt;5,0,(L634-K634)/K634*100)</f>
        <v>0</v>
      </c>
      <c r="P634" s="14" t="n">
        <f aca="false">L634/($C634/100000)</f>
        <v>1.33938736421961</v>
      </c>
      <c r="Q634" s="13" t="n">
        <f aca="false">R633</f>
        <v>4</v>
      </c>
      <c r="R634" s="12" t="n">
        <v>5</v>
      </c>
      <c r="S634" s="21" t="n">
        <f aca="false">FORECAST($B634,R625:R633,$B625:$B633)</f>
        <v>23.8340634395051</v>
      </c>
      <c r="T634" s="37" t="n">
        <f aca="false">(R634-S634)^2/S634</f>
        <v>14.8829823560572</v>
      </c>
      <c r="U634" s="37" t="n">
        <f aca="false">IF(T634&lt;5,0,(R634-Q634)/Q634*100)</f>
        <v>25</v>
      </c>
      <c r="V634" s="14" t="n">
        <f aca="false">R634/($C634/100000)</f>
        <v>6.69693682109803</v>
      </c>
      <c r="W634" s="13" t="n">
        <f aca="false">X633</f>
        <v>21</v>
      </c>
      <c r="X634" s="12" t="n">
        <v>13</v>
      </c>
      <c r="Y634" s="21" t="n">
        <f aca="false">FORECAST($B634,X625:X633,$B625:$B633)</f>
        <v>23.086111580687</v>
      </c>
      <c r="Z634" s="37" t="n">
        <f aca="false">(X634-Y634)^2/Y634</f>
        <v>4.40653015396375</v>
      </c>
      <c r="AA634" s="37" t="n">
        <f aca="false">IF(Z634&lt;5,0,(X634-W634)/W634*100)</f>
        <v>0</v>
      </c>
      <c r="AB634" s="14" t="n">
        <f aca="false">X634/($C634/100000)</f>
        <v>17.4120357348549</v>
      </c>
      <c r="AC634" s="13" t="n">
        <f aca="false">AD633</f>
        <v>86</v>
      </c>
      <c r="AD634" s="12" t="n">
        <v>61</v>
      </c>
      <c r="AE634" s="21" t="n">
        <f aca="false">FORECAST($B634,AD625:AD633,$B625:$B633)</f>
        <v>173.140088339223</v>
      </c>
      <c r="AF634" s="37" t="n">
        <f aca="false">(AD634-AE634)^2/AE634</f>
        <v>72.6313561079538</v>
      </c>
      <c r="AG634" s="37" t="n">
        <f aca="false">IF(AF634&lt;5,0,(AD634-AC634)/AC634*100)</f>
        <v>-29.0697674418605</v>
      </c>
      <c r="AH634" s="14" t="n">
        <f aca="false">AD634/($C634/100000)</f>
        <v>81.702629217396</v>
      </c>
      <c r="AI634" s="13" t="n">
        <f aca="false">AJ633</f>
        <v>412</v>
      </c>
      <c r="AJ634" s="12" t="n">
        <v>318</v>
      </c>
      <c r="AK634" s="21" t="n">
        <f aca="false">FORECAST($B634,AJ625:AJ633,$B625:$B633)</f>
        <v>224.588013999302</v>
      </c>
      <c r="AL634" s="37" t="n">
        <f aca="false">(AJ634-AK634)^2/AK634</f>
        <v>38.8524702329921</v>
      </c>
      <c r="AM634" s="37" t="n">
        <f aca="false">IF(AL634&lt;5,0,(AJ634-AI634)/AI634*100)</f>
        <v>-22.8155339805825</v>
      </c>
      <c r="AN634" s="14" t="n">
        <f aca="false">AJ634/($C634/100000)</f>
        <v>425.925181821835</v>
      </c>
      <c r="AO634" s="13" t="n">
        <f aca="false">AP633</f>
        <v>926</v>
      </c>
      <c r="AP634" s="12" t="n">
        <v>828</v>
      </c>
      <c r="AQ634" s="21" t="n">
        <f aca="false">FORECAST($B634,AP625:AP633,$B625:$B633)</f>
        <v>1031.43944904041</v>
      </c>
      <c r="AR634" s="37" t="n">
        <f aca="false">(AP634-AQ634)^2/AQ634</f>
        <v>40.1260679571352</v>
      </c>
      <c r="AS634" s="37" t="n">
        <f aca="false">IF(AR634&lt;5,0,(AP634-AO634)/AO634*100)</f>
        <v>-10.5831533477322</v>
      </c>
      <c r="AT634" s="14" t="n">
        <f aca="false">AP634/($C634/100000)</f>
        <v>1109.01273757383</v>
      </c>
      <c r="AU634" s="13" t="n">
        <f aca="false">AV633</f>
        <v>72</v>
      </c>
      <c r="AV634" s="12" t="n">
        <v>51</v>
      </c>
      <c r="AW634" s="21" t="n">
        <f aca="false">FORECAST($B634,AV625:AV633,$B625:$B633)</f>
        <v>96.2517521487169</v>
      </c>
      <c r="AX634" s="37" t="n">
        <f aca="false">(AV634-AW634)^2/AW634</f>
        <v>21.2746368436494</v>
      </c>
      <c r="AY634" s="37" t="n">
        <f aca="false">IF(AX634&lt;5,0,(AV634-AU634)/AU634*100)</f>
        <v>-29.1666666666667</v>
      </c>
      <c r="AZ634" s="14" t="n">
        <f aca="false">AV634/($C634/100000)</f>
        <v>68.3087555751999</v>
      </c>
      <c r="BA634" s="12" t="n">
        <v>1710.4</v>
      </c>
      <c r="BB634" s="14" t="n">
        <v>-17.1</v>
      </c>
      <c r="BC634" s="13" t="n">
        <f aca="false">(BA634-BA633)/BA633*100</f>
        <v>-17.1277678182082</v>
      </c>
      <c r="BD634" s="12" t="n">
        <v>28.1</v>
      </c>
    </row>
    <row r="635" customFormat="false" ht="13.8" hidden="false" customHeight="false" outlineLevel="0" collapsed="false">
      <c r="A635" s="19" t="s">
        <v>69</v>
      </c>
      <c r="B635" s="15" t="n">
        <v>2014</v>
      </c>
      <c r="C635" s="12" t="n">
        <v>75321</v>
      </c>
      <c r="D635" s="12" t="n">
        <f aca="false">E634</f>
        <v>1277</v>
      </c>
      <c r="E635" s="12" t="n">
        <v>1315</v>
      </c>
      <c r="F635" s="21" t="n">
        <f aca="false">FORECAST($B635,E626:E634,$B626:$B634)</f>
        <v>1468.11626971308</v>
      </c>
      <c r="G635" s="37" t="n">
        <f aca="false">(E635-F635)^2/F635</f>
        <v>15.9691657496786</v>
      </c>
      <c r="H635" s="37" t="n">
        <f aca="false">IF(G635&lt;5,0,(E635-D635)/D635*100)</f>
        <v>2.97572435395458</v>
      </c>
      <c r="I635" s="16" t="n">
        <v>3</v>
      </c>
      <c r="J635" s="13" t="n">
        <f aca="false">(E635-E634)/E634*100</f>
        <v>2.97572435395458</v>
      </c>
      <c r="K635" s="13" t="n">
        <f aca="false">L634</f>
        <v>1</v>
      </c>
      <c r="L635" s="12" t="n">
        <v>1</v>
      </c>
      <c r="M635" s="21" t="n">
        <f aca="false">FORECAST($B635,L626:L634,$B626:$B634)</f>
        <v>1.92209306841438</v>
      </c>
      <c r="N635" s="37" t="n">
        <f aca="false">(L635-M635)^2/M635</f>
        <v>0.442359238889121</v>
      </c>
      <c r="O635" s="37" t="n">
        <f aca="false">IF(N635&lt;5,0,(L635-K635)/K635*100)</f>
        <v>0</v>
      </c>
      <c r="P635" s="14" t="n">
        <f aca="false">L635/($C635/100000)</f>
        <v>1.32765098710851</v>
      </c>
      <c r="Q635" s="13" t="n">
        <f aca="false">R634</f>
        <v>5</v>
      </c>
      <c r="R635" s="12" t="n">
        <v>2</v>
      </c>
      <c r="S635" s="21" t="n">
        <f aca="false">FORECAST($B635,R626:R634,$B626:$B634)</f>
        <v>19.8631030181259</v>
      </c>
      <c r="T635" s="37" t="n">
        <f aca="false">(R635-S635)^2/S635</f>
        <v>16.0644814229174</v>
      </c>
      <c r="U635" s="37" t="n">
        <f aca="false">IF(T635&lt;5,0,(R635-Q635)/Q635*100)</f>
        <v>-60</v>
      </c>
      <c r="V635" s="14" t="n">
        <f aca="false">R635/($C635/100000)</f>
        <v>2.65530197421702</v>
      </c>
      <c r="W635" s="13" t="n">
        <f aca="false">X634</f>
        <v>13</v>
      </c>
      <c r="X635" s="12" t="n">
        <v>20</v>
      </c>
      <c r="Y635" s="21" t="n">
        <f aca="false">FORECAST($B635,X626:X634,$B626:$B634)</f>
        <v>21.4471522789173</v>
      </c>
      <c r="Z635" s="37" t="n">
        <f aca="false">(X635-Y635)^2/Y635</f>
        <v>0.0976469832050518</v>
      </c>
      <c r="AA635" s="37" t="n">
        <f aca="false">IF(Z635&lt;5,0,(X635-W635)/W635*100)</f>
        <v>0</v>
      </c>
      <c r="AB635" s="14" t="n">
        <f aca="false">X635/($C635/100000)</f>
        <v>26.5530197421702</v>
      </c>
      <c r="AC635" s="13" t="n">
        <f aca="false">AD634</f>
        <v>61</v>
      </c>
      <c r="AD635" s="12" t="n">
        <v>60</v>
      </c>
      <c r="AE635" s="21" t="n">
        <f aca="false">FORECAST($B635,AD626:AD634,$B626:$B634)</f>
        <v>148.507695315538</v>
      </c>
      <c r="AF635" s="37" t="n">
        <f aca="false">(AD635-AE635)^2/AE635</f>
        <v>52.7488633731996</v>
      </c>
      <c r="AG635" s="37" t="n">
        <f aca="false">IF(AF635&lt;5,0,(AD635-AC635)/AC635*100)</f>
        <v>-1.63934426229508</v>
      </c>
      <c r="AH635" s="14" t="n">
        <f aca="false">AD635/($C635/100000)</f>
        <v>79.6590592265105</v>
      </c>
      <c r="AI635" s="13" t="n">
        <f aca="false">AJ634</f>
        <v>318</v>
      </c>
      <c r="AJ635" s="12" t="n">
        <v>297</v>
      </c>
      <c r="AK635" s="21" t="n">
        <f aca="false">FORECAST($B635,AJ626:AJ634,$B626:$B634)</f>
        <v>246.622123748485</v>
      </c>
      <c r="AL635" s="37" t="n">
        <f aca="false">(AJ635-AK635)^2/AK635</f>
        <v>10.2907653905424</v>
      </c>
      <c r="AM635" s="37" t="n">
        <f aca="false">IF(AL635&lt;5,0,(AJ635-AI635)/AI635*100)</f>
        <v>-6.60377358490566</v>
      </c>
      <c r="AN635" s="14" t="n">
        <f aca="false">AJ635/($C635/100000)</f>
        <v>394.312343171227</v>
      </c>
      <c r="AO635" s="13" t="n">
        <f aca="false">AP634</f>
        <v>828</v>
      </c>
      <c r="AP635" s="12" t="n">
        <v>864</v>
      </c>
      <c r="AQ635" s="21" t="n">
        <f aca="false">FORECAST($B635,AP626:AP634,$B626:$B634)</f>
        <v>945.480069134367</v>
      </c>
      <c r="AR635" s="37" t="n">
        <f aca="false">(AP635-AQ635)^2/AQ635</f>
        <v>7.02183143026971</v>
      </c>
      <c r="AS635" s="37" t="n">
        <f aca="false">IF(AR635&lt;5,0,(AP635-AO635)/AO635*100)</f>
        <v>4.34782608695652</v>
      </c>
      <c r="AT635" s="14" t="n">
        <f aca="false">AP635/($C635/100000)</f>
        <v>1147.09045286175</v>
      </c>
      <c r="AU635" s="13" t="n">
        <f aca="false">AV634</f>
        <v>51</v>
      </c>
      <c r="AV635" s="12" t="n">
        <v>71</v>
      </c>
      <c r="AW635" s="21" t="n">
        <f aca="false">FORECAST($B635,AV626:AV634,$B626:$B634)</f>
        <v>84.2116438271816</v>
      </c>
      <c r="AX635" s="37" t="n">
        <f aca="false">(AV635-AW635)^2/AW635</f>
        <v>2.07272444383712</v>
      </c>
      <c r="AY635" s="37" t="n">
        <f aca="false">IF(AX635&lt;5,0,(AV635-AU635)/AU635*100)</f>
        <v>0</v>
      </c>
      <c r="AZ635" s="14" t="n">
        <f aca="false">AV635/($C635/100000)</f>
        <v>94.2632200847041</v>
      </c>
      <c r="BA635" s="12" t="n">
        <v>1745.9</v>
      </c>
      <c r="BB635" s="4" t="n">
        <v>2.1</v>
      </c>
      <c r="BC635" s="13" t="n">
        <f aca="false">(BA635-BA634)/BA634*100</f>
        <v>2.07553788587465</v>
      </c>
      <c r="BD635" s="12" t="n">
        <v>32</v>
      </c>
    </row>
    <row r="636" customFormat="false" ht="13.8" hidden="false" customHeight="false" outlineLevel="0" collapsed="false">
      <c r="A636" s="19" t="s">
        <v>69</v>
      </c>
      <c r="B636" s="15" t="n">
        <v>2015</v>
      </c>
      <c r="C636" s="12" t="n">
        <v>76536</v>
      </c>
      <c r="D636" s="12" t="n">
        <f aca="false">E635</f>
        <v>1315</v>
      </c>
      <c r="E636" s="12" t="n">
        <v>1104</v>
      </c>
      <c r="F636" s="21" t="n">
        <f aca="false">FORECAST($B636,E627:E635,$B627:$B635)</f>
        <v>1404.5810823077</v>
      </c>
      <c r="G636" s="37" t="n">
        <f aca="false">(E636-F636)^2/F636</f>
        <v>64.3245079827112</v>
      </c>
      <c r="H636" s="37" t="n">
        <f aca="false">IF(G636&lt;5,0,(E636-D636)/D636*100)</f>
        <v>-16.0456273764259</v>
      </c>
      <c r="I636" s="12" t="n">
        <v>-16</v>
      </c>
      <c r="J636" s="13" t="n">
        <f aca="false">(E636-E635)/E635*100</f>
        <v>-16.0456273764259</v>
      </c>
      <c r="K636" s="13" t="n">
        <f aca="false">L635</f>
        <v>1</v>
      </c>
      <c r="L636" s="12" t="n">
        <v>2</v>
      </c>
      <c r="M636" s="21" t="n">
        <f aca="false">FORECAST($B636,L627:L635,$B627:$B635)</f>
        <v>1.75724723523498</v>
      </c>
      <c r="N636" s="37" t="n">
        <f aca="false">(L636-M636)^2/M636</f>
        <v>0.0335347830512756</v>
      </c>
      <c r="O636" s="37" t="n">
        <f aca="false">IF(N636&lt;5,0,(L636-K636)/K636*100)</f>
        <v>0</v>
      </c>
      <c r="P636" s="14" t="n">
        <f aca="false">L636/($C636/100000)</f>
        <v>2.61314936761785</v>
      </c>
      <c r="Q636" s="13" t="n">
        <f aca="false">R635</f>
        <v>2</v>
      </c>
      <c r="R636" s="12" t="n">
        <v>16</v>
      </c>
      <c r="S636" s="21" t="n">
        <f aca="false">FORECAST($B636,R627:R635,$B627:$B635)</f>
        <v>14.2108886520099</v>
      </c>
      <c r="T636" s="37" t="n">
        <f aca="false">(R636-S636)^2/S636</f>
        <v>0.225244141579728</v>
      </c>
      <c r="U636" s="37" t="n">
        <f aca="false">IF(T636&lt;5,0,(R636-Q636)/Q636*100)</f>
        <v>0</v>
      </c>
      <c r="V636" s="14" t="n">
        <f aca="false">R636/($C636/100000)</f>
        <v>20.9051949409428</v>
      </c>
      <c r="W636" s="13" t="n">
        <f aca="false">X635</f>
        <v>20</v>
      </c>
      <c r="X636" s="12" t="n">
        <v>12</v>
      </c>
      <c r="Y636" s="21" t="n">
        <f aca="false">FORECAST($B636,X627:X635,$B627:$B635)</f>
        <v>19.1321202123117</v>
      </c>
      <c r="Z636" s="37" t="n">
        <f aca="false">(X636-Y636)^2/Y636</f>
        <v>2.65872983016968</v>
      </c>
      <c r="AA636" s="37" t="n">
        <f aca="false">IF(Z636&lt;5,0,(X636-W636)/W636*100)</f>
        <v>0</v>
      </c>
      <c r="AB636" s="14" t="n">
        <f aca="false">X636/($C636/100000)</f>
        <v>15.6788962057071</v>
      </c>
      <c r="AC636" s="13" t="n">
        <f aca="false">AD635</f>
        <v>60</v>
      </c>
      <c r="AD636" s="12" t="n">
        <v>66</v>
      </c>
      <c r="AE636" s="21" t="n">
        <f aca="false">FORECAST($B636,AD627:AD635,$B627:$B635)</f>
        <v>123.631002325521</v>
      </c>
      <c r="AF636" s="37" t="n">
        <f aca="false">(AD636-AE636)^2/AE636</f>
        <v>26.8648831326235</v>
      </c>
      <c r="AG636" s="37" t="n">
        <f aca="false">IF(AF636&lt;5,0,(AD636-AC636)/AC636*100)</f>
        <v>10</v>
      </c>
      <c r="AH636" s="14" t="n">
        <f aca="false">AD636/($C636/100000)</f>
        <v>86.2339291313891</v>
      </c>
      <c r="AI636" s="13" t="n">
        <f aca="false">AJ635</f>
        <v>297</v>
      </c>
      <c r="AJ636" s="12" t="n">
        <v>375</v>
      </c>
      <c r="AK636" s="21" t="n">
        <f aca="false">FORECAST($B636,AJ627:AJ635,$B627:$B635)</f>
        <v>269.902906479949</v>
      </c>
      <c r="AL636" s="37" t="n">
        <f aca="false">(AJ636-AK636)^2/AK636</f>
        <v>40.9236017885668</v>
      </c>
      <c r="AM636" s="37" t="n">
        <f aca="false">IF(AL636&lt;5,0,(AJ636-AI636)/AI636*100)</f>
        <v>26.2626262626263</v>
      </c>
      <c r="AN636" s="14" t="n">
        <f aca="false">AJ636/($C636/100000)</f>
        <v>489.965506428347</v>
      </c>
      <c r="AO636" s="13" t="n">
        <f aca="false">AP635</f>
        <v>864</v>
      </c>
      <c r="AP636" s="12" t="n">
        <v>586</v>
      </c>
      <c r="AQ636" s="21" t="n">
        <f aca="false">FORECAST($B636,AP627:AP635,$B627:$B635)</f>
        <v>897.976603390885</v>
      </c>
      <c r="AR636" s="37" t="n">
        <f aca="false">(AP636-AQ636)^2/AQ636</f>
        <v>108.387457641751</v>
      </c>
      <c r="AS636" s="37" t="n">
        <f aca="false">IF(AR636&lt;5,0,(AP636-AO636)/AO636*100)</f>
        <v>-32.1759259259259</v>
      </c>
      <c r="AT636" s="14" t="n">
        <f aca="false">AP636/($C636/100000)</f>
        <v>765.652764712031</v>
      </c>
      <c r="AU636" s="13" t="n">
        <f aca="false">AV635</f>
        <v>71</v>
      </c>
      <c r="AV636" s="12" t="n">
        <v>47</v>
      </c>
      <c r="AW636" s="21" t="n">
        <f aca="false">FORECAST($B636,AV627:AV635,$B627:$B635)</f>
        <v>77.9700890995502</v>
      </c>
      <c r="AX636" s="37" t="n">
        <f aca="false">(AV636-AW636)^2/AW636</f>
        <v>12.3014662405921</v>
      </c>
      <c r="AY636" s="37" t="n">
        <f aca="false">IF(AX636&lt;5,0,(AV636-AU636)/AU636*100)</f>
        <v>-33.8028169014084</v>
      </c>
      <c r="AZ636" s="14" t="n">
        <f aca="false">AV636/($C636/100000)</f>
        <v>61.4090101390195</v>
      </c>
      <c r="BA636" s="12" t="n">
        <v>1442.5</v>
      </c>
      <c r="BB636" s="14" t="n">
        <v>-17.4</v>
      </c>
      <c r="BC636" s="13" t="n">
        <f aca="false">(BA636-BA635)/BA635*100</f>
        <v>-17.3778566928232</v>
      </c>
      <c r="BD636" s="12" t="n">
        <v>27.4</v>
      </c>
    </row>
    <row r="637" customFormat="false" ht="13.8" hidden="false" customHeight="false" outlineLevel="0" collapsed="false">
      <c r="A637" s="19" t="s">
        <v>69</v>
      </c>
      <c r="B637" s="15" t="n">
        <v>2016</v>
      </c>
      <c r="C637" s="12" t="n">
        <v>77841</v>
      </c>
      <c r="D637" s="12" t="n">
        <f aca="false">E636</f>
        <v>1104</v>
      </c>
      <c r="E637" s="12" t="n">
        <v>1371</v>
      </c>
      <c r="F637" s="21" t="n">
        <f aca="false">FORECAST($B637,E628:E636,$B628:$B636)</f>
        <v>1377.06824973793</v>
      </c>
      <c r="G637" s="37" t="n">
        <f aca="false">(E637-F637)^2/F637</f>
        <v>0.0267406171690364</v>
      </c>
      <c r="H637" s="37" t="n">
        <f aca="false">IF(G637&lt;5,0,(E637-D637)/D637*100)</f>
        <v>0</v>
      </c>
      <c r="I637" s="12" t="n">
        <v>24.2</v>
      </c>
      <c r="J637" s="13" t="n">
        <f aca="false">(E637-E636)/E636*100</f>
        <v>24.1847826086957</v>
      </c>
      <c r="K637" s="13" t="n">
        <f aca="false">L636</f>
        <v>2</v>
      </c>
      <c r="L637" s="12" t="n">
        <v>5</v>
      </c>
      <c r="M637" s="21" t="n">
        <f aca="false">FORECAST($B637,L628:L636,$B628:$B636)</f>
        <v>1.42415510156672</v>
      </c>
      <c r="N637" s="37" t="n">
        <f aca="false">(L637-M637)^2/M637</f>
        <v>8.97842287232944</v>
      </c>
      <c r="O637" s="37" t="n">
        <f aca="false">IF(N637&lt;5,0,(L637-K637)/K637*100)</f>
        <v>150</v>
      </c>
      <c r="P637" s="14" t="n">
        <f aca="false">L637/($C637/100000)</f>
        <v>6.42335016251076</v>
      </c>
      <c r="Q637" s="13" t="n">
        <f aca="false">R636</f>
        <v>16</v>
      </c>
      <c r="R637" s="12" t="n">
        <v>22</v>
      </c>
      <c r="S637" s="21" t="n">
        <f aca="false">FORECAST($B637,R628:R636,$B628:$B636)</f>
        <v>10.2079382537752</v>
      </c>
      <c r="T637" s="37" t="n">
        <f aca="false">(R637-S637)^2/S637</f>
        <v>13.6220181558556</v>
      </c>
      <c r="U637" s="37" t="n">
        <f aca="false">IF(T637&lt;5,0,(R637-Q637)/Q637*100)</f>
        <v>37.5</v>
      </c>
      <c r="V637" s="14" t="n">
        <f aca="false">R637/($C637/100000)</f>
        <v>28.2627407150473</v>
      </c>
      <c r="W637" s="13" t="n">
        <f aca="false">X636</f>
        <v>12</v>
      </c>
      <c r="X637" s="12" t="n">
        <v>9</v>
      </c>
      <c r="Y637" s="21" t="n">
        <f aca="false">FORECAST($B637,X628:X636,$B628:$B636)</f>
        <v>15.6418916975358</v>
      </c>
      <c r="Z637" s="37" t="n">
        <f aca="false">(X637-Y637)^2/Y637</f>
        <v>2.82029348974105</v>
      </c>
      <c r="AA637" s="37" t="n">
        <f aca="false">IF(Z637&lt;5,0,(X637-W637)/W637*100)</f>
        <v>0</v>
      </c>
      <c r="AB637" s="14" t="n">
        <f aca="false">X637/($C637/100000)</f>
        <v>11.5620302925194</v>
      </c>
      <c r="AC637" s="13" t="n">
        <f aca="false">AD636</f>
        <v>66</v>
      </c>
      <c r="AD637" s="12" t="n">
        <v>135</v>
      </c>
      <c r="AE637" s="21" t="n">
        <f aca="false">FORECAST($B637,AD628:AD636,$B628:$B636)</f>
        <v>98.0035575945693</v>
      </c>
      <c r="AF637" s="37" t="n">
        <f aca="false">(AD637-AE637)^2/AE637</f>
        <v>13.9661945367399</v>
      </c>
      <c r="AG637" s="37" t="n">
        <f aca="false">IF(AF637&lt;5,0,(AD637-AC637)/AC637*100)</f>
        <v>104.545454545455</v>
      </c>
      <c r="AH637" s="14" t="n">
        <f aca="false">AD637/($C637/100000)</f>
        <v>173.430454387791</v>
      </c>
      <c r="AI637" s="13" t="n">
        <f aca="false">AJ636</f>
        <v>375</v>
      </c>
      <c r="AJ637" s="12" t="n">
        <v>533</v>
      </c>
      <c r="AK637" s="21" t="n">
        <f aca="false">FORECAST($B637,AJ628:AJ636,$B628:$B636)</f>
        <v>315.643569596906</v>
      </c>
      <c r="AL637" s="37" t="n">
        <f aca="false">(AJ637-AK637)^2/AK637</f>
        <v>149.674577238839</v>
      </c>
      <c r="AM637" s="37" t="n">
        <f aca="false">IF(AL637&lt;5,0,(AJ637-AI637)/AI637*100)</f>
        <v>42.1333333333333</v>
      </c>
      <c r="AN637" s="14" t="n">
        <f aca="false">AJ637/($C637/100000)</f>
        <v>684.729127323647</v>
      </c>
      <c r="AO637" s="13" t="n">
        <f aca="false">AP636</f>
        <v>586</v>
      </c>
      <c r="AP637" s="12" t="n">
        <v>616</v>
      </c>
      <c r="AQ637" s="21" t="n">
        <f aca="false">FORECAST($B637,AP628:AP636,$B628:$B636)</f>
        <v>864.155981976592</v>
      </c>
      <c r="AR637" s="37" t="n">
        <f aca="false">(AP637-AQ637)^2/AQ637</f>
        <v>71.2618933099451</v>
      </c>
      <c r="AS637" s="37" t="n">
        <f aca="false">IF(AR637&lt;5,0,(AP637-AO637)/AO637*100)</f>
        <v>5.11945392491468</v>
      </c>
      <c r="AT637" s="14" t="n">
        <f aca="false">AP637/($C637/100000)</f>
        <v>791.356740021325</v>
      </c>
      <c r="AU637" s="13" t="n">
        <f aca="false">AV636</f>
        <v>47</v>
      </c>
      <c r="AV637" s="12" t="n">
        <v>51</v>
      </c>
      <c r="AW637" s="21" t="n">
        <f aca="false">FORECAST($B637,AV628:AV636,$B628:$B636)</f>
        <v>72.0531989079972</v>
      </c>
      <c r="AX637" s="37" t="n">
        <f aca="false">(AV637-AW637)^2/AW637</f>
        <v>6.15152680210147</v>
      </c>
      <c r="AY637" s="37" t="n">
        <f aca="false">IF(AX637&lt;5,0,(AV637-AU637)/AU637*100)</f>
        <v>8.51063829787234</v>
      </c>
      <c r="AZ637" s="14" t="n">
        <f aca="false">AV637/($C637/100000)</f>
        <v>65.5181716576097</v>
      </c>
      <c r="BA637" s="12" t="n">
        <v>1761.3</v>
      </c>
      <c r="BB637" s="14" t="n">
        <v>22.1</v>
      </c>
      <c r="BC637" s="13" t="n">
        <f aca="false">(BA637-BA636)/BA636*100</f>
        <v>22.1005199306759</v>
      </c>
      <c r="BD637" s="12" t="n">
        <v>27.1</v>
      </c>
    </row>
    <row r="638" customFormat="false" ht="13.8" hidden="false" customHeight="false" outlineLevel="0" collapsed="false">
      <c r="A638" s="19" t="s">
        <v>69</v>
      </c>
      <c r="B638" s="15" t="n">
        <v>2017</v>
      </c>
      <c r="C638" s="12" t="n">
        <v>80456</v>
      </c>
      <c r="D638" s="12" t="n">
        <f aca="false">E637</f>
        <v>1371</v>
      </c>
      <c r="E638" s="12" t="n">
        <v>1371</v>
      </c>
      <c r="F638" s="21" t="n">
        <f aca="false">FORECAST($B638,E629:E637,$B629:$B637)</f>
        <v>1372.15759042377</v>
      </c>
      <c r="G638" s="37" t="n">
        <f aca="false">(E638-F638)^2/F638</f>
        <v>0.000976575575972355</v>
      </c>
      <c r="H638" s="37" t="n">
        <f aca="false">IF(G638&lt;5,0,(E638-D638)/D638*100)</f>
        <v>0</v>
      </c>
      <c r="I638" s="12" t="n">
        <v>0</v>
      </c>
      <c r="J638" s="13" t="n">
        <f aca="false">(E638-E637)/E637*100</f>
        <v>0</v>
      </c>
      <c r="K638" s="13" t="n">
        <f aca="false">L637</f>
        <v>5</v>
      </c>
      <c r="L638" s="12" t="n">
        <v>1</v>
      </c>
      <c r="M638" s="21" t="n">
        <f aca="false">FORECAST($B638,L629:L637,$B629:$B637)</f>
        <v>1.67074566457654</v>
      </c>
      <c r="N638" s="37" t="n">
        <f aca="false">(L638-M638)^2/M638</f>
        <v>0.269280810411231</v>
      </c>
      <c r="O638" s="37" t="n">
        <f aca="false">IF(N638&lt;5,0,(L638-K638)/K638*100)</f>
        <v>0</v>
      </c>
      <c r="P638" s="14" t="n">
        <f aca="false">L638/($C638/100000)</f>
        <v>1.24291538232077</v>
      </c>
      <c r="Q638" s="13" t="n">
        <f aca="false">R637</f>
        <v>22</v>
      </c>
      <c r="R638" s="12" t="n">
        <v>21</v>
      </c>
      <c r="S638" s="21" t="n">
        <f aca="false">FORECAST($B638,R629:R637,$B629:$B637)</f>
        <v>8.85388531811945</v>
      </c>
      <c r="T638" s="37" t="n">
        <f aca="false">(R638-S638)^2/S638</f>
        <v>16.6625268528697</v>
      </c>
      <c r="U638" s="37" t="n">
        <f aca="false">IF(T638&lt;5,0,(R638-Q638)/Q638*100)</f>
        <v>-4.54545454545455</v>
      </c>
      <c r="V638" s="14" t="n">
        <f aca="false">R638/($C638/100000)</f>
        <v>26.1012230287362</v>
      </c>
      <c r="W638" s="13" t="n">
        <f aca="false">X637</f>
        <v>9</v>
      </c>
      <c r="X638" s="12" t="n">
        <v>15</v>
      </c>
      <c r="Y638" s="21" t="n">
        <f aca="false">FORECAST($B638,X629:X637,$B629:$B637)</f>
        <v>14.5289102572746</v>
      </c>
      <c r="Z638" s="37" t="n">
        <f aca="false">(X638-Y638)^2/Y638</f>
        <v>0.0152747550760048</v>
      </c>
      <c r="AA638" s="37" t="n">
        <f aca="false">IF(Z638&lt;5,0,(X638-W638)/W638*100)</f>
        <v>0</v>
      </c>
      <c r="AB638" s="14" t="n">
        <f aca="false">X638/($C638/100000)</f>
        <v>18.6437307348116</v>
      </c>
      <c r="AC638" s="13" t="n">
        <f aca="false">AD637</f>
        <v>135</v>
      </c>
      <c r="AD638" s="12" t="n">
        <v>170</v>
      </c>
      <c r="AE638" s="21" t="n">
        <f aca="false">FORECAST($B638,AD629:AD637,$B629:$B637)</f>
        <v>86.3196548616715</v>
      </c>
      <c r="AF638" s="37" t="n">
        <f aca="false">(AD638-AE638)^2/AE638</f>
        <v>81.1217349477501</v>
      </c>
      <c r="AG638" s="37" t="n">
        <f aca="false">IF(AF638&lt;5,0,(AD638-AC638)/AC638*100)</f>
        <v>25.9259259259259</v>
      </c>
      <c r="AH638" s="14" t="n">
        <f aca="false">AD638/($C638/100000)</f>
        <v>211.295614994531</v>
      </c>
      <c r="AI638" s="13" t="n">
        <f aca="false">AJ637</f>
        <v>533</v>
      </c>
      <c r="AJ638" s="12" t="n">
        <v>409</v>
      </c>
      <c r="AK638" s="21" t="n">
        <f aca="false">FORECAST($B638,AJ629:AJ637,$B629:$B637)</f>
        <v>391.595743905539</v>
      </c>
      <c r="AL638" s="37" t="n">
        <f aca="false">(AJ638-AK638)^2/AK638</f>
        <v>0.773522529076978</v>
      </c>
      <c r="AM638" s="37" t="n">
        <f aca="false">IF(AL638&lt;5,0,(AJ638-AI638)/AI638*100)</f>
        <v>0</v>
      </c>
      <c r="AN638" s="14" t="n">
        <f aca="false">AJ638/($C638/100000)</f>
        <v>508.352391369196</v>
      </c>
      <c r="AO638" s="13" t="n">
        <f aca="false">AP637</f>
        <v>616</v>
      </c>
      <c r="AP638" s="12" t="n">
        <v>677</v>
      </c>
      <c r="AQ638" s="21" t="n">
        <f aca="false">FORECAST($B638,AP629:AP637,$B629:$B637)</f>
        <v>808.166697989983</v>
      </c>
      <c r="AR638" s="37" t="n">
        <f aca="false">(AP638-AQ638)^2/AQ638</f>
        <v>21.2885568093633</v>
      </c>
      <c r="AS638" s="37" t="n">
        <f aca="false">IF(AR638&lt;5,0,(AP638-AO638)/AO638*100)</f>
        <v>9.9025974025974</v>
      </c>
      <c r="AT638" s="14" t="n">
        <f aca="false">AP638/($C638/100000)</f>
        <v>841.453713831162</v>
      </c>
      <c r="AU638" s="13" t="n">
        <f aca="false">AV637</f>
        <v>51</v>
      </c>
      <c r="AV638" s="12" t="n">
        <v>78</v>
      </c>
      <c r="AW638" s="21" t="n">
        <f aca="false">FORECAST($B638,AV629:AV637,$B629:$B637)</f>
        <v>61.1406632383324</v>
      </c>
      <c r="AX638" s="37" t="n">
        <f aca="false">(AV638-AW638)^2/AW638</f>
        <v>4.64890665211353</v>
      </c>
      <c r="AY638" s="37" t="n">
        <f aca="false">IF(AX638&lt;5,0,(AV638-AU638)/AU638*100)</f>
        <v>0</v>
      </c>
      <c r="AZ638" s="14" t="n">
        <f aca="false">AV638/($C638/100000)</f>
        <v>96.9473998210202</v>
      </c>
      <c r="BA638" s="12" t="n">
        <v>1704</v>
      </c>
      <c r="BB638" s="14" t="n">
        <v>-3.3</v>
      </c>
      <c r="BC638" s="13" t="n">
        <f aca="false">(BA638-BA637)/BA637*100</f>
        <v>-3.2532788281383</v>
      </c>
      <c r="BD638" s="12" t="n">
        <v>27.7</v>
      </c>
    </row>
    <row r="639" customFormat="false" ht="13.8" hidden="false" customHeight="false" outlineLevel="0" collapsed="false">
      <c r="A639" s="24" t="s">
        <v>69</v>
      </c>
      <c r="B639" s="15" t="n">
        <v>2018</v>
      </c>
      <c r="C639" s="12" t="n">
        <v>82748</v>
      </c>
      <c r="D639" s="12" t="n">
        <f aca="false">E638</f>
        <v>1371</v>
      </c>
      <c r="E639" s="12" t="n">
        <v>1486</v>
      </c>
      <c r="F639" s="21" t="n">
        <f aca="false">FORECAST($B639,E630:E638,$B630:$B638)</f>
        <v>1372.68576819651</v>
      </c>
      <c r="G639" s="37" t="n">
        <f aca="false">(E639-F639)^2/F639</f>
        <v>9.35400907236354</v>
      </c>
      <c r="H639" s="37" t="n">
        <f aca="false">IF(G639&lt;5,0,(E639-D639)/D639*100)</f>
        <v>8.38803792851933</v>
      </c>
      <c r="I639" s="12" t="n">
        <v>8.4</v>
      </c>
      <c r="J639" s="13" t="n">
        <f aca="false">(E639-E638)/E638*100</f>
        <v>8.38803792851933</v>
      </c>
      <c r="K639" s="13" t="n">
        <f aca="false">L638</f>
        <v>1</v>
      </c>
      <c r="L639" s="12" t="n">
        <v>2</v>
      </c>
      <c r="M639" s="21" t="n">
        <f aca="false">FORECAST($B639,L630:L638,$B630:$B638)</f>
        <v>1.57542265470339</v>
      </c>
      <c r="N639" s="37" t="n">
        <f aca="false">(L639-M639)^2/M639</f>
        <v>0.114423847848664</v>
      </c>
      <c r="O639" s="37" t="n">
        <f aca="false">IF(N639&lt;5,0,(L639-K639)/K639*100)</f>
        <v>0</v>
      </c>
      <c r="P639" s="14" t="n">
        <f aca="false">L639/($C639/100000)</f>
        <v>2.41697684536182</v>
      </c>
      <c r="Q639" s="13" t="n">
        <f aca="false">R638</f>
        <v>21</v>
      </c>
      <c r="R639" s="12" t="n">
        <v>24</v>
      </c>
      <c r="S639" s="21" t="n">
        <f aca="false">FORECAST($B639,R630:R638,$B630:$B638)</f>
        <v>10.5995456519676</v>
      </c>
      <c r="T639" s="37" t="n">
        <f aca="false">(R639-S639)^2/S639</f>
        <v>16.9414975537527</v>
      </c>
      <c r="U639" s="37" t="n">
        <f aca="false">IF(T639&lt;5,0,(R639-Q639)/Q639*100)</f>
        <v>14.2857142857143</v>
      </c>
      <c r="V639" s="14" t="n">
        <f aca="false">R639/($C639/100000)</f>
        <v>29.0037221443419</v>
      </c>
      <c r="W639" s="13" t="n">
        <f aca="false">X638</f>
        <v>15</v>
      </c>
      <c r="X639" s="12" t="n">
        <v>7</v>
      </c>
      <c r="Y639" s="21" t="n">
        <f aca="false">FORECAST($B639,X630:X638,$B630:$B638)</f>
        <v>14.6051233913804</v>
      </c>
      <c r="Z639" s="37" t="n">
        <f aca="false">(X639-Y639)^2/Y639</f>
        <v>3.9601104522168</v>
      </c>
      <c r="AA639" s="37" t="n">
        <f aca="false">IF(Z639&lt;5,0,(X639-W639)/W639*100)</f>
        <v>0</v>
      </c>
      <c r="AB639" s="14" t="n">
        <f aca="false">X639/($C639/100000)</f>
        <v>8.45941895876638</v>
      </c>
      <c r="AC639" s="13" t="n">
        <f aca="false">AD638</f>
        <v>170</v>
      </c>
      <c r="AD639" s="12" t="n">
        <v>168</v>
      </c>
      <c r="AE639" s="21" t="n">
        <f aca="false">FORECAST($B639,AD630:AD638,$B630:$B638)</f>
        <v>98.3588255404572</v>
      </c>
      <c r="AF639" s="37" t="n">
        <f aca="false">(AD639-AE639)^2/AE639</f>
        <v>49.3081648083486</v>
      </c>
      <c r="AG639" s="37" t="n">
        <f aca="false">IF(AF639&lt;5,0,(AD639-AC639)/AC639*100)</f>
        <v>-1.17647058823529</v>
      </c>
      <c r="AH639" s="14" t="n">
        <f aca="false">AD639/($C639/100000)</f>
        <v>203.026055010393</v>
      </c>
      <c r="AI639" s="13" t="n">
        <f aca="false">AJ638</f>
        <v>409</v>
      </c>
      <c r="AJ639" s="12" t="n">
        <v>410</v>
      </c>
      <c r="AK639" s="21" t="n">
        <f aca="false">FORECAST($B639,AJ630:AJ638,$B630:$B638)</f>
        <v>394.302979919832</v>
      </c>
      <c r="AL639" s="37" t="n">
        <f aca="false">(AJ639-AK639)^2/AK639</f>
        <v>0.62489114195207</v>
      </c>
      <c r="AM639" s="37" t="n">
        <f aca="false">IF(AL639&lt;5,0,(AJ639-AI639)/AI639*100)</f>
        <v>0</v>
      </c>
      <c r="AN639" s="14" t="n">
        <f aca="false">AJ639/($C639/100000)</f>
        <v>495.480253299173</v>
      </c>
      <c r="AO639" s="13" t="n">
        <f aca="false">AP638</f>
        <v>677</v>
      </c>
      <c r="AP639" s="12" t="n">
        <v>760</v>
      </c>
      <c r="AQ639" s="21" t="n">
        <f aca="false">FORECAST($B639,AP630:AP638,$B630:$B638)</f>
        <v>789.779686224251</v>
      </c>
      <c r="AR639" s="37" t="n">
        <f aca="false">(AP639-AQ639)^2/AQ639</f>
        <v>1.12288240262871</v>
      </c>
      <c r="AS639" s="37" t="n">
        <f aca="false">IF(AR639&lt;5,0,(AP639-AO639)/AO639*100)</f>
        <v>0</v>
      </c>
      <c r="AT639" s="14" t="n">
        <f aca="false">AP639/($C639/100000)</f>
        <v>918.451201237492</v>
      </c>
      <c r="AU639" s="13" t="n">
        <f aca="false">AV638</f>
        <v>78</v>
      </c>
      <c r="AV639" s="12" t="n">
        <v>115</v>
      </c>
      <c r="AW639" s="21" t="n">
        <f aca="false">FORECAST($B639,AV630:AV638,$B630:$B638)</f>
        <v>63.5998089157202</v>
      </c>
      <c r="AX639" s="37" t="n">
        <f aca="false">(AV639-AW639)^2/AW639</f>
        <v>41.540685240132</v>
      </c>
      <c r="AY639" s="37" t="n">
        <f aca="false">IF(AX639&lt;5,0,(AV639-AU639)/AU639*100)</f>
        <v>47.4358974358974</v>
      </c>
      <c r="AZ639" s="14" t="n">
        <f aca="false">AV639/($C639/100000)</f>
        <v>138.976168608305</v>
      </c>
      <c r="BA639" s="12" t="n">
        <v>1795.8</v>
      </c>
      <c r="BB639" s="14" t="n">
        <v>5.4</v>
      </c>
      <c r="BC639" s="13" t="n">
        <f aca="false">(BA639-BA638)/BA638*100</f>
        <v>5.38732394366197</v>
      </c>
      <c r="BD639" s="12" t="n">
        <v>26</v>
      </c>
    </row>
    <row r="640" customFormat="false" ht="13.8" hidden="false" customHeight="false" outlineLevel="0" collapsed="false">
      <c r="A640" s="25" t="s">
        <v>69</v>
      </c>
      <c r="B640" s="15" t="n">
        <v>2019</v>
      </c>
      <c r="C640" s="17" t="n">
        <v>85070</v>
      </c>
      <c r="D640" s="12" t="n">
        <f aca="false">E639</f>
        <v>1486</v>
      </c>
      <c r="E640" s="17" t="n">
        <v>1270</v>
      </c>
      <c r="F640" s="21" t="n">
        <f aca="false">FORECAST($B640,E631:E639,$B631:$B639)</f>
        <v>1293.85714285714</v>
      </c>
      <c r="G640" s="37" t="n">
        <f aca="false">(E640-F640)^2/F640</f>
        <v>0.43989652833641</v>
      </c>
      <c r="H640" s="37" t="n">
        <f aca="false">IF(G640&lt;5,0,(E640-D640)/D640*100)</f>
        <v>0</v>
      </c>
      <c r="I640" s="12" t="n">
        <v>-14.5</v>
      </c>
      <c r="J640" s="13" t="n">
        <f aca="false">(E640-E639)/E639*100</f>
        <v>-14.535666218035</v>
      </c>
      <c r="K640" s="13" t="n">
        <f aca="false">L639</f>
        <v>2</v>
      </c>
      <c r="L640" s="12" t="n">
        <v>2</v>
      </c>
      <c r="M640" s="21" t="n">
        <f aca="false">FORECAST($B640,L631:L639,$B631:$B639)</f>
        <v>3.07142857142857</v>
      </c>
      <c r="N640" s="37" t="n">
        <f aca="false">(L640-M640)^2/M640</f>
        <v>0.37375415282392</v>
      </c>
      <c r="O640" s="37" t="n">
        <f aca="false">IF(N640&lt;5,0,(L640-K640)/K640*100)</f>
        <v>0</v>
      </c>
      <c r="P640" s="14" t="n">
        <f aca="false">L640/($C640/100000)</f>
        <v>2.35100505466087</v>
      </c>
      <c r="Q640" s="13" t="n">
        <f aca="false">R639</f>
        <v>24</v>
      </c>
      <c r="R640" s="12" t="n">
        <v>39</v>
      </c>
      <c r="S640" s="21" t="n">
        <f aca="false">FORECAST($B640,R631:R639,$B631:$B639)</f>
        <v>27.7857142857143</v>
      </c>
      <c r="T640" s="37" t="n">
        <f aca="false">(R640-S640)^2/S640</f>
        <v>4.52607418288652</v>
      </c>
      <c r="U640" s="37" t="n">
        <f aca="false">IF(T640&lt;5,0,(R640-Q640)/Q640*100)</f>
        <v>0</v>
      </c>
      <c r="V640" s="14" t="n">
        <f aca="false">R640/($C640/100000)</f>
        <v>45.8445985658869</v>
      </c>
      <c r="W640" s="13" t="n">
        <f aca="false">X639</f>
        <v>7</v>
      </c>
      <c r="X640" s="12" t="n">
        <v>4</v>
      </c>
      <c r="Y640" s="21" t="n">
        <f aca="false">FORECAST($B640,X631:X639,$B631:$B639)</f>
        <v>9.07142857142857</v>
      </c>
      <c r="Z640" s="37" t="n">
        <f aca="false">(X640-Y640)^2/Y640</f>
        <v>2.83520809898763</v>
      </c>
      <c r="AA640" s="37" t="n">
        <f aca="false">IF(Z640&lt;5,0,(X640-W640)/W640*100)</f>
        <v>0</v>
      </c>
      <c r="AB640" s="14" t="n">
        <f aca="false">X640/($C640/100000)</f>
        <v>4.70201010932174</v>
      </c>
      <c r="AC640" s="13" t="n">
        <f aca="false">AD639</f>
        <v>168</v>
      </c>
      <c r="AD640" s="12" t="n">
        <v>154</v>
      </c>
      <c r="AE640" s="21" t="n">
        <f aca="false">FORECAST($B640,AD631:AD639,$B631:$B639)</f>
        <v>163.714285714286</v>
      </c>
      <c r="AF640" s="37" t="n">
        <f aca="false">(AD640-AE640)^2/AE640</f>
        <v>0.576414859137373</v>
      </c>
      <c r="AG640" s="37" t="n">
        <f aca="false">IF(AF640&lt;5,0,(AD640-AC640)/AC640*100)</f>
        <v>0</v>
      </c>
      <c r="AH640" s="14" t="n">
        <f aca="false">AD640/($C640/100000)</f>
        <v>181.027389208887</v>
      </c>
      <c r="AI640" s="13" t="n">
        <f aca="false">AJ639</f>
        <v>410</v>
      </c>
      <c r="AJ640" s="12" t="n">
        <v>345</v>
      </c>
      <c r="AK640" s="21" t="n">
        <f aca="false">FORECAST($B640,AJ631:AJ639,$B631:$B639)</f>
        <v>433.428571428571</v>
      </c>
      <c r="AL640" s="37" t="n">
        <f aca="false">(AJ640-AK640)^2/AK640</f>
        <v>18.0412939071476</v>
      </c>
      <c r="AM640" s="37" t="n">
        <f aca="false">IF(AL640&lt;5,0,(AJ640-AI640)/AI640*100)</f>
        <v>-15.8536585365854</v>
      </c>
      <c r="AN640" s="14" t="n">
        <f aca="false">AJ640/($C640/100000)</f>
        <v>405.548371929</v>
      </c>
      <c r="AO640" s="13" t="n">
        <f aca="false">AP639</f>
        <v>760</v>
      </c>
      <c r="AP640" s="12" t="n">
        <v>644</v>
      </c>
      <c r="AQ640" s="21" t="n">
        <f aca="false">FORECAST($B640,AP631:AP639,$B631:$B639)</f>
        <v>571.214285714286</v>
      </c>
      <c r="AR640" s="37" t="n">
        <f aca="false">(AP640-AQ640)^2/AQ640</f>
        <v>9.27455831651153</v>
      </c>
      <c r="AS640" s="37" t="n">
        <f aca="false">IF(AR640&lt;5,0,(AP640-AO640)/AO640*100)</f>
        <v>-15.2631578947368</v>
      </c>
      <c r="AT640" s="14" t="n">
        <f aca="false">AP640/($C640/100000)</f>
        <v>757.023627600799</v>
      </c>
      <c r="AU640" s="13" t="n">
        <f aca="false">AV639</f>
        <v>115</v>
      </c>
      <c r="AV640" s="12" t="n">
        <v>82</v>
      </c>
      <c r="AW640" s="21" t="n">
        <f aca="false">FORECAST($B640,AV631:AV639,$B631:$B639)</f>
        <v>85.5714285714286</v>
      </c>
      <c r="AX640" s="37" t="n">
        <f aca="false">(AV640-AW640)^2/AW640</f>
        <v>0.149057953732411</v>
      </c>
      <c r="AY640" s="37" t="n">
        <f aca="false">IF(AX640&lt;5,0,(AV640-AU640)/AU640*100)</f>
        <v>0</v>
      </c>
      <c r="AZ640" s="14" t="n">
        <f aca="false">AV640/($C640/100000)</f>
        <v>96.3912072410956</v>
      </c>
      <c r="BA640" s="12" t="n">
        <v>1492.9</v>
      </c>
      <c r="BB640" s="14" t="n">
        <v>-16.9</v>
      </c>
      <c r="BC640" s="13" t="n">
        <f aca="false">(BA640-BA639)/BA639*100</f>
        <v>-16.8671344247689</v>
      </c>
      <c r="BD640" s="12" t="n">
        <v>28.7</v>
      </c>
    </row>
    <row r="641" customFormat="false" ht="13.8" hidden="false" customHeight="false" outlineLevel="0" collapsed="false">
      <c r="A641" s="25" t="s">
        <v>69</v>
      </c>
      <c r="B641" s="20" t="n">
        <v>2020</v>
      </c>
      <c r="C641" s="21" t="n">
        <v>89258</v>
      </c>
      <c r="D641" s="12" t="n">
        <f aca="false">E640</f>
        <v>1270</v>
      </c>
      <c r="E641" s="21" t="n">
        <v>1192</v>
      </c>
      <c r="F641" s="21" t="n">
        <f aca="false">FORECAST($B641,E632:E640,$B632:$B640)</f>
        <v>1263.11111111111</v>
      </c>
      <c r="G641" s="37" t="n">
        <f aca="false">(E641-F641)^2/F641</f>
        <v>4.00344045664242</v>
      </c>
      <c r="H641" s="37" t="n">
        <f aca="false">IF(G641&lt;5,0,(E641-D641)/D641*100)</f>
        <v>0</v>
      </c>
      <c r="I641" s="22" t="n">
        <v>-6.1</v>
      </c>
      <c r="J641" s="13" t="n">
        <f aca="false">(E641-E640)/E640*100</f>
        <v>-6.14173228346457</v>
      </c>
      <c r="K641" s="13" t="n">
        <f aca="false">L640</f>
        <v>2</v>
      </c>
      <c r="L641" s="21" t="n">
        <v>1</v>
      </c>
      <c r="M641" s="21" t="n">
        <f aca="false">FORECAST($B641,L632:L640,$B632:$B640)</f>
        <v>2.91666666666667</v>
      </c>
      <c r="N641" s="37" t="n">
        <f aca="false">(L641-M641)^2/M641</f>
        <v>1.25952380952381</v>
      </c>
      <c r="O641" s="37" t="n">
        <f aca="false">IF(N641&lt;5,0,(L641-K641)/K641*100)</f>
        <v>0</v>
      </c>
      <c r="P641" s="14" t="n">
        <f aca="false">L641/($C641/100000)</f>
        <v>1.12034775594344</v>
      </c>
      <c r="Q641" s="13" t="n">
        <f aca="false">R640</f>
        <v>39</v>
      </c>
      <c r="R641" s="21" t="n">
        <v>32</v>
      </c>
      <c r="S641" s="21" t="n">
        <f aca="false">FORECAST($B641,R632:R640,$B632:$B640)</f>
        <v>36.2222222222222</v>
      </c>
      <c r="T641" s="37" t="n">
        <f aca="false">(R641-S641)^2/S641</f>
        <v>0.492160872528971</v>
      </c>
      <c r="U641" s="37" t="n">
        <f aca="false">IF(T641&lt;5,0,(R641-Q641)/Q641*100)</f>
        <v>0</v>
      </c>
      <c r="V641" s="14" t="n">
        <f aca="false">R641/($C641/100000)</f>
        <v>35.8511281901902</v>
      </c>
      <c r="W641" s="13" t="n">
        <f aca="false">X640</f>
        <v>4</v>
      </c>
      <c r="X641" s="21" t="n">
        <v>9</v>
      </c>
      <c r="Y641" s="21" t="n">
        <f aca="false">FORECAST($B641,X632:X640,$B632:$B640)</f>
        <v>5.80555555555556</v>
      </c>
      <c r="Z641" s="37" t="n">
        <f aca="false">(X641-Y641)^2/Y641</f>
        <v>1.7577086656034</v>
      </c>
      <c r="AA641" s="37" t="n">
        <f aca="false">IF(Z641&lt;5,0,(X641-W641)/W641*100)</f>
        <v>0</v>
      </c>
      <c r="AB641" s="14" t="n">
        <f aca="false">X641/($C641/100000)</f>
        <v>10.083129803491</v>
      </c>
      <c r="AC641" s="13" t="n">
        <f aca="false">AD640</f>
        <v>154</v>
      </c>
      <c r="AD641" s="21" t="n">
        <v>127</v>
      </c>
      <c r="AE641" s="21" t="n">
        <f aca="false">FORECAST($B641,AD632:AD640,$B632:$B640)</f>
        <v>172.027777777778</v>
      </c>
      <c r="AF641" s="37" t="n">
        <f aca="false">(AD641-AE641)^2/AE641</f>
        <v>11.7858917774548</v>
      </c>
      <c r="AG641" s="37" t="n">
        <f aca="false">IF(AF641&lt;5,0,(AD641-AC641)/AC641*100)</f>
        <v>-17.5324675324675</v>
      </c>
      <c r="AH641" s="14" t="n">
        <f aca="false">AD641/($C641/100000)</f>
        <v>142.284165004817</v>
      </c>
      <c r="AI641" s="13" t="n">
        <f aca="false">AJ640</f>
        <v>345</v>
      </c>
      <c r="AJ641" s="21" t="n">
        <v>316</v>
      </c>
      <c r="AK641" s="21" t="n">
        <f aca="false">FORECAST($B641,AJ632:AJ640,$B632:$B640)</f>
        <v>402.555555555556</v>
      </c>
      <c r="AL641" s="37" t="n">
        <f aca="false">(AJ641-AK641)^2/AK641</f>
        <v>18.6107584261048</v>
      </c>
      <c r="AM641" s="37" t="n">
        <f aca="false">IF(AL641&lt;5,0,(AJ641-AI641)/AI641*100)</f>
        <v>-8.40579710144928</v>
      </c>
      <c r="AN641" s="14" t="n">
        <f aca="false">AJ641/($C641/100000)</f>
        <v>354.029890878129</v>
      </c>
      <c r="AO641" s="13" t="n">
        <f aca="false">AP640</f>
        <v>644</v>
      </c>
      <c r="AP641" s="21" t="n">
        <v>595</v>
      </c>
      <c r="AQ641" s="21" t="n">
        <f aca="false">FORECAST($B641,AP632:AP640,$B632:$B640)</f>
        <v>556.111111111111</v>
      </c>
      <c r="AR641" s="37" t="n">
        <f aca="false">(AP641-AQ641)^2/AQ641</f>
        <v>2.71950271950272</v>
      </c>
      <c r="AS641" s="37" t="n">
        <f aca="false">IF(AR641&lt;5,0,(AP641-AO641)/AO641*100)</f>
        <v>0</v>
      </c>
      <c r="AT641" s="14" t="n">
        <f aca="false">AP641/($C641/100000)</f>
        <v>666.60691478635</v>
      </c>
      <c r="AU641" s="13" t="n">
        <f aca="false">AV640</f>
        <v>82</v>
      </c>
      <c r="AV641" s="21" t="n">
        <v>112</v>
      </c>
      <c r="AW641" s="21" t="n">
        <f aca="false">FORECAST($B641,AV632:AV640,$B632:$B640)</f>
        <v>87.4722222222222</v>
      </c>
      <c r="AX641" s="37" t="n">
        <f aca="false">(AV641-AW641)^2/AW641</f>
        <v>6.87774778589322</v>
      </c>
      <c r="AY641" s="37" t="n">
        <f aca="false">IF(AX641&lt;5,0,(AV641-AU641)/AU641*100)</f>
        <v>36.5853658536585</v>
      </c>
      <c r="AZ641" s="14" t="n">
        <f aca="false">AV641/($C641/100000)</f>
        <v>125.478948665666</v>
      </c>
      <c r="BA641" s="23" t="n">
        <v>1335.5</v>
      </c>
      <c r="BB641" s="22" t="n">
        <v>-10.5</v>
      </c>
      <c r="BC641" s="13" t="n">
        <f aca="false">(BA641-BA640)/BA640*100</f>
        <v>-10.5432379931677</v>
      </c>
      <c r="BD641" s="23" t="n">
        <v>25.9</v>
      </c>
    </row>
    <row r="642" customFormat="false" ht="13.8" hidden="false" customHeight="false" outlineLevel="0" collapsed="false">
      <c r="A642" s="19" t="s">
        <v>311</v>
      </c>
      <c r="B642" s="15" t="n">
        <v>2020</v>
      </c>
      <c r="C642" s="38" t="n">
        <f aca="false">FORECAST($B642,C632:C640,$B632:$B640)</f>
        <v>85006.5833333333</v>
      </c>
      <c r="D642" s="12" t="n">
        <f aca="false">E641</f>
        <v>1192</v>
      </c>
      <c r="E642" s="38" t="n">
        <f aca="false">FORECAST($B642,E632:E640,$B632:$B640)</f>
        <v>1263.11111111111</v>
      </c>
      <c r="F642" s="21" t="n">
        <f aca="false">FORECAST($B642,E633:E641,$B633:$B641)</f>
        <v>1274.31111111111</v>
      </c>
      <c r="G642" s="37" t="n">
        <f aca="false">(E642-F642)^2/F642</f>
        <v>0.0984375000000008</v>
      </c>
      <c r="H642" s="37" t="n">
        <f aca="false">IF(G642&lt;5,0,(E642-D642)/D642*100)</f>
        <v>0</v>
      </c>
      <c r="I642" s="12"/>
      <c r="J642" s="13" t="n">
        <f aca="false">(E642-E640)/E640*100</f>
        <v>-0.542432195975505</v>
      </c>
      <c r="K642" s="13" t="n">
        <f aca="false">L641</f>
        <v>1</v>
      </c>
      <c r="L642" s="38" t="n">
        <f aca="false">FORECAST($B642,L632:L640,$B632:$B640)</f>
        <v>2.91666666666667</v>
      </c>
      <c r="M642" s="21" t="n">
        <f aca="false">FORECAST($B642,L633:L641,$B633:$B641)</f>
        <v>2.04444444444444</v>
      </c>
      <c r="N642" s="37" t="n">
        <f aca="false">(L642-M642)^2/M642</f>
        <v>0.37211654589372</v>
      </c>
      <c r="O642" s="37" t="n">
        <f aca="false">IF(N642&lt;5,0,(L642-K642)/K642*100)</f>
        <v>0</v>
      </c>
      <c r="P642" s="38" t="n">
        <f aca="false">FORECAST($B642,P632:P640,$B632:$B640)</f>
        <v>3.5764093852237</v>
      </c>
      <c r="Q642" s="13" t="n">
        <f aca="false">R641</f>
        <v>32</v>
      </c>
      <c r="R642" s="38" t="n">
        <f aca="false">FORECAST($B642,R632:R640,$B632:$B640)</f>
        <v>36.2222222222222</v>
      </c>
      <c r="S642" s="21" t="n">
        <f aca="false">FORECAST($B642,R633:R641,$B633:$B641)</f>
        <v>35.8666666666667</v>
      </c>
      <c r="T642" s="37" t="n">
        <f aca="false">(R642-S642)^2/S642</f>
        <v>0.00352471430538343</v>
      </c>
      <c r="U642" s="37" t="n">
        <f aca="false">IF(T642&lt;5,0,(R642-Q642)/Q642*100)</f>
        <v>0</v>
      </c>
      <c r="V642" s="38" t="n">
        <f aca="false">FORECAST($B642,V632:V640,$B632:$B640)</f>
        <v>43.6596225017769</v>
      </c>
      <c r="W642" s="13" t="n">
        <f aca="false">X641</f>
        <v>9</v>
      </c>
      <c r="X642" s="38" t="n">
        <f aca="false">FORECAST($B642,X632:X640,$B632:$B640)</f>
        <v>5.80555555555556</v>
      </c>
      <c r="Y642" s="21" t="n">
        <f aca="false">FORECAST($B642,X633:X641,$B633:$B641)</f>
        <v>5.68888888888889</v>
      </c>
      <c r="Z642" s="37" t="n">
        <f aca="false">(X642-Y642)^2/Y642</f>
        <v>0.00239257812500002</v>
      </c>
      <c r="AA642" s="37" t="n">
        <f aca="false">IF(Z642&lt;5,0,(X642-W642)/W642*100)</f>
        <v>0</v>
      </c>
      <c r="AB642" s="38" t="n">
        <f aca="false">FORECAST($B642,AB632:AB640,$B632:$B640)</f>
        <v>6.50977888231563</v>
      </c>
      <c r="AC642" s="13" t="n">
        <f aca="false">AD641</f>
        <v>127</v>
      </c>
      <c r="AD642" s="38" t="n">
        <f aca="false">FORECAST($B642,AD632:AD640,$B632:$B640)</f>
        <v>172.027777777778</v>
      </c>
      <c r="AE642" s="21" t="n">
        <f aca="false">FORECAST($B642,AD633:AD641,$B633:$B641)</f>
        <v>164.977777777778</v>
      </c>
      <c r="AF642" s="37" t="n">
        <f aca="false">(AD642-AE642)^2/AE642</f>
        <v>0.30126784752155</v>
      </c>
      <c r="AG642" s="37" t="n">
        <f aca="false">IF(AF642&lt;5,0,(AD642-AC642)/AC642*100)</f>
        <v>0</v>
      </c>
      <c r="AH642" s="38" t="n">
        <f aca="false">FORECAST($B642,AH632:AH640,$B632:$B640)</f>
        <v>204.372596077304</v>
      </c>
      <c r="AI642" s="13" t="n">
        <f aca="false">AJ641</f>
        <v>316</v>
      </c>
      <c r="AJ642" s="38" t="n">
        <f aca="false">FORECAST($B642,AJ632:AJ640,$B632:$B640)</f>
        <v>402.555555555556</v>
      </c>
      <c r="AK642" s="21" t="n">
        <f aca="false">FORECAST($B642,AJ633:AJ641,$B633:$B641)</f>
        <v>376.577777777778</v>
      </c>
      <c r="AL642" s="37" t="n">
        <f aca="false">(AJ642-AK642)^2/AK642</f>
        <v>1.79204663178463</v>
      </c>
      <c r="AM642" s="37" t="n">
        <f aca="false">IF(AL642&lt;5,0,(AJ642-AI642)/AI642*100)</f>
        <v>0</v>
      </c>
      <c r="AN642" s="38" t="n">
        <f aca="false">FORECAST($B642,AN632:AN640,$B632:$B640)</f>
        <v>474.00327892851</v>
      </c>
      <c r="AO642" s="13" t="n">
        <f aca="false">AP641</f>
        <v>595</v>
      </c>
      <c r="AP642" s="38" t="n">
        <f aca="false">FORECAST($B642,AP632:AP640,$B632:$B640)</f>
        <v>556.111111111111</v>
      </c>
      <c r="AQ642" s="21" t="n">
        <f aca="false">FORECAST($B642,AP633:AP641,$B633:$B641)</f>
        <v>588.911111111111</v>
      </c>
      <c r="AR642" s="37" t="n">
        <f aca="false">(AP642-AQ642)^2/AQ642</f>
        <v>1.82682917625751</v>
      </c>
      <c r="AS642" s="37" t="n">
        <f aca="false">IF(AR642&lt;5,0,(AP642-AO642)/AO642*100)</f>
        <v>0</v>
      </c>
      <c r="AT642" s="38" t="n">
        <f aca="false">FORECAST($B642,AT632:AT640,$B632:$B640)</f>
        <v>628.732992452221</v>
      </c>
      <c r="AU642" s="13" t="n">
        <f aca="false">AV641</f>
        <v>112</v>
      </c>
      <c r="AV642" s="38" t="n">
        <f aca="false">FORECAST($B642,AV632:AV640,$B632:$B640)</f>
        <v>87.4722222222222</v>
      </c>
      <c r="AW642" s="21" t="n">
        <f aca="false">FORECAST($B642,AV633:AV641,$B633:$B641)</f>
        <v>100.244444444444</v>
      </c>
      <c r="AX642" s="37" t="n">
        <f aca="false">(AV642-AW642)^2/AW642</f>
        <v>1.62731871474667</v>
      </c>
      <c r="AY642" s="37" t="n">
        <f aca="false">IF(AX642&lt;5,0,(AV642-AU642)/AU642*100)</f>
        <v>0</v>
      </c>
      <c r="AZ642" s="38" t="n">
        <f aca="false">FORECAST($B642,AZ632:AZ640,$B632:$B640)</f>
        <v>102.464802797815</v>
      </c>
      <c r="BA642" s="38" t="n">
        <f aca="false">FORECAST($B642,BA632:BA640,$B632:$B640)</f>
        <v>1463.325</v>
      </c>
      <c r="BB642" s="14"/>
      <c r="BC642" s="12"/>
      <c r="BD642" s="12"/>
    </row>
    <row r="643" customFormat="false" ht="13.8" hidden="false" customHeight="false" outlineLevel="0" collapsed="false">
      <c r="A643" s="19" t="s">
        <v>199</v>
      </c>
      <c r="B643" s="20"/>
      <c r="C643" s="21"/>
      <c r="D643" s="12" t="n">
        <f aca="false">E642</f>
        <v>1263.11111111111</v>
      </c>
      <c r="E643" s="39" t="n">
        <f aca="false">(E642-E641)^2/E642</f>
        <v>4.00344045664242</v>
      </c>
      <c r="F643" s="21" t="n">
        <f aca="false">FORECAST($B643,E634:E642,$B634:$B642)</f>
        <v>-752.674136321195</v>
      </c>
      <c r="G643" s="37" t="n">
        <f aca="false">(E643-F643)^2/F643</f>
        <v>-760.702311357283</v>
      </c>
      <c r="H643" s="37" t="n">
        <f aca="false">IF(G643&lt;5,0,(E643-D643)/D643*100)</f>
        <v>0</v>
      </c>
      <c r="I643" s="22"/>
      <c r="J643" s="12"/>
      <c r="K643" s="13" t="n">
        <f aca="false">L642</f>
        <v>2.91666666666667</v>
      </c>
      <c r="L643" s="39" t="n">
        <f aca="false">(L642-L641)^2/L642</f>
        <v>1.25952380952381</v>
      </c>
      <c r="M643" s="21" t="n">
        <f aca="false">FORECAST($B643,L634:L642,$B634:$B642)</f>
        <v>-140.660364145658</v>
      </c>
      <c r="N643" s="37" t="n">
        <f aca="false">(L643-M643)^2/M643</f>
        <v>-143.190689996754</v>
      </c>
      <c r="O643" s="37" t="n">
        <f aca="false">IF(N643&lt;5,0,(L643-K643)/K643*100)</f>
        <v>0</v>
      </c>
      <c r="P643" s="39" t="n">
        <f aca="false">(P642-P641)^2/P642</f>
        <v>1.68667456017356</v>
      </c>
      <c r="Q643" s="13" t="n">
        <f aca="false">R642</f>
        <v>36.2222222222222</v>
      </c>
      <c r="R643" s="39" t="n">
        <f aca="false">(R642-R641)^2/R642</f>
        <v>0.492160872528971</v>
      </c>
      <c r="S643" s="21" t="n">
        <f aca="false">FORECAST($B643,R634:R642,$B634:$B642)</f>
        <v>-9457.558356676</v>
      </c>
      <c r="T643" s="37" t="n">
        <f aca="false">(R643-S643)^2/S643</f>
        <v>-9458.54270403257</v>
      </c>
      <c r="U643" s="37" t="n">
        <f aca="false">IF(T643&lt;5,0,(R643-Q643)/Q643*100)</f>
        <v>0</v>
      </c>
      <c r="V643" s="39" t="n">
        <f aca="false">(V642-V641)^2/V642</f>
        <v>1.39654399008146</v>
      </c>
      <c r="W643" s="13" t="n">
        <f aca="false">X642</f>
        <v>5.80555555555556</v>
      </c>
      <c r="X643" s="39" t="n">
        <f aca="false">(X642-X641)^2/X642</f>
        <v>1.7577086656034</v>
      </c>
      <c r="Y643" s="21" t="n">
        <f aca="false">FORECAST($B643,X634:X642,$B634:$B642)</f>
        <v>2872.50116713352</v>
      </c>
      <c r="Z643" s="37" t="n">
        <f aca="false">(X643-Y643)^2/Y643</f>
        <v>2868.98682535967</v>
      </c>
      <c r="AA643" s="37" t="n">
        <f aca="false">IF(Z643&lt;5,0,(X643-W643)/W643*100)</f>
        <v>-69.7236784872141</v>
      </c>
      <c r="AB643" s="39" t="n">
        <f aca="false">(AB642-AB641)^2/AB642</f>
        <v>1.96148548771027</v>
      </c>
      <c r="AC643" s="13" t="n">
        <f aca="false">AD642</f>
        <v>172.027777777778</v>
      </c>
      <c r="AD643" s="39" t="n">
        <f aca="false">(AD642-AD641)^2/AD642</f>
        <v>11.7858917774548</v>
      </c>
      <c r="AE643" s="21" t="n">
        <f aca="false">FORECAST($B643,AD634:AD642,$B634:$B642)</f>
        <v>-30603.2840802988</v>
      </c>
      <c r="AF643" s="37" t="n">
        <f aca="false">(AD643-AE643)^2/AE643</f>
        <v>-30626.860402819</v>
      </c>
      <c r="AG643" s="37" t="n">
        <f aca="false">IF(AF643&lt;5,0,(AD643-AC643)/AC643*100)</f>
        <v>0</v>
      </c>
      <c r="AH643" s="39" t="n">
        <f aca="false">(AH642-AH641)^2/AH642</f>
        <v>18.8624764133484</v>
      </c>
      <c r="AI643" s="13" t="n">
        <f aca="false">AJ642</f>
        <v>402.555555555556</v>
      </c>
      <c r="AJ643" s="39" t="n">
        <f aca="false">(AJ642-AJ641)^2/AJ642</f>
        <v>18.6107584261048</v>
      </c>
      <c r="AK643" s="21" t="n">
        <f aca="false">FORECAST($B643,AJ634:AJ642,$B634:$B642)</f>
        <v>-6793.23622782447</v>
      </c>
      <c r="AL643" s="37" t="n">
        <f aca="false">(AJ643-AK643)^2/AK643</f>
        <v>-6830.50873073363</v>
      </c>
      <c r="AM643" s="37" t="n">
        <f aca="false">IF(AL643&lt;5,0,(AJ643-AI643)/AI643*100)</f>
        <v>0</v>
      </c>
      <c r="AN643" s="39" t="n">
        <f aca="false">(AN642-AN641)^2/AN642</f>
        <v>30.3660638652634</v>
      </c>
      <c r="AO643" s="13" t="n">
        <f aca="false">AP642</f>
        <v>556.111111111111</v>
      </c>
      <c r="AP643" s="39" t="n">
        <f aca="false">(AP642-AP641)^2/AP642</f>
        <v>2.71950271950272</v>
      </c>
      <c r="AQ643" s="21" t="n">
        <f aca="false">FORECAST($B643,AP634:AP642,$B634:$B642)</f>
        <v>58263.233426704</v>
      </c>
      <c r="AR643" s="37" t="n">
        <f aca="false">(AP643-AQ643)^2/AQ643</f>
        <v>58257.7945482009</v>
      </c>
      <c r="AS643" s="37" t="n">
        <f aca="false">IF(AR643&lt;5,0,(AP643-AO643)/AO643*100)</f>
        <v>-99.5109785319575</v>
      </c>
      <c r="AT643" s="39" t="n">
        <f aca="false">(AT642-AT641)^2/AT642</f>
        <v>2.28146766622969</v>
      </c>
      <c r="AU643" s="13" t="n">
        <f aca="false">AV642</f>
        <v>87.4722222222222</v>
      </c>
      <c r="AV643" s="39" t="n">
        <f aca="false">(AV642-AV641)^2/AV642</f>
        <v>6.87774778589322</v>
      </c>
      <c r="AW643" s="21" t="n">
        <f aca="false">FORECAST($B643,AV634:AV642,$B634:$B642)</f>
        <v>-14893.6697012138</v>
      </c>
      <c r="AX643" s="37" t="n">
        <f aca="false">(AV643-AW643)^2/AW643</f>
        <v>-14907.4283728608</v>
      </c>
      <c r="AY643" s="37" t="n">
        <f aca="false">IF(AX643&lt;5,0,(AV643-AU643)/AU643*100)</f>
        <v>0</v>
      </c>
      <c r="AZ643" s="39" t="n">
        <f aca="false">(AZ642-AZ641)^2/AZ642</f>
        <v>5.16910095529908</v>
      </c>
      <c r="BA643" s="39" t="n">
        <f aca="false">(BA642-BA641)^2/BA642</f>
        <v>11.1658248338544</v>
      </c>
      <c r="BB643" s="22"/>
      <c r="BC643" s="12"/>
      <c r="BD643" s="23"/>
    </row>
    <row r="644" customFormat="false" ht="13.8" hidden="false" customHeight="false" outlineLevel="0" collapsed="false">
      <c r="A644" s="19" t="s">
        <v>312</v>
      </c>
      <c r="B644" s="20" t="n">
        <v>5</v>
      </c>
      <c r="C644" s="21"/>
      <c r="D644" s="12" t="n">
        <f aca="false">E643</f>
        <v>4.00344045664242</v>
      </c>
      <c r="E644" s="39" t="n">
        <f aca="false">IF(E643&lt;$B644,0,(E641-E640)/E640*100)</f>
        <v>0</v>
      </c>
      <c r="F644" s="21" t="n">
        <f aca="false">FORECAST($B644,E635:E643,$B635:$B643)</f>
        <v>2542.26984126983</v>
      </c>
      <c r="G644" s="37" t="n">
        <f aca="false">(E644-F644)^2/F644</f>
        <v>2542.26984126983</v>
      </c>
      <c r="H644" s="37" t="n">
        <f aca="false">IF(G644&lt;5,0,(E644-D644)/D644*100)</f>
        <v>-100</v>
      </c>
      <c r="I644" s="22"/>
      <c r="J644" s="12"/>
      <c r="K644" s="13" t="n">
        <f aca="false">L643</f>
        <v>1.25952380952381</v>
      </c>
      <c r="L644" s="39" t="n">
        <f aca="false">IF(L643&lt;$B644,0,(L641-L640)/L640*100)</f>
        <v>0</v>
      </c>
      <c r="M644" s="21" t="n">
        <f aca="false">FORECAST($B644,L635:L643,$B635:$B643)</f>
        <v>35.4204413472706</v>
      </c>
      <c r="N644" s="37" t="n">
        <f aca="false">(L644-M644)^2/M644</f>
        <v>35.4204413472706</v>
      </c>
      <c r="O644" s="37" t="n">
        <f aca="false">IF(N644&lt;5,0,(L644-K644)/K644*100)</f>
        <v>-100</v>
      </c>
      <c r="P644" s="39" t="n">
        <f aca="false">IF(P643&lt;$B644,0,(P641-P640)/P640*100)</f>
        <v>0</v>
      </c>
      <c r="Q644" s="13" t="n">
        <f aca="false">R643</f>
        <v>0.492160872528971</v>
      </c>
      <c r="R644" s="39" t="n">
        <f aca="false">IF(R643&lt;$B644,0,(R641-R640)/R640*100)</f>
        <v>0</v>
      </c>
      <c r="S644" s="21" t="n">
        <f aca="false">FORECAST($B644,R635:R643,$B635:$B643)</f>
        <v>-9769.06310491676</v>
      </c>
      <c r="T644" s="37" t="n">
        <f aca="false">(R644-S644)^2/S644</f>
        <v>-9769.06310491676</v>
      </c>
      <c r="U644" s="37" t="n">
        <f aca="false">IF(T644&lt;5,0,(R644-Q644)/Q644*100)</f>
        <v>0</v>
      </c>
      <c r="V644" s="39" t="n">
        <f aca="false">IF(V643&lt;$B644,0,(V641-V640)/V640*100)</f>
        <v>0</v>
      </c>
      <c r="W644" s="13" t="n">
        <f aca="false">X643</f>
        <v>1.7577086656034</v>
      </c>
      <c r="X644" s="39" t="n">
        <f aca="false">IF(X643&lt;$B644,0,(X641-X640)/X640*100)</f>
        <v>0</v>
      </c>
      <c r="Y644" s="21" t="n">
        <f aca="false">FORECAST($B644,X635:X643,$B635:$B643)</f>
        <v>3614.85443283004</v>
      </c>
      <c r="Z644" s="37" t="n">
        <f aca="false">(X644-Y644)^2/Y644</f>
        <v>3614.85443283004</v>
      </c>
      <c r="AA644" s="37" t="n">
        <f aca="false">IF(Z644&lt;5,0,(X644-W644)/W644*100)</f>
        <v>-100</v>
      </c>
      <c r="AB644" s="39" t="n">
        <f aca="false">IF(AB643&lt;$B644,0,(AB641-AB640)/AB640*100)</f>
        <v>0</v>
      </c>
      <c r="AC644" s="13" t="n">
        <f aca="false">AD643</f>
        <v>11.7858917774548</v>
      </c>
      <c r="AD644" s="39" t="n">
        <f aca="false">IF(AD643&lt;$B644,0,(AD641-AD640)/AD640*100)</f>
        <v>-17.5324675324675</v>
      </c>
      <c r="AE644" s="21" t="n">
        <f aca="false">FORECAST($B644,AD635:AD643,$B635:$B643)</f>
        <v>-29686.5884630275</v>
      </c>
      <c r="AF644" s="37" t="n">
        <f aca="false">(AD644-AE644)^2/AE644</f>
        <v>-29651.533882383</v>
      </c>
      <c r="AG644" s="37" t="n">
        <f aca="false">IF(AF644&lt;5,0,(AD644-AC644)/AC644*100)</f>
        <v>0</v>
      </c>
      <c r="AH644" s="39" t="n">
        <f aca="false">IF(AH643&lt;$B644,0,(AH641-AH640)/AH640*100)</f>
        <v>-21.4018576820791</v>
      </c>
      <c r="AI644" s="13" t="n">
        <f aca="false">AJ643</f>
        <v>18.6107584261048</v>
      </c>
      <c r="AJ644" s="39" t="n">
        <f aca="false">IF(AJ643&lt;$B644,0,(AJ641-AJ640)/AJ640*100)</f>
        <v>-8.40579710144928</v>
      </c>
      <c r="AK644" s="21" t="n">
        <f aca="false">FORECAST($B644,AJ635:AJ643,$B635:$B643)</f>
        <v>4658.44328300425</v>
      </c>
      <c r="AL644" s="37" t="n">
        <f aca="false">(AJ644-AK644)^2/AK644</f>
        <v>4675.27004481156</v>
      </c>
      <c r="AM644" s="37" t="n">
        <f aca="false">IF(AL644&lt;5,0,(AJ644-AI644)/AI644*100)</f>
        <v>-145.16633287582</v>
      </c>
      <c r="AN644" s="39" t="n">
        <f aca="false">IF(AN643&lt;$B644,0,(AN641-AN640)/AN640*100)</f>
        <v>-12.7034121246307</v>
      </c>
      <c r="AO644" s="13" t="n">
        <f aca="false">AP643</f>
        <v>2.71950271950272</v>
      </c>
      <c r="AP644" s="39" t="n">
        <f aca="false">IF(AP643&lt;$B644,0,(AP641-AP640)/AP640*100)</f>
        <v>0</v>
      </c>
      <c r="AQ644" s="21" t="n">
        <f aca="false">FORECAST($B644,AP635:AP643,$B635:$B643)</f>
        <v>49209.3499806427</v>
      </c>
      <c r="AR644" s="37" t="n">
        <f aca="false">(AP644-AQ644)^2/AQ644</f>
        <v>49209.3499806427</v>
      </c>
      <c r="AS644" s="37" t="n">
        <f aca="false">IF(AR644&lt;5,0,(AP644-AO644)/AO644*100)</f>
        <v>-100</v>
      </c>
      <c r="AT644" s="39" t="n">
        <f aca="false">IF(AT643&lt;$B644,0,(AT641-AT640)/AT640*100)</f>
        <v>0</v>
      </c>
      <c r="AU644" s="13" t="n">
        <f aca="false">AV643</f>
        <v>6.87774778589322</v>
      </c>
      <c r="AV644" s="39" t="n">
        <f aca="false">IF(AV643&lt;$B644,0,(AV641-AV640)/AV640*100)</f>
        <v>36.5853658536585</v>
      </c>
      <c r="AW644" s="21" t="n">
        <f aca="false">FORECAST($B644,AV635:AV643,$B635:$B643)</f>
        <v>-15520.1467286101</v>
      </c>
      <c r="AX644" s="37" t="n">
        <f aca="false">(AV644-AW644)^2/AW644</f>
        <v>-15593.4037023497</v>
      </c>
      <c r="AY644" s="37" t="n">
        <f aca="false">IF(AX644&lt;5,0,(AV644-AU644)/AU644*100)</f>
        <v>0</v>
      </c>
      <c r="AZ644" s="39" t="n">
        <f aca="false">IF(AZ643&lt;$B644,0,(AZ641-AZ640)/AZ640*100)</f>
        <v>30.1767580852218</v>
      </c>
      <c r="BA644" s="39" t="n">
        <f aca="false">IF(BA643&lt;$B644,0,(BA641-BA640)/BA640*100)</f>
        <v>-10.5432379931677</v>
      </c>
      <c r="BB644" s="22"/>
      <c r="BC644" s="12"/>
      <c r="BD644" s="23"/>
    </row>
    <row r="645" customFormat="false" ht="13.8" hidden="false" customHeight="false" outlineLevel="0" collapsed="false">
      <c r="A645" s="25"/>
      <c r="B645" s="20"/>
      <c r="C645" s="21"/>
      <c r="D645" s="12" t="n">
        <f aca="false">E644</f>
        <v>0</v>
      </c>
      <c r="E645" s="21"/>
      <c r="F645" s="21" t="n">
        <f aca="false">FORECAST($B645,E636:E644,$B636:$B644)</f>
        <v>-3.23116079846727</v>
      </c>
      <c r="G645" s="37" t="n">
        <f aca="false">(E645-F645)^2/F645</f>
        <v>-3.23116079846727</v>
      </c>
      <c r="H645" s="37" t="n">
        <f aca="false">IF(G645&lt;5,0,(E645-D645)/D645*100)</f>
        <v>0</v>
      </c>
      <c r="I645" s="22"/>
      <c r="J645" s="13"/>
      <c r="K645" s="13" t="n">
        <f aca="false">L644</f>
        <v>0</v>
      </c>
      <c r="L645" s="21"/>
      <c r="M645" s="21" t="n">
        <f aca="false">FORECAST($B645,L636:L644,$B636:$B644)</f>
        <v>-0.00319766273384792</v>
      </c>
      <c r="N645" s="37" t="n">
        <f aca="false">(L645-M645)^2/M645</f>
        <v>-0.00319766273384792</v>
      </c>
      <c r="O645" s="37" t="n">
        <f aca="false">IF(N645&lt;5,0,(L645-K645)/K645*100)</f>
        <v>0</v>
      </c>
      <c r="P645" s="14"/>
      <c r="Q645" s="13" t="n">
        <f aca="false">R644</f>
        <v>0</v>
      </c>
      <c r="R645" s="21"/>
      <c r="S645" s="21" t="n">
        <f aca="false">FORECAST($B645,R636:R644,$B636:$B644)</f>
        <v>-0.11199823421601</v>
      </c>
      <c r="T645" s="37" t="n">
        <f aca="false">(R645-S645)^2/S645</f>
        <v>-0.11199823421601</v>
      </c>
      <c r="U645" s="37" t="n">
        <f aca="false">IF(T645&lt;5,0,(R645-Q645)/Q645*100)</f>
        <v>0</v>
      </c>
      <c r="V645" s="14"/>
      <c r="W645" s="13" t="n">
        <f aca="false">X644</f>
        <v>0</v>
      </c>
      <c r="X645" s="21"/>
      <c r="Y645" s="21" t="n">
        <f aca="false">FORECAST($B645,X636:X644,$B636:$B644)</f>
        <v>-0.00865015545809733</v>
      </c>
      <c r="Z645" s="37" t="n">
        <f aca="false">(X645-Y645)^2/Y645</f>
        <v>-0.00865015545809733</v>
      </c>
      <c r="AA645" s="37" t="n">
        <f aca="false">IF(Z645&lt;5,0,(X645-W645)/W645*100)</f>
        <v>0</v>
      </c>
      <c r="AB645" s="14"/>
      <c r="AC645" s="13" t="n">
        <f aca="false">AD644</f>
        <v>-17.5324675324675</v>
      </c>
      <c r="AD645" s="21"/>
      <c r="AE645" s="21" t="n">
        <f aca="false">FORECAST($B645,AD636:AD644,$B636:$B644)</f>
        <v>-18.0545802797093</v>
      </c>
      <c r="AF645" s="37" t="n">
        <f aca="false">(AD645-AE645)^2/AE645</f>
        <v>-18.0545802797093</v>
      </c>
      <c r="AG645" s="37" t="n">
        <f aca="false">IF(AF645&lt;5,0,(AD645-AC645)/AC645*100)</f>
        <v>0</v>
      </c>
      <c r="AH645" s="14"/>
      <c r="AI645" s="13" t="n">
        <f aca="false">AJ644</f>
        <v>-8.40579710144928</v>
      </c>
      <c r="AJ645" s="21"/>
      <c r="AK645" s="21" t="n">
        <f aca="false">FORECAST($B645,AJ636:AJ644,$B636:$B644)</f>
        <v>-9.20576542023326</v>
      </c>
      <c r="AL645" s="37" t="n">
        <f aca="false">(AJ645-AK645)^2/AK645</f>
        <v>-9.20576542023326</v>
      </c>
      <c r="AM645" s="37" t="n">
        <f aca="false">IF(AL645&lt;5,0,(AJ645-AI645)/AI645*100)</f>
        <v>0</v>
      </c>
      <c r="AN645" s="14"/>
      <c r="AO645" s="13" t="n">
        <f aca="false">AP644</f>
        <v>0</v>
      </c>
      <c r="AP645" s="21"/>
      <c r="AQ645" s="21" t="n">
        <f aca="false">FORECAST($B645,AP636:AP644,$B636:$B644)</f>
        <v>-1.52640143237238</v>
      </c>
      <c r="AR645" s="37" t="n">
        <f aca="false">(AP645-AQ645)^2/AQ645</f>
        <v>-1.52640143237238</v>
      </c>
      <c r="AS645" s="37" t="n">
        <f aca="false">IF(AR645&lt;5,0,(AP645-AO645)/AO645*100)</f>
        <v>0</v>
      </c>
      <c r="AT645" s="14"/>
      <c r="AU645" s="13" t="n">
        <f aca="false">AV644</f>
        <v>36.5853658536585</v>
      </c>
      <c r="AV645" s="21"/>
      <c r="AW645" s="21" t="n">
        <f aca="false">FORECAST($B645,AV636:AV644,$B636:$B644)</f>
        <v>36.3529211019597</v>
      </c>
      <c r="AX645" s="37" t="n">
        <f aca="false">(AV645-AW645)^2/AW645</f>
        <v>36.3529211019597</v>
      </c>
      <c r="AY645" s="37" t="n">
        <f aca="false">IF(AX645&lt;5,0,(AV645-AU645)/AU645*100)</f>
        <v>-100</v>
      </c>
      <c r="AZ645" s="14"/>
      <c r="BA645" s="23"/>
      <c r="BB645" s="22"/>
      <c r="BC645" s="13"/>
      <c r="BD645" s="23"/>
    </row>
    <row r="646" customFormat="false" ht="13.8" hidden="false" customHeight="false" outlineLevel="0" collapsed="false">
      <c r="A646" s="19" t="s">
        <v>70</v>
      </c>
      <c r="B646" s="12" t="n">
        <v>2011</v>
      </c>
      <c r="C646" s="12" t="n">
        <v>181679</v>
      </c>
      <c r="D646" s="12" t="n">
        <f aca="false">E645</f>
        <v>0</v>
      </c>
      <c r="E646" s="12" t="n">
        <v>5985</v>
      </c>
      <c r="F646" s="21" t="n">
        <f aca="false">FORECAST($B646,E637:E645,$B637:$B645)</f>
        <v>1320.64266615755</v>
      </c>
      <c r="G646" s="37" t="n">
        <f aca="false">(E646-F646)^2/F646</f>
        <v>16473.9712681479</v>
      </c>
      <c r="H646" s="37" t="e">
        <f aca="false">IF(G646&lt;5,0,(E646-D646)/D646*100)</f>
        <v>#DIV/0!</v>
      </c>
      <c r="I646" s="12" t="n">
        <v>1.8</v>
      </c>
      <c r="J646" s="13"/>
      <c r="K646" s="13" t="n">
        <f aca="false">L645</f>
        <v>0</v>
      </c>
      <c r="L646" s="12" t="n">
        <v>4</v>
      </c>
      <c r="M646" s="21" t="n">
        <f aca="false">FORECAST($B646,L637:L645,$B637:$B645)</f>
        <v>2.31052656068488</v>
      </c>
      <c r="N646" s="37" t="n">
        <f aca="false">(L646-M646)^2/M646</f>
        <v>1.23535498388956</v>
      </c>
      <c r="O646" s="37" t="n">
        <f aca="false">IF(N646&lt;5,0,(L646-K646)/K646*100)</f>
        <v>0</v>
      </c>
      <c r="P646" s="14" t="n">
        <f aca="false">L646/($C646/100000)</f>
        <v>2.20168539016617</v>
      </c>
      <c r="Q646" s="13" t="n">
        <f aca="false">R645</f>
        <v>0</v>
      </c>
      <c r="R646" s="12" t="n">
        <v>71</v>
      </c>
      <c r="S646" s="21" t="n">
        <f aca="false">FORECAST($B646,R637:R645,$B637:$B645)</f>
        <v>28.9354822257199</v>
      </c>
      <c r="T646" s="37" t="n">
        <f aca="false">(R646-S646)^2/S646</f>
        <v>61.1506537813959</v>
      </c>
      <c r="U646" s="37" t="e">
        <f aca="false">IF(T646&lt;5,0,(R646-Q646)/Q646*100)</f>
        <v>#DIV/0!</v>
      </c>
      <c r="V646" s="14" t="n">
        <f aca="false">R646/($C646/100000)</f>
        <v>39.0799156754496</v>
      </c>
      <c r="W646" s="13" t="n">
        <f aca="false">X645</f>
        <v>0</v>
      </c>
      <c r="X646" s="12" t="n">
        <v>113</v>
      </c>
      <c r="Y646" s="21" t="n">
        <f aca="false">FORECAST($B646,X637:X645,$B637:$B645)</f>
        <v>8.26939634960759</v>
      </c>
      <c r="Z646" s="37" t="n">
        <f aca="false">(X646-Y646)^2/Y646</f>
        <v>1326.39661678522</v>
      </c>
      <c r="AA646" s="37" t="e">
        <f aca="false">IF(Z646&lt;5,0,(X646-W646)/W646*100)</f>
        <v>#DIV/0!</v>
      </c>
      <c r="AB646" s="14" t="n">
        <f aca="false">X646/($C646/100000)</f>
        <v>62.1976122721944</v>
      </c>
      <c r="AC646" s="13" t="n">
        <f aca="false">AD645</f>
        <v>0</v>
      </c>
      <c r="AD646" s="12" t="n">
        <v>546</v>
      </c>
      <c r="AE646" s="21" t="n">
        <f aca="false">FORECAST($B646,AD637:AD645,$B637:$B645)</f>
        <v>153.712125654686</v>
      </c>
      <c r="AF646" s="37" t="n">
        <f aca="false">(AD646-AE646)^2/AE646</f>
        <v>1001.15573643212</v>
      </c>
      <c r="AG646" s="37" t="e">
        <f aca="false">IF(AF646&lt;5,0,(AD646-AC646)/AC646*100)</f>
        <v>#DIV/0!</v>
      </c>
      <c r="AH646" s="14" t="n">
        <f aca="false">AD646/($C646/100000)</f>
        <v>300.530055757683</v>
      </c>
      <c r="AI646" s="13" t="n">
        <f aca="false">AJ645</f>
        <v>0</v>
      </c>
      <c r="AJ646" s="12" t="n">
        <v>997</v>
      </c>
      <c r="AK646" s="21" t="n">
        <f aca="false">FORECAST($B646,AJ637:AJ645,$B637:$B645)</f>
        <v>401.055179136153</v>
      </c>
      <c r="AL646" s="37" t="n">
        <f aca="false">(AJ646-AK646)^2/AK646</f>
        <v>885.539566598826</v>
      </c>
      <c r="AM646" s="37" t="e">
        <f aca="false">IF(AL646&lt;5,0,(AJ646-AI646)/AI646*100)</f>
        <v>#DIV/0!</v>
      </c>
      <c r="AN646" s="14" t="n">
        <f aca="false">AJ646/($C646/100000)</f>
        <v>548.770083498919</v>
      </c>
      <c r="AO646" s="13" t="n">
        <f aca="false">AP645</f>
        <v>0</v>
      </c>
      <c r="AP646" s="12" t="n">
        <v>4037</v>
      </c>
      <c r="AQ646" s="21" t="n">
        <f aca="false">FORECAST($B646,AP637:AP645,$B637:$B645)</f>
        <v>638.995656310984</v>
      </c>
      <c r="AR646" s="37" t="n">
        <f aca="false">(AP646-AQ646)^2/AQ646</f>
        <v>18069.6588555683</v>
      </c>
      <c r="AS646" s="37" t="e">
        <f aca="false">IF(AR646&lt;5,0,(AP646-AO646)/AO646*100)</f>
        <v>#DIV/0!</v>
      </c>
      <c r="AT646" s="14" t="n">
        <f aca="false">AP646/($C646/100000)</f>
        <v>2222.05098002521</v>
      </c>
      <c r="AU646" s="13" t="n">
        <f aca="false">AV645</f>
        <v>0</v>
      </c>
      <c r="AV646" s="12" t="n">
        <v>217</v>
      </c>
      <c r="AW646" s="21" t="n">
        <f aca="false">FORECAST($B646,AV637:AV645,$B637:$B645)</f>
        <v>87.4030864401008</v>
      </c>
      <c r="AX646" s="37" t="n">
        <f aca="false">(AV646-AW646)^2/AW646</f>
        <v>192.159804514022</v>
      </c>
      <c r="AY646" s="37" t="e">
        <f aca="false">IF(AX646&lt;5,0,(AV646-AU646)/AU646*100)</f>
        <v>#DIV/0!</v>
      </c>
      <c r="AZ646" s="14" t="n">
        <f aca="false">AV646/($C646/100000)</f>
        <v>119.441432416515</v>
      </c>
      <c r="BA646" s="12" t="n">
        <v>3294.3</v>
      </c>
      <c r="BB646" s="14" t="n">
        <v>9.5</v>
      </c>
      <c r="BC646" s="13" t="n">
        <f aca="false">(BA646-BA641)/BA641*100</f>
        <v>146.671658554848</v>
      </c>
      <c r="BD646" s="12" t="n">
        <v>30.5</v>
      </c>
    </row>
    <row r="647" customFormat="false" ht="13.8" hidden="false" customHeight="false" outlineLevel="0" collapsed="false">
      <c r="A647" s="19" t="s">
        <v>70</v>
      </c>
      <c r="B647" s="12" t="n">
        <v>2012</v>
      </c>
      <c r="C647" s="12" t="n">
        <v>187280</v>
      </c>
      <c r="D647" s="12" t="n">
        <f aca="false">E646</f>
        <v>5985</v>
      </c>
      <c r="E647" s="12" t="n">
        <v>5866</v>
      </c>
      <c r="F647" s="21" t="n">
        <f aca="false">FORECAST($B647,E638:E646,$B638:$B646)</f>
        <v>2086.28744020791</v>
      </c>
      <c r="G647" s="37" t="n">
        <f aca="false">(E647-F647)^2/F647</f>
        <v>6847.67916410708</v>
      </c>
      <c r="H647" s="37" t="n">
        <f aca="false">IF(G647&lt;5,0,(E647-D647)/D647*100)</f>
        <v>-1.98830409356725</v>
      </c>
      <c r="I647" s="12" t="n">
        <v>-2</v>
      </c>
      <c r="J647" s="13" t="n">
        <f aca="false">(E647-E646)/E646*100</f>
        <v>-1.98830409356725</v>
      </c>
      <c r="K647" s="13" t="n">
        <f aca="false">L646</f>
        <v>4</v>
      </c>
      <c r="L647" s="12" t="n">
        <v>2</v>
      </c>
      <c r="M647" s="21" t="n">
        <f aca="false">FORECAST($B647,L638:L646,$B638:$B646)</f>
        <v>2.14585711460081</v>
      </c>
      <c r="N647" s="37" t="n">
        <f aca="false">(L647-M647)^2/M647</f>
        <v>0.00991412603146807</v>
      </c>
      <c r="O647" s="37" t="n">
        <f aca="false">IF(N647&lt;5,0,(L647-K647)/K647*100)</f>
        <v>0</v>
      </c>
      <c r="P647" s="14" t="n">
        <f aca="false">L647/($C647/100000)</f>
        <v>1.06791969243913</v>
      </c>
      <c r="Q647" s="13" t="n">
        <f aca="false">R646</f>
        <v>71</v>
      </c>
      <c r="R647" s="12" t="n">
        <v>93</v>
      </c>
      <c r="S647" s="21" t="n">
        <f aca="false">FORECAST($B647,R638:R646,$B638:$B646)</f>
        <v>37.0831830032601</v>
      </c>
      <c r="T647" s="37" t="n">
        <f aca="false">(R647-S647)^2/S647</f>
        <v>84.3155891653644</v>
      </c>
      <c r="U647" s="37" t="n">
        <f aca="false">IF(T647&lt;5,0,(R647-Q647)/Q647*100)</f>
        <v>30.9859154929577</v>
      </c>
      <c r="V647" s="14" t="n">
        <f aca="false">R647/($C647/100000)</f>
        <v>49.6582656984195</v>
      </c>
      <c r="W647" s="13" t="n">
        <f aca="false">X646</f>
        <v>113</v>
      </c>
      <c r="X647" s="12" t="n">
        <v>108</v>
      </c>
      <c r="Y647" s="21" t="n">
        <f aca="false">FORECAST($B647,X638:X646,$B638:$B646)</f>
        <v>25.5076490066437</v>
      </c>
      <c r="Z647" s="37" t="n">
        <f aca="false">(X647-Y647)^2/Y647</f>
        <v>266.782249145684</v>
      </c>
      <c r="AA647" s="37" t="n">
        <f aca="false">IF(Z647&lt;5,0,(X647-W647)/W647*100)</f>
        <v>-4.42477876106195</v>
      </c>
      <c r="AB647" s="14" t="n">
        <f aca="false">X647/($C647/100000)</f>
        <v>57.6676633917129</v>
      </c>
      <c r="AC647" s="13" t="n">
        <f aca="false">AD646</f>
        <v>546</v>
      </c>
      <c r="AD647" s="12" t="n">
        <v>635</v>
      </c>
      <c r="AE647" s="21" t="n">
        <f aca="false">FORECAST($B647,AD638:AD646,$B638:$B646)</f>
        <v>221.971614587454</v>
      </c>
      <c r="AF647" s="37" t="n">
        <f aca="false">(AD647-AE647)^2/AE647</f>
        <v>768.532712948681</v>
      </c>
      <c r="AG647" s="37" t="n">
        <f aca="false">IF(AF647&lt;5,0,(AD647-AC647)/AC647*100)</f>
        <v>16.3003663003663</v>
      </c>
      <c r="AH647" s="14" t="n">
        <f aca="false">AD647/($C647/100000)</f>
        <v>339.064502349423</v>
      </c>
      <c r="AI647" s="13" t="n">
        <f aca="false">AJ646</f>
        <v>997</v>
      </c>
      <c r="AJ647" s="12" t="n">
        <v>920</v>
      </c>
      <c r="AK647" s="21" t="n">
        <f aca="false">FORECAST($B647,AJ638:AJ646,$B638:$B646)</f>
        <v>478.251807833551</v>
      </c>
      <c r="AL647" s="37" t="n">
        <f aca="false">(AJ647-AK647)^2/AK647</f>
        <v>408.03079483652</v>
      </c>
      <c r="AM647" s="37" t="n">
        <f aca="false">IF(AL647&lt;5,0,(AJ647-AI647)/AI647*100)</f>
        <v>-7.72316950852558</v>
      </c>
      <c r="AN647" s="14" t="n">
        <f aca="false">AJ647/($C647/100000)</f>
        <v>491.243058521999</v>
      </c>
      <c r="AO647" s="13" t="n">
        <f aca="false">AP646</f>
        <v>4037</v>
      </c>
      <c r="AP647" s="12" t="n">
        <v>3889</v>
      </c>
      <c r="AQ647" s="21" t="n">
        <f aca="false">FORECAST($B647,AP638:AP646,$B638:$B646)</f>
        <v>1206.38880778682</v>
      </c>
      <c r="AR647" s="37" t="n">
        <f aca="false">(AP647-AQ647)^2/AQ647</f>
        <v>5965.24334620573</v>
      </c>
      <c r="AS647" s="37" t="n">
        <f aca="false">IF(AR647&lt;5,0,(AP647-AO647)/AO647*100)</f>
        <v>-3.66608867971266</v>
      </c>
      <c r="AT647" s="14" t="n">
        <f aca="false">AP647/($C647/100000)</f>
        <v>2076.56984194789</v>
      </c>
      <c r="AU647" s="13" t="n">
        <f aca="false">AV646</f>
        <v>217</v>
      </c>
      <c r="AV647" s="12" t="n">
        <v>219</v>
      </c>
      <c r="AW647" s="21" t="n">
        <f aca="false">FORECAST($B647,AV638:AV646,$B638:$B646)</f>
        <v>114.967643253941</v>
      </c>
      <c r="AX647" s="37" t="n">
        <f aca="false">(AV647-AW647)^2/AW647</f>
        <v>94.1371932469196</v>
      </c>
      <c r="AY647" s="37" t="n">
        <f aca="false">IF(AX647&lt;5,0,(AV647-AU647)/AU647*100)</f>
        <v>0.921658986175115</v>
      </c>
      <c r="AZ647" s="14" t="n">
        <f aca="false">AV647/($C647/100000)</f>
        <v>116.937206322085</v>
      </c>
      <c r="BA647" s="12" t="n">
        <v>3132.2</v>
      </c>
      <c r="BB647" s="14" t="n">
        <v>-4.9</v>
      </c>
      <c r="BC647" s="13" t="n">
        <f aca="false">(BA647-BA646)/BA646*100</f>
        <v>-4.92062046565281</v>
      </c>
      <c r="BD647" s="12" t="n">
        <v>33.5</v>
      </c>
    </row>
    <row r="648" customFormat="false" ht="13.8" hidden="false" customHeight="false" outlineLevel="0" collapsed="false">
      <c r="A648" s="19" t="s">
        <v>70</v>
      </c>
      <c r="B648" s="12" t="n">
        <v>2013</v>
      </c>
      <c r="C648" s="12" t="n">
        <v>188349</v>
      </c>
      <c r="D648" s="12" t="n">
        <f aca="false">E647</f>
        <v>5866</v>
      </c>
      <c r="E648" s="12" t="n">
        <v>5199</v>
      </c>
      <c r="F648" s="21" t="n">
        <f aca="false">FORECAST($B648,E639:E647,$B639:$B647)</f>
        <v>2834.55320203942</v>
      </c>
      <c r="G648" s="37" t="n">
        <f aca="false">(E648-F648)^2/F648</f>
        <v>1972.30683705766</v>
      </c>
      <c r="H648" s="37" t="n">
        <f aca="false">IF(G648&lt;5,0,(E648-D648)/D648*100)</f>
        <v>-11.3706102966246</v>
      </c>
      <c r="I648" s="12" t="n">
        <v>-11.4</v>
      </c>
      <c r="J648" s="13" t="n">
        <f aca="false">(E648-E647)/E647*100</f>
        <v>-11.3706102966246</v>
      </c>
      <c r="K648" s="13" t="n">
        <f aca="false">L647</f>
        <v>2</v>
      </c>
      <c r="L648" s="12" t="n">
        <v>4</v>
      </c>
      <c r="M648" s="21" t="n">
        <f aca="false">FORECAST($B648,L639:L647,$B639:$B647)</f>
        <v>2.31425924781932</v>
      </c>
      <c r="N648" s="37" t="n">
        <f aca="false">(L648-M648)^2/M648</f>
        <v>1.22791856022198</v>
      </c>
      <c r="O648" s="37" t="n">
        <f aca="false">IF(N648&lt;5,0,(L648-K648)/K648*100)</f>
        <v>0</v>
      </c>
      <c r="P648" s="14" t="n">
        <f aca="false">L648/($C648/100000)</f>
        <v>2.12371714211384</v>
      </c>
      <c r="Q648" s="13" t="n">
        <f aca="false">R647</f>
        <v>93</v>
      </c>
      <c r="R648" s="12" t="n">
        <v>105</v>
      </c>
      <c r="S648" s="21" t="n">
        <f aca="false">FORECAST($B648,R639:R647,$B639:$B647)</f>
        <v>49.0741089887733</v>
      </c>
      <c r="T648" s="37" t="n">
        <f aca="false">(R648-S648)^2/S648</f>
        <v>63.7343265084066</v>
      </c>
      <c r="U648" s="37" t="n">
        <f aca="false">IF(T648&lt;5,0,(R648-Q648)/Q648*100)</f>
        <v>12.9032258064516</v>
      </c>
      <c r="V648" s="14" t="n">
        <f aca="false">R648/($C648/100000)</f>
        <v>55.7475749804883</v>
      </c>
      <c r="W648" s="13" t="n">
        <f aca="false">X647</f>
        <v>108</v>
      </c>
      <c r="X648" s="12" t="n">
        <v>119</v>
      </c>
      <c r="Y648" s="21" t="n">
        <f aca="false">FORECAST($B648,X639:X647,$B639:$B647)</f>
        <v>40.9711115709967</v>
      </c>
      <c r="Z648" s="37" t="n">
        <f aca="false">(X648-Y648)^2/Y648</f>
        <v>148.604887590501</v>
      </c>
      <c r="AA648" s="37" t="n">
        <f aca="false">IF(Z648&lt;5,0,(X648-W648)/W648*100)</f>
        <v>10.1851851851852</v>
      </c>
      <c r="AB648" s="14" t="n">
        <f aca="false">X648/($C648/100000)</f>
        <v>63.1805849778868</v>
      </c>
      <c r="AC648" s="13" t="n">
        <f aca="false">AD647</f>
        <v>635</v>
      </c>
      <c r="AD648" s="12" t="n">
        <v>568</v>
      </c>
      <c r="AE648" s="21" t="n">
        <f aca="false">FORECAST($B648,AD639:AD647,$B639:$B647)</f>
        <v>299.391305233208</v>
      </c>
      <c r="AF648" s="37" t="n">
        <f aca="false">(AD648-AE648)^2/AE648</f>
        <v>240.991069690948</v>
      </c>
      <c r="AG648" s="37" t="n">
        <f aca="false">IF(AF648&lt;5,0,(AD648-AC648)/AC648*100)</f>
        <v>-10.5511811023622</v>
      </c>
      <c r="AH648" s="14" t="n">
        <f aca="false">AD648/($C648/100000)</f>
        <v>301.567834180165</v>
      </c>
      <c r="AI648" s="13" t="n">
        <f aca="false">AJ647</f>
        <v>920</v>
      </c>
      <c r="AJ648" s="12" t="n">
        <v>815</v>
      </c>
      <c r="AK648" s="21" t="n">
        <f aca="false">FORECAST($B648,AJ639:AJ647,$B639:$B647)</f>
        <v>563.538544274899</v>
      </c>
      <c r="AL648" s="37" t="n">
        <f aca="false">(AJ648-AK648)^2/AK648</f>
        <v>112.206812396033</v>
      </c>
      <c r="AM648" s="37" t="n">
        <f aca="false">IF(AL648&lt;5,0,(AJ648-AI648)/AI648*100)</f>
        <v>-11.4130434782609</v>
      </c>
      <c r="AN648" s="14" t="n">
        <f aca="false">AJ648/($C648/100000)</f>
        <v>432.707367705695</v>
      </c>
      <c r="AO648" s="13" t="n">
        <f aca="false">AP647</f>
        <v>3889</v>
      </c>
      <c r="AP648" s="12" t="n">
        <v>3399</v>
      </c>
      <c r="AQ648" s="21" t="n">
        <f aca="false">FORECAST($B648,AP639:AP647,$B639:$B647)</f>
        <v>1740.82609017602</v>
      </c>
      <c r="AR648" s="37" t="n">
        <f aca="false">(AP648-AQ648)^2/AQ648</f>
        <v>1579.44594852834</v>
      </c>
      <c r="AS648" s="37" t="n">
        <f aca="false">IF(AR648&lt;5,0,(AP648-AO648)/AO648*100)</f>
        <v>-12.5996400102854</v>
      </c>
      <c r="AT648" s="14" t="n">
        <f aca="false">AP648/($C648/100000)</f>
        <v>1804.62864151124</v>
      </c>
      <c r="AU648" s="13" t="n">
        <f aca="false">AV647</f>
        <v>219</v>
      </c>
      <c r="AV648" s="12" t="n">
        <v>189</v>
      </c>
      <c r="AW648" s="21" t="n">
        <f aca="false">FORECAST($B648,AV639:AV647,$B639:$B647)</f>
        <v>138.457225103246</v>
      </c>
      <c r="AX648" s="37" t="n">
        <f aca="false">(AV648-AW648)^2/AW648</f>
        <v>18.4502621106198</v>
      </c>
      <c r="AY648" s="37" t="n">
        <f aca="false">IF(AX648&lt;5,0,(AV648-AU648)/AU648*100)</f>
        <v>-13.6986301369863</v>
      </c>
      <c r="AZ648" s="14" t="n">
        <f aca="false">AV648/($C648/100000)</f>
        <v>100.345634964879</v>
      </c>
      <c r="BA648" s="12" t="n">
        <v>2760.3</v>
      </c>
      <c r="BB648" s="14" t="n">
        <v>-11.9</v>
      </c>
      <c r="BC648" s="13" t="n">
        <f aca="false">(BA648-BA647)/BA647*100</f>
        <v>-11.8734435859779</v>
      </c>
      <c r="BD648" s="12" t="n">
        <v>34.4</v>
      </c>
    </row>
    <row r="649" customFormat="false" ht="13.8" hidden="false" customHeight="false" outlineLevel="0" collapsed="false">
      <c r="A649" s="19" t="s">
        <v>70</v>
      </c>
      <c r="B649" s="15" t="n">
        <v>2014</v>
      </c>
      <c r="C649" s="12" t="n">
        <v>190666</v>
      </c>
      <c r="D649" s="12" t="n">
        <f aca="false">E648</f>
        <v>5199</v>
      </c>
      <c r="E649" s="12" t="n">
        <v>5509</v>
      </c>
      <c r="F649" s="21" t="n">
        <f aca="false">FORECAST($B649,E640:E648,$B640:$B648)</f>
        <v>3455.07520234982</v>
      </c>
      <c r="G649" s="37" t="n">
        <f aca="false">(E649-F649)^2/F649</f>
        <v>1220.98849586059</v>
      </c>
      <c r="H649" s="37" t="n">
        <f aca="false">IF(G649&lt;5,0,(E649-D649)/D649*100)</f>
        <v>5.96268513175611</v>
      </c>
      <c r="I649" s="16" t="n">
        <v>6</v>
      </c>
      <c r="J649" s="13" t="n">
        <f aca="false">(E649-E648)/E648*100</f>
        <v>5.96268513175611</v>
      </c>
      <c r="K649" s="13" t="n">
        <f aca="false">L648</f>
        <v>4</v>
      </c>
      <c r="L649" s="12" t="n">
        <v>3</v>
      </c>
      <c r="M649" s="21" t="n">
        <f aca="false">FORECAST($B649,L640:L648,$B640:$B648)</f>
        <v>2.64905795255607</v>
      </c>
      <c r="N649" s="37" t="n">
        <f aca="false">(L649-M649)^2/M649</f>
        <v>0.0464921201687192</v>
      </c>
      <c r="O649" s="37" t="n">
        <f aca="false">IF(N649&lt;5,0,(L649-K649)/K649*100)</f>
        <v>0</v>
      </c>
      <c r="P649" s="14" t="n">
        <f aca="false">L649/($C649/100000)</f>
        <v>1.57343207493733</v>
      </c>
      <c r="Q649" s="13" t="n">
        <f aca="false">R648</f>
        <v>105</v>
      </c>
      <c r="R649" s="12" t="n">
        <v>91</v>
      </c>
      <c r="S649" s="21" t="n">
        <f aca="false">FORECAST($B649,R640:R648,$B640:$B648)</f>
        <v>62.5977621003438</v>
      </c>
      <c r="T649" s="37" t="n">
        <f aca="false">(R649-S649)^2/S649</f>
        <v>12.8868363762837</v>
      </c>
      <c r="U649" s="37" t="n">
        <f aca="false">IF(T649&lt;5,0,(R649-Q649)/Q649*100)</f>
        <v>-13.3333333333333</v>
      </c>
      <c r="V649" s="14" t="n">
        <f aca="false">R649/($C649/100000)</f>
        <v>47.7274396064322</v>
      </c>
      <c r="W649" s="13" t="n">
        <f aca="false">X648</f>
        <v>119</v>
      </c>
      <c r="X649" s="12" t="n">
        <v>112</v>
      </c>
      <c r="Y649" s="21" t="n">
        <f aca="false">FORECAST($B649,X640:X648,$B640:$B648)</f>
        <v>59.645465167583</v>
      </c>
      <c r="Z649" s="37" t="n">
        <f aca="false">(X649-Y649)^2/Y649</f>
        <v>45.9548317683082</v>
      </c>
      <c r="AA649" s="37" t="n">
        <f aca="false">IF(Z649&lt;5,0,(X649-W649)/W649*100)</f>
        <v>-5.88235294117647</v>
      </c>
      <c r="AB649" s="14" t="n">
        <f aca="false">X649/($C649/100000)</f>
        <v>58.7414641309935</v>
      </c>
      <c r="AC649" s="13" t="n">
        <f aca="false">AD648</f>
        <v>568</v>
      </c>
      <c r="AD649" s="12" t="n">
        <v>547</v>
      </c>
      <c r="AE649" s="21" t="n">
        <f aca="false">FORECAST($B649,AD640:AD648,$B640:$B648)</f>
        <v>366.245049174553</v>
      </c>
      <c r="AF649" s="37" t="n">
        <f aca="false">(AD649-AE649)^2/AE649</f>
        <v>89.2089936001787</v>
      </c>
      <c r="AG649" s="37" t="n">
        <f aca="false">IF(AF649&lt;5,0,(AD649-AC649)/AC649*100)</f>
        <v>-3.69718309859155</v>
      </c>
      <c r="AH649" s="14" t="n">
        <f aca="false">AD649/($C649/100000)</f>
        <v>286.889114996906</v>
      </c>
      <c r="AI649" s="13" t="n">
        <f aca="false">AJ648</f>
        <v>815</v>
      </c>
      <c r="AJ649" s="12" t="n">
        <v>960</v>
      </c>
      <c r="AK649" s="21" t="n">
        <f aca="false">FORECAST($B649,AJ640:AJ648,$B640:$B648)</f>
        <v>631.464880428503</v>
      </c>
      <c r="AL649" s="37" t="n">
        <f aca="false">(AJ649-AK649)^2/AK649</f>
        <v>170.928468292036</v>
      </c>
      <c r="AM649" s="37" t="n">
        <f aca="false">IF(AL649&lt;5,0,(AJ649-AI649)/AI649*100)</f>
        <v>17.7914110429448</v>
      </c>
      <c r="AN649" s="14" t="n">
        <f aca="false">AJ649/($C649/100000)</f>
        <v>503.498263979944</v>
      </c>
      <c r="AO649" s="13" t="n">
        <f aca="false">AP648</f>
        <v>3399</v>
      </c>
      <c r="AP649" s="12" t="n">
        <v>3601</v>
      </c>
      <c r="AQ649" s="21" t="n">
        <f aca="false">FORECAST($B649,AP640:AP648,$B640:$B648)</f>
        <v>2181.61862295231</v>
      </c>
      <c r="AR649" s="37" t="n">
        <f aca="false">(AP649-AQ649)^2/AQ649</f>
        <v>923.462731897407</v>
      </c>
      <c r="AS649" s="37" t="n">
        <f aca="false">IF(AR649&lt;5,0,(AP649-AO649)/AO649*100)</f>
        <v>5.94292438952633</v>
      </c>
      <c r="AT649" s="14" t="n">
        <f aca="false">AP649/($C649/100000)</f>
        <v>1888.6429672831</v>
      </c>
      <c r="AU649" s="13" t="n">
        <f aca="false">AV648</f>
        <v>189</v>
      </c>
      <c r="AV649" s="12" t="n">
        <v>195</v>
      </c>
      <c r="AW649" s="21" t="n">
        <f aca="false">FORECAST($B649,AV640:AV648,$B640:$B648)</f>
        <v>150.864111443604</v>
      </c>
      <c r="AX649" s="37" t="n">
        <f aca="false">(AV649-AW649)^2/AW649</f>
        <v>12.9121276095595</v>
      </c>
      <c r="AY649" s="37" t="n">
        <f aca="false">IF(AX649&lt;5,0,(AV649-AU649)/AU649*100)</f>
        <v>3.17460317460317</v>
      </c>
      <c r="AZ649" s="14" t="n">
        <f aca="false">AV649/($C649/100000)</f>
        <v>102.273084870926</v>
      </c>
      <c r="BA649" s="12" t="n">
        <v>2889.3</v>
      </c>
      <c r="BB649" s="4" t="n">
        <v>4.7</v>
      </c>
      <c r="BC649" s="13" t="n">
        <f aca="false">(BA649-BA648)/BA648*100</f>
        <v>4.67340506466688</v>
      </c>
      <c r="BD649" s="12" t="n">
        <v>31.7</v>
      </c>
    </row>
    <row r="650" customFormat="false" ht="13.8" hidden="false" customHeight="false" outlineLevel="0" collapsed="false">
      <c r="A650" s="19" t="s">
        <v>70</v>
      </c>
      <c r="B650" s="15" t="n">
        <v>2015</v>
      </c>
      <c r="C650" s="12" t="n">
        <v>191898</v>
      </c>
      <c r="D650" s="12" t="n">
        <f aca="false">E649</f>
        <v>5509</v>
      </c>
      <c r="E650" s="12" t="n">
        <v>5665</v>
      </c>
      <c r="F650" s="21" t="n">
        <f aca="false">FORECAST($B650,E641:E649,$B641:$B649)</f>
        <v>4165.25945315965</v>
      </c>
      <c r="G650" s="37" t="n">
        <f aca="false">(E650-F650)^2/F650</f>
        <v>539.995583259717</v>
      </c>
      <c r="H650" s="37" t="n">
        <f aca="false">IF(G650&lt;5,0,(E650-D650)/D650*100)</f>
        <v>2.83172989653295</v>
      </c>
      <c r="I650" s="12" t="n">
        <v>2.8</v>
      </c>
      <c r="J650" s="13" t="n">
        <f aca="false">(E650-E649)/E649*100</f>
        <v>2.83172989653295</v>
      </c>
      <c r="K650" s="13" t="n">
        <f aca="false">L649</f>
        <v>3</v>
      </c>
      <c r="L650" s="12" t="n">
        <v>12</v>
      </c>
      <c r="M650" s="21" t="n">
        <f aca="false">FORECAST($B650,L641:L649,$B641:$B649)</f>
        <v>2.81832267240237</v>
      </c>
      <c r="N650" s="37" t="n">
        <f aca="false">(L650-M650)^2/M650</f>
        <v>29.9125431497379</v>
      </c>
      <c r="O650" s="37" t="n">
        <f aca="false">IF(N650&lt;5,0,(L650-K650)/K650*100)</f>
        <v>300</v>
      </c>
      <c r="P650" s="14" t="n">
        <f aca="false">L650/($C650/100000)</f>
        <v>6.25332207735359</v>
      </c>
      <c r="Q650" s="13" t="n">
        <f aca="false">R649</f>
        <v>91</v>
      </c>
      <c r="R650" s="12" t="n">
        <v>78</v>
      </c>
      <c r="S650" s="21" t="n">
        <f aca="false">FORECAST($B650,R641:R649,$B641:$B649)</f>
        <v>71.3267785498347</v>
      </c>
      <c r="T650" s="37" t="n">
        <f aca="false">(R650-S650)^2/S650</f>
        <v>0.624336124921619</v>
      </c>
      <c r="U650" s="37" t="n">
        <f aca="false">IF(T650&lt;5,0,(R650-Q650)/Q650*100)</f>
        <v>0</v>
      </c>
      <c r="V650" s="14" t="n">
        <f aca="false">R650/($C650/100000)</f>
        <v>40.6465935027984</v>
      </c>
      <c r="W650" s="13" t="n">
        <f aca="false">X649</f>
        <v>112</v>
      </c>
      <c r="X650" s="12" t="n">
        <v>86</v>
      </c>
      <c r="Y650" s="21" t="n">
        <f aca="false">FORECAST($B650,X641:X649,$B641:$B649)</f>
        <v>77.7134429737594</v>
      </c>
      <c r="Z650" s="37" t="n">
        <f aca="false">(X650-Y650)^2/Y650</f>
        <v>0.883592654263475</v>
      </c>
      <c r="AA650" s="37" t="n">
        <f aca="false">IF(Z650&lt;5,0,(X650-W650)/W650*100)</f>
        <v>0</v>
      </c>
      <c r="AB650" s="14" t="n">
        <f aca="false">X650/($C650/100000)</f>
        <v>44.8154748877008</v>
      </c>
      <c r="AC650" s="13" t="n">
        <f aca="false">AD649</f>
        <v>547</v>
      </c>
      <c r="AD650" s="12" t="n">
        <v>564</v>
      </c>
      <c r="AE650" s="21" t="n">
        <f aca="false">FORECAST($B650,AD641:AD649,$B641:$B649)</f>
        <v>432.148520689253</v>
      </c>
      <c r="AF650" s="37" t="n">
        <f aca="false">(AD650-AE650)^2/AE650</f>
        <v>40.228791177405</v>
      </c>
      <c r="AG650" s="37" t="n">
        <f aca="false">IF(AF650&lt;5,0,(AD650-AC650)/AC650*100)</f>
        <v>3.10786106032907</v>
      </c>
      <c r="AH650" s="14" t="n">
        <f aca="false">AD650/($C650/100000)</f>
        <v>293.906137635619</v>
      </c>
      <c r="AI650" s="13" t="n">
        <f aca="false">AJ649</f>
        <v>960</v>
      </c>
      <c r="AJ650" s="12" t="n">
        <v>908</v>
      </c>
      <c r="AK650" s="21" t="n">
        <f aca="false">FORECAST($B650,AJ641:AJ649,$B641:$B649)</f>
        <v>734.613763339461</v>
      </c>
      <c r="AL650" s="37" t="n">
        <f aca="false">(AJ650-AK650)^2/AK650</f>
        <v>40.9232559524107</v>
      </c>
      <c r="AM650" s="37" t="n">
        <f aca="false">IF(AL650&lt;5,0,(AJ650-AI650)/AI650*100)</f>
        <v>-5.41666666666667</v>
      </c>
      <c r="AN650" s="14" t="n">
        <f aca="false">AJ650/($C650/100000)</f>
        <v>473.168037186422</v>
      </c>
      <c r="AO650" s="13" t="n">
        <f aca="false">AP649</f>
        <v>3601</v>
      </c>
      <c r="AP650" s="12" t="n">
        <v>3812</v>
      </c>
      <c r="AQ650" s="21" t="n">
        <f aca="false">FORECAST($B650,AP641:AP649,$B641:$B649)</f>
        <v>2676.81832451729</v>
      </c>
      <c r="AR650" s="37" t="n">
        <f aca="false">(AP650-AQ650)^2/AQ650</f>
        <v>481.406386286642</v>
      </c>
      <c r="AS650" s="37" t="n">
        <f aca="false">IF(AR650&lt;5,0,(AP650-AO650)/AO650*100)</f>
        <v>5.859483476812</v>
      </c>
      <c r="AT650" s="14" t="n">
        <f aca="false">AP650/($C650/100000)</f>
        <v>1986.47197990599</v>
      </c>
      <c r="AU650" s="13" t="n">
        <f aca="false">AV649</f>
        <v>195</v>
      </c>
      <c r="AV650" s="12" t="n">
        <v>205</v>
      </c>
      <c r="AW650" s="21" t="n">
        <f aca="false">FORECAST($B650,AV641:AV649,$B641:$B649)</f>
        <v>169.820335554915</v>
      </c>
      <c r="AX650" s="37" t="n">
        <f aca="false">(AV650-AW650)^2/AW650</f>
        <v>7.2877537688564</v>
      </c>
      <c r="AY650" s="37" t="n">
        <f aca="false">IF(AX650&lt;5,0,(AV650-AU650)/AU650*100)</f>
        <v>5.12820512820513</v>
      </c>
      <c r="AZ650" s="14" t="n">
        <f aca="false">AV650/($C650/100000)</f>
        <v>106.827585488124</v>
      </c>
      <c r="BA650" s="12" t="n">
        <v>2952.1</v>
      </c>
      <c r="BB650" s="14" t="n">
        <v>2.2</v>
      </c>
      <c r="BC650" s="13" t="n">
        <f aca="false">(BA650-BA649)/BA649*100</f>
        <v>2.17353684283389</v>
      </c>
      <c r="BD650" s="12" t="n">
        <v>28.3</v>
      </c>
    </row>
    <row r="651" customFormat="false" ht="13.8" hidden="false" customHeight="false" outlineLevel="0" collapsed="false">
      <c r="A651" s="19" t="s">
        <v>70</v>
      </c>
      <c r="B651" s="15" t="n">
        <v>2016</v>
      </c>
      <c r="C651" s="12" t="n">
        <v>192925</v>
      </c>
      <c r="D651" s="12" t="n">
        <f aca="false">E650</f>
        <v>5665</v>
      </c>
      <c r="E651" s="12" t="n">
        <v>5714</v>
      </c>
      <c r="F651" s="21" t="n">
        <f aca="false">FORECAST($B651,E642:E650,$B642:$B650)</f>
        <v>4916.77554733124</v>
      </c>
      <c r="G651" s="37" t="n">
        <f aca="false">(E651-F651)^2/F651</f>
        <v>129.264966808985</v>
      </c>
      <c r="H651" s="37" t="n">
        <f aca="false">IF(G651&lt;5,0,(E651-D651)/D651*100)</f>
        <v>0.864960282436011</v>
      </c>
      <c r="I651" s="12" t="n">
        <v>0.9</v>
      </c>
      <c r="J651" s="13" t="n">
        <f aca="false">(E651-E650)/E650*100</f>
        <v>0.864960282436011</v>
      </c>
      <c r="K651" s="13" t="n">
        <f aca="false">L650</f>
        <v>12</v>
      </c>
      <c r="L651" s="12" t="n">
        <v>10</v>
      </c>
      <c r="M651" s="21" t="n">
        <f aca="false">FORECAST($B651,L642:L650,$B642:$B650)</f>
        <v>4.65741819241761</v>
      </c>
      <c r="N651" s="37" t="n">
        <f aca="false">(L651-M651)^2/M651</f>
        <v>6.12854143464705</v>
      </c>
      <c r="O651" s="37" t="n">
        <f aca="false">IF(N651&lt;5,0,(L651-K651)/K651*100)</f>
        <v>-16.6666666666667</v>
      </c>
      <c r="P651" s="14" t="n">
        <f aca="false">L651/($C651/100000)</f>
        <v>5.1833614098743</v>
      </c>
      <c r="Q651" s="13" t="n">
        <f aca="false">R650</f>
        <v>78</v>
      </c>
      <c r="R651" s="12" t="n">
        <v>108</v>
      </c>
      <c r="S651" s="21" t="n">
        <f aca="false">FORECAST($B651,R642:R650,$B642:$B650)</f>
        <v>79.0849721548561</v>
      </c>
      <c r="T651" s="37" t="n">
        <f aca="false">(R651-S651)^2/S651</f>
        <v>10.5719052874967</v>
      </c>
      <c r="U651" s="37" t="n">
        <f aca="false">IF(T651&lt;5,0,(R651-Q651)/Q651*100)</f>
        <v>38.4615384615385</v>
      </c>
      <c r="V651" s="14" t="n">
        <f aca="false">R651/($C651/100000)</f>
        <v>55.9803032266425</v>
      </c>
      <c r="W651" s="13" t="n">
        <f aca="false">X650</f>
        <v>86</v>
      </c>
      <c r="X651" s="12" t="n">
        <v>84</v>
      </c>
      <c r="Y651" s="21" t="n">
        <f aca="false">FORECAST($B651,X642:X650,$B642:$B650)</f>
        <v>90.6630245444079</v>
      </c>
      <c r="Z651" s="37" t="n">
        <f aca="false">(X651-Y651)^2/Y651</f>
        <v>0.489680289208045</v>
      </c>
      <c r="AA651" s="37" t="n">
        <f aca="false">IF(Z651&lt;5,0,(X651-W651)/W651*100)</f>
        <v>0</v>
      </c>
      <c r="AB651" s="14" t="n">
        <f aca="false">X651/($C651/100000)</f>
        <v>43.5402358429442</v>
      </c>
      <c r="AC651" s="13" t="n">
        <f aca="false">AD650</f>
        <v>564</v>
      </c>
      <c r="AD651" s="12" t="n">
        <v>597</v>
      </c>
      <c r="AE651" s="21" t="n">
        <f aca="false">FORECAST($B651,AD642:AD650,$B642:$B650)</f>
        <v>505.614851423212</v>
      </c>
      <c r="AF651" s="37" t="n">
        <f aca="false">(AD651-AE651)^2/AE651</f>
        <v>16.5170096505163</v>
      </c>
      <c r="AG651" s="37" t="n">
        <f aca="false">IF(AF651&lt;5,0,(AD651-AC651)/AC651*100)</f>
        <v>5.85106382978723</v>
      </c>
      <c r="AH651" s="14" t="n">
        <f aca="false">AD651/($C651/100000)</f>
        <v>309.446676169496</v>
      </c>
      <c r="AI651" s="13" t="n">
        <f aca="false">AJ650</f>
        <v>908</v>
      </c>
      <c r="AJ651" s="12" t="n">
        <v>842</v>
      </c>
      <c r="AK651" s="21" t="n">
        <f aca="false">FORECAST($B651,AJ642:AJ650,$B642:$B650)</f>
        <v>834.262439008885</v>
      </c>
      <c r="AL651" s="37" t="n">
        <f aca="false">(AJ651-AK651)^2/AK651</f>
        <v>0.0717638087150883</v>
      </c>
      <c r="AM651" s="37" t="n">
        <f aca="false">IF(AL651&lt;5,0,(AJ651-AI651)/AI651*100)</f>
        <v>0</v>
      </c>
      <c r="AN651" s="14" t="n">
        <f aca="false">AJ651/($C651/100000)</f>
        <v>436.439030711416</v>
      </c>
      <c r="AO651" s="13" t="n">
        <f aca="false">AP650</f>
        <v>3812</v>
      </c>
      <c r="AP651" s="12" t="n">
        <v>3792</v>
      </c>
      <c r="AQ651" s="21" t="n">
        <f aca="false">FORECAST($B651,AP642:AP650,$B642:$B650)</f>
        <v>3216.99686490626</v>
      </c>
      <c r="AR651" s="37" t="n">
        <f aca="false">(AP651-AQ651)^2/AQ651</f>
        <v>102.775544786634</v>
      </c>
      <c r="AS651" s="37" t="n">
        <f aca="false">IF(AR651&lt;5,0,(AP651-AO651)/AO651*100)</f>
        <v>-0.524658971668415</v>
      </c>
      <c r="AT651" s="14" t="n">
        <f aca="false">AP651/($C651/100000)</f>
        <v>1965.53064662434</v>
      </c>
      <c r="AU651" s="13" t="n">
        <f aca="false">AV650</f>
        <v>205</v>
      </c>
      <c r="AV651" s="12" t="n">
        <v>281</v>
      </c>
      <c r="AW651" s="21" t="n">
        <f aca="false">FORECAST($B651,AV642:AV650,$B642:$B650)</f>
        <v>185.486284275191</v>
      </c>
      <c r="AX651" s="37" t="n">
        <f aca="false">(AV651-AW651)^2/AW651</f>
        <v>49.1835281902831</v>
      </c>
      <c r="AY651" s="37" t="n">
        <f aca="false">IF(AX651&lt;5,0,(AV651-AU651)/AU651*100)</f>
        <v>37.0731707317073</v>
      </c>
      <c r="AZ651" s="14" t="n">
        <f aca="false">AV651/($C651/100000)</f>
        <v>145.652455617468</v>
      </c>
      <c r="BA651" s="12" t="n">
        <v>2961.8</v>
      </c>
      <c r="BB651" s="14" t="n">
        <v>0.3</v>
      </c>
      <c r="BC651" s="13" t="n">
        <f aca="false">(BA651-BA650)/BA650*100</f>
        <v>0.328579655160742</v>
      </c>
      <c r="BD651" s="12" t="n">
        <v>25.8</v>
      </c>
    </row>
    <row r="652" customFormat="false" ht="13.8" hidden="false" customHeight="false" outlineLevel="0" collapsed="false">
      <c r="A652" s="19" t="s">
        <v>70</v>
      </c>
      <c r="B652" s="15" t="n">
        <v>2017</v>
      </c>
      <c r="C652" s="12" t="n">
        <v>195488</v>
      </c>
      <c r="D652" s="12" t="n">
        <f aca="false">E651</f>
        <v>5714</v>
      </c>
      <c r="E652" s="12" t="n">
        <v>5472</v>
      </c>
      <c r="F652" s="21" t="n">
        <f aca="false">FORECAST($B652,E643:E651,$B643:$B651)</f>
        <v>5666.11667650504</v>
      </c>
      <c r="G652" s="37" t="n">
        <f aca="false">(E652-F652)^2/F652</f>
        <v>6.65028382730072</v>
      </c>
      <c r="H652" s="37" t="n">
        <f aca="false">IF(G652&lt;5,0,(E652-D652)/D652*100)</f>
        <v>-4.23521176058803</v>
      </c>
      <c r="I652" s="12" t="n">
        <v>-4.2</v>
      </c>
      <c r="J652" s="13" t="n">
        <f aca="false">(E652-E651)/E651*100</f>
        <v>-4.23521176058803</v>
      </c>
      <c r="K652" s="13" t="n">
        <f aca="false">L651</f>
        <v>10</v>
      </c>
      <c r="L652" s="12" t="n">
        <v>6</v>
      </c>
      <c r="M652" s="21" t="n">
        <f aca="false">FORECAST($B652,L643:L651,$B643:$B651)</f>
        <v>5.84597197321033</v>
      </c>
      <c r="N652" s="37" t="n">
        <f aca="false">(L652-M652)^2/M652</f>
        <v>0.00405828716686271</v>
      </c>
      <c r="O652" s="37" t="n">
        <f aca="false">IF(N652&lt;5,0,(L652-K652)/K652*100)</f>
        <v>0</v>
      </c>
      <c r="P652" s="14" t="n">
        <f aca="false">L652/($C652/100000)</f>
        <v>3.06924210181699</v>
      </c>
      <c r="Q652" s="13" t="n">
        <f aca="false">R651</f>
        <v>108</v>
      </c>
      <c r="R652" s="12" t="n">
        <v>100</v>
      </c>
      <c r="S652" s="21" t="n">
        <f aca="false">FORECAST($B652,R643:R651,$B643:$B651)</f>
        <v>91.1638009802783</v>
      </c>
      <c r="T652" s="37" t="n">
        <f aca="false">(R652-S652)^2/S652</f>
        <v>0.85646289729651</v>
      </c>
      <c r="U652" s="37" t="n">
        <f aca="false">IF(T652&lt;5,0,(R652-Q652)/Q652*100)</f>
        <v>0</v>
      </c>
      <c r="V652" s="14" t="n">
        <f aca="false">R652/($C652/100000)</f>
        <v>51.1540350302832</v>
      </c>
      <c r="W652" s="13" t="n">
        <f aca="false">X651</f>
        <v>84</v>
      </c>
      <c r="X652" s="12" t="n">
        <v>80</v>
      </c>
      <c r="Y652" s="21" t="n">
        <f aca="false">FORECAST($B652,X643:X651,$B643:$B651)</f>
        <v>103.838084532515</v>
      </c>
      <c r="Z652" s="37" t="n">
        <f aca="false">(X652-Y652)^2/Y652</f>
        <v>5.47250343395351</v>
      </c>
      <c r="AA652" s="37" t="n">
        <f aca="false">IF(Z652&lt;5,0,(X652-W652)/W652*100)</f>
        <v>-4.76190476190476</v>
      </c>
      <c r="AB652" s="14" t="n">
        <f aca="false">X652/($C652/100000)</f>
        <v>40.9232280242266</v>
      </c>
      <c r="AC652" s="13" t="n">
        <f aca="false">AD651</f>
        <v>597</v>
      </c>
      <c r="AD652" s="12" t="n">
        <v>542</v>
      </c>
      <c r="AE652" s="21" t="n">
        <f aca="false">FORECAST($B652,AD643:AD651,$B643:$B651)</f>
        <v>577.201690638888</v>
      </c>
      <c r="AF652" s="37" t="n">
        <f aca="false">(AD652-AE652)^2/AE652</f>
        <v>2.14683886747521</v>
      </c>
      <c r="AG652" s="37" t="n">
        <f aca="false">IF(AF652&lt;5,0,(AD652-AC652)/AC652*100)</f>
        <v>0</v>
      </c>
      <c r="AH652" s="14" t="n">
        <f aca="false">AD652/($C652/100000)</f>
        <v>277.254869864135</v>
      </c>
      <c r="AI652" s="13" t="n">
        <f aca="false">AJ651</f>
        <v>842</v>
      </c>
      <c r="AJ652" s="12" t="n">
        <v>899</v>
      </c>
      <c r="AK652" s="21" t="n">
        <f aca="false">FORECAST($B652,AJ643:AJ651,$B643:$B651)</f>
        <v>908.566541225197</v>
      </c>
      <c r="AL652" s="37" t="n">
        <f aca="false">(AJ652-AK652)^2/AK652</f>
        <v>0.100728682887645</v>
      </c>
      <c r="AM652" s="37" t="n">
        <f aca="false">IF(AL652&lt;5,0,(AJ652-AI652)/AI652*100)</f>
        <v>0</v>
      </c>
      <c r="AN652" s="14" t="n">
        <f aca="false">AJ652/($C652/100000)</f>
        <v>459.874774922246</v>
      </c>
      <c r="AO652" s="13" t="n">
        <f aca="false">AP651</f>
        <v>3792</v>
      </c>
      <c r="AP652" s="12" t="n">
        <v>3513</v>
      </c>
      <c r="AQ652" s="21" t="n">
        <f aca="false">FORECAST($B652,AP643:AP651,$B643:$B651)</f>
        <v>3761.4880291132</v>
      </c>
      <c r="AR652" s="37" t="n">
        <f aca="false">(AP652-AQ652)^2/AQ652</f>
        <v>16.4153920296053</v>
      </c>
      <c r="AS652" s="37" t="n">
        <f aca="false">IF(AR652&lt;5,0,(AP652-AO652)/AO652*100)</f>
        <v>-7.35759493670886</v>
      </c>
      <c r="AT652" s="14" t="n">
        <f aca="false">AP652/($C652/100000)</f>
        <v>1797.04125061385</v>
      </c>
      <c r="AU652" s="13" t="n">
        <f aca="false">AV651</f>
        <v>281</v>
      </c>
      <c r="AV652" s="12" t="n">
        <v>332</v>
      </c>
      <c r="AW652" s="21" t="n">
        <f aca="false">FORECAST($B652,AV643:AV651,$B643:$B651)</f>
        <v>217.994012259107</v>
      </c>
      <c r="AX652" s="37" t="n">
        <f aca="false">(AV652-AW652)^2/AW652</f>
        <v>59.6225791070261</v>
      </c>
      <c r="AY652" s="37" t="n">
        <f aca="false">IF(AX652&lt;5,0,(AV652-AU652)/AU652*100)</f>
        <v>18.1494661921708</v>
      </c>
      <c r="AZ652" s="14" t="n">
        <f aca="false">AV652/($C652/100000)</f>
        <v>169.83139630054</v>
      </c>
      <c r="BA652" s="12" t="n">
        <v>2799.1</v>
      </c>
      <c r="BB652" s="14" t="n">
        <v>-5.5</v>
      </c>
      <c r="BC652" s="13" t="n">
        <f aca="false">(BA652-BA651)/BA651*100</f>
        <v>-5.4932811128368</v>
      </c>
      <c r="BD652" s="12" t="n">
        <v>27.6</v>
      </c>
    </row>
    <row r="653" customFormat="false" ht="13.8" hidden="false" customHeight="false" outlineLevel="0" collapsed="false">
      <c r="A653" s="24" t="s">
        <v>70</v>
      </c>
      <c r="B653" s="15" t="n">
        <v>2018</v>
      </c>
      <c r="C653" s="12" t="n">
        <v>198152</v>
      </c>
      <c r="D653" s="12" t="n">
        <f aca="false">E652</f>
        <v>5472</v>
      </c>
      <c r="E653" s="12" t="n">
        <v>5028</v>
      </c>
      <c r="F653" s="21" t="n">
        <f aca="false">FORECAST($B653,E644:E652,$B644:$B652)</f>
        <v>5641.10441311798</v>
      </c>
      <c r="G653" s="37" t="n">
        <f aca="false">(E653-F653)^2/F653</f>
        <v>66.6353596488346</v>
      </c>
      <c r="H653" s="37" t="n">
        <f aca="false">IF(G653&lt;5,0,(E653-D653)/D653*100)</f>
        <v>-8.1140350877193</v>
      </c>
      <c r="I653" s="12" t="n">
        <v>-8.1</v>
      </c>
      <c r="J653" s="13" t="n">
        <f aca="false">(E653-E652)/E652*100</f>
        <v>-8.1140350877193</v>
      </c>
      <c r="K653" s="13" t="n">
        <f aca="false">L652</f>
        <v>6</v>
      </c>
      <c r="L653" s="12" t="n">
        <v>9</v>
      </c>
      <c r="M653" s="21" t="n">
        <f aca="false">FORECAST($B653,L644:L652,$B644:$B652)</f>
        <v>5.87096598704178</v>
      </c>
      <c r="N653" s="37" t="n">
        <f aca="false">(L653-M653)^2/M653</f>
        <v>1.66767340772533</v>
      </c>
      <c r="O653" s="37" t="n">
        <f aca="false">IF(N653&lt;5,0,(L653-K653)/K653*100)</f>
        <v>0</v>
      </c>
      <c r="P653" s="14" t="n">
        <f aca="false">L653/($C653/100000)</f>
        <v>4.54196778230853</v>
      </c>
      <c r="Q653" s="13" t="n">
        <f aca="false">R652</f>
        <v>100</v>
      </c>
      <c r="R653" s="12" t="n">
        <v>104</v>
      </c>
      <c r="S653" s="21" t="n">
        <f aca="false">FORECAST($B653,R644:R652,$B644:$B652)</f>
        <v>92.4758676054341</v>
      </c>
      <c r="T653" s="37" t="n">
        <f aca="false">(R653-S653)^2/S653</f>
        <v>1.43611118107184</v>
      </c>
      <c r="U653" s="37" t="n">
        <f aca="false">IF(T653&lt;5,0,(R653-Q653)/Q653*100)</f>
        <v>0</v>
      </c>
      <c r="V653" s="14" t="n">
        <f aca="false">R653/($C653/100000)</f>
        <v>52.4849610400097</v>
      </c>
      <c r="W653" s="13" t="n">
        <f aca="false">X652</f>
        <v>80</v>
      </c>
      <c r="X653" s="12" t="n">
        <v>59</v>
      </c>
      <c r="Y653" s="21" t="n">
        <f aca="false">FORECAST($B653,X644:X652,$B644:$B652)</f>
        <v>100.472282897644</v>
      </c>
      <c r="Z653" s="37" t="n">
        <f aca="false">(X653-Y653)^2/Y653</f>
        <v>17.1186540122154</v>
      </c>
      <c r="AA653" s="37" t="n">
        <f aca="false">IF(Z653&lt;5,0,(X653-W653)/W653*100)</f>
        <v>-26.25</v>
      </c>
      <c r="AB653" s="14" t="n">
        <f aca="false">X653/($C653/100000)</f>
        <v>29.775122128467</v>
      </c>
      <c r="AC653" s="13" t="n">
        <f aca="false">AD652</f>
        <v>542</v>
      </c>
      <c r="AD653" s="12" t="n">
        <v>546</v>
      </c>
      <c r="AE653" s="21" t="n">
        <f aca="false">FORECAST($B653,AD644:AD652,$B644:$B652)</f>
        <v>572.450836041457</v>
      </c>
      <c r="AF653" s="37" t="n">
        <f aca="false">(AD653-AE653)^2/AE653</f>
        <v>1.22219531048315</v>
      </c>
      <c r="AG653" s="37" t="n">
        <f aca="false">IF(AF653&lt;5,0,(AD653-AC653)/AC653*100)</f>
        <v>0</v>
      </c>
      <c r="AH653" s="14" t="n">
        <f aca="false">AD653/($C653/100000)</f>
        <v>275.546045460051</v>
      </c>
      <c r="AI653" s="13" t="n">
        <f aca="false">AJ652</f>
        <v>899</v>
      </c>
      <c r="AJ653" s="12" t="n">
        <v>638</v>
      </c>
      <c r="AK653" s="21" t="n">
        <f aca="false">FORECAST($B653,AJ644:AJ652,$B644:$B652)</f>
        <v>907.650766805171</v>
      </c>
      <c r="AL653" s="37" t="n">
        <f aca="false">(AJ653-AK653)^2/AK653</f>
        <v>80.1095957804929</v>
      </c>
      <c r="AM653" s="37" t="n">
        <f aca="false">IF(AL653&lt;5,0,(AJ653-AI653)/AI653*100)</f>
        <v>-29.0322580645161</v>
      </c>
      <c r="AN653" s="14" t="n">
        <f aca="false">AJ653/($C653/100000)</f>
        <v>321.975049456982</v>
      </c>
      <c r="AO653" s="13" t="n">
        <f aca="false">AP652</f>
        <v>3513</v>
      </c>
      <c r="AP653" s="12" t="n">
        <v>3366</v>
      </c>
      <c r="AQ653" s="21" t="n">
        <f aca="false">FORECAST($B653,AP644:AP652,$B644:$B652)</f>
        <v>3727.73460724641</v>
      </c>
      <c r="AR653" s="37" t="n">
        <f aca="false">(AP653-AQ653)^2/AQ653</f>
        <v>35.1022644759505</v>
      </c>
      <c r="AS653" s="37" t="n">
        <f aca="false">IF(AR653&lt;5,0,(AP653-AO653)/AO653*100)</f>
        <v>-4.18445772843723</v>
      </c>
      <c r="AT653" s="14" t="n">
        <f aca="false">AP653/($C653/100000)</f>
        <v>1698.69595058339</v>
      </c>
      <c r="AU653" s="13" t="n">
        <f aca="false">AV652</f>
        <v>332</v>
      </c>
      <c r="AV653" s="12" t="n">
        <v>306</v>
      </c>
      <c r="AW653" s="21" t="n">
        <f aca="false">FORECAST($B653,AV644:AV652,$B644:$B652)</f>
        <v>234.427898446927</v>
      </c>
      <c r="AX653" s="37" t="n">
        <f aca="false">(AV653-AW653)^2/AW653</f>
        <v>21.8513485581716</v>
      </c>
      <c r="AY653" s="37" t="n">
        <f aca="false">IF(AX653&lt;5,0,(AV653-AU653)/AU653*100)</f>
        <v>-7.83132530120482</v>
      </c>
      <c r="AZ653" s="14" t="n">
        <f aca="false">AV653/($C653/100000)</f>
        <v>154.42690459849</v>
      </c>
      <c r="BA653" s="12" t="n">
        <v>2537.4</v>
      </c>
      <c r="BB653" s="14" t="n">
        <v>-9.3</v>
      </c>
      <c r="BC653" s="13" t="n">
        <f aca="false">(BA653-BA652)/BA652*100</f>
        <v>-9.34943374656139</v>
      </c>
      <c r="BD653" s="12" t="n">
        <v>29.3</v>
      </c>
    </row>
    <row r="654" customFormat="false" ht="13.8" hidden="false" customHeight="false" outlineLevel="0" collapsed="false">
      <c r="A654" s="25" t="s">
        <v>70</v>
      </c>
      <c r="B654" s="15" t="n">
        <v>2019</v>
      </c>
      <c r="C654" s="17" t="n">
        <v>201514</v>
      </c>
      <c r="D654" s="12" t="n">
        <f aca="false">E653</f>
        <v>5028</v>
      </c>
      <c r="E654" s="17" t="n">
        <v>4495</v>
      </c>
      <c r="F654" s="21" t="n">
        <f aca="false">FORECAST($B654,E645:E653,$B645:$B653)</f>
        <v>5181.46428571429</v>
      </c>
      <c r="G654" s="37" t="n">
        <f aca="false">(E654-F654)^2/F654</f>
        <v>90.9459545751289</v>
      </c>
      <c r="H654" s="37" t="n">
        <f aca="false">IF(G654&lt;5,0,(E654-D654)/D654*100)</f>
        <v>-10.6006364359586</v>
      </c>
      <c r="I654" s="12" t="n">
        <v>-10.6</v>
      </c>
      <c r="J654" s="13" t="n">
        <f aca="false">(E654-E653)/E653*100</f>
        <v>-10.6006364359586</v>
      </c>
      <c r="K654" s="13" t="n">
        <f aca="false">L653</f>
        <v>9</v>
      </c>
      <c r="L654" s="12" t="n">
        <v>12</v>
      </c>
      <c r="M654" s="21" t="n">
        <f aca="false">FORECAST($B654,L645:L653,$B645:$B653)</f>
        <v>10.6428571428571</v>
      </c>
      <c r="N654" s="37" t="n">
        <f aca="false">(L654-M654)^2/M654</f>
        <v>0.173058485139022</v>
      </c>
      <c r="O654" s="37" t="n">
        <f aca="false">IF(N654&lt;5,0,(L654-K654)/K654*100)</f>
        <v>0</v>
      </c>
      <c r="P654" s="14" t="n">
        <f aca="false">L654/($C654/100000)</f>
        <v>5.95492124616652</v>
      </c>
      <c r="Q654" s="13" t="n">
        <f aca="false">R653</f>
        <v>104</v>
      </c>
      <c r="R654" s="12" t="n">
        <v>113</v>
      </c>
      <c r="S654" s="21" t="n">
        <f aca="false">FORECAST($B654,R645:R653,$B645:$B653)</f>
        <v>107.785714285714</v>
      </c>
      <c r="T654" s="37" t="n">
        <f aca="false">(R654-S654)^2/S654</f>
        <v>0.252248414276247</v>
      </c>
      <c r="U654" s="37" t="n">
        <f aca="false">IF(T654&lt;5,0,(R654-Q654)/Q654*100)</f>
        <v>0</v>
      </c>
      <c r="V654" s="14" t="n">
        <f aca="false">R654/($C654/100000)</f>
        <v>56.0755084014014</v>
      </c>
      <c r="W654" s="13" t="n">
        <f aca="false">X653</f>
        <v>59</v>
      </c>
      <c r="X654" s="12" t="n">
        <v>60</v>
      </c>
      <c r="Y654" s="21" t="n">
        <f aca="false">FORECAST($B654,X645:X653,$B645:$B653)</f>
        <v>60.3571428571429</v>
      </c>
      <c r="Z654" s="37" t="n">
        <f aca="false">(X654-Y654)^2/Y654</f>
        <v>0.00211327134404054</v>
      </c>
      <c r="AA654" s="37" t="n">
        <f aca="false">IF(Z654&lt;5,0,(X654-W654)/W654*100)</f>
        <v>0</v>
      </c>
      <c r="AB654" s="14" t="n">
        <f aca="false">X654/($C654/100000)</f>
        <v>29.7746062308326</v>
      </c>
      <c r="AC654" s="13" t="n">
        <f aca="false">AD653</f>
        <v>546</v>
      </c>
      <c r="AD654" s="12" t="n">
        <v>554</v>
      </c>
      <c r="AE654" s="21" t="n">
        <f aca="false">FORECAST($B654,AD645:AD653,$B645:$B653)</f>
        <v>548.785714285714</v>
      </c>
      <c r="AF654" s="37" t="n">
        <f aca="false">(AD654-AE654)^2/AE654</f>
        <v>0.0495435190866654</v>
      </c>
      <c r="AG654" s="37" t="n">
        <f aca="false">IF(AF654&lt;5,0,(AD654-AC654)/AC654*100)</f>
        <v>0</v>
      </c>
      <c r="AH654" s="14" t="n">
        <f aca="false">AD654/($C654/100000)</f>
        <v>274.918864198021</v>
      </c>
      <c r="AI654" s="13" t="n">
        <f aca="false">AJ653</f>
        <v>638</v>
      </c>
      <c r="AJ654" s="12" t="n">
        <v>478</v>
      </c>
      <c r="AK654" s="21" t="n">
        <f aca="false">FORECAST($B654,AJ645:AJ653,$B645:$B653)</f>
        <v>733.678571428571</v>
      </c>
      <c r="AL654" s="37" t="n">
        <f aca="false">(AJ654-AK654)^2/AK654</f>
        <v>89.101051105347</v>
      </c>
      <c r="AM654" s="37" t="n">
        <f aca="false">IF(AL654&lt;5,0,(AJ654-AI654)/AI654*100)</f>
        <v>-25.0783699059561</v>
      </c>
      <c r="AN654" s="14" t="n">
        <f aca="false">AJ654/($C654/100000)</f>
        <v>237.2043629723</v>
      </c>
      <c r="AO654" s="13" t="n">
        <f aca="false">AP653</f>
        <v>3366</v>
      </c>
      <c r="AP654" s="12" t="n">
        <v>2967</v>
      </c>
      <c r="AQ654" s="21" t="n">
        <f aca="false">FORECAST($B654,AP645:AP653,$B645:$B653)</f>
        <v>3398.25</v>
      </c>
      <c r="AR654" s="37" t="n">
        <f aca="false">(AP654-AQ654)^2/AQ654</f>
        <v>54.7271573604061</v>
      </c>
      <c r="AS654" s="37" t="n">
        <f aca="false">IF(AR654&lt;5,0,(AP654-AO654)/AO654*100)</f>
        <v>-11.8538324420677</v>
      </c>
      <c r="AT654" s="14" t="n">
        <f aca="false">AP654/($C654/100000)</f>
        <v>1472.35427811467</v>
      </c>
      <c r="AU654" s="13" t="n">
        <f aca="false">AV653</f>
        <v>306</v>
      </c>
      <c r="AV654" s="12" t="n">
        <v>311</v>
      </c>
      <c r="AW654" s="21" t="n">
        <f aca="false">FORECAST($B654,AV645:AV653,$B645:$B653)</f>
        <v>321.964285714286</v>
      </c>
      <c r="AX654" s="37" t="n">
        <f aca="false">(AV654-AW654)^2/AW654</f>
        <v>0.373381665478172</v>
      </c>
      <c r="AY654" s="37" t="n">
        <f aca="false">IF(AX654&lt;5,0,(AV654-AU654)/AU654*100)</f>
        <v>0</v>
      </c>
      <c r="AZ654" s="14" t="n">
        <f aca="false">AV654/($C654/100000)</f>
        <v>154.331708963149</v>
      </c>
      <c r="BA654" s="12" t="n">
        <v>2230.6</v>
      </c>
      <c r="BB654" s="14" t="n">
        <v>-12.1</v>
      </c>
      <c r="BC654" s="13" t="n">
        <f aca="false">(BA654-BA653)/BA653*100</f>
        <v>-12.0911168913061</v>
      </c>
      <c r="BD654" s="12" t="n">
        <v>33.1</v>
      </c>
    </row>
    <row r="655" customFormat="false" ht="13.8" hidden="false" customHeight="false" outlineLevel="0" collapsed="false">
      <c r="A655" s="25" t="s">
        <v>70</v>
      </c>
      <c r="B655" s="20" t="n">
        <v>2020</v>
      </c>
      <c r="C655" s="21" t="n">
        <v>203951</v>
      </c>
      <c r="D655" s="12" t="n">
        <f aca="false">E654</f>
        <v>4495</v>
      </c>
      <c r="E655" s="21" t="n">
        <v>3723</v>
      </c>
      <c r="F655" s="21" t="n">
        <f aca="false">FORECAST($B655,E646:E654,$B646:$B654)</f>
        <v>4793.41666666667</v>
      </c>
      <c r="G655" s="37" t="n">
        <f aca="false">(E655-F655)^2/F655</f>
        <v>239.03447581463</v>
      </c>
      <c r="H655" s="37" t="n">
        <f aca="false">IF(G655&lt;5,0,(E655-D655)/D655*100)</f>
        <v>-17.174638487208</v>
      </c>
      <c r="I655" s="22" t="n">
        <v>-17.2</v>
      </c>
      <c r="J655" s="13" t="n">
        <f aca="false">(E655-E654)/E654*100</f>
        <v>-17.174638487208</v>
      </c>
      <c r="K655" s="13" t="n">
        <f aca="false">L654</f>
        <v>12</v>
      </c>
      <c r="L655" s="21" t="n">
        <v>9</v>
      </c>
      <c r="M655" s="21" t="n">
        <f aca="false">FORECAST($B655,L646:L654,$B646:$B654)</f>
        <v>12.2222222222222</v>
      </c>
      <c r="N655" s="37" t="n">
        <f aca="false">(L655-M655)^2/M655</f>
        <v>0.849494949494949</v>
      </c>
      <c r="O655" s="37" t="n">
        <f aca="false">IF(N655&lt;5,0,(L655-K655)/K655*100)</f>
        <v>0</v>
      </c>
      <c r="P655" s="14" t="n">
        <f aca="false">L655/($C655/100000)</f>
        <v>4.41282464905786</v>
      </c>
      <c r="Q655" s="13" t="n">
        <f aca="false">R654</f>
        <v>113</v>
      </c>
      <c r="R655" s="21" t="n">
        <v>94</v>
      </c>
      <c r="S655" s="21" t="n">
        <f aca="false">FORECAST($B655,R646:R654,$B646:$B654)</f>
        <v>113.222222222222</v>
      </c>
      <c r="T655" s="37" t="n">
        <f aca="false">(R655-S655)^2/S655</f>
        <v>3.26343910151565</v>
      </c>
      <c r="U655" s="37" t="n">
        <f aca="false">IF(T655&lt;5,0,(R655-Q655)/Q655*100)</f>
        <v>0</v>
      </c>
      <c r="V655" s="14" t="n">
        <f aca="false">R655/($C655/100000)</f>
        <v>46.0895018901599</v>
      </c>
      <c r="W655" s="13" t="n">
        <f aca="false">X654</f>
        <v>60</v>
      </c>
      <c r="X655" s="21" t="n">
        <v>43</v>
      </c>
      <c r="Y655" s="21" t="n">
        <f aca="false">FORECAST($B655,X646:X654,$B646:$B654)</f>
        <v>52.4722222222222</v>
      </c>
      <c r="Z655" s="37" t="n">
        <f aca="false">(X655-Y655)^2/Y655</f>
        <v>1.70991412269867</v>
      </c>
      <c r="AA655" s="37" t="n">
        <f aca="false">IF(Z655&lt;5,0,(X655-W655)/W655*100)</f>
        <v>0</v>
      </c>
      <c r="AB655" s="14" t="n">
        <f aca="false">X655/($C655/100000)</f>
        <v>21.0834955454987</v>
      </c>
      <c r="AC655" s="13" t="n">
        <f aca="false">AD654</f>
        <v>554</v>
      </c>
      <c r="AD655" s="21" t="n">
        <v>514</v>
      </c>
      <c r="AE655" s="21" t="n">
        <f aca="false">FORECAST($B655,AD646:AD654,$B646:$B654)</f>
        <v>546.805555555556</v>
      </c>
      <c r="AF655" s="37" t="n">
        <f aca="false">(AD655-AE655)^2/AE655</f>
        <v>1.9681666807778</v>
      </c>
      <c r="AG655" s="37" t="n">
        <f aca="false">IF(AF655&lt;5,0,(AD655-AC655)/AC655*100)</f>
        <v>0</v>
      </c>
      <c r="AH655" s="14" t="n">
        <f aca="false">AD655/($C655/100000)</f>
        <v>252.021318846193</v>
      </c>
      <c r="AI655" s="13" t="n">
        <f aca="false">AJ654</f>
        <v>478</v>
      </c>
      <c r="AJ655" s="21" t="n">
        <v>427</v>
      </c>
      <c r="AK655" s="21" t="n">
        <f aca="false">FORECAST($B655,AJ646:AJ654,$B646:$B654)</f>
        <v>589.222222222222</v>
      </c>
      <c r="AL655" s="37" t="n">
        <f aca="false">(AJ655-AK655)^2/AK655</f>
        <v>44.6623504515264</v>
      </c>
      <c r="AM655" s="37" t="n">
        <f aca="false">IF(AL655&lt;5,0,(AJ655-AI655)/AI655*100)</f>
        <v>-10.6694560669456</v>
      </c>
      <c r="AN655" s="14" t="n">
        <f aca="false">AJ655/($C655/100000)</f>
        <v>209.364013905301</v>
      </c>
      <c r="AO655" s="13" t="n">
        <f aca="false">AP654</f>
        <v>2967</v>
      </c>
      <c r="AP655" s="21" t="n">
        <v>2331</v>
      </c>
      <c r="AQ655" s="21" t="n">
        <f aca="false">FORECAST($B655,AP646:AP654,$B646:$B654)</f>
        <v>3144.83333333333</v>
      </c>
      <c r="AR655" s="37" t="n">
        <f aca="false">(AP655-AQ655)^2/AQ655</f>
        <v>210.607248220185</v>
      </c>
      <c r="AS655" s="37" t="n">
        <f aca="false">IF(AR655&lt;5,0,(AP655-AO655)/AO655*100)</f>
        <v>-21.4357937310415</v>
      </c>
      <c r="AT655" s="14" t="n">
        <f aca="false">AP655/($C655/100000)</f>
        <v>1142.92158410599</v>
      </c>
      <c r="AU655" s="13" t="n">
        <f aca="false">AV654</f>
        <v>311</v>
      </c>
      <c r="AV655" s="21" t="n">
        <v>305</v>
      </c>
      <c r="AW655" s="21" t="n">
        <f aca="false">FORECAST($B655,AV646:AV654,$B646:$B654)</f>
        <v>334.638888888889</v>
      </c>
      <c r="AX655" s="37" t="n">
        <f aca="false">(AV655-AW655)^2/AW655</f>
        <v>2.62510952473183</v>
      </c>
      <c r="AY655" s="37" t="n">
        <f aca="false">IF(AX655&lt;5,0,(AV655-AU655)/AU655*100)</f>
        <v>0</v>
      </c>
      <c r="AZ655" s="14" t="n">
        <f aca="false">AV655/($C655/100000)</f>
        <v>149.545724218072</v>
      </c>
      <c r="BA655" s="23" t="n">
        <v>1825.4</v>
      </c>
      <c r="BB655" s="22" t="n">
        <v>-18.2</v>
      </c>
      <c r="BC655" s="13" t="n">
        <f aca="false">(BA655-BA654)/BA654*100</f>
        <v>-18.1655160046624</v>
      </c>
      <c r="BD655" s="23" t="n">
        <v>31.5</v>
      </c>
    </row>
    <row r="656" customFormat="false" ht="13.8" hidden="false" customHeight="false" outlineLevel="0" collapsed="false">
      <c r="A656" s="19" t="s">
        <v>313</v>
      </c>
      <c r="B656" s="15" t="n">
        <v>2020</v>
      </c>
      <c r="C656" s="38" t="n">
        <f aca="false">FORECAST($B656,C646:C654,$B646:$B654)</f>
        <v>202702.305555556</v>
      </c>
      <c r="D656" s="12" t="n">
        <f aca="false">E655</f>
        <v>3723</v>
      </c>
      <c r="E656" s="38" t="n">
        <f aca="false">FORECAST($B656,E646:E654,$B646:$B654)</f>
        <v>4793.41666666667</v>
      </c>
      <c r="F656" s="21" t="n">
        <f aca="false">FORECAST($B656,E647:E655,$B647:$B655)</f>
        <v>4396.4</v>
      </c>
      <c r="G656" s="37" t="n">
        <f aca="false">(E656-F656)^2/F656</f>
        <v>35.8525688315692</v>
      </c>
      <c r="H656" s="37" t="n">
        <f aca="false">IF(G656&lt;5,0,(E656-D656)/D656*100)</f>
        <v>28.7514549198675</v>
      </c>
      <c r="I656" s="12"/>
      <c r="J656" s="13" t="n">
        <f aca="false">(E656-E654)/E654*100</f>
        <v>6.63885799035967</v>
      </c>
      <c r="K656" s="13" t="n">
        <f aca="false">L655</f>
        <v>9</v>
      </c>
      <c r="L656" s="38" t="n">
        <f aca="false">FORECAST($B656,L646:L654,$B646:$B654)</f>
        <v>12.2222222222222</v>
      </c>
      <c r="M656" s="21" t="n">
        <f aca="false">FORECAST($B656,L647:L655,$B647:$B655)</f>
        <v>11.3111111111111</v>
      </c>
      <c r="N656" s="37" t="n">
        <f aca="false">(L656-M656)^2/M656</f>
        <v>0.0733900895001089</v>
      </c>
      <c r="O656" s="37" t="n">
        <f aca="false">IF(N656&lt;5,0,(L656-K656)/K656*100)</f>
        <v>0</v>
      </c>
      <c r="P656" s="38" t="n">
        <f aca="false">FORECAST($B656,P646:P654,$B646:$B654)</f>
        <v>6.13017990312679</v>
      </c>
      <c r="Q656" s="13" t="n">
        <f aca="false">R655</f>
        <v>94</v>
      </c>
      <c r="R656" s="38" t="n">
        <f aca="false">FORECAST($B656,R646:R654,$B646:$B654)</f>
        <v>113.222222222222</v>
      </c>
      <c r="S656" s="21" t="n">
        <f aca="false">FORECAST($B656,R647:R655,$B647:$B655)</f>
        <v>103.511111111111</v>
      </c>
      <c r="T656" s="37" t="n">
        <f aca="false">(R656-S656)^2/S656</f>
        <v>0.911068174228331</v>
      </c>
      <c r="U656" s="37" t="n">
        <f aca="false">IF(T656&lt;5,0,(R656-Q656)/Q656*100)</f>
        <v>0</v>
      </c>
      <c r="V656" s="38" t="n">
        <f aca="false">FORECAST($B656,V646:V654,$B646:$B654)</f>
        <v>56.1334197386898</v>
      </c>
      <c r="W656" s="13" t="n">
        <f aca="false">X655</f>
        <v>43</v>
      </c>
      <c r="X656" s="38" t="n">
        <f aca="false">FORECAST($B656,X646:X654,$B646:$B654)</f>
        <v>52.4722222222222</v>
      </c>
      <c r="Y656" s="21" t="n">
        <f aca="false">FORECAST($B656,X647:X655,$B647:$B655)</f>
        <v>46.8444444444444</v>
      </c>
      <c r="Z656" s="37" t="n">
        <f aca="false">(X656-Y656)^2/Y656</f>
        <v>0.676107553236351</v>
      </c>
      <c r="AA656" s="37" t="n">
        <f aca="false">IF(Z656&lt;5,0,(X656-W656)/W656*100)</f>
        <v>0</v>
      </c>
      <c r="AB656" s="38" t="n">
        <f aca="false">FORECAST($B656,AB646:AB654,$B646:$B654)</f>
        <v>25.089088808227</v>
      </c>
      <c r="AC656" s="13" t="n">
        <f aca="false">AD655</f>
        <v>514</v>
      </c>
      <c r="AD656" s="38" t="n">
        <f aca="false">FORECAST($B656,AD646:AD654,$B646:$B654)</f>
        <v>546.805555555556</v>
      </c>
      <c r="AE656" s="21" t="n">
        <f aca="false">FORECAST($B656,AD647:AD655,$B647:$B655)</f>
        <v>526.333333333333</v>
      </c>
      <c r="AF656" s="37" t="n">
        <f aca="false">(AD656-AE656)^2/AE656</f>
        <v>0.79628603429268</v>
      </c>
      <c r="AG656" s="37" t="n">
        <f aca="false">IF(AF656&lt;5,0,(AD656-AC656)/AC656*100)</f>
        <v>0</v>
      </c>
      <c r="AH656" s="38" t="n">
        <f aca="false">FORECAST($B656,AH646:AH654,$B646:$B654)</f>
        <v>268.869191370758</v>
      </c>
      <c r="AI656" s="13" t="n">
        <f aca="false">AJ655</f>
        <v>427</v>
      </c>
      <c r="AJ656" s="38" t="n">
        <f aca="false">FORECAST($B656,AJ646:AJ654,$B646:$B654)</f>
        <v>589.222222222222</v>
      </c>
      <c r="AK656" s="21" t="n">
        <f aca="false">FORECAST($B656,AJ647:AJ655,$B647:$B655)</f>
        <v>522.822222222222</v>
      </c>
      <c r="AL656" s="37" t="n">
        <f aca="false">(AJ656-AK656)^2/AK656</f>
        <v>8.43300038253921</v>
      </c>
      <c r="AM656" s="37" t="n">
        <f aca="false">IF(AL656&lt;5,0,(AJ656-AI656)/AI656*100)</f>
        <v>37.9911527452511</v>
      </c>
      <c r="AN656" s="38" t="n">
        <f aca="false">FORECAST($B656,AN646:AN654,$B646:$B654)</f>
        <v>286.642948094801</v>
      </c>
      <c r="AO656" s="13" t="n">
        <f aca="false">AP655</f>
        <v>2331</v>
      </c>
      <c r="AP656" s="38" t="n">
        <f aca="false">FORECAST($B656,AP646:AP654,$B646:$B654)</f>
        <v>3144.83333333333</v>
      </c>
      <c r="AQ656" s="21" t="n">
        <f aca="false">FORECAST($B656,AP647:AP655,$B647:$B655)</f>
        <v>2854.64444444444</v>
      </c>
      <c r="AR656" s="37" t="n">
        <f aca="false">(AP656-AQ656)^2/AQ656</f>
        <v>29.499152301945</v>
      </c>
      <c r="AS656" s="37" t="n">
        <f aca="false">IF(AR656&lt;5,0,(AP656-AO656)/AO656*100)</f>
        <v>34.9134849134849</v>
      </c>
      <c r="AT656" s="38" t="n">
        <f aca="false">FORECAST($B656,AT646:AT654,$B646:$B654)</f>
        <v>1539.88498316309</v>
      </c>
      <c r="AU656" s="13" t="n">
        <f aca="false">AV655</f>
        <v>305</v>
      </c>
      <c r="AV656" s="38" t="n">
        <f aca="false">FORECAST($B656,AV646:AV654,$B646:$B654)</f>
        <v>334.638888888889</v>
      </c>
      <c r="AW656" s="21" t="n">
        <f aca="false">FORECAST($B656,AV647:AV655,$B647:$B655)</f>
        <v>330.933333333333</v>
      </c>
      <c r="AX656" s="37" t="n">
        <f aca="false">(AV656-AW656)^2/AW656</f>
        <v>0.0414921695466624</v>
      </c>
      <c r="AY656" s="37" t="n">
        <f aca="false">IF(AX656&lt;5,0,(AV656-AU656)/AU656*100)</f>
        <v>0</v>
      </c>
      <c r="AZ656" s="38" t="n">
        <f aca="false">FORECAST($B656,AZ646:AZ654,$B646:$B654)</f>
        <v>166.205914485265</v>
      </c>
      <c r="BA656" s="38" t="n">
        <f aca="false">FORECAST($B656,BA646:BA654,$B646:$B654)</f>
        <v>2348.91944444444</v>
      </c>
      <c r="BB656" s="14"/>
      <c r="BC656" s="12"/>
      <c r="BD656" s="12"/>
    </row>
    <row r="657" customFormat="false" ht="13.8" hidden="false" customHeight="false" outlineLevel="0" collapsed="false">
      <c r="A657" s="19" t="s">
        <v>199</v>
      </c>
      <c r="B657" s="20"/>
      <c r="C657" s="21"/>
      <c r="D657" s="12" t="n">
        <f aca="false">E656</f>
        <v>4793.41666666667</v>
      </c>
      <c r="E657" s="39" t="n">
        <f aca="false">(E656-E655)^2/E656</f>
        <v>239.03447581463</v>
      </c>
      <c r="F657" s="21" t="n">
        <f aca="false">FORECAST($B657,E648:E656,$B648:$B656)</f>
        <v>376239.016106442</v>
      </c>
      <c r="G657" s="37" t="n">
        <f aca="false">(E657-F657)^2/F657</f>
        <v>375761.09901966</v>
      </c>
      <c r="H657" s="37" t="n">
        <f aca="false">IF(G657&lt;5,0,(E657-D657)/D657*100)</f>
        <v>-95.0132756562376</v>
      </c>
      <c r="I657" s="22"/>
      <c r="J657" s="12"/>
      <c r="K657" s="13" t="n">
        <f aca="false">L656</f>
        <v>12.2222222222222</v>
      </c>
      <c r="L657" s="39" t="n">
        <f aca="false">(L656-L655)^2/L656</f>
        <v>0.849494949494949</v>
      </c>
      <c r="M657" s="21" t="n">
        <f aca="false">FORECAST($B657,L648:L656,$B648:$B656)</f>
        <v>-1755.02054154995</v>
      </c>
      <c r="N657" s="37" t="n">
        <f aca="false">(L657-M657)^2/M657</f>
        <v>-1756.71994263597</v>
      </c>
      <c r="O657" s="37" t="n">
        <f aca="false">IF(N657&lt;5,0,(L657-K657)/K657*100)</f>
        <v>0</v>
      </c>
      <c r="P657" s="39" t="n">
        <f aca="false">(P656-P655)^2/P656</f>
        <v>0.481112971443758</v>
      </c>
      <c r="Q657" s="13" t="n">
        <f aca="false">R656</f>
        <v>113.222222222222</v>
      </c>
      <c r="R657" s="39" t="n">
        <f aca="false">(R656-R655)^2/R656</f>
        <v>3.26343910151565</v>
      </c>
      <c r="S657" s="21" t="n">
        <f aca="false">FORECAST($B657,R648:R656,$B648:$B656)</f>
        <v>-3535.73482726424</v>
      </c>
      <c r="T657" s="37" t="n">
        <f aca="false">(R657-S657)^2/S657</f>
        <v>-3542.26471758082</v>
      </c>
      <c r="U657" s="37" t="n">
        <f aca="false">IF(T657&lt;5,0,(R657-Q657)/Q657*100)</f>
        <v>0</v>
      </c>
      <c r="V657" s="39" t="n">
        <f aca="false">(V656-V655)^2/V656</f>
        <v>1.7971519678942</v>
      </c>
      <c r="W657" s="13" t="n">
        <f aca="false">X656</f>
        <v>52.4722222222222</v>
      </c>
      <c r="X657" s="39" t="n">
        <f aca="false">(X656-X655)^2/X656</f>
        <v>1.70991412269867</v>
      </c>
      <c r="Y657" s="21" t="n">
        <f aca="false">FORECAST($B657,X648:X656,$B648:$B656)</f>
        <v>20109.6328197946</v>
      </c>
      <c r="Z657" s="37" t="n">
        <f aca="false">(X657-Y657)^2/Y657</f>
        <v>20106.2131369425</v>
      </c>
      <c r="AA657" s="37" t="n">
        <f aca="false">IF(Z657&lt;5,0,(X657-W657)/W657*100)</f>
        <v>-96.7412965369427</v>
      </c>
      <c r="AB657" s="39" t="n">
        <f aca="false">(AB656-AB655)^2/AB656</f>
        <v>0.639512160407875</v>
      </c>
      <c r="AC657" s="13" t="n">
        <f aca="false">AD656</f>
        <v>546.805555555556</v>
      </c>
      <c r="AD657" s="39" t="n">
        <f aca="false">(AD656-AD655)^2/AD656</f>
        <v>1.9681666807778</v>
      </c>
      <c r="AE657" s="21" t="n">
        <f aca="false">FORECAST($B657,AD648:AD656,$B648:$B656)</f>
        <v>10025.1398225957</v>
      </c>
      <c r="AF657" s="37" t="n">
        <f aca="false">(AD657-AE657)^2/AE657</f>
        <v>10021.2038756308</v>
      </c>
      <c r="AG657" s="37" t="n">
        <f aca="false">IF(AF657&lt;5,0,(AD657-AC657)/AC657*100)</f>
        <v>-99.6400609575413</v>
      </c>
      <c r="AH657" s="39" t="n">
        <f aca="false">(AH656-AH655)^2/AH656</f>
        <v>1.05572084014849</v>
      </c>
      <c r="AI657" s="13" t="n">
        <f aca="false">AJ656</f>
        <v>589.222222222222</v>
      </c>
      <c r="AJ657" s="39" t="n">
        <f aca="false">(AJ656-AJ655)^2/AJ656</f>
        <v>44.6623504515264</v>
      </c>
      <c r="AK657" s="21" t="n">
        <f aca="false">FORECAST($B657,AJ648:AJ656,$B648:$B656)</f>
        <v>131410.063492064</v>
      </c>
      <c r="AL657" s="37" t="n">
        <f aca="false">(AJ657-AK657)^2/AK657</f>
        <v>131320.753970558</v>
      </c>
      <c r="AM657" s="37" t="n">
        <f aca="false">IF(AL657&lt;5,0,(AJ657-AI657)/AI657*100)</f>
        <v>-92.4201177811854</v>
      </c>
      <c r="AN657" s="39" t="n">
        <f aca="false">(AN656-AN655)^2/AN656</f>
        <v>20.8343994127844</v>
      </c>
      <c r="AO657" s="13" t="n">
        <f aca="false">AP656</f>
        <v>3144.83333333333</v>
      </c>
      <c r="AP657" s="39" t="n">
        <f aca="false">(AP656-AP655)^2/AP656</f>
        <v>210.607248220185</v>
      </c>
      <c r="AQ657" s="21" t="n">
        <f aca="false">FORECAST($B657,AP648:AP656,$B648:$B656)</f>
        <v>261205.805322129</v>
      </c>
      <c r="AR657" s="37" t="n">
        <f aca="false">(AP657-AQ657)^2/AQ657</f>
        <v>260784.7606359</v>
      </c>
      <c r="AS657" s="37" t="n">
        <f aca="false">IF(AR657&lt;5,0,(AP657-AO657)/AO657*100)</f>
        <v>-93.3030712315379</v>
      </c>
      <c r="AT657" s="39" t="n">
        <f aca="false">(AT656-AT655)^2/AT656</f>
        <v>102.332279302628</v>
      </c>
      <c r="AU657" s="13" t="n">
        <f aca="false">AV656</f>
        <v>334.638888888889</v>
      </c>
      <c r="AV657" s="39" t="n">
        <f aca="false">(AV656-AV655)^2/AV656</f>
        <v>2.62510952473183</v>
      </c>
      <c r="AW657" s="21" t="n">
        <f aca="false">FORECAST($B657,AV648:AV656,$B648:$B656)</f>
        <v>-41220.8699813259</v>
      </c>
      <c r="AX657" s="37" t="n">
        <f aca="false">(AV657-AW657)^2/AW657</f>
        <v>-41226.1203675528</v>
      </c>
      <c r="AY657" s="37" t="n">
        <f aca="false">IF(AX657&lt;5,0,(AV657-AU657)/AU657*100)</f>
        <v>0</v>
      </c>
      <c r="AZ657" s="39" t="n">
        <f aca="false">(AZ656-AZ655)^2/AZ656</f>
        <v>1.66998834306641</v>
      </c>
      <c r="BA657" s="39" t="n">
        <f aca="false">(BA656-BA655)^2/BA656</f>
        <v>116.680292872386</v>
      </c>
      <c r="BB657" s="22"/>
      <c r="BC657" s="12"/>
      <c r="BD657" s="23"/>
    </row>
    <row r="658" customFormat="false" ht="13.8" hidden="false" customHeight="false" outlineLevel="0" collapsed="false">
      <c r="A658" s="19" t="s">
        <v>314</v>
      </c>
      <c r="B658" s="20" t="n">
        <v>5</v>
      </c>
      <c r="C658" s="21"/>
      <c r="D658" s="12" t="n">
        <f aca="false">E657</f>
        <v>239.03447581463</v>
      </c>
      <c r="E658" s="39" t="n">
        <f aca="false">IF(E657&lt;$B658,0,(E655-E654)/E654*100)</f>
        <v>-17.174638487208</v>
      </c>
      <c r="F658" s="21" t="n">
        <f aca="false">FORECAST($B658,E649:E657,$B649:$B657)</f>
        <v>518508.81068525</v>
      </c>
      <c r="G658" s="37" t="n">
        <f aca="false">(E658-F658)^2/F658</f>
        <v>518543.160531102</v>
      </c>
      <c r="H658" s="37" t="n">
        <f aca="false">IF(G658&lt;5,0,(E658-D658)/D658*100)</f>
        <v>-107.185004769156</v>
      </c>
      <c r="I658" s="22"/>
      <c r="J658" s="12"/>
      <c r="K658" s="13" t="n">
        <f aca="false">L657</f>
        <v>0.849494949494949</v>
      </c>
      <c r="L658" s="39" t="n">
        <f aca="false">IF(L657&lt;$B658,0,(L655-L654)/L654*100)</f>
        <v>0</v>
      </c>
      <c r="M658" s="21" t="n">
        <f aca="false">FORECAST($B658,L649:L657,$B649:$B657)</f>
        <v>-1460.97948122338</v>
      </c>
      <c r="N658" s="37" t="n">
        <f aca="false">(L658-M658)^2/M658</f>
        <v>-1460.97948122338</v>
      </c>
      <c r="O658" s="37" t="n">
        <f aca="false">IF(N658&lt;5,0,(L658-K658)/K658*100)</f>
        <v>0</v>
      </c>
      <c r="P658" s="39" t="n">
        <f aca="false">IF(P657&lt;$B658,0,(P655-P654)/P654*100)</f>
        <v>0</v>
      </c>
      <c r="Q658" s="13" t="n">
        <f aca="false">R657</f>
        <v>3.26343910151565</v>
      </c>
      <c r="R658" s="39" t="n">
        <f aca="false">IF(R657&lt;$B658,0,(R655-R654)/R654*100)</f>
        <v>0</v>
      </c>
      <c r="S658" s="21" t="n">
        <f aca="false">FORECAST($B658,R649:R657,$B649:$B657)</f>
        <v>-6306.25822686798</v>
      </c>
      <c r="T658" s="37" t="n">
        <f aca="false">(R658-S658)^2/S658</f>
        <v>-6306.25822686798</v>
      </c>
      <c r="U658" s="37" t="n">
        <f aca="false">IF(T658&lt;5,0,(R658-Q658)/Q658*100)</f>
        <v>0</v>
      </c>
      <c r="V658" s="39" t="n">
        <f aca="false">IF(V657&lt;$B658,0,(V655-V654)/V654*100)</f>
        <v>0</v>
      </c>
      <c r="W658" s="13" t="n">
        <f aca="false">X657</f>
        <v>1.70991412269867</v>
      </c>
      <c r="X658" s="39" t="n">
        <f aca="false">IF(X657&lt;$B658,0,(X655-X654)/X654*100)</f>
        <v>0</v>
      </c>
      <c r="Y658" s="21" t="n">
        <f aca="false">FORECAST($B658,X649:X657,$B649:$B657)</f>
        <v>19298.8881145954</v>
      </c>
      <c r="Z658" s="37" t="n">
        <f aca="false">(X658-Y658)^2/Y658</f>
        <v>19298.8881145954</v>
      </c>
      <c r="AA658" s="37" t="n">
        <f aca="false">IF(Z658&lt;5,0,(X658-W658)/W658*100)</f>
        <v>-100</v>
      </c>
      <c r="AB658" s="39" t="n">
        <f aca="false">IF(AB657&lt;$B658,0,(AB655-AB654)/AB654*100)</f>
        <v>0</v>
      </c>
      <c r="AC658" s="13" t="n">
        <f aca="false">AD657</f>
        <v>1.9681666807778</v>
      </c>
      <c r="AD658" s="39" t="n">
        <f aca="false">IF(AD657&lt;$B658,0,(AD655-AD654)/AD654*100)</f>
        <v>0</v>
      </c>
      <c r="AE658" s="21" t="n">
        <f aca="false">FORECAST($B658,AD649:AD657,$B649:$B657)</f>
        <v>10852.2098335269</v>
      </c>
      <c r="AF658" s="37" t="n">
        <f aca="false">(AD658-AE658)^2/AE658</f>
        <v>10852.2098335269</v>
      </c>
      <c r="AG658" s="37" t="n">
        <f aca="false">IF(AF658&lt;5,0,(AD658-AC658)/AC658*100)</f>
        <v>-100</v>
      </c>
      <c r="AH658" s="39" t="n">
        <f aca="false">IF(AH657&lt;$B658,0,(AH655-AH654)/AH654*100)</f>
        <v>0</v>
      </c>
      <c r="AI658" s="13" t="n">
        <f aca="false">AJ657</f>
        <v>44.6623504515264</v>
      </c>
      <c r="AJ658" s="39" t="n">
        <f aca="false">IF(AJ657&lt;$B658,0,(AJ655-AJ654)/AJ654*100)</f>
        <v>-10.6694560669456</v>
      </c>
      <c r="AK658" s="21" t="n">
        <f aca="false">FORECAST($B658,AJ649:AJ657,$B649:$B657)</f>
        <v>171708.759194735</v>
      </c>
      <c r="AL658" s="37" t="n">
        <f aca="false">(AJ658-AK658)^2/AK658</f>
        <v>171730.098769836</v>
      </c>
      <c r="AM658" s="37" t="n">
        <f aca="false">IF(AL658&lt;5,0,(AJ658-AI658)/AI658*100)</f>
        <v>-123.889150389713</v>
      </c>
      <c r="AN658" s="39" t="n">
        <f aca="false">IF(AN657&lt;$B658,0,(AN655-AN654)/AN654*100)</f>
        <v>-11.7368621378394</v>
      </c>
      <c r="AO658" s="13" t="n">
        <f aca="false">AP657</f>
        <v>210.607248220185</v>
      </c>
      <c r="AP658" s="39" t="n">
        <f aca="false">IF(AP657&lt;$B658,0,(AP655-AP654)/AP654*100)</f>
        <v>-21.4357937310415</v>
      </c>
      <c r="AQ658" s="21" t="n">
        <f aca="false">FORECAST($B658,AP649:AP657,$B649:$B657)</f>
        <v>364509.119628339</v>
      </c>
      <c r="AR658" s="37" t="n">
        <f aca="false">(AP658-AQ658)^2/AQ658</f>
        <v>364551.992476382</v>
      </c>
      <c r="AS658" s="37" t="n">
        <f aca="false">IF(AR658&lt;5,0,(AP658-AO658)/AO658*100)</f>
        <v>-110.178089269098</v>
      </c>
      <c r="AT658" s="39" t="n">
        <f aca="false">IF(AT657&lt;$B658,0,(AT655-AT654)/AT654*100)</f>
        <v>-22.374553387417</v>
      </c>
      <c r="AU658" s="13" t="n">
        <f aca="false">AV657</f>
        <v>2.62510952473183</v>
      </c>
      <c r="AV658" s="39" t="n">
        <f aca="false">IF(AV657&lt;$B658,0,(AV655-AV654)/AV654*100)</f>
        <v>0</v>
      </c>
      <c r="AW658" s="21" t="n">
        <f aca="false">FORECAST($B658,AV649:AV657,$B649:$B657)</f>
        <v>-40092.9283778552</v>
      </c>
      <c r="AX658" s="37" t="n">
        <f aca="false">(AV658-AW658)^2/AW658</f>
        <v>-40092.9283778552</v>
      </c>
      <c r="AY658" s="37" t="n">
        <f aca="false">IF(AX658&lt;5,0,(AV658-AU658)/AU658*100)</f>
        <v>0</v>
      </c>
      <c r="AZ658" s="39" t="n">
        <f aca="false">IF(AZ657&lt;$B658,0,(AZ655-AZ654)/AZ654*100)</f>
        <v>0</v>
      </c>
      <c r="BA658" s="39" t="n">
        <f aca="false">IF(BA657&lt;$B658,0,(BA655-BA654)/BA654*100)</f>
        <v>-18.1655160046624</v>
      </c>
      <c r="BB658" s="22"/>
      <c r="BC658" s="12"/>
      <c r="BD658" s="23"/>
    </row>
    <row r="659" customFormat="false" ht="13.8" hidden="false" customHeight="false" outlineLevel="0" collapsed="false">
      <c r="A659" s="25"/>
      <c r="B659" s="20"/>
      <c r="C659" s="21"/>
      <c r="D659" s="12" t="n">
        <f aca="false">E658</f>
        <v>-17.174638487208</v>
      </c>
      <c r="E659" s="21"/>
      <c r="F659" s="21" t="n">
        <f aca="false">FORECAST($B659,E650:E658,$B650:$B658)</f>
        <v>-25.8920532969196</v>
      </c>
      <c r="G659" s="37" t="n">
        <f aca="false">(E659-F659)^2/F659</f>
        <v>-25.8920532969196</v>
      </c>
      <c r="H659" s="37" t="n">
        <f aca="false">IF(G659&lt;5,0,(E659-D659)/D659*100)</f>
        <v>0</v>
      </c>
      <c r="I659" s="22"/>
      <c r="J659" s="13"/>
      <c r="K659" s="13" t="n">
        <f aca="false">L658</f>
        <v>0</v>
      </c>
      <c r="L659" s="21"/>
      <c r="M659" s="21" t="n">
        <f aca="false">FORECAST($B659,L650:L658,$B650:$B658)</f>
        <v>-0.0260960871383364</v>
      </c>
      <c r="N659" s="37" t="n">
        <f aca="false">(L659-M659)^2/M659</f>
        <v>-0.0260960871383364</v>
      </c>
      <c r="O659" s="37" t="n">
        <f aca="false">IF(N659&lt;5,0,(L659-K659)/K659*100)</f>
        <v>0</v>
      </c>
      <c r="P659" s="14"/>
      <c r="Q659" s="13" t="n">
        <f aca="false">R658</f>
        <v>0</v>
      </c>
      <c r="R659" s="21"/>
      <c r="S659" s="21" t="n">
        <f aca="false">FORECAST($B659,R650:R658,$B650:$B658)</f>
        <v>-0.29076799615251</v>
      </c>
      <c r="T659" s="37" t="n">
        <f aca="false">(R659-S659)^2/S659</f>
        <v>-0.29076799615251</v>
      </c>
      <c r="U659" s="37" t="n">
        <f aca="false">IF(T659&lt;5,0,(R659-Q659)/Q659*100)</f>
        <v>0</v>
      </c>
      <c r="V659" s="14"/>
      <c r="W659" s="13" t="n">
        <f aca="false">X658</f>
        <v>0</v>
      </c>
      <c r="X659" s="21"/>
      <c r="Y659" s="21" t="n">
        <f aca="false">FORECAST($B659,X650:X658,$B650:$B658)</f>
        <v>-0.0704339075657146</v>
      </c>
      <c r="Z659" s="37" t="n">
        <f aca="false">(X659-Y659)^2/Y659</f>
        <v>-0.0704339075657146</v>
      </c>
      <c r="AA659" s="37" t="n">
        <f aca="false">IF(Z659&lt;5,0,(X659-W659)/W659*100)</f>
        <v>0</v>
      </c>
      <c r="AB659" s="14"/>
      <c r="AC659" s="13" t="n">
        <f aca="false">AD658</f>
        <v>0</v>
      </c>
      <c r="AD659" s="21"/>
      <c r="AE659" s="21" t="n">
        <f aca="false">FORECAST($B659,AD650:AD658,$B650:$B658)</f>
        <v>-1.26814318364353</v>
      </c>
      <c r="AF659" s="37" t="n">
        <f aca="false">(AD659-AE659)^2/AE659</f>
        <v>-1.26814318364353</v>
      </c>
      <c r="AG659" s="37" t="n">
        <f aca="false">IF(AF659&lt;5,0,(AD659-AC659)/AC659*100)</f>
        <v>0</v>
      </c>
      <c r="AH659" s="14"/>
      <c r="AI659" s="13" t="n">
        <f aca="false">AJ658</f>
        <v>-10.6694560669456</v>
      </c>
      <c r="AJ659" s="21"/>
      <c r="AK659" s="21" t="n">
        <f aca="false">FORECAST($B659,AJ650:AJ658,$B650:$B658)</f>
        <v>-11.3357209919084</v>
      </c>
      <c r="AL659" s="37" t="n">
        <f aca="false">(AJ659-AK659)^2/AK659</f>
        <v>-11.3357209919084</v>
      </c>
      <c r="AM659" s="37" t="n">
        <f aca="false">IF(AL659&lt;5,0,(AJ659-AI659)/AI659*100)</f>
        <v>0</v>
      </c>
      <c r="AN659" s="14"/>
      <c r="AO659" s="13" t="n">
        <f aca="false">AP658</f>
        <v>-21.4357937310415</v>
      </c>
      <c r="AP659" s="21"/>
      <c r="AQ659" s="21" t="n">
        <f aca="false">FORECAST($B659,AP650:AP658,$B650:$B658)</f>
        <v>-26.945820476652</v>
      </c>
      <c r="AR659" s="37" t="n">
        <f aca="false">(AP659-AQ659)^2/AQ659</f>
        <v>-26.945820476652</v>
      </c>
      <c r="AS659" s="37" t="n">
        <f aca="false">IF(AR659&lt;5,0,(AP659-AO659)/AO659*100)</f>
        <v>0</v>
      </c>
      <c r="AT659" s="14"/>
      <c r="AU659" s="13" t="n">
        <f aca="false">AV658</f>
        <v>0</v>
      </c>
      <c r="AV659" s="21"/>
      <c r="AW659" s="21" t="n">
        <f aca="false">FORECAST($B659,AV650:AV658,$B650:$B658)</f>
        <v>-0.922685599481554</v>
      </c>
      <c r="AX659" s="37" t="n">
        <f aca="false">(AV659-AW659)^2/AW659</f>
        <v>-0.922685599481554</v>
      </c>
      <c r="AY659" s="37" t="n">
        <f aca="false">IF(AX659&lt;5,0,(AV659-AU659)/AU659*100)</f>
        <v>0</v>
      </c>
      <c r="AZ659" s="14"/>
      <c r="BA659" s="23"/>
      <c r="BB659" s="22"/>
      <c r="BC659" s="13"/>
      <c r="BD659" s="23"/>
    </row>
    <row r="660" customFormat="false" ht="13.8" hidden="false" customHeight="false" outlineLevel="0" collapsed="false">
      <c r="A660" s="19" t="s">
        <v>71</v>
      </c>
      <c r="B660" s="12" t="n">
        <v>2011</v>
      </c>
      <c r="C660" s="12" t="n">
        <v>39870</v>
      </c>
      <c r="D660" s="12" t="n">
        <f aca="false">E659</f>
        <v>0</v>
      </c>
      <c r="E660" s="12" t="n">
        <v>1599</v>
      </c>
      <c r="F660" s="21" t="n">
        <f aca="false">FORECAST($B660,E651:E659,$B651:$B659)</f>
        <v>4852.68336420618</v>
      </c>
      <c r="G660" s="37" t="n">
        <f aca="false">(E660-F660)^2/F660</f>
        <v>2181.56731852704</v>
      </c>
      <c r="H660" s="37" t="e">
        <f aca="false">IF(G660&lt;5,0,(E660-D660)/D660*100)</f>
        <v>#DIV/0!</v>
      </c>
      <c r="I660" s="12" t="n">
        <v>1.1</v>
      </c>
      <c r="J660" s="13"/>
      <c r="K660" s="13" t="n">
        <f aca="false">L659</f>
        <v>0</v>
      </c>
      <c r="L660" s="12" t="n">
        <v>0</v>
      </c>
      <c r="M660" s="21" t="n">
        <f aca="false">FORECAST($B660,L651:L659,$B651:$B659)</f>
        <v>9.66908292568648</v>
      </c>
      <c r="N660" s="37" t="n">
        <f aca="false">(L660-M660)^2/M660</f>
        <v>9.66908292568648</v>
      </c>
      <c r="O660" s="37" t="e">
        <f aca="false">IF(N660&lt;5,0,(L660-K660)/K660*100)</f>
        <v>#DIV/0!</v>
      </c>
      <c r="P660" s="14" t="n">
        <f aca="false">L660/($C660/100000)</f>
        <v>0</v>
      </c>
      <c r="Q660" s="13" t="n">
        <f aca="false">R659</f>
        <v>0</v>
      </c>
      <c r="R660" s="12" t="n">
        <v>27</v>
      </c>
      <c r="S660" s="21" t="n">
        <f aca="false">FORECAST($B660,R651:R659,$B651:$B659)</f>
        <v>104.986571482976</v>
      </c>
      <c r="T660" s="37" t="n">
        <f aca="false">(R660-S660)^2/S660</f>
        <v>57.9303166658366</v>
      </c>
      <c r="U660" s="37" t="e">
        <f aca="false">IF(T660&lt;5,0,(R660-Q660)/Q660*100)</f>
        <v>#DIV/0!</v>
      </c>
      <c r="V660" s="14" t="n">
        <f aca="false">R660/($C660/100000)</f>
        <v>67.7200902934537</v>
      </c>
      <c r="W660" s="13" t="n">
        <f aca="false">X659</f>
        <v>0</v>
      </c>
      <c r="X660" s="12" t="n">
        <v>17</v>
      </c>
      <c r="Y660" s="21" t="n">
        <f aca="false">FORECAST($B660,X651:X659,$B651:$B659)</f>
        <v>62.8389734860051</v>
      </c>
      <c r="Z660" s="37" t="n">
        <f aca="false">(X660-Y660)^2/Y660</f>
        <v>33.4380301536696</v>
      </c>
      <c r="AA660" s="37" t="e">
        <f aca="false">IF(Z660&lt;5,0,(X660-W660)/W660*100)</f>
        <v>#DIV/0!</v>
      </c>
      <c r="AB660" s="14" t="n">
        <f aca="false">X660/($C660/100000)</f>
        <v>42.6385753699523</v>
      </c>
      <c r="AC660" s="13" t="n">
        <f aca="false">AD659</f>
        <v>0</v>
      </c>
      <c r="AD660" s="12" t="n">
        <v>157</v>
      </c>
      <c r="AE660" s="21" t="n">
        <f aca="false">FORECAST($B660,AD651:AD659,$B651:$B659)</f>
        <v>547.951172136618</v>
      </c>
      <c r="AF660" s="37" t="n">
        <f aca="false">(AD660-AE660)^2/AE660</f>
        <v>278.93510729983</v>
      </c>
      <c r="AG660" s="37" t="e">
        <f aca="false">IF(AF660&lt;5,0,(AD660-AC660)/AC660*100)</f>
        <v>#DIV/0!</v>
      </c>
      <c r="AH660" s="14" t="n">
        <f aca="false">AD660/($C660/100000)</f>
        <v>393.779784298972</v>
      </c>
      <c r="AI660" s="13" t="n">
        <f aca="false">AJ659</f>
        <v>0</v>
      </c>
      <c r="AJ660" s="12" t="n">
        <v>493</v>
      </c>
      <c r="AK660" s="21" t="n">
        <f aca="false">FORECAST($B660,AJ651:AJ659,$B651:$B659)</f>
        <v>643.036525687153</v>
      </c>
      <c r="AL660" s="37" t="n">
        <f aca="false">(AJ660-AK660)^2/AK660</f>
        <v>35.007278966333</v>
      </c>
      <c r="AM660" s="37" t="e">
        <f aca="false">IF(AL660&lt;5,0,(AJ660-AI660)/AI660*100)</f>
        <v>#DIV/0!</v>
      </c>
      <c r="AN660" s="14" t="n">
        <f aca="false">AJ660/($C660/100000)</f>
        <v>1236.51868572862</v>
      </c>
      <c r="AO660" s="13" t="n">
        <f aca="false">AP659</f>
        <v>0</v>
      </c>
      <c r="AP660" s="12" t="n">
        <v>857</v>
      </c>
      <c r="AQ660" s="21" t="n">
        <f aca="false">FORECAST($B660,AP651:AP659,$B651:$B659)</f>
        <v>3173.66942880228</v>
      </c>
      <c r="AR660" s="37" t="n">
        <f aca="false">(AP660-AQ660)^2/AQ660</f>
        <v>1691.08893120369</v>
      </c>
      <c r="AS660" s="37" t="e">
        <f aca="false">IF(AR660&lt;5,0,(AP660-AO660)/AO660*100)</f>
        <v>#DIV/0!</v>
      </c>
      <c r="AT660" s="14" t="n">
        <f aca="false">AP660/($C660/100000)</f>
        <v>2149.48582894407</v>
      </c>
      <c r="AU660" s="13" t="n">
        <f aca="false">AV659</f>
        <v>0</v>
      </c>
      <c r="AV660" s="12" t="n">
        <v>48</v>
      </c>
      <c r="AW660" s="21" t="n">
        <f aca="false">FORECAST($B660,AV651:AV659,$B651:$B659)</f>
        <v>310.477218687577</v>
      </c>
      <c r="AX660" s="37" t="n">
        <f aca="false">(AV660-AW660)^2/AW660</f>
        <v>221.898053007529</v>
      </c>
      <c r="AY660" s="37" t="e">
        <f aca="false">IF(AX660&lt;5,0,(AV660-AU660)/AU660*100)</f>
        <v>#DIV/0!</v>
      </c>
      <c r="AZ660" s="14" t="n">
        <f aca="false">AV660/($C660/100000)</f>
        <v>120.391271632807</v>
      </c>
      <c r="BA660" s="12" t="n">
        <v>4010.5</v>
      </c>
      <c r="BB660" s="14" t="n">
        <v>0.9</v>
      </c>
      <c r="BC660" s="13" t="n">
        <f aca="false">(BA660-BA655)/BA655*100</f>
        <v>119.705270077791</v>
      </c>
      <c r="BD660" s="12" t="n">
        <v>20.5</v>
      </c>
    </row>
    <row r="661" customFormat="false" ht="13.8" hidden="false" customHeight="false" outlineLevel="0" collapsed="false">
      <c r="A661" s="19" t="s">
        <v>71</v>
      </c>
      <c r="B661" s="12" t="n">
        <v>2012</v>
      </c>
      <c r="C661" s="12" t="n">
        <v>39805</v>
      </c>
      <c r="D661" s="12" t="n">
        <f aca="false">E660</f>
        <v>1599</v>
      </c>
      <c r="E661" s="12" t="n">
        <v>1586</v>
      </c>
      <c r="F661" s="21" t="n">
        <f aca="false">FORECAST($B661,E652:E660,$B652:$B660)</f>
        <v>4174.99016692549</v>
      </c>
      <c r="G661" s="37" t="n">
        <f aca="false">(E661-F661)^2/F661</f>
        <v>1605.48164581019</v>
      </c>
      <c r="H661" s="37" t="n">
        <f aca="false">IF(G661&lt;5,0,(E661-D661)/D661*100)</f>
        <v>-0.813008130081301</v>
      </c>
      <c r="I661" s="12" t="n">
        <v>-0.8</v>
      </c>
      <c r="J661" s="13" t="n">
        <f aca="false">(E661-E660)/E660*100</f>
        <v>-0.813008130081301</v>
      </c>
      <c r="K661" s="13" t="n">
        <f aca="false">L660</f>
        <v>0</v>
      </c>
      <c r="L661" s="12" t="n">
        <v>0</v>
      </c>
      <c r="M661" s="21" t="n">
        <f aca="false">FORECAST($B661,L652:L660,$B652:$B660)</f>
        <v>8.02094750513529</v>
      </c>
      <c r="N661" s="37" t="n">
        <f aca="false">(L661-M661)^2/M661</f>
        <v>8.02094750513529</v>
      </c>
      <c r="O661" s="37" t="e">
        <f aca="false">IF(N661&lt;5,0,(L661-K661)/K661*100)</f>
        <v>#DIV/0!</v>
      </c>
      <c r="P661" s="14" t="n">
        <f aca="false">L661/($C661/100000)</f>
        <v>0</v>
      </c>
      <c r="Q661" s="13" t="n">
        <f aca="false">R660</f>
        <v>27</v>
      </c>
      <c r="R661" s="12" t="n">
        <v>19</v>
      </c>
      <c r="S661" s="21" t="n">
        <f aca="false">FORECAST($B661,R652:R660,$B652:$B660)</f>
        <v>91.6608396263105</v>
      </c>
      <c r="T661" s="37" t="n">
        <f aca="false">(R661-S661)^2/S661</f>
        <v>57.5992718016184</v>
      </c>
      <c r="U661" s="37" t="n">
        <f aca="false">IF(T661&lt;5,0,(R661-Q661)/Q661*100)</f>
        <v>-29.6296296296296</v>
      </c>
      <c r="V661" s="14" t="n">
        <f aca="false">R661/($C661/100000)</f>
        <v>47.7326968973747</v>
      </c>
      <c r="W661" s="13" t="n">
        <f aca="false">X660</f>
        <v>17</v>
      </c>
      <c r="X661" s="12" t="n">
        <v>30</v>
      </c>
      <c r="Y661" s="21" t="n">
        <f aca="false">FORECAST($B661,X652:X660,$B652:$B660)</f>
        <v>51.7869150608339</v>
      </c>
      <c r="Z661" s="37" t="n">
        <f aca="false">(X661-Y661)^2/Y661</f>
        <v>9.16582243430405</v>
      </c>
      <c r="AA661" s="37" t="n">
        <f aca="false">IF(Z661&lt;5,0,(X661-W661)/W661*100)</f>
        <v>76.4705882352941</v>
      </c>
      <c r="AB661" s="14" t="n">
        <f aca="false">X661/($C661/100000)</f>
        <v>75.3674161537495</v>
      </c>
      <c r="AC661" s="13" t="n">
        <f aca="false">AD660</f>
        <v>157</v>
      </c>
      <c r="AD661" s="12" t="n">
        <v>150</v>
      </c>
      <c r="AE661" s="21" t="n">
        <f aca="false">FORECAST($B661,AD652:AD660,$B652:$B660)</f>
        <v>475.530742794888</v>
      </c>
      <c r="AF661" s="37" t="n">
        <f aca="false">(AD661-AE661)^2/AE661</f>
        <v>222.846295660636</v>
      </c>
      <c r="AG661" s="37" t="n">
        <f aca="false">IF(AF661&lt;5,0,(AD661-AC661)/AC661*100)</f>
        <v>-4.45859872611465</v>
      </c>
      <c r="AH661" s="14" t="n">
        <f aca="false">AD661/($C661/100000)</f>
        <v>376.837080768748</v>
      </c>
      <c r="AI661" s="13" t="n">
        <f aca="false">AJ660</f>
        <v>493</v>
      </c>
      <c r="AJ661" s="12" t="n">
        <v>550</v>
      </c>
      <c r="AK661" s="21" t="n">
        <f aca="false">FORECAST($B661,AJ652:AJ660,$B652:$B660)</f>
        <v>585.728297028052</v>
      </c>
      <c r="AL661" s="37" t="n">
        <f aca="false">(AJ661-AK661)^2/AK661</f>
        <v>2.17935724635745</v>
      </c>
      <c r="AM661" s="37" t="n">
        <f aca="false">IF(AL661&lt;5,0,(AJ661-AI661)/AI661*100)</f>
        <v>0</v>
      </c>
      <c r="AN661" s="14" t="n">
        <f aca="false">AJ661/($C661/100000)</f>
        <v>1381.73596281874</v>
      </c>
      <c r="AO661" s="13" t="n">
        <f aca="false">AP660</f>
        <v>857</v>
      </c>
      <c r="AP661" s="12" t="n">
        <v>786</v>
      </c>
      <c r="AQ661" s="21" t="n">
        <f aca="false">FORECAST($B661,AP652:AP660,$B652:$B660)</f>
        <v>2690.05314914558</v>
      </c>
      <c r="AR661" s="37" t="n">
        <f aca="false">(AP661-AQ661)^2/AQ661</f>
        <v>1347.71255204482</v>
      </c>
      <c r="AS661" s="37" t="n">
        <f aca="false">IF(AR661&lt;5,0,(AP661-AO661)/AO661*100)</f>
        <v>-8.28471411901984</v>
      </c>
      <c r="AT661" s="14" t="n">
        <f aca="false">AP661/($C661/100000)</f>
        <v>1974.62630322824</v>
      </c>
      <c r="AU661" s="13" t="n">
        <f aca="false">AV660</f>
        <v>48</v>
      </c>
      <c r="AV661" s="12" t="n">
        <v>51</v>
      </c>
      <c r="AW661" s="21" t="n">
        <f aca="false">FORECAST($B661,AV652:AV660,$B652:$B660)</f>
        <v>272.168436957706</v>
      </c>
      <c r="AX661" s="37" t="n">
        <f aca="false">(AV661-AW661)^2/AW661</f>
        <v>179.725019010621</v>
      </c>
      <c r="AY661" s="37" t="n">
        <f aca="false">IF(AX661&lt;5,0,(AV661-AU661)/AU661*100)</f>
        <v>6.25</v>
      </c>
      <c r="AZ661" s="14" t="n">
        <f aca="false">AV661/($C661/100000)</f>
        <v>128.124607461374</v>
      </c>
      <c r="BA661" s="12" t="n">
        <v>3984.4</v>
      </c>
      <c r="BB661" s="14" t="n">
        <v>-0.7</v>
      </c>
      <c r="BC661" s="13" t="n">
        <f aca="false">(BA661-BA660)/BA660*100</f>
        <v>-0.650791671861362</v>
      </c>
      <c r="BD661" s="12" t="n">
        <v>20.4</v>
      </c>
    </row>
    <row r="662" customFormat="false" ht="13.8" hidden="false" customHeight="false" outlineLevel="0" collapsed="false">
      <c r="A662" s="19" t="s">
        <v>71</v>
      </c>
      <c r="B662" s="12" t="n">
        <v>2013</v>
      </c>
      <c r="C662" s="12" t="n">
        <v>39762</v>
      </c>
      <c r="D662" s="12" t="n">
        <f aca="false">E661</f>
        <v>1586</v>
      </c>
      <c r="E662" s="12" t="n">
        <v>1680</v>
      </c>
      <c r="F662" s="21" t="n">
        <f aca="false">FORECAST($B662,E653:E661,$B653:$B661)</f>
        <v>3533.29339758125</v>
      </c>
      <c r="G662" s="37" t="n">
        <f aca="false">(E662-F662)^2/F662</f>
        <v>972.094878922175</v>
      </c>
      <c r="H662" s="37" t="n">
        <f aca="false">IF(G662&lt;5,0,(E662-D662)/D662*100)</f>
        <v>5.92686002522068</v>
      </c>
      <c r="I662" s="12" t="n">
        <v>5.9</v>
      </c>
      <c r="J662" s="13" t="n">
        <f aca="false">(E662-E661)/E661*100</f>
        <v>5.92686002522068</v>
      </c>
      <c r="K662" s="13" t="n">
        <f aca="false">L661</f>
        <v>0</v>
      </c>
      <c r="L662" s="12" t="n">
        <v>3</v>
      </c>
      <c r="M662" s="21" t="n">
        <f aca="false">FORECAST($B662,L653:L661,$B653:$B661)</f>
        <v>7.03324437635392</v>
      </c>
      <c r="N662" s="37" t="n">
        <f aca="false">(L662-M662)^2/M662</f>
        <v>2.31288141417083</v>
      </c>
      <c r="O662" s="37" t="n">
        <f aca="false">IF(N662&lt;5,0,(L662-K662)/K662*100)</f>
        <v>0</v>
      </c>
      <c r="P662" s="14" t="n">
        <f aca="false">L662/($C662/100000)</f>
        <v>7.54489210804286</v>
      </c>
      <c r="Q662" s="13" t="n">
        <f aca="false">R661</f>
        <v>19</v>
      </c>
      <c r="R662" s="12" t="n">
        <v>14</v>
      </c>
      <c r="S662" s="21" t="n">
        <f aca="false">FORECAST($B662,R653:R661,$B653:$B661)</f>
        <v>78.2968965545644</v>
      </c>
      <c r="T662" s="37" t="n">
        <f aca="false">(R662-S662)^2/S662</f>
        <v>52.8001886213631</v>
      </c>
      <c r="U662" s="37" t="n">
        <f aca="false">IF(T662&lt;5,0,(R662-Q662)/Q662*100)</f>
        <v>-26.3157894736842</v>
      </c>
      <c r="V662" s="14" t="n">
        <f aca="false">R662/($C662/100000)</f>
        <v>35.2094965042</v>
      </c>
      <c r="W662" s="13" t="n">
        <f aca="false">X661</f>
        <v>30</v>
      </c>
      <c r="X662" s="12" t="n">
        <v>18</v>
      </c>
      <c r="Y662" s="21" t="n">
        <f aca="false">FORECAST($B662,X653:X661,$B653:$B661)</f>
        <v>43.5237093618984</v>
      </c>
      <c r="Z662" s="37" t="n">
        <f aca="false">(X662-Y662)^2/Y662</f>
        <v>14.9679278062858</v>
      </c>
      <c r="AA662" s="37" t="n">
        <f aca="false">IF(Z662&lt;5,0,(X662-W662)/W662*100)</f>
        <v>-40</v>
      </c>
      <c r="AB662" s="14" t="n">
        <f aca="false">X662/($C662/100000)</f>
        <v>45.2693526482571</v>
      </c>
      <c r="AC662" s="13" t="n">
        <f aca="false">AD661</f>
        <v>150</v>
      </c>
      <c r="AD662" s="12" t="n">
        <v>115</v>
      </c>
      <c r="AE662" s="21" t="n">
        <f aca="false">FORECAST($B662,AD653:AD661,$B653:$B661)</f>
        <v>410.874320199824</v>
      </c>
      <c r="AF662" s="37" t="n">
        <f aca="false">(AD662-AE662)^2/AE662</f>
        <v>213.061778383066</v>
      </c>
      <c r="AG662" s="37" t="n">
        <f aca="false">IF(AF662&lt;5,0,(AD662-AC662)/AC662*100)</f>
        <v>-23.3333333333333</v>
      </c>
      <c r="AH662" s="14" t="n">
        <f aca="false">AD662/($C662/100000)</f>
        <v>289.220864141643</v>
      </c>
      <c r="AI662" s="13" t="n">
        <f aca="false">AJ661</f>
        <v>550</v>
      </c>
      <c r="AJ662" s="12" t="n">
        <v>345</v>
      </c>
      <c r="AK662" s="21" t="n">
        <f aca="false">FORECAST($B662,AJ653:AJ661,$B653:$B661)</f>
        <v>528.217280730024</v>
      </c>
      <c r="AL662" s="37" t="n">
        <f aca="false">(AJ662-AK662)^2/AK662</f>
        <v>63.5506886705992</v>
      </c>
      <c r="AM662" s="37" t="n">
        <f aca="false">IF(AL662&lt;5,0,(AJ662-AI662)/AI662*100)</f>
        <v>-37.2727272727273</v>
      </c>
      <c r="AN662" s="14" t="n">
        <f aca="false">AJ662/($C662/100000)</f>
        <v>867.662592424928</v>
      </c>
      <c r="AO662" s="13" t="n">
        <f aca="false">AP661</f>
        <v>786</v>
      </c>
      <c r="AP662" s="12" t="n">
        <v>1139</v>
      </c>
      <c r="AQ662" s="21" t="n">
        <f aca="false">FORECAST($B662,AP653:AP661,$B653:$B661)</f>
        <v>2239.5680538151</v>
      </c>
      <c r="AR662" s="37" t="n">
        <f aca="false">(AP662-AQ662)^2/AQ662</f>
        <v>540.840917522017</v>
      </c>
      <c r="AS662" s="37" t="n">
        <f aca="false">IF(AR662&lt;5,0,(AP662-AO662)/AO662*100)</f>
        <v>44.910941475827</v>
      </c>
      <c r="AT662" s="14" t="n">
        <f aca="false">AP662/($C662/100000)</f>
        <v>2864.54403702027</v>
      </c>
      <c r="AU662" s="13" t="n">
        <f aca="false">AV661</f>
        <v>51</v>
      </c>
      <c r="AV662" s="12" t="n">
        <v>46</v>
      </c>
      <c r="AW662" s="21" t="n">
        <f aca="false">FORECAST($B662,AV653:AV661,$B653:$B661)</f>
        <v>225.752627916842</v>
      </c>
      <c r="AX662" s="37" t="n">
        <f aca="false">(AV662-AW662)^2/AW662</f>
        <v>143.125719249269</v>
      </c>
      <c r="AY662" s="37" t="n">
        <f aca="false">IF(AX662&lt;5,0,(AV662-AU662)/AU662*100)</f>
        <v>-9.80392156862745</v>
      </c>
      <c r="AZ662" s="14" t="n">
        <f aca="false">AV662/($C662/100000)</f>
        <v>115.688345656657</v>
      </c>
      <c r="BA662" s="12" t="n">
        <v>4225.1</v>
      </c>
      <c r="BB662" s="14" t="n">
        <v>6</v>
      </c>
      <c r="BC662" s="13" t="n">
        <f aca="false">(BA662-BA661)/BA661*100</f>
        <v>6.04106013452465</v>
      </c>
      <c r="BD662" s="12" t="n">
        <v>26.3</v>
      </c>
    </row>
    <row r="663" customFormat="false" ht="13.8" hidden="false" customHeight="false" outlineLevel="0" collapsed="false">
      <c r="A663" s="19" t="s">
        <v>71</v>
      </c>
      <c r="B663" s="15" t="n">
        <v>2014</v>
      </c>
      <c r="C663" s="12" t="n">
        <v>39828</v>
      </c>
      <c r="D663" s="12" t="n">
        <f aca="false">E662</f>
        <v>1680</v>
      </c>
      <c r="E663" s="12" t="n">
        <v>1366</v>
      </c>
      <c r="F663" s="21" t="n">
        <f aca="false">FORECAST($B663,E654:E662,$B654:$B662)</f>
        <v>2979.22495793496</v>
      </c>
      <c r="G663" s="37" t="n">
        <f aca="false">(E663-F663)^2/F663</f>
        <v>873.547584237538</v>
      </c>
      <c r="H663" s="37" t="n">
        <f aca="false">IF(G663&lt;5,0,(E663-D663)/D663*100)</f>
        <v>-18.6904761904762</v>
      </c>
      <c r="I663" s="16" t="n">
        <v>-18.7</v>
      </c>
      <c r="J663" s="13" t="n">
        <f aca="false">(E663-E662)/E662*100</f>
        <v>-18.6904761904762</v>
      </c>
      <c r="K663" s="13" t="n">
        <f aca="false">L662</f>
        <v>3</v>
      </c>
      <c r="L663" s="12" t="n">
        <v>1</v>
      </c>
      <c r="M663" s="21" t="n">
        <f aca="false">FORECAST($B663,L654:L662,$B654:$B662)</f>
        <v>6.04122202465138</v>
      </c>
      <c r="N663" s="37" t="n">
        <f aca="false">(L663-M663)^2/M663</f>
        <v>4.20675144832088</v>
      </c>
      <c r="O663" s="37" t="n">
        <f aca="false">IF(N663&lt;5,0,(L663-K663)/K663*100)</f>
        <v>0</v>
      </c>
      <c r="P663" s="14" t="n">
        <f aca="false">L663/($C663/100000)</f>
        <v>2.51079642462589</v>
      </c>
      <c r="Q663" s="13" t="n">
        <f aca="false">R662</f>
        <v>14</v>
      </c>
      <c r="R663" s="12" t="n">
        <v>14</v>
      </c>
      <c r="S663" s="21" t="n">
        <f aca="false">FORECAST($B663,R654:R662,$B654:$B662)</f>
        <v>63.3929209003112</v>
      </c>
      <c r="T663" s="37" t="n">
        <f aca="false">(R663-S663)^2/S663</f>
        <v>38.4847487766165</v>
      </c>
      <c r="U663" s="37" t="n">
        <f aca="false">IF(T663&lt;5,0,(R663-Q663)/Q663*100)</f>
        <v>0</v>
      </c>
      <c r="V663" s="14" t="n">
        <f aca="false">R663/($C663/100000)</f>
        <v>35.1511499447625</v>
      </c>
      <c r="W663" s="13" t="n">
        <f aca="false">X662</f>
        <v>18</v>
      </c>
      <c r="X663" s="12" t="n">
        <v>19</v>
      </c>
      <c r="Y663" s="21" t="n">
        <f aca="false">FORECAST($B663,X654:X662,$B654:$B662)</f>
        <v>36.7397018695404</v>
      </c>
      <c r="Z663" s="37" t="n">
        <f aca="false">(X663-Y663)^2/Y663</f>
        <v>8.56558454223821</v>
      </c>
      <c r="AA663" s="37" t="n">
        <f aca="false">IF(Z663&lt;5,0,(X663-W663)/W663*100)</f>
        <v>5.55555555555556</v>
      </c>
      <c r="AB663" s="14" t="n">
        <f aca="false">X663/($C663/100000)</f>
        <v>47.7051320678919</v>
      </c>
      <c r="AC663" s="13" t="n">
        <f aca="false">AD662</f>
        <v>115</v>
      </c>
      <c r="AD663" s="12" t="n">
        <v>115</v>
      </c>
      <c r="AE663" s="21" t="n">
        <f aca="false">FORECAST($B663,AD654:AD662,$B654:$B662)</f>
        <v>339.528626938532</v>
      </c>
      <c r="AF663" s="37" t="n">
        <f aca="false">(AD663-AE663)^2/AE663</f>
        <v>148.47968717533</v>
      </c>
      <c r="AG663" s="37" t="n">
        <f aca="false">IF(AF663&lt;5,0,(AD663-AC663)/AC663*100)</f>
        <v>0</v>
      </c>
      <c r="AH663" s="14" t="n">
        <f aca="false">AD663/($C663/100000)</f>
        <v>288.741588831977</v>
      </c>
      <c r="AI663" s="13" t="n">
        <f aca="false">AJ662</f>
        <v>345</v>
      </c>
      <c r="AJ663" s="12" t="n">
        <v>271</v>
      </c>
      <c r="AK663" s="21" t="n">
        <f aca="false">FORECAST($B663,AJ654:AJ662,$B654:$B662)</f>
        <v>479.943846751099</v>
      </c>
      <c r="AL663" s="37" t="n">
        <f aca="false">(AJ663-AK663)^2/AK663</f>
        <v>90.9638312704272</v>
      </c>
      <c r="AM663" s="37" t="n">
        <f aca="false">IF(AL663&lt;5,0,(AJ663-AI663)/AI663*100)</f>
        <v>-21.4492753623188</v>
      </c>
      <c r="AN663" s="14" t="n">
        <f aca="false">AJ663/($C663/100000)</f>
        <v>680.425831073617</v>
      </c>
      <c r="AO663" s="13" t="n">
        <f aca="false">AP662</f>
        <v>1139</v>
      </c>
      <c r="AP663" s="12" t="n">
        <v>883</v>
      </c>
      <c r="AQ663" s="21" t="n">
        <f aca="false">FORECAST($B663,AP654:AP662,$B654:$B662)</f>
        <v>1870.87100697466</v>
      </c>
      <c r="AR663" s="37" t="n">
        <f aca="false">(AP663-AQ663)^2/AQ663</f>
        <v>521.622881953371</v>
      </c>
      <c r="AS663" s="37" t="n">
        <f aca="false">IF(AR663&lt;5,0,(AP663-AO663)/AO663*100)</f>
        <v>-22.4758560140474</v>
      </c>
      <c r="AT663" s="14" t="n">
        <f aca="false">AP663/($C663/100000)</f>
        <v>2217.03324294466</v>
      </c>
      <c r="AU663" s="13" t="n">
        <f aca="false">AV662</f>
        <v>46</v>
      </c>
      <c r="AV663" s="12" t="n">
        <v>63</v>
      </c>
      <c r="AW663" s="21" t="n">
        <f aca="false">FORECAST($B663,AV654:AV662,$B654:$B662)</f>
        <v>182.693964274942</v>
      </c>
      <c r="AX663" s="37" t="n">
        <f aca="false">(AV663-AW663)^2/AW663</f>
        <v>78.4188199139982</v>
      </c>
      <c r="AY663" s="37" t="n">
        <f aca="false">IF(AX663&lt;5,0,(AV663-AU663)/AU663*100)</f>
        <v>36.9565217391304</v>
      </c>
      <c r="AZ663" s="14" t="n">
        <f aca="false">AV663/($C663/100000)</f>
        <v>158.180174751431</v>
      </c>
      <c r="BA663" s="12" t="n">
        <v>3429.7</v>
      </c>
      <c r="BB663" s="4" t="n">
        <v>-18.8</v>
      </c>
      <c r="BC663" s="13" t="n">
        <f aca="false">(BA663-BA662)/BA662*100</f>
        <v>-18.8255899268656</v>
      </c>
      <c r="BD663" s="12" t="n">
        <v>24.6</v>
      </c>
    </row>
    <row r="664" customFormat="false" ht="13.8" hidden="false" customHeight="false" outlineLevel="0" collapsed="false">
      <c r="A664" s="19" t="s">
        <v>71</v>
      </c>
      <c r="B664" s="15" t="n">
        <v>2015</v>
      </c>
      <c r="C664" s="12" t="n">
        <v>40052</v>
      </c>
      <c r="D664" s="12" t="n">
        <f aca="false">E663</f>
        <v>1366</v>
      </c>
      <c r="E664" s="12" t="n">
        <v>1321</v>
      </c>
      <c r="F664" s="21" t="n">
        <f aca="false">FORECAST($B664,E655:E663,$B655:$B663)</f>
        <v>2460.10866154352</v>
      </c>
      <c r="G664" s="37" t="n">
        <f aca="false">(E664-F664)^2/F664</f>
        <v>527.44358941826</v>
      </c>
      <c r="H664" s="37" t="n">
        <f aca="false">IF(G664&lt;5,0,(E664-D664)/D664*100)</f>
        <v>-3.29428989751098</v>
      </c>
      <c r="I664" s="12" t="n">
        <v>-3.3</v>
      </c>
      <c r="J664" s="13" t="n">
        <f aca="false">(E664-E663)/E663*100</f>
        <v>-3.29428989751098</v>
      </c>
      <c r="K664" s="13" t="n">
        <f aca="false">L663</f>
        <v>1</v>
      </c>
      <c r="L664" s="12" t="n">
        <v>0</v>
      </c>
      <c r="M664" s="21" t="n">
        <f aca="false">FORECAST($B664,L655:L663,$B655:$B663)</f>
        <v>4.21190780932559</v>
      </c>
      <c r="N664" s="37" t="n">
        <f aca="false">(L664-M664)^2/M664</f>
        <v>4.21190780932559</v>
      </c>
      <c r="O664" s="37" t="n">
        <f aca="false">IF(N664&lt;5,0,(L664-K664)/K664*100)</f>
        <v>0</v>
      </c>
      <c r="P664" s="14" t="n">
        <f aca="false">L664/($C664/100000)</f>
        <v>0</v>
      </c>
      <c r="Q664" s="13" t="n">
        <f aca="false">R663</f>
        <v>14</v>
      </c>
      <c r="R664" s="12" t="n">
        <v>7</v>
      </c>
      <c r="S664" s="21" t="n">
        <f aca="false">FORECAST($B664,R655:R663,$B655:$B663)</f>
        <v>46.9389629502512</v>
      </c>
      <c r="T664" s="37" t="n">
        <f aca="false">(R664-S664)^2/S664</f>
        <v>33.9828718251007</v>
      </c>
      <c r="U664" s="37" t="n">
        <f aca="false">IF(T664&lt;5,0,(R664-Q664)/Q664*100)</f>
        <v>-50</v>
      </c>
      <c r="V664" s="14" t="n">
        <f aca="false">R664/($C664/100000)</f>
        <v>17.4772795366024</v>
      </c>
      <c r="W664" s="13" t="n">
        <f aca="false">X663</f>
        <v>19</v>
      </c>
      <c r="X664" s="12" t="n">
        <v>12</v>
      </c>
      <c r="Y664" s="21" t="n">
        <f aca="false">FORECAST($B664,X655:X663,$B655:$B663)</f>
        <v>29.933858305919</v>
      </c>
      <c r="Z664" s="37" t="n">
        <f aca="false">(X664-Y664)^2/Y664</f>
        <v>10.7444643603856</v>
      </c>
      <c r="AA664" s="37" t="n">
        <f aca="false">IF(Z664&lt;5,0,(X664-W664)/W664*100)</f>
        <v>-36.8421052631579</v>
      </c>
      <c r="AB664" s="14" t="n">
        <f aca="false">X664/($C664/100000)</f>
        <v>29.9610506341756</v>
      </c>
      <c r="AC664" s="13" t="n">
        <f aca="false">AD663</f>
        <v>115</v>
      </c>
      <c r="AD664" s="12" t="n">
        <v>128</v>
      </c>
      <c r="AE664" s="21" t="n">
        <f aca="false">FORECAST($B664,AD655:AD663,$B655:$B663)</f>
        <v>266.621849584664</v>
      </c>
      <c r="AF664" s="37" t="n">
        <f aca="false">(AD664-AE664)^2/AE664</f>
        <v>72.0721771760545</v>
      </c>
      <c r="AG664" s="37" t="n">
        <f aca="false">IF(AF664&lt;5,0,(AD664-AC664)/AC664*100)</f>
        <v>11.304347826087</v>
      </c>
      <c r="AH664" s="14" t="n">
        <f aca="false">AD664/($C664/100000)</f>
        <v>319.584540097873</v>
      </c>
      <c r="AI664" s="13" t="n">
        <f aca="false">AJ663</f>
        <v>271</v>
      </c>
      <c r="AJ664" s="12" t="n">
        <v>235</v>
      </c>
      <c r="AK664" s="21" t="n">
        <f aca="false">FORECAST($B664,AJ655:AJ663,$B655:$B663)</f>
        <v>445.910165501759</v>
      </c>
      <c r="AL664" s="37" t="n">
        <f aca="false">(AJ664-AK664)^2/AK664</f>
        <v>99.7579812111369</v>
      </c>
      <c r="AM664" s="37" t="n">
        <f aca="false">IF(AL664&lt;5,0,(AJ664-AI664)/AI664*100)</f>
        <v>-13.2841328413284</v>
      </c>
      <c r="AN664" s="14" t="n">
        <f aca="false">AJ664/($C664/100000)</f>
        <v>586.737241585938</v>
      </c>
      <c r="AO664" s="13" t="n">
        <f aca="false">AP663</f>
        <v>883</v>
      </c>
      <c r="AP664" s="12" t="n">
        <v>887</v>
      </c>
      <c r="AQ664" s="21" t="n">
        <f aca="false">FORECAST($B664,AP655:AP663,$B655:$B663)</f>
        <v>1524.99546048139</v>
      </c>
      <c r="AR664" s="37" t="n">
        <f aca="false">(AP664-AQ664)^2/AQ664</f>
        <v>266.911094585408</v>
      </c>
      <c r="AS664" s="37" t="n">
        <f aca="false">IF(AR664&lt;5,0,(AP664-AO664)/AO664*100)</f>
        <v>0.453001132502831</v>
      </c>
      <c r="AT664" s="14" t="n">
        <f aca="false">AP664/($C664/100000)</f>
        <v>2214.62099270948</v>
      </c>
      <c r="AU664" s="13" t="n">
        <f aca="false">AV663</f>
        <v>63</v>
      </c>
      <c r="AV664" s="12" t="n">
        <v>52</v>
      </c>
      <c r="AW664" s="21" t="n">
        <f aca="false">FORECAST($B664,AV655:AV663,$B655:$B663)</f>
        <v>141.496407636617</v>
      </c>
      <c r="AX664" s="37" t="n">
        <f aca="false">(AV664-AW664)^2/AW664</f>
        <v>56.6064334327786</v>
      </c>
      <c r="AY664" s="37" t="n">
        <f aca="false">IF(AX664&lt;5,0,(AV664-AU664)/AU664*100)</f>
        <v>-17.4603174603175</v>
      </c>
      <c r="AZ664" s="14" t="n">
        <f aca="false">AV664/($C664/100000)</f>
        <v>129.831219414761</v>
      </c>
      <c r="BA664" s="12" t="n">
        <v>3298.2</v>
      </c>
      <c r="BB664" s="14" t="n">
        <v>-3.8</v>
      </c>
      <c r="BC664" s="13" t="n">
        <f aca="false">(BA664-BA663)/BA663*100</f>
        <v>-3.83415459078053</v>
      </c>
      <c r="BD664" s="12" t="n">
        <v>27.2</v>
      </c>
    </row>
    <row r="665" customFormat="false" ht="13.8" hidden="false" customHeight="false" outlineLevel="0" collapsed="false">
      <c r="A665" s="19" t="s">
        <v>71</v>
      </c>
      <c r="B665" s="15" t="n">
        <v>2016</v>
      </c>
      <c r="C665" s="12" t="n">
        <v>40806</v>
      </c>
      <c r="D665" s="12" t="n">
        <f aca="false">E664</f>
        <v>1321</v>
      </c>
      <c r="E665" s="12" t="n">
        <v>1428</v>
      </c>
      <c r="F665" s="21" t="n">
        <f aca="false">FORECAST($B665,E656:E664,$B656:$B664)</f>
        <v>2060.99220551123</v>
      </c>
      <c r="G665" s="37" t="n">
        <f aca="false">(E665-F665)^2/F665</f>
        <v>194.410794551539</v>
      </c>
      <c r="H665" s="37" t="n">
        <f aca="false">IF(G665&lt;5,0,(E665-D665)/D665*100)</f>
        <v>8.0999242997729</v>
      </c>
      <c r="I665" s="12" t="n">
        <v>8.1</v>
      </c>
      <c r="J665" s="13" t="n">
        <f aca="false">(E665-E664)/E664*100</f>
        <v>8.0999242997729</v>
      </c>
      <c r="K665" s="13" t="n">
        <f aca="false">L664</f>
        <v>0</v>
      </c>
      <c r="L665" s="12" t="n">
        <v>5</v>
      </c>
      <c r="M665" s="21" t="n">
        <f aca="false">FORECAST($B665,L656:L664,$B656:$B664)</f>
        <v>2.7118109211096</v>
      </c>
      <c r="N665" s="37" t="n">
        <f aca="false">(L665-M665)^2/M665</f>
        <v>1.93074274463462</v>
      </c>
      <c r="O665" s="37" t="n">
        <f aca="false">IF(N665&lt;5,0,(L665-K665)/K665*100)</f>
        <v>0</v>
      </c>
      <c r="P665" s="14" t="n">
        <f aca="false">L665/($C665/100000)</f>
        <v>12.2531000343087</v>
      </c>
      <c r="Q665" s="13" t="n">
        <f aca="false">R664</f>
        <v>7</v>
      </c>
      <c r="R665" s="12" t="n">
        <v>19</v>
      </c>
      <c r="S665" s="21" t="n">
        <f aca="false">FORECAST($B665,R656:R664,$B656:$B664)</f>
        <v>32.4433303634415</v>
      </c>
      <c r="T665" s="37" t="n">
        <f aca="false">(R665-S665)^2/S665</f>
        <v>5.5704247756351</v>
      </c>
      <c r="U665" s="37" t="n">
        <f aca="false">IF(T665&lt;5,0,(R665-Q665)/Q665*100)</f>
        <v>171.428571428571</v>
      </c>
      <c r="V665" s="14" t="n">
        <f aca="false">R665/($C665/100000)</f>
        <v>46.561780130373</v>
      </c>
      <c r="W665" s="13" t="n">
        <f aca="false">X664</f>
        <v>12</v>
      </c>
      <c r="X665" s="12" t="n">
        <v>17</v>
      </c>
      <c r="Y665" s="21" t="n">
        <f aca="false">FORECAST($B665,X656:X664,$B656:$B664)</f>
        <v>24.7823475577113</v>
      </c>
      <c r="Z665" s="37" t="n">
        <f aca="false">(X665-Y665)^2/Y665</f>
        <v>2.44387394567749</v>
      </c>
      <c r="AA665" s="37" t="n">
        <f aca="false">IF(Z665&lt;5,0,(X665-W665)/W665*100)</f>
        <v>0</v>
      </c>
      <c r="AB665" s="14" t="n">
        <f aca="false">X665/($C665/100000)</f>
        <v>41.6605401166495</v>
      </c>
      <c r="AC665" s="13" t="n">
        <f aca="false">AD664</f>
        <v>128</v>
      </c>
      <c r="AD665" s="12" t="n">
        <v>115</v>
      </c>
      <c r="AE665" s="21" t="n">
        <f aca="false">FORECAST($B665,AD656:AD664,$B656:$B664)</f>
        <v>202.345208248868</v>
      </c>
      <c r="AF665" s="37" t="n">
        <f aca="false">(AD665-AE665)^2/AE665</f>
        <v>37.7038105822342</v>
      </c>
      <c r="AG665" s="37" t="n">
        <f aca="false">IF(AF665&lt;5,0,(AD665-AC665)/AC665*100)</f>
        <v>-10.15625</v>
      </c>
      <c r="AH665" s="14" t="n">
        <f aca="false">AD665/($C665/100000)</f>
        <v>281.8213007891</v>
      </c>
      <c r="AI665" s="13" t="n">
        <f aca="false">AJ664</f>
        <v>235</v>
      </c>
      <c r="AJ665" s="12" t="n">
        <v>246</v>
      </c>
      <c r="AK665" s="21" t="n">
        <f aca="false">FORECAST($B665,AJ656:AJ664,$B656:$B664)</f>
        <v>414.292962437046</v>
      </c>
      <c r="AL665" s="37" t="n">
        <f aca="false">(AJ665-AK665)^2/AK665</f>
        <v>68.3635103025451</v>
      </c>
      <c r="AM665" s="37" t="n">
        <f aca="false">IF(AL665&lt;5,0,(AJ665-AI665)/AI665*100)</f>
        <v>4.68085106382979</v>
      </c>
      <c r="AN665" s="14" t="n">
        <f aca="false">AJ665/($C665/100000)</f>
        <v>602.852521687987</v>
      </c>
      <c r="AO665" s="13" t="n">
        <f aca="false">AP664</f>
        <v>887</v>
      </c>
      <c r="AP665" s="12" t="n">
        <v>939</v>
      </c>
      <c r="AQ665" s="21" t="n">
        <f aca="false">FORECAST($B665,AP656:AP664,$B656:$B664)</f>
        <v>1285.09412486806</v>
      </c>
      <c r="AR665" s="37" t="n">
        <f aca="false">(AP665-AQ665)^2/AQ665</f>
        <v>93.2080700940763</v>
      </c>
      <c r="AS665" s="37" t="n">
        <f aca="false">IF(AR665&lt;5,0,(AP665-AO665)/AO665*100)</f>
        <v>5.86245772266065</v>
      </c>
      <c r="AT665" s="14" t="n">
        <f aca="false">AP665/($C665/100000)</f>
        <v>2301.13218644317</v>
      </c>
      <c r="AU665" s="13" t="n">
        <f aca="false">AV664</f>
        <v>52</v>
      </c>
      <c r="AV665" s="12" t="n">
        <v>87</v>
      </c>
      <c r="AW665" s="21" t="n">
        <f aca="false">FORECAST($B665,AV656:AV664,$B656:$B664)</f>
        <v>99.3360135299352</v>
      </c>
      <c r="AX665" s="37" t="n">
        <f aca="false">(AV665-AW665)^2/AW665</f>
        <v>1.53194420032656</v>
      </c>
      <c r="AY665" s="37" t="n">
        <f aca="false">IF(AX665&lt;5,0,(AV665-AU665)/AU665*100)</f>
        <v>0</v>
      </c>
      <c r="AZ665" s="14" t="n">
        <f aca="false">AV665/($C665/100000)</f>
        <v>213.203940596971</v>
      </c>
      <c r="BA665" s="12" t="n">
        <v>3499.5</v>
      </c>
      <c r="BB665" s="14" t="n">
        <v>6.1</v>
      </c>
      <c r="BC665" s="13" t="n">
        <f aca="false">(BA665-BA664)/BA664*100</f>
        <v>6.10332908859378</v>
      </c>
      <c r="BD665" s="12" t="n">
        <v>25.1</v>
      </c>
    </row>
    <row r="666" customFormat="false" ht="13.8" hidden="false" customHeight="false" outlineLevel="0" collapsed="false">
      <c r="A666" s="19" t="s">
        <v>71</v>
      </c>
      <c r="B666" s="15" t="n">
        <v>2017</v>
      </c>
      <c r="C666" s="12" t="n">
        <v>41140</v>
      </c>
      <c r="D666" s="12" t="n">
        <f aca="false">E665</f>
        <v>1428</v>
      </c>
      <c r="E666" s="12" t="n">
        <v>1371</v>
      </c>
      <c r="F666" s="21" t="n">
        <f aca="false">FORECAST($B666,E657:E665,$B657:$B665)</f>
        <v>1499.22108895256</v>
      </c>
      <c r="G666" s="37" t="n">
        <f aca="false">(E666-F666)^2/F666</f>
        <v>10.9661261926799</v>
      </c>
      <c r="H666" s="37" t="n">
        <f aca="false">IF(G666&lt;5,0,(E666-D666)/D666*100)</f>
        <v>-3.99159663865546</v>
      </c>
      <c r="I666" s="12" t="n">
        <v>-4</v>
      </c>
      <c r="J666" s="13" t="n">
        <f aca="false">(E666-E665)/E665*100</f>
        <v>-3.99159663865546</v>
      </c>
      <c r="K666" s="13" t="n">
        <f aca="false">L665</f>
        <v>5</v>
      </c>
      <c r="L666" s="12" t="n">
        <v>1</v>
      </c>
      <c r="M666" s="21" t="n">
        <f aca="false">FORECAST($B666,L657:L665,$B657:$B665)</f>
        <v>1.50357870642205</v>
      </c>
      <c r="N666" s="37" t="n">
        <f aca="false">(L666-M666)^2/M666</f>
        <v>0.168658622577301</v>
      </c>
      <c r="O666" s="37" t="n">
        <f aca="false">IF(N666&lt;5,0,(L666-K666)/K666*100)</f>
        <v>0</v>
      </c>
      <c r="P666" s="14" t="n">
        <f aca="false">L666/($C666/100000)</f>
        <v>2.43072435585805</v>
      </c>
      <c r="Q666" s="13" t="n">
        <f aca="false">R665</f>
        <v>19</v>
      </c>
      <c r="R666" s="12" t="n">
        <v>27</v>
      </c>
      <c r="S666" s="21" t="n">
        <f aca="false">FORECAST($B666,R657:R665,$B657:$B665)</f>
        <v>16.6925059893683</v>
      </c>
      <c r="T666" s="37" t="n">
        <f aca="false">(R666-S666)^2/S666</f>
        <v>6.36479824220986</v>
      </c>
      <c r="U666" s="37" t="n">
        <f aca="false">IF(T666&lt;5,0,(R666-Q666)/Q666*100)</f>
        <v>42.1052631578947</v>
      </c>
      <c r="V666" s="14" t="n">
        <f aca="false">R666/($C666/100000)</f>
        <v>65.6295576081672</v>
      </c>
      <c r="W666" s="13" t="n">
        <f aca="false">X665</f>
        <v>17</v>
      </c>
      <c r="X666" s="12" t="n">
        <v>15</v>
      </c>
      <c r="Y666" s="21" t="n">
        <f aca="false">FORECAST($B666,X657:X665,$B657:$B665)</f>
        <v>18.8639126038916</v>
      </c>
      <c r="Z666" s="37" t="n">
        <f aca="false">(X666-Y666)^2/Y666</f>
        <v>0.791448779689126</v>
      </c>
      <c r="AA666" s="37" t="n">
        <f aca="false">IF(Z666&lt;5,0,(X666-W666)/W666*100)</f>
        <v>0</v>
      </c>
      <c r="AB666" s="14" t="n">
        <f aca="false">X666/($C666/100000)</f>
        <v>36.4608653378707</v>
      </c>
      <c r="AC666" s="13" t="n">
        <f aca="false">AD665</f>
        <v>115</v>
      </c>
      <c r="AD666" s="12" t="n">
        <v>93</v>
      </c>
      <c r="AE666" s="21" t="n">
        <f aca="false">FORECAST($B666,AD657:AD665,$B657:$B665)</f>
        <v>130.214851121417</v>
      </c>
      <c r="AF666" s="37" t="n">
        <f aca="false">(AD666-AE666)^2/AE666</f>
        <v>10.6358463114001</v>
      </c>
      <c r="AG666" s="37" t="n">
        <f aca="false">IF(AF666&lt;5,0,(AD666-AC666)/AC666*100)</f>
        <v>-19.1304347826087</v>
      </c>
      <c r="AH666" s="14" t="n">
        <f aca="false">AD666/($C666/100000)</f>
        <v>226.057365094798</v>
      </c>
      <c r="AI666" s="13" t="n">
        <f aca="false">AJ665</f>
        <v>246</v>
      </c>
      <c r="AJ666" s="12" t="n">
        <v>235</v>
      </c>
      <c r="AK666" s="21" t="n">
        <f aca="false">FORECAST($B666,AJ657:AJ665,$B657:$B665)</f>
        <v>357.211856062852</v>
      </c>
      <c r="AL666" s="37" t="n">
        <f aca="false">(AJ666-AK666)^2/AK666</f>
        <v>41.8119877849163</v>
      </c>
      <c r="AM666" s="37" t="n">
        <f aca="false">IF(AL666&lt;5,0,(AJ666-AI666)/AI666*100)</f>
        <v>-4.47154471544715</v>
      </c>
      <c r="AN666" s="14" t="n">
        <f aca="false">AJ666/($C666/100000)</f>
        <v>571.220223626641</v>
      </c>
      <c r="AO666" s="13" t="n">
        <f aca="false">AP665</f>
        <v>939</v>
      </c>
      <c r="AP666" s="12" t="n">
        <v>924</v>
      </c>
      <c r="AQ666" s="21" t="n">
        <f aca="false">FORECAST($B666,AP657:AP665,$B657:$B665)</f>
        <v>916.817291319018</v>
      </c>
      <c r="AR666" s="37" t="n">
        <f aca="false">(AP666-AQ666)^2/AQ666</f>
        <v>0.0562721760206179</v>
      </c>
      <c r="AS666" s="37" t="n">
        <f aca="false">IF(AR666&lt;5,0,(AP666-AO666)/AO666*100)</f>
        <v>0</v>
      </c>
      <c r="AT666" s="14" t="n">
        <f aca="false">AP666/($C666/100000)</f>
        <v>2245.98930481283</v>
      </c>
      <c r="AU666" s="13" t="n">
        <f aca="false">AV665</f>
        <v>87</v>
      </c>
      <c r="AV666" s="12" t="n">
        <v>76</v>
      </c>
      <c r="AW666" s="21" t="n">
        <f aca="false">FORECAST($B666,AV657:AV665,$B657:$B665)</f>
        <v>57.9431002163394</v>
      </c>
      <c r="AX666" s="37" t="n">
        <f aca="false">(AV666-AW666)^2/AW666</f>
        <v>5.62710018241685</v>
      </c>
      <c r="AY666" s="37" t="n">
        <f aca="false">IF(AX666&lt;5,0,(AV666-AU666)/AU666*100)</f>
        <v>-12.6436781609195</v>
      </c>
      <c r="AZ666" s="14" t="n">
        <f aca="false">AV666/($C666/100000)</f>
        <v>184.735051045211</v>
      </c>
      <c r="BA666" s="12" t="n">
        <v>3332.5</v>
      </c>
      <c r="BB666" s="14" t="n">
        <v>-4.8</v>
      </c>
      <c r="BC666" s="13" t="n">
        <f aca="false">(BA666-BA665)/BA665*100</f>
        <v>-4.77211030147164</v>
      </c>
      <c r="BD666" s="12" t="n">
        <v>25.7</v>
      </c>
    </row>
    <row r="667" customFormat="false" ht="13.8" hidden="false" customHeight="false" outlineLevel="0" collapsed="false">
      <c r="A667" s="24" t="s">
        <v>71</v>
      </c>
      <c r="B667" s="15" t="n">
        <v>2018</v>
      </c>
      <c r="C667" s="12" t="n">
        <v>41120</v>
      </c>
      <c r="D667" s="12" t="n">
        <f aca="false">E666</f>
        <v>1371</v>
      </c>
      <c r="E667" s="12" t="n">
        <v>1381</v>
      </c>
      <c r="F667" s="21" t="n">
        <f aca="false">FORECAST($B667,E658:E666,$B658:$B666)</f>
        <v>1481.59297971214</v>
      </c>
      <c r="G667" s="37" t="n">
        <f aca="false">(E667-F667)^2/F667</f>
        <v>6.8297755901441</v>
      </c>
      <c r="H667" s="37" t="n">
        <f aca="false">IF(G667&lt;5,0,(E667-D667)/D667*100)</f>
        <v>0.729394602479942</v>
      </c>
      <c r="I667" s="12" t="n">
        <v>0.7</v>
      </c>
      <c r="J667" s="13" t="n">
        <f aca="false">(E667-E666)/E666*100</f>
        <v>0.729394602479942</v>
      </c>
      <c r="K667" s="13" t="n">
        <f aca="false">L666</f>
        <v>1</v>
      </c>
      <c r="L667" s="12" t="n">
        <v>1</v>
      </c>
      <c r="M667" s="21" t="n">
        <f aca="false">FORECAST($B667,L658:L666,$B658:$B666)</f>
        <v>1.43213674004809</v>
      </c>
      <c r="N667" s="37" t="n">
        <f aca="false">(L667-M667)^2/M667</f>
        <v>0.130394086596172</v>
      </c>
      <c r="O667" s="37" t="n">
        <f aca="false">IF(N667&lt;5,0,(L667-K667)/K667*100)</f>
        <v>0</v>
      </c>
      <c r="P667" s="14" t="n">
        <f aca="false">L667/($C667/100000)</f>
        <v>2.43190661478599</v>
      </c>
      <c r="Q667" s="13" t="n">
        <f aca="false">R666</f>
        <v>27</v>
      </c>
      <c r="R667" s="12" t="n">
        <v>20</v>
      </c>
      <c r="S667" s="21" t="n">
        <f aca="false">FORECAST($B667,R658:R666,$B658:$B666)</f>
        <v>18.1784563514451</v>
      </c>
      <c r="T667" s="37" t="n">
        <f aca="false">(R667-S667)^2/S667</f>
        <v>0.182524918477308</v>
      </c>
      <c r="U667" s="37" t="n">
        <f aca="false">IF(T667&lt;5,0,(R667-Q667)/Q667*100)</f>
        <v>0</v>
      </c>
      <c r="V667" s="14" t="n">
        <f aca="false">R667/($C667/100000)</f>
        <v>48.6381322957198</v>
      </c>
      <c r="W667" s="13" t="n">
        <f aca="false">X666</f>
        <v>15</v>
      </c>
      <c r="X667" s="12" t="n">
        <v>25</v>
      </c>
      <c r="Y667" s="21" t="n">
        <f aca="false">FORECAST($B667,X658:X666,$B658:$B666)</f>
        <v>18.3193583246342</v>
      </c>
      <c r="Z667" s="37" t="n">
        <f aca="false">(X667-Y667)^2/Y667</f>
        <v>2.43627382595704</v>
      </c>
      <c r="AA667" s="37" t="n">
        <f aca="false">IF(Z667&lt;5,0,(X667-W667)/W667*100)</f>
        <v>0</v>
      </c>
      <c r="AB667" s="14" t="n">
        <f aca="false">X667/($C667/100000)</f>
        <v>60.7976653696498</v>
      </c>
      <c r="AC667" s="13" t="n">
        <f aca="false">AD666</f>
        <v>93</v>
      </c>
      <c r="AD667" s="12" t="n">
        <v>156</v>
      </c>
      <c r="AE667" s="21" t="n">
        <f aca="false">FORECAST($B667,AD658:AD666,$B658:$B666)</f>
        <v>124.944483396348</v>
      </c>
      <c r="AF667" s="37" t="n">
        <f aca="false">(AD667-AE667)^2/AE667</f>
        <v>7.71898914864672</v>
      </c>
      <c r="AG667" s="37" t="n">
        <f aca="false">IF(AF667&lt;5,0,(AD667-AC667)/AC667*100)</f>
        <v>67.741935483871</v>
      </c>
      <c r="AH667" s="14" t="n">
        <f aca="false">AD667/($C667/100000)</f>
        <v>379.377431906615</v>
      </c>
      <c r="AI667" s="13" t="n">
        <f aca="false">AJ666</f>
        <v>235</v>
      </c>
      <c r="AJ667" s="12" t="n">
        <v>218</v>
      </c>
      <c r="AK667" s="21" t="n">
        <f aca="false">FORECAST($B667,AJ658:AJ666,$B658:$B666)</f>
        <v>339.874353740765</v>
      </c>
      <c r="AL667" s="37" t="n">
        <f aca="false">(AJ667-AK667)^2/AK667</f>
        <v>43.7024975148857</v>
      </c>
      <c r="AM667" s="37" t="n">
        <f aca="false">IF(AL667&lt;5,0,(AJ667-AI667)/AI667*100)</f>
        <v>-7.23404255319149</v>
      </c>
      <c r="AN667" s="14" t="n">
        <f aca="false">AJ667/($C667/100000)</f>
        <v>530.155642023346</v>
      </c>
      <c r="AO667" s="13" t="n">
        <f aca="false">AP666</f>
        <v>924</v>
      </c>
      <c r="AP667" s="12" t="n">
        <v>863</v>
      </c>
      <c r="AQ667" s="21" t="n">
        <f aca="false">FORECAST($B667,AP658:AP666,$B658:$B666)</f>
        <v>918.313374281031</v>
      </c>
      <c r="AR667" s="37" t="n">
        <f aca="false">(AP667-AQ667)^2/AQ667</f>
        <v>3.33172690286558</v>
      </c>
      <c r="AS667" s="37" t="n">
        <f aca="false">IF(AR667&lt;5,0,(AP667-AO667)/AO667*100)</f>
        <v>0</v>
      </c>
      <c r="AT667" s="14" t="n">
        <f aca="false">AP667/($C667/100000)</f>
        <v>2098.73540856031</v>
      </c>
      <c r="AU667" s="13" t="n">
        <f aca="false">AV666</f>
        <v>76</v>
      </c>
      <c r="AV667" s="12" t="n">
        <v>98</v>
      </c>
      <c r="AW667" s="21" t="n">
        <f aca="false">FORECAST($B667,AV658:AV666,$B658:$B666)</f>
        <v>60.5605292942563</v>
      </c>
      <c r="AX667" s="37" t="n">
        <f aca="false">(AV667-AW667)^2/AW667</f>
        <v>23.1456690200887</v>
      </c>
      <c r="AY667" s="37" t="n">
        <f aca="false">IF(AX667&lt;5,0,(AV667-AU667)/AU667*100)</f>
        <v>28.9473684210526</v>
      </c>
      <c r="AZ667" s="14" t="n">
        <f aca="false">AV667/($C667/100000)</f>
        <v>238.326848249027</v>
      </c>
      <c r="BA667" s="12" t="n">
        <v>3358.5</v>
      </c>
      <c r="BB667" s="14" t="n">
        <v>0.8</v>
      </c>
      <c r="BC667" s="13" t="n">
        <f aca="false">(BA667-BA666)/BA666*100</f>
        <v>0.780195048762191</v>
      </c>
      <c r="BD667" s="12" t="n">
        <v>22.3</v>
      </c>
    </row>
    <row r="668" customFormat="false" ht="13.8" hidden="false" customHeight="false" outlineLevel="0" collapsed="false">
      <c r="A668" s="25" t="s">
        <v>71</v>
      </c>
      <c r="B668" s="15" t="n">
        <v>2019</v>
      </c>
      <c r="C668" s="17" t="n">
        <v>41808</v>
      </c>
      <c r="D668" s="12" t="n">
        <f aca="false">E667</f>
        <v>1381</v>
      </c>
      <c r="E668" s="17" t="n">
        <v>1175</v>
      </c>
      <c r="F668" s="21" t="n">
        <f aca="false">FORECAST($B668,E659:E667,$B659:$B667)</f>
        <v>1284.25</v>
      </c>
      <c r="G668" s="37" t="n">
        <f aca="false">(E668-F668)^2/F668</f>
        <v>9.29379988320031</v>
      </c>
      <c r="H668" s="37" t="n">
        <f aca="false">IF(G668&lt;5,0,(E668-D668)/D668*100)</f>
        <v>-14.9167270094135</v>
      </c>
      <c r="I668" s="12" t="n">
        <v>-14.9</v>
      </c>
      <c r="J668" s="13" t="n">
        <f aca="false">(E668-E667)/E667*100</f>
        <v>-14.9167270094135</v>
      </c>
      <c r="K668" s="13" t="n">
        <f aca="false">L667</f>
        <v>1</v>
      </c>
      <c r="L668" s="12" t="n">
        <v>2</v>
      </c>
      <c r="M668" s="21" t="n">
        <f aca="false">FORECAST($B668,L659:L667,$B659:$B667)</f>
        <v>2.28571428571429</v>
      </c>
      <c r="N668" s="37" t="n">
        <f aca="false">(L668-M668)^2/M668</f>
        <v>0.0357142857142857</v>
      </c>
      <c r="O668" s="37" t="n">
        <f aca="false">IF(N668&lt;5,0,(L668-K668)/K668*100)</f>
        <v>0</v>
      </c>
      <c r="P668" s="14" t="n">
        <f aca="false">L668/($C668/100000)</f>
        <v>4.78377344048986</v>
      </c>
      <c r="Q668" s="13" t="n">
        <f aca="false">R667</f>
        <v>20</v>
      </c>
      <c r="R668" s="12" t="n">
        <v>21</v>
      </c>
      <c r="S668" s="21" t="n">
        <f aca="false">FORECAST($B668,R659:R667,$B659:$B667)</f>
        <v>18.3214285714286</v>
      </c>
      <c r="T668" s="37" t="n">
        <f aca="false">(R668-S668)^2/S668</f>
        <v>0.391604010025062</v>
      </c>
      <c r="U668" s="37" t="n">
        <f aca="false">IF(T668&lt;5,0,(R668-Q668)/Q668*100)</f>
        <v>0</v>
      </c>
      <c r="V668" s="14" t="n">
        <f aca="false">R668/($C668/100000)</f>
        <v>50.2296211251435</v>
      </c>
      <c r="W668" s="13" t="n">
        <f aca="false">X667</f>
        <v>25</v>
      </c>
      <c r="X668" s="12" t="n">
        <v>28</v>
      </c>
      <c r="Y668" s="21" t="n">
        <f aca="false">FORECAST($B668,X659:X667,$B659:$B667)</f>
        <v>17.5714285714286</v>
      </c>
      <c r="Z668" s="37" t="n">
        <f aca="false">(X668-Y668)^2/Y668</f>
        <v>6.18931475029036</v>
      </c>
      <c r="AA668" s="37" t="n">
        <f aca="false">IF(Z668&lt;5,0,(X668-W668)/W668*100)</f>
        <v>12</v>
      </c>
      <c r="AB668" s="14" t="n">
        <f aca="false">X668/($C668/100000)</f>
        <v>66.972828166858</v>
      </c>
      <c r="AC668" s="13" t="n">
        <f aca="false">AD667</f>
        <v>156</v>
      </c>
      <c r="AD668" s="12" t="n">
        <v>141</v>
      </c>
      <c r="AE668" s="21" t="n">
        <f aca="false">FORECAST($B668,AD659:AD667,$B659:$B667)</f>
        <v>113.678571428571</v>
      </c>
      <c r="AF668" s="37" t="n">
        <f aca="false">(AD668-AE668)^2/AE668</f>
        <v>6.56641308738387</v>
      </c>
      <c r="AG668" s="37" t="n">
        <f aca="false">IF(AF668&lt;5,0,(AD668-AC668)/AC668*100)</f>
        <v>-9.61538461538462</v>
      </c>
      <c r="AH668" s="14" t="n">
        <f aca="false">AD668/($C668/100000)</f>
        <v>337.256027554535</v>
      </c>
      <c r="AI668" s="13" t="n">
        <f aca="false">AJ667</f>
        <v>218</v>
      </c>
      <c r="AJ668" s="12" t="n">
        <v>168</v>
      </c>
      <c r="AK668" s="21" t="n">
        <f aca="false">FORECAST($B668,AJ659:AJ667,$B659:$B667)</f>
        <v>118.785714285714</v>
      </c>
      <c r="AL668" s="37" t="n">
        <f aca="false">(AJ668-AK668)^2/AK668</f>
        <v>20.3900438106692</v>
      </c>
      <c r="AM668" s="37" t="n">
        <f aca="false">IF(AL668&lt;5,0,(AJ668-AI668)/AI668*100)</f>
        <v>-22.9357798165138</v>
      </c>
      <c r="AN668" s="14" t="n">
        <f aca="false">AJ668/($C668/100000)</f>
        <v>401.836969001148</v>
      </c>
      <c r="AO668" s="13" t="n">
        <f aca="false">AP667</f>
        <v>863</v>
      </c>
      <c r="AP668" s="12" t="n">
        <v>715</v>
      </c>
      <c r="AQ668" s="21" t="n">
        <f aca="false">FORECAST($B668,AP659:AP667,$B659:$B667)</f>
        <v>917.035714285714</v>
      </c>
      <c r="AR668" s="37" t="n">
        <f aca="false">(AP668-AQ668)^2/AQ668</f>
        <v>44.5112760725274</v>
      </c>
      <c r="AS668" s="37" t="n">
        <f aca="false">IF(AR668&lt;5,0,(AP668-AO668)/AO668*100)</f>
        <v>-17.1494785631518</v>
      </c>
      <c r="AT668" s="14" t="n">
        <f aca="false">AP668/($C668/100000)</f>
        <v>1710.19900497512</v>
      </c>
      <c r="AU668" s="13" t="n">
        <f aca="false">AV667</f>
        <v>98</v>
      </c>
      <c r="AV668" s="12" t="n">
        <v>100</v>
      </c>
      <c r="AW668" s="21" t="n">
        <f aca="false">FORECAST($B668,AV659:AV667,$B659:$B667)</f>
        <v>96.5714285714286</v>
      </c>
      <c r="AX668" s="37" t="n">
        <f aca="false">(AV668-AW668)^2/AW668</f>
        <v>0.121724429416737</v>
      </c>
      <c r="AY668" s="37" t="n">
        <f aca="false">IF(AX668&lt;5,0,(AV668-AU668)/AU668*100)</f>
        <v>0</v>
      </c>
      <c r="AZ668" s="14" t="n">
        <f aca="false">AV668/($C668/100000)</f>
        <v>239.188672024493</v>
      </c>
      <c r="BA668" s="12" t="n">
        <v>2810.5</v>
      </c>
      <c r="BB668" s="14" t="n">
        <v>-16.3</v>
      </c>
      <c r="BC668" s="13" t="n">
        <f aca="false">(BA668-BA667)/BA667*100</f>
        <v>-16.3168080988537</v>
      </c>
      <c r="BD668" s="12" t="n">
        <v>28.1</v>
      </c>
    </row>
    <row r="669" customFormat="false" ht="13.8" hidden="false" customHeight="false" outlineLevel="0" collapsed="false">
      <c r="A669" s="25" t="s">
        <v>71</v>
      </c>
      <c r="B669" s="20" t="n">
        <v>2020</v>
      </c>
      <c r="C669" s="21" t="n">
        <v>42112</v>
      </c>
      <c r="D669" s="12" t="n">
        <f aca="false">E668</f>
        <v>1175</v>
      </c>
      <c r="E669" s="21" t="n">
        <v>1245</v>
      </c>
      <c r="F669" s="21" t="n">
        <f aca="false">FORECAST($B669,E660:E668,$B660:$B668)</f>
        <v>1195.19444444444</v>
      </c>
      <c r="G669" s="37" t="n">
        <f aca="false">(E669-F669)^2/F669</f>
        <v>2.07547263604508</v>
      </c>
      <c r="H669" s="37" t="n">
        <f aca="false">IF(G669&lt;5,0,(E669-D669)/D669*100)</f>
        <v>0</v>
      </c>
      <c r="I669" s="22" t="n">
        <v>6</v>
      </c>
      <c r="J669" s="13" t="n">
        <f aca="false">(E669-E668)/E668*100</f>
        <v>5.95744680851064</v>
      </c>
      <c r="K669" s="13" t="n">
        <f aca="false">L668</f>
        <v>2</v>
      </c>
      <c r="L669" s="21" t="n">
        <v>4</v>
      </c>
      <c r="M669" s="21" t="n">
        <f aca="false">FORECAST($B669,L660:L668,$B660:$B668)</f>
        <v>2.36111111111111</v>
      </c>
      <c r="N669" s="37" t="n">
        <f aca="false">(L669-M669)^2/M669</f>
        <v>1.13758169934641</v>
      </c>
      <c r="O669" s="37" t="n">
        <f aca="false">IF(N669&lt;5,0,(L669-K669)/K669*100)</f>
        <v>0</v>
      </c>
      <c r="P669" s="14" t="n">
        <f aca="false">L669/($C669/100000)</f>
        <v>9.49848024316109</v>
      </c>
      <c r="Q669" s="13" t="n">
        <f aca="false">R668</f>
        <v>21</v>
      </c>
      <c r="R669" s="21" t="n">
        <v>20</v>
      </c>
      <c r="S669" s="21" t="n">
        <f aca="false">FORECAST($B669,R660:R668,$B660:$B668)</f>
        <v>19.5</v>
      </c>
      <c r="T669" s="37" t="n">
        <f aca="false">(R669-S669)^2/S669</f>
        <v>0.0128205128205128</v>
      </c>
      <c r="U669" s="37" t="n">
        <f aca="false">IF(T669&lt;5,0,(R669-Q669)/Q669*100)</f>
        <v>0</v>
      </c>
      <c r="V669" s="14" t="n">
        <f aca="false">R669/($C669/100000)</f>
        <v>47.4924012158055</v>
      </c>
      <c r="W669" s="13" t="n">
        <f aca="false">X668</f>
        <v>28</v>
      </c>
      <c r="X669" s="21" t="n">
        <v>23</v>
      </c>
      <c r="Y669" s="21" t="n">
        <f aca="false">FORECAST($B669,X660:X668,$B660:$B668)</f>
        <v>21.8611111111111</v>
      </c>
      <c r="Z669" s="37" t="n">
        <f aca="false">(X669-Y669)^2/Y669</f>
        <v>0.0593322038684174</v>
      </c>
      <c r="AA669" s="37" t="n">
        <f aca="false">IF(Z669&lt;5,0,(X669-W669)/W669*100)</f>
        <v>0</v>
      </c>
      <c r="AB669" s="14" t="n">
        <f aca="false">X669/($C669/100000)</f>
        <v>54.6162613981763</v>
      </c>
      <c r="AC669" s="13" t="n">
        <f aca="false">AD668</f>
        <v>141</v>
      </c>
      <c r="AD669" s="21" t="n">
        <v>157</v>
      </c>
      <c r="AE669" s="21" t="n">
        <f aca="false">FORECAST($B669,AD660:AD668,$B660:$B668)</f>
        <v>122.5</v>
      </c>
      <c r="AF669" s="37" t="n">
        <f aca="false">(AD669-AE669)^2/AE669</f>
        <v>9.71632653061224</v>
      </c>
      <c r="AG669" s="37" t="n">
        <f aca="false">IF(AF669&lt;5,0,(AD669-AC669)/AC669*100)</f>
        <v>11.3475177304965</v>
      </c>
      <c r="AH669" s="14" t="n">
        <f aca="false">AD669/($C669/100000)</f>
        <v>372.815349544073</v>
      </c>
      <c r="AI669" s="13" t="n">
        <f aca="false">AJ668</f>
        <v>168</v>
      </c>
      <c r="AJ669" s="21" t="n">
        <v>187</v>
      </c>
      <c r="AK669" s="21" t="n">
        <f aca="false">FORECAST($B669,AJ660:AJ668,$B660:$B668)</f>
        <v>95.0277777777778</v>
      </c>
      <c r="AL669" s="37" t="n">
        <f aca="false">(AJ669-AK669)^2/AK669</f>
        <v>89.0149160414434</v>
      </c>
      <c r="AM669" s="37" t="n">
        <f aca="false">IF(AL669&lt;5,0,(AJ669-AI669)/AI669*100)</f>
        <v>11.3095238095238</v>
      </c>
      <c r="AN669" s="14" t="n">
        <f aca="false">AJ669/($C669/100000)</f>
        <v>444.053951367781</v>
      </c>
      <c r="AO669" s="13" t="n">
        <f aca="false">AP668</f>
        <v>715</v>
      </c>
      <c r="AP669" s="21" t="n">
        <v>757</v>
      </c>
      <c r="AQ669" s="21" t="n">
        <f aca="false">FORECAST($B669,AP660:AP668,$B660:$B668)</f>
        <v>828.861111111111</v>
      </c>
      <c r="AR669" s="37" t="n">
        <f aca="false">(AP669-AQ669)^2/AQ669</f>
        <v>6.23025887075453</v>
      </c>
      <c r="AS669" s="37" t="n">
        <f aca="false">IF(AR669&lt;5,0,(AP669-AO669)/AO669*100)</f>
        <v>5.87412587412587</v>
      </c>
      <c r="AT669" s="14" t="n">
        <f aca="false">AP669/($C669/100000)</f>
        <v>1797.58738601824</v>
      </c>
      <c r="AU669" s="13" t="n">
        <f aca="false">AV668</f>
        <v>100</v>
      </c>
      <c r="AV669" s="21" t="n">
        <v>97</v>
      </c>
      <c r="AW669" s="21" t="n">
        <f aca="false">FORECAST($B669,AV660:AV668,$B660:$B668)</f>
        <v>105.083333333333</v>
      </c>
      <c r="AX669" s="37" t="n">
        <f aca="false">(AV669-AW669)^2/AW669</f>
        <v>0.621794871794873</v>
      </c>
      <c r="AY669" s="37" t="n">
        <f aca="false">IF(AX669&lt;5,0,(AV669-AU669)/AU669*100)</f>
        <v>0</v>
      </c>
      <c r="AZ669" s="14" t="n">
        <f aca="false">AV669/($C669/100000)</f>
        <v>230.338145896656</v>
      </c>
      <c r="BA669" s="23" t="n">
        <v>2956.4</v>
      </c>
      <c r="BB669" s="22" t="n">
        <v>5.2</v>
      </c>
      <c r="BC669" s="13" t="n">
        <f aca="false">(BA669-BA668)/BA668*100</f>
        <v>5.19124710905533</v>
      </c>
      <c r="BD669" s="23" t="n">
        <v>24.7</v>
      </c>
    </row>
    <row r="670" customFormat="false" ht="13.8" hidden="false" customHeight="false" outlineLevel="0" collapsed="false">
      <c r="A670" s="19" t="s">
        <v>315</v>
      </c>
      <c r="B670" s="15" t="n">
        <v>2020</v>
      </c>
      <c r="C670" s="38" t="n">
        <f aca="false">FORECAST($B670,C660:C668,$B660:$B668)</f>
        <v>41751.5833333333</v>
      </c>
      <c r="D670" s="12" t="n">
        <f aca="false">E669</f>
        <v>1245</v>
      </c>
      <c r="E670" s="38" t="n">
        <f aca="false">FORECAST($B670,E660:E668,$B660:$B668)</f>
        <v>1195.19444444444</v>
      </c>
      <c r="F670" s="21" t="n">
        <f aca="false">FORECAST($B670,E661:E669,$B661:$B669)</f>
        <v>1208.17777777778</v>
      </c>
      <c r="G670" s="37" t="n">
        <f aca="false">(E670-F670)^2/F670</f>
        <v>0.139521639567398</v>
      </c>
      <c r="H670" s="37" t="n">
        <f aca="false">IF(G670&lt;5,0,(E670-D670)/D670*100)</f>
        <v>0</v>
      </c>
      <c r="I670" s="12"/>
      <c r="J670" s="13" t="n">
        <f aca="false">(E670-E668)/E668*100</f>
        <v>1.71867612293143</v>
      </c>
      <c r="K670" s="13" t="n">
        <f aca="false">L669</f>
        <v>4</v>
      </c>
      <c r="L670" s="38" t="n">
        <f aca="false">FORECAST($B670,L660:L668,$B660:$B668)</f>
        <v>2.36111111111111</v>
      </c>
      <c r="M670" s="21" t="n">
        <f aca="false">FORECAST($B670,L661:L669,$B661:$B669)</f>
        <v>2.82222222222222</v>
      </c>
      <c r="N670" s="37" t="n">
        <f aca="false">(L670-M670)^2/M670</f>
        <v>0.0753390201224846</v>
      </c>
      <c r="O670" s="37" t="n">
        <f aca="false">IF(N670&lt;5,0,(L670-K670)/K670*100)</f>
        <v>0</v>
      </c>
      <c r="P670" s="38" t="n">
        <f aca="false">FORECAST($B670,P660:P668,$B660:$B668)</f>
        <v>5.71264214020381</v>
      </c>
      <c r="Q670" s="13" t="n">
        <f aca="false">R669</f>
        <v>20</v>
      </c>
      <c r="R670" s="38" t="n">
        <f aca="false">FORECAST($B670,R660:R668,$B660:$B668)</f>
        <v>19.5</v>
      </c>
      <c r="S670" s="21" t="n">
        <f aca="false">FORECAST($B670,R661:R669,$B661:$B669)</f>
        <v>21.6888888888889</v>
      </c>
      <c r="T670" s="37" t="n">
        <f aca="false">(R670-S670)^2/S670</f>
        <v>0.22090733151184</v>
      </c>
      <c r="U670" s="37" t="n">
        <f aca="false">IF(T670&lt;5,0,(R670-Q670)/Q670*100)</f>
        <v>0</v>
      </c>
      <c r="V670" s="38" t="n">
        <f aca="false">FORECAST($B670,V660:V668,$B660:$B668)</f>
        <v>46.4559656413668</v>
      </c>
      <c r="W670" s="13" t="n">
        <f aca="false">X669</f>
        <v>23</v>
      </c>
      <c r="X670" s="38" t="n">
        <f aca="false">FORECAST($B670,X660:X668,$B660:$B668)</f>
        <v>21.8611111111111</v>
      </c>
      <c r="Y670" s="21" t="n">
        <f aca="false">FORECAST($B670,X661:X669,$B661:$B669)</f>
        <v>21.9111111111111</v>
      </c>
      <c r="Z670" s="37" t="n">
        <f aca="false">(X670-Y670)^2/Y670</f>
        <v>0.000114097363083168</v>
      </c>
      <c r="AA670" s="37" t="n">
        <f aca="false">IF(Z670&lt;5,0,(X670-W670)/W670*100)</f>
        <v>0</v>
      </c>
      <c r="AB670" s="38" t="n">
        <f aca="false">FORECAST($B670,AB660:AB668,$B660:$B668)</f>
        <v>52.1453411180595</v>
      </c>
      <c r="AC670" s="13" t="n">
        <f aca="false">AD669</f>
        <v>157</v>
      </c>
      <c r="AD670" s="38" t="n">
        <f aca="false">FORECAST($B670,AD660:AD668,$B660:$B668)</f>
        <v>122.5</v>
      </c>
      <c r="AE670" s="21" t="n">
        <f aca="false">FORECAST($B670,AD661:AD669,$B661:$B669)</f>
        <v>140.2</v>
      </c>
      <c r="AF670" s="37" t="n">
        <f aca="false">(AD670-AE670)^2/AE670</f>
        <v>2.23459343794579</v>
      </c>
      <c r="AG670" s="37" t="n">
        <f aca="false">IF(AF670&lt;5,0,(AD670-AC670)/AC670*100)</f>
        <v>0</v>
      </c>
      <c r="AH670" s="38" t="n">
        <f aca="false">FORECAST($B670,AH660:AH668,$B660:$B668)</f>
        <v>292.098337634303</v>
      </c>
      <c r="AI670" s="13" t="n">
        <f aca="false">AJ669</f>
        <v>187</v>
      </c>
      <c r="AJ670" s="38" t="n">
        <f aca="false">FORECAST($B670,AJ660:AJ668,$B660:$B668)</f>
        <v>95.0277777777778</v>
      </c>
      <c r="AK670" s="21" t="n">
        <f aca="false">FORECAST($B670,AJ661:AJ669,$B661:$B669)</f>
        <v>133.511111111111</v>
      </c>
      <c r="AL670" s="37" t="n">
        <f aca="false">(AJ670-AK670)^2/AK670</f>
        <v>11.0924621338216</v>
      </c>
      <c r="AM670" s="37" t="n">
        <f aca="false">IF(AL670&lt;5,0,(AJ670-AI670)/AI670*100)</f>
        <v>-49.1830065359477</v>
      </c>
      <c r="AN670" s="38" t="n">
        <f aca="false">FORECAST($B670,AN660:AN668,$B660:$B668)</f>
        <v>215.133473640252</v>
      </c>
      <c r="AO670" s="13" t="n">
        <f aca="false">AP669</f>
        <v>757</v>
      </c>
      <c r="AP670" s="38" t="n">
        <f aca="false">FORECAST($B670,AP660:AP668,$B660:$B668)</f>
        <v>828.861111111111</v>
      </c>
      <c r="AQ670" s="21" t="n">
        <f aca="false">FORECAST($B670,AP661:AP669,$B661:$B669)</f>
        <v>784.266666666667</v>
      </c>
      <c r="AR670" s="37" t="n">
        <f aca="false">(AP670-AQ670)^2/AQ670</f>
        <v>2.5356993479794</v>
      </c>
      <c r="AS670" s="37" t="n">
        <f aca="false">IF(AR670&lt;5,0,(AP670-AO670)/AO670*100)</f>
        <v>0</v>
      </c>
      <c r="AT670" s="38" t="n">
        <f aca="false">FORECAST($B670,AT660:AT668,$B660:$B668)</f>
        <v>1985.88815933791</v>
      </c>
      <c r="AU670" s="13" t="n">
        <f aca="false">AV669</f>
        <v>97</v>
      </c>
      <c r="AV670" s="38" t="n">
        <f aca="false">FORECAST($B670,AV660:AV668,$B660:$B668)</f>
        <v>105.083333333333</v>
      </c>
      <c r="AW670" s="21" t="n">
        <f aca="false">FORECAST($B670,AV661:AV669,$B661:$B669)</f>
        <v>103.777777777778</v>
      </c>
      <c r="AX670" s="37" t="n">
        <f aca="false">(AV670-AW670)^2/AW670</f>
        <v>0.0164242802759937</v>
      </c>
      <c r="AY670" s="37" t="n">
        <f aca="false">IF(AX670&lt;5,0,(AV670-AU670)/AU670*100)</f>
        <v>0</v>
      </c>
      <c r="AZ670" s="38" t="n">
        <f aca="false">FORECAST($B670,AZ660:AZ668,$B660:$B668)</f>
        <v>252.983917360777</v>
      </c>
      <c r="BA670" s="38" t="n">
        <f aca="false">FORECAST($B670,BA660:BA668,$B660:$B668)</f>
        <v>2850.45277777778</v>
      </c>
      <c r="BB670" s="14"/>
      <c r="BC670" s="12"/>
      <c r="BD670" s="12"/>
    </row>
    <row r="671" customFormat="false" ht="13.8" hidden="false" customHeight="false" outlineLevel="0" collapsed="false">
      <c r="A671" s="19" t="s">
        <v>199</v>
      </c>
      <c r="B671" s="20"/>
      <c r="C671" s="21"/>
      <c r="D671" s="12" t="n">
        <f aca="false">E670</f>
        <v>1195.19444444444</v>
      </c>
      <c r="E671" s="39" t="n">
        <f aca="false">(E670-E669)^2/E670</f>
        <v>2.07547263604508</v>
      </c>
      <c r="F671" s="21" t="n">
        <f aca="false">FORECAST($B671,E662:E670,$B662:$B670)</f>
        <v>96117.8265639589</v>
      </c>
      <c r="G671" s="37" t="n">
        <f aca="false">(E671-F671)^2/F671</f>
        <v>96113.6756635025</v>
      </c>
      <c r="H671" s="37" t="n">
        <f aca="false">IF(G671&lt;5,0,(E671-D671)/D671*100)</f>
        <v>-99.8263485372031</v>
      </c>
      <c r="I671" s="22"/>
      <c r="J671" s="12"/>
      <c r="K671" s="13" t="n">
        <f aca="false">L670</f>
        <v>2.36111111111111</v>
      </c>
      <c r="L671" s="39" t="n">
        <f aca="false">(L670-L669)^2/L670</f>
        <v>1.13758169934641</v>
      </c>
      <c r="M671" s="21" t="n">
        <f aca="false">FORECAST($B671,L662:L670,$B662:$B670)</f>
        <v>-235.60060690943</v>
      </c>
      <c r="N671" s="37" t="n">
        <f aca="false">(L671-M671)^2/M671</f>
        <v>-237.881263044919</v>
      </c>
      <c r="O671" s="37" t="n">
        <f aca="false">IF(N671&lt;5,0,(L671-K671)/K671*100)</f>
        <v>0</v>
      </c>
      <c r="P671" s="39" t="n">
        <f aca="false">(P670-P669)^2/P670</f>
        <v>2.50892140449951</v>
      </c>
      <c r="Q671" s="13" t="n">
        <f aca="false">R670</f>
        <v>19.5</v>
      </c>
      <c r="R671" s="39" t="n">
        <f aca="false">(R670-R669)^2/R670</f>
        <v>0.0128205128205128</v>
      </c>
      <c r="S671" s="21" t="n">
        <f aca="false">FORECAST($B671,R662:R670,$B662:$B670)</f>
        <v>-2554.01260504202</v>
      </c>
      <c r="T671" s="37" t="n">
        <f aca="false">(R671-S671)^2/S671</f>
        <v>-2554.03824613201</v>
      </c>
      <c r="U671" s="37" t="n">
        <f aca="false">IF(T671&lt;5,0,(R671-Q671)/Q671*100)</f>
        <v>0</v>
      </c>
      <c r="V671" s="39" t="n">
        <f aca="false">(V670-V669)^2/V670</f>
        <v>0.0231229441715749</v>
      </c>
      <c r="W671" s="13" t="n">
        <f aca="false">X670</f>
        <v>21.8611111111111</v>
      </c>
      <c r="X671" s="39" t="n">
        <f aca="false">(X670-X669)^2/X670</f>
        <v>0.0593322038684174</v>
      </c>
      <c r="Y671" s="21" t="n">
        <f aca="false">FORECAST($B671,X662:X670,$B662:$B670)</f>
        <v>-2476.28548085901</v>
      </c>
      <c r="Z671" s="37" t="n">
        <f aca="false">(X671-Y671)^2/Y671</f>
        <v>-2476.40414668836</v>
      </c>
      <c r="AA671" s="37" t="n">
        <f aca="false">IF(Z671&lt;5,0,(X671-W671)/W671*100)</f>
        <v>0</v>
      </c>
      <c r="AB671" s="39" t="n">
        <f aca="false">(AB670-AB669)^2/AB670</f>
        <v>0.11708518728201</v>
      </c>
      <c r="AC671" s="13" t="n">
        <f aca="false">AD670</f>
        <v>122.5</v>
      </c>
      <c r="AD671" s="39" t="n">
        <f aca="false">(AD670-AD669)^2/AD670</f>
        <v>9.71632653061224</v>
      </c>
      <c r="AE671" s="21" t="n">
        <f aca="false">FORECAST($B671,AD662:AD670,$B662:$B670)</f>
        <v>-8546.52521008403</v>
      </c>
      <c r="AF671" s="37" t="n">
        <f aca="false">(AD671-AE671)^2/AE671</f>
        <v>-8565.96890938907</v>
      </c>
      <c r="AG671" s="37" t="n">
        <f aca="false">IF(AF671&lt;5,0,(AD671-AC671)/AC671*100)</f>
        <v>0</v>
      </c>
      <c r="AH671" s="39" t="n">
        <f aca="false">(AH670-AH669)^2/AH670</f>
        <v>22.3049403992118</v>
      </c>
      <c r="AI671" s="13" t="n">
        <f aca="false">AJ670</f>
        <v>95.0277777777778</v>
      </c>
      <c r="AJ671" s="39" t="n">
        <f aca="false">(AJ670-AJ669)^2/AJ670</f>
        <v>89.0149160414434</v>
      </c>
      <c r="AK671" s="21" t="n">
        <f aca="false">FORECAST($B671,AJ662:AJ670,$B662:$B670)</f>
        <v>49289.4974323063</v>
      </c>
      <c r="AL671" s="37" t="n">
        <f aca="false">(AJ671-AK671)^2/AK671</f>
        <v>49111.6283577009</v>
      </c>
      <c r="AM671" s="37" t="n">
        <f aca="false">IF(AL671&lt;5,0,(AJ671-AI671)/AI671*100)</f>
        <v>-6.32747800374269</v>
      </c>
      <c r="AN671" s="39" t="n">
        <f aca="false">(AN670-AN669)^2/AN670</f>
        <v>243.591033214254</v>
      </c>
      <c r="AO671" s="13" t="n">
        <f aca="false">AP670</f>
        <v>828.861111111111</v>
      </c>
      <c r="AP671" s="39" t="n">
        <f aca="false">(AP670-AP669)^2/AP670</f>
        <v>6.23025887075453</v>
      </c>
      <c r="AQ671" s="21" t="n">
        <f aca="false">FORECAST($B671,AP662:AP670,$B662:$B670)</f>
        <v>76603.6052754435</v>
      </c>
      <c r="AR671" s="37" t="n">
        <f aca="false">(AP671-AQ671)^2/AQ671</f>
        <v>76591.1452644161</v>
      </c>
      <c r="AS671" s="37" t="n">
        <f aca="false">IF(AR671&lt;5,0,(AP671-AO671)/AO671*100)</f>
        <v>-99.2483350000095</v>
      </c>
      <c r="AT671" s="39" t="n">
        <f aca="false">(AT670-AT669)^2/AT670</f>
        <v>17.8545710472484</v>
      </c>
      <c r="AU671" s="13" t="n">
        <f aca="false">AV670</f>
        <v>105.083333333333</v>
      </c>
      <c r="AV671" s="39" t="n">
        <f aca="false">(AV670-AV669)^2/AV670</f>
        <v>0.621794871794873</v>
      </c>
      <c r="AW671" s="21" t="n">
        <f aca="false">FORECAST($B671,AV662:AV670,$B662:$B670)</f>
        <v>-15962.8522408964</v>
      </c>
      <c r="AX671" s="37" t="n">
        <f aca="false">(AV671-AW671)^2/AW671</f>
        <v>-15964.0958548605</v>
      </c>
      <c r="AY671" s="37" t="n">
        <f aca="false">IF(AX671&lt;5,0,(AV671-AU671)/AU671*100)</f>
        <v>0</v>
      </c>
      <c r="AZ671" s="39" t="n">
        <f aca="false">(AZ670-AZ669)^2/AZ670</f>
        <v>2.02712872247074</v>
      </c>
      <c r="BA671" s="39" t="n">
        <f aca="false">(BA670-BA669)^2/BA670</f>
        <v>3.93790557911151</v>
      </c>
      <c r="BB671" s="22"/>
      <c r="BC671" s="12"/>
      <c r="BD671" s="23"/>
    </row>
    <row r="672" customFormat="false" ht="13.8" hidden="false" customHeight="false" outlineLevel="0" collapsed="false">
      <c r="A672" s="19" t="s">
        <v>316</v>
      </c>
      <c r="B672" s="20" t="n">
        <v>5</v>
      </c>
      <c r="C672" s="21"/>
      <c r="D672" s="12" t="n">
        <f aca="false">E671</f>
        <v>2.07547263604508</v>
      </c>
      <c r="E672" s="39" t="n">
        <f aca="false">IF(E671&lt;$B672,0,(E669-E668)/E668*100)</f>
        <v>0</v>
      </c>
      <c r="F672" s="21" t="n">
        <f aca="false">FORECAST($B672,E663:E671,$B663:$B671)</f>
        <v>60054.2117692606</v>
      </c>
      <c r="G672" s="37" t="n">
        <f aca="false">(E672-F672)^2/F672</f>
        <v>60054.2117692606</v>
      </c>
      <c r="H672" s="37" t="n">
        <f aca="false">IF(G672&lt;5,0,(E672-D672)/D672*100)</f>
        <v>-100</v>
      </c>
      <c r="I672" s="22"/>
      <c r="J672" s="12"/>
      <c r="K672" s="13" t="n">
        <f aca="false">L671</f>
        <v>1.13758169934641</v>
      </c>
      <c r="L672" s="39" t="n">
        <f aca="false">IF(L671&lt;$B672,0,(L669-L668)/L668*100)</f>
        <v>0</v>
      </c>
      <c r="M672" s="21" t="n">
        <f aca="false">FORECAST($B672,L663:L671,$B663:$B671)</f>
        <v>-555.974061169183</v>
      </c>
      <c r="N672" s="37" t="n">
        <f aca="false">(L672-M672)^2/M672</f>
        <v>-555.974061169183</v>
      </c>
      <c r="O672" s="37" t="n">
        <f aca="false">IF(N672&lt;5,0,(L672-K672)/K672*100)</f>
        <v>0</v>
      </c>
      <c r="P672" s="39" t="n">
        <f aca="false">IF(P671&lt;$B672,0,(P669-P668)/P668*100)</f>
        <v>0</v>
      </c>
      <c r="Q672" s="13" t="n">
        <f aca="false">R671</f>
        <v>0.0128205128205128</v>
      </c>
      <c r="R672" s="39" t="n">
        <f aca="false">IF(R671&lt;$B672,0,(R669-R668)/R668*100)</f>
        <v>0</v>
      </c>
      <c r="S672" s="21" t="n">
        <f aca="false">FORECAST($B672,R663:R671,$B663:$B671)</f>
        <v>-2796.78397212544</v>
      </c>
      <c r="T672" s="37" t="n">
        <f aca="false">(R672-S672)^2/S672</f>
        <v>-2796.78397212544</v>
      </c>
      <c r="U672" s="37" t="n">
        <f aca="false">IF(T672&lt;5,0,(R672-Q672)/Q672*100)</f>
        <v>0</v>
      </c>
      <c r="V672" s="39" t="n">
        <f aca="false">IF(V671&lt;$B672,0,(V669-V668)/V668*100)</f>
        <v>0</v>
      </c>
      <c r="W672" s="13" t="n">
        <f aca="false">X671</f>
        <v>0.0593322038684174</v>
      </c>
      <c r="X672" s="39" t="n">
        <f aca="false">IF(X671&lt;$B672,0,(X669-X668)/X668*100)</f>
        <v>0</v>
      </c>
      <c r="Y672" s="21" t="n">
        <f aca="false">FORECAST($B672,X663:X671,$B663:$B671)</f>
        <v>-3191.86256291134</v>
      </c>
      <c r="Z672" s="37" t="n">
        <f aca="false">(X672-Y672)^2/Y672</f>
        <v>-3191.86256291134</v>
      </c>
      <c r="AA672" s="37" t="n">
        <f aca="false">IF(Z672&lt;5,0,(X672-W672)/W672*100)</f>
        <v>0</v>
      </c>
      <c r="AB672" s="39" t="n">
        <f aca="false">IF(AB671&lt;$B672,0,(AB669-AB668)/AB668*100)</f>
        <v>0</v>
      </c>
      <c r="AC672" s="13" t="n">
        <f aca="false">AD671</f>
        <v>9.71632653061224</v>
      </c>
      <c r="AD672" s="39" t="n">
        <f aca="false">IF(AD671&lt;$B672,0,(AD669-AD668)/AD668*100)</f>
        <v>11.3475177304965</v>
      </c>
      <c r="AE672" s="21" t="n">
        <f aca="false">FORECAST($B672,AD663:AD671,$B663:$B671)</f>
        <v>-9698.54355400697</v>
      </c>
      <c r="AF672" s="37" t="n">
        <f aca="false">(AD672-AE672)^2/AE672</f>
        <v>-9721.25186632319</v>
      </c>
      <c r="AG672" s="37" t="n">
        <f aca="false">IF(AF672&lt;5,0,(AD672-AC672)/AC672*100)</f>
        <v>0</v>
      </c>
      <c r="AH672" s="39" t="n">
        <f aca="false">IF(AH671&lt;$B672,0,(AH669-AH668)/AH668*100)</f>
        <v>10.5437172605575</v>
      </c>
      <c r="AI672" s="13" t="n">
        <f aca="false">AJ671</f>
        <v>89.0149160414434</v>
      </c>
      <c r="AJ672" s="39" t="n">
        <f aca="false">IF(AJ671&lt;$B672,0,(AJ669-AJ668)/AJ668*100)</f>
        <v>11.3095238095238</v>
      </c>
      <c r="AK672" s="21" t="n">
        <f aca="false">FORECAST($B672,AJ663:AJ671,$B663:$B671)</f>
        <v>42252.3104916763</v>
      </c>
      <c r="AL672" s="37" t="n">
        <f aca="false">(AJ672-AK672)^2/AK672</f>
        <v>42229.6944712368</v>
      </c>
      <c r="AM672" s="37" t="n">
        <f aca="false">IF(AL672&lt;5,0,(AJ672-AI672)/AI672*100)</f>
        <v>-87.2947992174049</v>
      </c>
      <c r="AN672" s="39" t="n">
        <f aca="false">IF(AN671&lt;$B672,0,(AN669-AN668)/AN668*100)</f>
        <v>10.5059976118107</v>
      </c>
      <c r="AO672" s="13" t="n">
        <f aca="false">AP671</f>
        <v>6.23025887075453</v>
      </c>
      <c r="AP672" s="39" t="n">
        <f aca="false">IF(AP671&lt;$B672,0,(AP669-AP668)/AP668*100)</f>
        <v>5.87412587412587</v>
      </c>
      <c r="AQ672" s="21" t="n">
        <f aca="false">FORECAST($B672,AP663:AP671,$B663:$B671)</f>
        <v>49103.9527680991</v>
      </c>
      <c r="AR672" s="37" t="n">
        <f aca="false">(AP672-AQ672)^2/AQ672</f>
        <v>49092.205219051</v>
      </c>
      <c r="AS672" s="37" t="n">
        <f aca="false">IF(AR672&lt;5,0,(AP672-AO672)/AO672*100)</f>
        <v>-5.71618297115032</v>
      </c>
      <c r="AT672" s="39" t="n">
        <f aca="false">IF(AT671&lt;$B672,0,(AT669-AT668)/AT668*100)</f>
        <v>5.1098369715391</v>
      </c>
      <c r="AU672" s="13" t="n">
        <f aca="false">AV671</f>
        <v>0.621794871794873</v>
      </c>
      <c r="AV672" s="39" t="n">
        <f aca="false">IF(AV671&lt;$B672,0,(AV669-AV668)/AV668*100)</f>
        <v>0</v>
      </c>
      <c r="AW672" s="21" t="n">
        <f aca="false">FORECAST($B672,AV663:AV671,$B663:$B671)</f>
        <v>-15058.887340302</v>
      </c>
      <c r="AX672" s="37" t="n">
        <f aca="false">(AV672-AW672)^2/AW672</f>
        <v>-15058.887340302</v>
      </c>
      <c r="AY672" s="37" t="n">
        <f aca="false">IF(AX672&lt;5,0,(AV672-AU672)/AU672*100)</f>
        <v>0</v>
      </c>
      <c r="AZ672" s="39" t="n">
        <f aca="false">IF(AZ671&lt;$B672,0,(AZ669-AZ668)/AZ668*100)</f>
        <v>0</v>
      </c>
      <c r="BA672" s="39" t="n">
        <f aca="false">IF(BA671&lt;$B672,0,(BA669-BA668)/BA668*100)</f>
        <v>0</v>
      </c>
      <c r="BB672" s="22"/>
      <c r="BC672" s="12"/>
      <c r="BD672" s="23"/>
    </row>
    <row r="673" customFormat="false" ht="13.8" hidden="false" customHeight="false" outlineLevel="0" collapsed="false">
      <c r="A673" s="25"/>
      <c r="B673" s="20"/>
      <c r="C673" s="21"/>
      <c r="D673" s="12" t="n">
        <f aca="false">E672</f>
        <v>0</v>
      </c>
      <c r="E673" s="21"/>
      <c r="F673" s="21" t="n">
        <f aca="false">FORECAST($B673,E664:E672,$B664:$B672)</f>
        <v>-2.81295770933252</v>
      </c>
      <c r="G673" s="37" t="n">
        <f aca="false">(E673-F673)^2/F673</f>
        <v>-2.81295770933252</v>
      </c>
      <c r="H673" s="37" t="n">
        <f aca="false">IF(G673&lt;5,0,(E673-D673)/D673*100)</f>
        <v>0</v>
      </c>
      <c r="I673" s="22"/>
      <c r="J673" s="13"/>
      <c r="K673" s="13" t="n">
        <f aca="false">L672</f>
        <v>0</v>
      </c>
      <c r="L673" s="21"/>
      <c r="M673" s="21" t="n">
        <f aca="false">FORECAST($B673,L664:L672,$B664:$B672)</f>
        <v>-0.00838641615664182</v>
      </c>
      <c r="N673" s="37" t="n">
        <f aca="false">(L673-M673)^2/M673</f>
        <v>-0.00838641615664182</v>
      </c>
      <c r="O673" s="37" t="n">
        <f aca="false">IF(N673&lt;5,0,(L673-K673)/K673*100)</f>
        <v>0</v>
      </c>
      <c r="P673" s="14"/>
      <c r="Q673" s="13" t="n">
        <f aca="false">R672</f>
        <v>0</v>
      </c>
      <c r="R673" s="21"/>
      <c r="S673" s="21" t="n">
        <f aca="false">FORECAST($B673,R664:R672,$B664:$B672)</f>
        <v>-0.0637427568655085</v>
      </c>
      <c r="T673" s="37" t="n">
        <f aca="false">(R673-S673)^2/S673</f>
        <v>-0.0637427568655085</v>
      </c>
      <c r="U673" s="37" t="n">
        <f aca="false">IF(T673&lt;5,0,(R673-Q673)/Q673*100)</f>
        <v>0</v>
      </c>
      <c r="V673" s="14"/>
      <c r="W673" s="13" t="n">
        <f aca="false">X672</f>
        <v>0</v>
      </c>
      <c r="X673" s="21"/>
      <c r="Y673" s="21" t="n">
        <f aca="false">FORECAST($B673,X664:X672,$B664:$B672)</f>
        <v>-0.0766257870749421</v>
      </c>
      <c r="Z673" s="37" t="n">
        <f aca="false">(X673-Y673)^2/Y673</f>
        <v>-0.0766257870749421</v>
      </c>
      <c r="AA673" s="37" t="n">
        <f aca="false">IF(Z673&lt;5,0,(X673-W673)/W673*100)</f>
        <v>0</v>
      </c>
      <c r="AB673" s="14"/>
      <c r="AC673" s="13" t="n">
        <f aca="false">AD672</f>
        <v>11.3475177304965</v>
      </c>
      <c r="AD673" s="21"/>
      <c r="AE673" s="21" t="n">
        <f aca="false">FORECAST($B673,AD664:AD672,$B664:$B672)</f>
        <v>10.9911092188139</v>
      </c>
      <c r="AF673" s="37" t="n">
        <f aca="false">(AD673-AE673)^2/AE673</f>
        <v>10.9911092188139</v>
      </c>
      <c r="AG673" s="37" t="n">
        <f aca="false">IF(AF673&lt;5,0,(AD673-AC673)/AC673*100)</f>
        <v>-100</v>
      </c>
      <c r="AH673" s="14"/>
      <c r="AI673" s="13" t="n">
        <f aca="false">AJ672</f>
        <v>11.3095238095238</v>
      </c>
      <c r="AJ673" s="21"/>
      <c r="AK673" s="21" t="n">
        <f aca="false">FORECAST($B673,AJ664:AJ672,$B664:$B672)</f>
        <v>11.0977491341584</v>
      </c>
      <c r="AL673" s="37" t="n">
        <f aca="false">(AJ673-AK673)^2/AK673</f>
        <v>11.0977491341584</v>
      </c>
      <c r="AM673" s="37" t="n">
        <f aca="false">IF(AL673&lt;5,0,(AJ673-AI673)/AI673*100)</f>
        <v>-100</v>
      </c>
      <c r="AN673" s="14"/>
      <c r="AO673" s="13" t="n">
        <f aca="false">AP672</f>
        <v>5.87412587412587</v>
      </c>
      <c r="AP673" s="21"/>
      <c r="AQ673" s="21" t="n">
        <f aca="false">FORECAST($B673,AP664:AP672,$B664:$B672)</f>
        <v>4.1592750351914</v>
      </c>
      <c r="AR673" s="37" t="n">
        <f aca="false">(AP673-AQ673)^2/AQ673</f>
        <v>4.1592750351914</v>
      </c>
      <c r="AS673" s="37" t="n">
        <f aca="false">IF(AR673&lt;5,0,(AP673-AO673)/AO673*100)</f>
        <v>0</v>
      </c>
      <c r="AT673" s="14"/>
      <c r="AU673" s="13" t="n">
        <f aca="false">AV672</f>
        <v>0</v>
      </c>
      <c r="AV673" s="21"/>
      <c r="AW673" s="21" t="n">
        <f aca="false">FORECAST($B673,AV664:AV672,$B664:$B672)</f>
        <v>-0.310457827451032</v>
      </c>
      <c r="AX673" s="37" t="n">
        <f aca="false">(AV673-AW673)^2/AW673</f>
        <v>-0.310457827451032</v>
      </c>
      <c r="AY673" s="37" t="n">
        <f aca="false">IF(AX673&lt;5,0,(AV673-AU673)/AU673*100)</f>
        <v>0</v>
      </c>
      <c r="AZ673" s="14"/>
      <c r="BA673" s="23"/>
      <c r="BB673" s="22"/>
      <c r="BC673" s="13"/>
      <c r="BD673" s="23"/>
    </row>
    <row r="674" customFormat="false" ht="13.8" hidden="false" customHeight="false" outlineLevel="0" collapsed="false">
      <c r="A674" s="19" t="s">
        <v>72</v>
      </c>
      <c r="B674" s="12" t="n">
        <v>2011</v>
      </c>
      <c r="C674" s="12" t="n">
        <v>1157342</v>
      </c>
      <c r="D674" s="12" t="n">
        <f aca="false">E673</f>
        <v>0</v>
      </c>
      <c r="E674" s="12" t="n">
        <v>59355</v>
      </c>
      <c r="F674" s="21" t="n">
        <f aca="false">FORECAST($B674,E665:E673,$B665:$B673)</f>
        <v>1294.4040809023</v>
      </c>
      <c r="G674" s="37" t="n">
        <f aca="false">(E674-F674)^2/F674</f>
        <v>2604312.55449293</v>
      </c>
      <c r="H674" s="37" t="e">
        <f aca="false">IF(G674&lt;5,0,(E674-D674)/D674*100)</f>
        <v>#DIV/0!</v>
      </c>
      <c r="I674" s="12" t="n">
        <v>4.1</v>
      </c>
      <c r="J674" s="13"/>
      <c r="K674" s="13" t="n">
        <f aca="false">L673</f>
        <v>0</v>
      </c>
      <c r="L674" s="12" t="n">
        <v>92</v>
      </c>
      <c r="M674" s="21" t="n">
        <f aca="false">FORECAST($B674,L665:L673,$B665:$B673)</f>
        <v>2.55074585029844</v>
      </c>
      <c r="N674" s="37" t="n">
        <f aca="false">(L674-M674)^2/M674</f>
        <v>3136.79587756724</v>
      </c>
      <c r="O674" s="37" t="e">
        <f aca="false">IF(N674&lt;5,0,(L674-K674)/K674*100)</f>
        <v>#DIV/0!</v>
      </c>
      <c r="P674" s="14" t="n">
        <f aca="false">L674/($C674/100000)</f>
        <v>7.94924922797237</v>
      </c>
      <c r="Q674" s="13" t="n">
        <f aca="false">R673</f>
        <v>0</v>
      </c>
      <c r="R674" s="12" t="n">
        <v>596</v>
      </c>
      <c r="S674" s="21" t="n">
        <f aca="false">FORECAST($B674,R665:R673,$B665:$B673)</f>
        <v>21.0059503329611</v>
      </c>
      <c r="T674" s="37" t="n">
        <f aca="false">(R674-S674)^2/S674</f>
        <v>15739.2620620319</v>
      </c>
      <c r="U674" s="37" t="e">
        <f aca="false">IF(T674&lt;5,0,(R674-Q674)/Q674*100)</f>
        <v>#DIV/0!</v>
      </c>
      <c r="V674" s="14" t="n">
        <f aca="false">R674/($C674/100000)</f>
        <v>51.4973102159949</v>
      </c>
      <c r="W674" s="13" t="n">
        <f aca="false">X673</f>
        <v>0</v>
      </c>
      <c r="X674" s="12" t="n">
        <v>2232</v>
      </c>
      <c r="Y674" s="21" t="n">
        <f aca="false">FORECAST($B674,X665:X673,$B665:$B673)</f>
        <v>21.5667248167622</v>
      </c>
      <c r="Z674" s="37" t="n">
        <f aca="false">(X674-Y674)^2/Y674</f>
        <v>226553.419935129</v>
      </c>
      <c r="AA674" s="37" t="e">
        <f aca="false">IF(Z674&lt;5,0,(X674-W674)/W674*100)</f>
        <v>#DIV/0!</v>
      </c>
      <c r="AB674" s="14" t="n">
        <f aca="false">X674/($C674/100000)</f>
        <v>192.855698661243</v>
      </c>
      <c r="AC674" s="13" t="n">
        <f aca="false">AD673</f>
        <v>0</v>
      </c>
      <c r="AD674" s="12" t="n">
        <v>5434</v>
      </c>
      <c r="AE674" s="21" t="n">
        <f aca="false">FORECAST($B674,AD665:AD673,$B665:$B673)</f>
        <v>130.324343948682</v>
      </c>
      <c r="AF674" s="37" t="n">
        <f aca="false">(AD674-AE674)^2/AE674</f>
        <v>215838.228011091</v>
      </c>
      <c r="AG674" s="37" t="e">
        <f aca="false">IF(AF674&lt;5,0,(AD674-AC674)/AC674*100)</f>
        <v>#DIV/0!</v>
      </c>
      <c r="AH674" s="14" t="n">
        <f aca="false">AD674/($C674/100000)</f>
        <v>469.524133747846</v>
      </c>
      <c r="AI674" s="13" t="n">
        <f aca="false">AJ673</f>
        <v>0</v>
      </c>
      <c r="AJ674" s="12" t="n">
        <v>14504</v>
      </c>
      <c r="AK674" s="21" t="n">
        <f aca="false">FORECAST($B674,AJ665:AJ673,$B665:$B673)</f>
        <v>190.817703860368</v>
      </c>
      <c r="AL674" s="37" t="n">
        <f aca="false">(AJ674-AK674)^2/AK674</f>
        <v>1073627.77822983</v>
      </c>
      <c r="AM674" s="37" t="e">
        <f aca="false">IF(AL674&lt;5,0,(AJ674-AI674)/AI674*100)</f>
        <v>#DIV/0!</v>
      </c>
      <c r="AN674" s="14" t="n">
        <f aca="false">AJ674/($C674/100000)</f>
        <v>1253.21642176643</v>
      </c>
      <c r="AO674" s="13" t="n">
        <f aca="false">AP673</f>
        <v>0</v>
      </c>
      <c r="AP674" s="12" t="n">
        <v>32535</v>
      </c>
      <c r="AQ674" s="21" t="n">
        <f aca="false">FORECAST($B674,AP665:AP673,$B665:$B673)</f>
        <v>834.731842004941</v>
      </c>
      <c r="AR674" s="37" t="n">
        <f aca="false">(AP674-AQ674)^2/AQ674</f>
        <v>1203868.05764485</v>
      </c>
      <c r="AS674" s="37" t="e">
        <f aca="false">IF(AR674&lt;5,0,(AP674-AO674)/AO674*100)</f>
        <v>#DIV/0!</v>
      </c>
      <c r="AT674" s="14" t="n">
        <f aca="false">AP674/($C674/100000)</f>
        <v>2811.1828655661</v>
      </c>
      <c r="AU674" s="13" t="n">
        <f aca="false">AV673</f>
        <v>0</v>
      </c>
      <c r="AV674" s="12" t="n">
        <v>3962</v>
      </c>
      <c r="AW674" s="21" t="n">
        <f aca="false">FORECAST($B674,AV665:AV673,$B665:$B673)</f>
        <v>93.5107068015396</v>
      </c>
      <c r="AX674" s="37" t="n">
        <f aca="false">(AV674-AW674)^2/AW674</f>
        <v>160037.38955104</v>
      </c>
      <c r="AY674" s="37" t="e">
        <f aca="false">IF(AX674&lt;5,0,(AV674-AU674)/AU674*100)</f>
        <v>#DIV/0!</v>
      </c>
      <c r="AZ674" s="14" t="n">
        <f aca="false">AV674/($C674/100000)</f>
        <v>342.336146100288</v>
      </c>
      <c r="BA674" s="12" t="n">
        <v>5128.6</v>
      </c>
      <c r="BB674" s="14" t="n">
        <v>-0.2</v>
      </c>
      <c r="BC674" s="13" t="n">
        <f aca="false">(BA674-BA669)/BA669*100</f>
        <v>73.4744960086592</v>
      </c>
      <c r="BD674" s="12" t="n">
        <v>23.3</v>
      </c>
    </row>
    <row r="675" customFormat="false" ht="13.8" hidden="false" customHeight="false" outlineLevel="0" collapsed="false">
      <c r="A675" s="19" t="s">
        <v>72</v>
      </c>
      <c r="B675" s="12" t="n">
        <v>2012</v>
      </c>
      <c r="C675" s="12" t="n">
        <v>1175941</v>
      </c>
      <c r="D675" s="12" t="n">
        <f aca="false">E674</f>
        <v>59355</v>
      </c>
      <c r="E675" s="12" t="n">
        <v>57885</v>
      </c>
      <c r="F675" s="21" t="n">
        <f aca="false">FORECAST($B675,E666:E674,$B666:$B674)</f>
        <v>10893.0380167879</v>
      </c>
      <c r="G675" s="37" t="n">
        <f aca="false">(E675-F675)^2/F675</f>
        <v>202720.718281566</v>
      </c>
      <c r="H675" s="37" t="n">
        <f aca="false">IF(G675&lt;5,0,(E675-D675)/D675*100)</f>
        <v>-2.47662370482689</v>
      </c>
      <c r="I675" s="12" t="n">
        <v>-2.5</v>
      </c>
      <c r="J675" s="13" t="n">
        <f aca="false">(E675-E674)/E674*100</f>
        <v>-2.47662370482689</v>
      </c>
      <c r="K675" s="13" t="n">
        <f aca="false">L674</f>
        <v>92</v>
      </c>
      <c r="L675" s="12" t="n">
        <v>76</v>
      </c>
      <c r="M675" s="21" t="n">
        <f aca="false">FORECAST($B675,L666:L674,$B666:$B674)</f>
        <v>16.9664813636706</v>
      </c>
      <c r="N675" s="37" t="n">
        <f aca="false">(L675-M675)^2/M675</f>
        <v>205.402419505084</v>
      </c>
      <c r="O675" s="37" t="n">
        <f aca="false">IF(N675&lt;5,0,(L675-K675)/K675*100)</f>
        <v>-17.3913043478261</v>
      </c>
      <c r="P675" s="14" t="n">
        <f aca="false">L675/($C675/100000)</f>
        <v>6.46290927861177</v>
      </c>
      <c r="Q675" s="13" t="n">
        <f aca="false">R674</f>
        <v>596</v>
      </c>
      <c r="R675" s="12" t="n">
        <v>605</v>
      </c>
      <c r="S675" s="21" t="n">
        <f aca="false">FORECAST($B675,R666:R674,$B666:$B674)</f>
        <v>116.624903647289</v>
      </c>
      <c r="T675" s="37" t="n">
        <f aca="false">(R675-S675)^2/S675</f>
        <v>2045.10552445001</v>
      </c>
      <c r="U675" s="37" t="n">
        <f aca="false">IF(T675&lt;5,0,(R675-Q675)/Q675*100)</f>
        <v>1.51006711409396</v>
      </c>
      <c r="V675" s="14" t="n">
        <f aca="false">R675/($C675/100000)</f>
        <v>51.4481593889489</v>
      </c>
      <c r="W675" s="13" t="n">
        <f aca="false">X674</f>
        <v>2232</v>
      </c>
      <c r="X675" s="12" t="n">
        <v>1977</v>
      </c>
      <c r="Y675" s="21" t="n">
        <f aca="false">FORECAST($B675,X666:X674,$B666:$B674)</f>
        <v>388.575667359175</v>
      </c>
      <c r="Z675" s="37" t="n">
        <f aca="false">(X675-Y675)^2/Y675</f>
        <v>6493.18027984819</v>
      </c>
      <c r="AA675" s="37" t="n">
        <f aca="false">IF(Z675&lt;5,0,(X675-W675)/W675*100)</f>
        <v>-11.4247311827957</v>
      </c>
      <c r="AB675" s="14" t="n">
        <f aca="false">X675/($C675/100000)</f>
        <v>168.120679523888</v>
      </c>
      <c r="AC675" s="13" t="n">
        <f aca="false">AD674</f>
        <v>5434</v>
      </c>
      <c r="AD675" s="12" t="n">
        <v>5146</v>
      </c>
      <c r="AE675" s="21" t="n">
        <f aca="false">FORECAST($B675,AD666:AD674,$B666:$B674)</f>
        <v>1011.70598565773</v>
      </c>
      <c r="AF675" s="37" t="n">
        <f aca="false">(AD675-AE675)^2/AE675</f>
        <v>16894.6188312945</v>
      </c>
      <c r="AG675" s="37" t="n">
        <f aca="false">IF(AF675&lt;5,0,(AD675-AC675)/AC675*100)</f>
        <v>-5.29996319470004</v>
      </c>
      <c r="AH675" s="14" t="n">
        <f aca="false">AD675/($C675/100000)</f>
        <v>437.606988786002</v>
      </c>
      <c r="AI675" s="13" t="n">
        <f aca="false">AJ674</f>
        <v>14504</v>
      </c>
      <c r="AJ675" s="12" t="n">
        <v>14034</v>
      </c>
      <c r="AK675" s="21" t="n">
        <f aca="false">FORECAST($B675,AJ666:AJ674,$B666:$B674)</f>
        <v>2553.26424837491</v>
      </c>
      <c r="AL675" s="37" t="n">
        <f aca="false">(AJ675-AK675)^2/AK675</f>
        <v>51623.0521312216</v>
      </c>
      <c r="AM675" s="37" t="n">
        <f aca="false">IF(AL675&lt;5,0,(AJ675-AI675)/AI675*100)</f>
        <v>-3.24048538334253</v>
      </c>
      <c r="AN675" s="14" t="n">
        <f aca="false">AJ675/($C675/100000)</f>
        <v>1193.42722126365</v>
      </c>
      <c r="AO675" s="13" t="n">
        <f aca="false">AP674</f>
        <v>32535</v>
      </c>
      <c r="AP675" s="12" t="n">
        <v>32034</v>
      </c>
      <c r="AQ675" s="21" t="n">
        <f aca="false">FORECAST($B675,AP666:AP674,$B666:$B674)</f>
        <v>6070.35922065899</v>
      </c>
      <c r="AR675" s="37" t="n">
        <f aca="false">(AP675-AQ675)^2/AQ675</f>
        <v>111049.547154391</v>
      </c>
      <c r="AS675" s="37" t="n">
        <f aca="false">IF(AR675&lt;5,0,(AP675-AO675)/AO675*100)</f>
        <v>-1.53988012909175</v>
      </c>
      <c r="AT675" s="14" t="n">
        <f aca="false">AP675/($C675/100000)</f>
        <v>2724.11626093486</v>
      </c>
      <c r="AU675" s="13" t="n">
        <f aca="false">AV674</f>
        <v>3962</v>
      </c>
      <c r="AV675" s="12" t="n">
        <v>4013</v>
      </c>
      <c r="AW675" s="21" t="n">
        <f aca="false">FORECAST($B675,AV666:AV674,$B666:$B674)</f>
        <v>735.619549319777</v>
      </c>
      <c r="AX675" s="37" t="n">
        <f aca="false">(AV675-AW675)^2/AW675</f>
        <v>14601.6002816038</v>
      </c>
      <c r="AY675" s="37" t="n">
        <f aca="false">IF(AX675&lt;5,0,(AV675-AU675)/AU675*100)</f>
        <v>1.28722867238768</v>
      </c>
      <c r="AZ675" s="14" t="n">
        <f aca="false">AV675/($C675/100000)</f>
        <v>341.258617566698</v>
      </c>
      <c r="BA675" s="12" t="n">
        <v>4922.4</v>
      </c>
      <c r="BB675" s="14" t="n">
        <v>-4</v>
      </c>
      <c r="BC675" s="13" t="n">
        <f aca="false">(BA675-BA674)/BA674*100</f>
        <v>-4.0205904145381</v>
      </c>
      <c r="BD675" s="12" t="n">
        <v>23.1</v>
      </c>
    </row>
    <row r="676" customFormat="false" ht="13.8" hidden="false" customHeight="false" outlineLevel="0" collapsed="false">
      <c r="A676" s="19" t="s">
        <v>72</v>
      </c>
      <c r="B676" s="12" t="n">
        <v>2013</v>
      </c>
      <c r="C676" s="12" t="n">
        <v>1202978</v>
      </c>
      <c r="D676" s="12" t="n">
        <f aca="false">E675</f>
        <v>57885</v>
      </c>
      <c r="E676" s="12" t="n">
        <v>58506</v>
      </c>
      <c r="F676" s="21" t="n">
        <f aca="false">FORECAST($B676,E667:E675,$B667:$B675)</f>
        <v>20286.9326478498</v>
      </c>
      <c r="G676" s="37" t="n">
        <f aca="false">(E676-F676)^2/F676</f>
        <v>72001.8710873481</v>
      </c>
      <c r="H676" s="37" t="n">
        <f aca="false">IF(G676&lt;5,0,(E676-D676)/D676*100)</f>
        <v>1.072816791915</v>
      </c>
      <c r="I676" s="12" t="n">
        <v>1.1</v>
      </c>
      <c r="J676" s="13" t="n">
        <f aca="false">(E676-E675)/E675*100</f>
        <v>1.072816791915</v>
      </c>
      <c r="K676" s="13" t="n">
        <f aca="false">L675</f>
        <v>76</v>
      </c>
      <c r="L676" s="12" t="n">
        <v>73</v>
      </c>
      <c r="M676" s="21" t="n">
        <f aca="false">FORECAST($B676,L667:L675,$B667:$B675)</f>
        <v>29.4367817547588</v>
      </c>
      <c r="N676" s="37" t="n">
        <f aca="false">(L676-M676)^2/M676</f>
        <v>64.4687996022433</v>
      </c>
      <c r="O676" s="37" t="n">
        <f aca="false">IF(N676&lt;5,0,(L676-K676)/K676*100)</f>
        <v>-3.94736842105263</v>
      </c>
      <c r="P676" s="14" t="n">
        <f aca="false">L676/($C676/100000)</f>
        <v>6.06827390027083</v>
      </c>
      <c r="Q676" s="13" t="n">
        <f aca="false">R675</f>
        <v>605</v>
      </c>
      <c r="R676" s="12" t="n">
        <v>637</v>
      </c>
      <c r="S676" s="21" t="n">
        <f aca="false">FORECAST($B676,R667:R675,$B667:$B675)</f>
        <v>212.703110405496</v>
      </c>
      <c r="T676" s="37" t="n">
        <f aca="false">(R676-S676)^2/S676</f>
        <v>846.380902359008</v>
      </c>
      <c r="U676" s="37" t="n">
        <f aca="false">IF(T676&lt;5,0,(R676-Q676)/Q676*100)</f>
        <v>5.28925619834711</v>
      </c>
      <c r="V676" s="14" t="n">
        <f aca="false">R676/($C676/100000)</f>
        <v>52.9519243078427</v>
      </c>
      <c r="W676" s="13" t="n">
        <f aca="false">X675</f>
        <v>1977</v>
      </c>
      <c r="X676" s="12" t="n">
        <v>2149</v>
      </c>
      <c r="Y676" s="21" t="n">
        <f aca="false">FORECAST($B676,X667:X675,$B667:$B675)</f>
        <v>714.730604310295</v>
      </c>
      <c r="Z676" s="37" t="n">
        <f aca="false">(X676-Y676)^2/Y676</f>
        <v>2878.18751149912</v>
      </c>
      <c r="AA676" s="37" t="n">
        <f aca="false">IF(Z676&lt;5,0,(X676-W676)/W676*100)</f>
        <v>8.70005058168943</v>
      </c>
      <c r="AB676" s="14" t="n">
        <f aca="false">X676/($C676/100000)</f>
        <v>178.640008379206</v>
      </c>
      <c r="AC676" s="13" t="n">
        <f aca="false">AD675</f>
        <v>5146</v>
      </c>
      <c r="AD676" s="12" t="n">
        <v>5176</v>
      </c>
      <c r="AE676" s="21" t="n">
        <f aca="false">FORECAST($B676,AD667:AD675,$B667:$B675)</f>
        <v>1851.67930481505</v>
      </c>
      <c r="AF676" s="37" t="n">
        <f aca="false">(AD676-AE676)^2/AE676</f>
        <v>5968.15445077232</v>
      </c>
      <c r="AG676" s="37" t="n">
        <f aca="false">IF(AF676&lt;5,0,(AD676-AC676)/AC676*100)</f>
        <v>0.582977069568597</v>
      </c>
      <c r="AH676" s="14" t="n">
        <f aca="false">AD676/($C676/100000)</f>
        <v>430.265557641121</v>
      </c>
      <c r="AI676" s="13" t="n">
        <f aca="false">AJ675</f>
        <v>14034</v>
      </c>
      <c r="AJ676" s="12" t="n">
        <v>12703</v>
      </c>
      <c r="AK676" s="21" t="n">
        <f aca="false">FORECAST($B676,AJ667:AJ675,$B667:$B675)</f>
        <v>4846.85687006456</v>
      </c>
      <c r="AL676" s="37" t="n">
        <f aca="false">(AJ676-AK676)^2/AK676</f>
        <v>12733.8162715768</v>
      </c>
      <c r="AM676" s="37" t="n">
        <f aca="false">IF(AL676&lt;5,0,(AJ676-AI676)/AI676*100)</f>
        <v>-9.48411001852644</v>
      </c>
      <c r="AN676" s="14" t="n">
        <f aca="false">AJ676/($C676/100000)</f>
        <v>1055.96278568685</v>
      </c>
      <c r="AO676" s="13" t="n">
        <f aca="false">AP675</f>
        <v>32034</v>
      </c>
      <c r="AP676" s="12" t="n">
        <v>34439</v>
      </c>
      <c r="AQ676" s="21" t="n">
        <f aca="false">FORECAST($B676,AP667:AP675,$B667:$B675)</f>
        <v>11241.5629732322</v>
      </c>
      <c r="AR676" s="37" t="n">
        <f aca="false">(AP676-AQ676)^2/AQ676</f>
        <v>47868.8849488455</v>
      </c>
      <c r="AS676" s="37" t="n">
        <f aca="false">IF(AR676&lt;5,0,(AP676-AO676)/AO676*100)</f>
        <v>7.50764812386839</v>
      </c>
      <c r="AT676" s="14" t="n">
        <f aca="false">AP676/($C676/100000)</f>
        <v>2862.81212125243</v>
      </c>
      <c r="AU676" s="13" t="n">
        <f aca="false">AV675</f>
        <v>4013</v>
      </c>
      <c r="AV676" s="12" t="n">
        <v>3329</v>
      </c>
      <c r="AW676" s="21" t="n">
        <f aca="false">FORECAST($B676,AV667:AV675,$B667:$B675)</f>
        <v>1390.01510372137</v>
      </c>
      <c r="AX676" s="37" t="n">
        <f aca="false">(AV676-AW676)^2/AW676</f>
        <v>2704.7637237403</v>
      </c>
      <c r="AY676" s="37" t="n">
        <f aca="false">IF(AX676&lt;5,0,(AV676-AU676)/AU676*100)</f>
        <v>-17.0446050336407</v>
      </c>
      <c r="AZ676" s="14" t="n">
        <f aca="false">AV676/($C676/100000)</f>
        <v>276.729915260296</v>
      </c>
      <c r="BA676" s="12" t="n">
        <v>4863.4</v>
      </c>
      <c r="BB676" s="14" t="n">
        <v>-1.2</v>
      </c>
      <c r="BC676" s="13" t="n">
        <f aca="false">(BA676-BA675)/BA675*100</f>
        <v>-1.19860230781733</v>
      </c>
      <c r="BD676" s="12" t="n">
        <v>23.8</v>
      </c>
    </row>
    <row r="677" customFormat="false" ht="13.8" hidden="false" customHeight="false" outlineLevel="0" collapsed="false">
      <c r="A677" s="19" t="s">
        <v>72</v>
      </c>
      <c r="B677" s="15" t="n">
        <v>2014</v>
      </c>
      <c r="C677" s="12" t="n">
        <v>1227995</v>
      </c>
      <c r="D677" s="12" t="n">
        <f aca="false">E676</f>
        <v>58506</v>
      </c>
      <c r="E677" s="12" t="n">
        <v>57313</v>
      </c>
      <c r="F677" s="21" t="n">
        <f aca="false">FORECAST($B677,E668:E676,$B668:$B676)</f>
        <v>29811.7594539342</v>
      </c>
      <c r="G677" s="37" t="n">
        <f aca="false">(E677-F677)^2/F677</f>
        <v>25369.7951890849</v>
      </c>
      <c r="H677" s="37" t="n">
        <f aca="false">IF(G677&lt;5,0,(E677-D677)/D677*100)</f>
        <v>-2.03910710012648</v>
      </c>
      <c r="I677" s="16" t="n">
        <v>-2</v>
      </c>
      <c r="J677" s="13" t="n">
        <f aca="false">(E677-E676)/E676*100</f>
        <v>-2.03910710012648</v>
      </c>
      <c r="K677" s="13" t="n">
        <f aca="false">L676</f>
        <v>73</v>
      </c>
      <c r="L677" s="12" t="n">
        <v>90</v>
      </c>
      <c r="M677" s="21" t="n">
        <f aca="false">FORECAST($B677,L668:L676,$B668:$B676)</f>
        <v>41.4471979197265</v>
      </c>
      <c r="N677" s="37" t="n">
        <f aca="false">(L677-M677)^2/M677</f>
        <v>56.8765732827558</v>
      </c>
      <c r="O677" s="37" t="n">
        <f aca="false">IF(N677&lt;5,0,(L677-K677)/K677*100)</f>
        <v>23.2876712328767</v>
      </c>
      <c r="P677" s="14" t="n">
        <f aca="false">L677/($C677/100000)</f>
        <v>7.32902006929996</v>
      </c>
      <c r="Q677" s="13" t="n">
        <f aca="false">R676</f>
        <v>637</v>
      </c>
      <c r="R677" s="12" t="n">
        <v>746</v>
      </c>
      <c r="S677" s="21" t="n">
        <f aca="false">FORECAST($B677,R668:R676,$B668:$B676)</f>
        <v>315.569177052875</v>
      </c>
      <c r="T677" s="37" t="n">
        <f aca="false">(R677-S677)^2/S677</f>
        <v>587.100093466658</v>
      </c>
      <c r="U677" s="37" t="n">
        <f aca="false">IF(T677&lt;5,0,(R677-Q677)/Q677*100)</f>
        <v>17.1114599686028</v>
      </c>
      <c r="V677" s="14" t="n">
        <f aca="false">R677/($C677/100000)</f>
        <v>60.7494330188641</v>
      </c>
      <c r="W677" s="13" t="n">
        <f aca="false">X676</f>
        <v>2149</v>
      </c>
      <c r="X677" s="12" t="n">
        <v>2216</v>
      </c>
      <c r="Y677" s="21" t="n">
        <f aca="false">FORECAST($B677,X668:X676,$B668:$B676)</f>
        <v>1068.83771806412</v>
      </c>
      <c r="Z677" s="37" t="n">
        <f aca="false">(X677-Y677)^2/Y677</f>
        <v>1231.22647980634</v>
      </c>
      <c r="AA677" s="37" t="n">
        <f aca="false">IF(Z677&lt;5,0,(X677-W677)/W677*100)</f>
        <v>3.1177291763611</v>
      </c>
      <c r="AB677" s="14" t="n">
        <f aca="false">X677/($C677/100000)</f>
        <v>180.45676081743</v>
      </c>
      <c r="AC677" s="13" t="n">
        <f aca="false">AD676</f>
        <v>5176</v>
      </c>
      <c r="AD677" s="12" t="n">
        <v>5251</v>
      </c>
      <c r="AE677" s="21" t="n">
        <f aca="false">FORECAST($B677,AD668:AD676,$B668:$B676)</f>
        <v>2688.76305646633</v>
      </c>
      <c r="AF677" s="37" t="n">
        <f aca="false">(AD677-AE677)^2/AE677</f>
        <v>2441.66481647394</v>
      </c>
      <c r="AG677" s="37" t="n">
        <f aca="false">IF(AF677&lt;5,0,(AD677-AC677)/AC677*100)</f>
        <v>1.44899536321484</v>
      </c>
      <c r="AH677" s="14" t="n">
        <f aca="false">AD677/($C677/100000)</f>
        <v>427.60760426549</v>
      </c>
      <c r="AI677" s="13" t="n">
        <f aca="false">AJ676</f>
        <v>12703</v>
      </c>
      <c r="AJ677" s="12" t="n">
        <v>11257</v>
      </c>
      <c r="AK677" s="21" t="n">
        <f aca="false">FORECAST($B677,AJ668:AJ676,$B668:$B676)</f>
        <v>6929.12699001656</v>
      </c>
      <c r="AL677" s="37" t="n">
        <f aca="false">(AJ677-AK677)^2/AK677</f>
        <v>2703.15218894529</v>
      </c>
      <c r="AM677" s="37" t="n">
        <f aca="false">IF(AL677&lt;5,0,(AJ677-AI677)/AI677*100)</f>
        <v>-11.3831378414548</v>
      </c>
      <c r="AN677" s="14" t="n">
        <f aca="false">AJ677/($C677/100000)</f>
        <v>916.697543556773</v>
      </c>
      <c r="AO677" s="13" t="n">
        <f aca="false">AP676</f>
        <v>34439</v>
      </c>
      <c r="AP677" s="12" t="n">
        <v>34426</v>
      </c>
      <c r="AQ677" s="21" t="n">
        <f aca="false">FORECAST($B677,AP668:AP676,$B668:$B676)</f>
        <v>16838.9902448551</v>
      </c>
      <c r="AR677" s="37" t="n">
        <f aca="false">(AP677-AQ677)^2/AQ677</f>
        <v>18368.2576941966</v>
      </c>
      <c r="AS677" s="37" t="n">
        <f aca="false">IF(AR677&lt;5,0,(AP677-AO677)/AO677*100)</f>
        <v>-0.0377479020877494</v>
      </c>
      <c r="AT677" s="14" t="n">
        <f aca="false">AP677/($C677/100000)</f>
        <v>2803.43161006356</v>
      </c>
      <c r="AU677" s="13" t="n">
        <f aca="false">AV676</f>
        <v>3329</v>
      </c>
      <c r="AV677" s="12" t="n">
        <v>3327</v>
      </c>
      <c r="AW677" s="21" t="n">
        <f aca="false">FORECAST($B677,AV668:AV676,$B668:$B676)</f>
        <v>1929.05118836525</v>
      </c>
      <c r="AX677" s="37" t="n">
        <f aca="false">(AV677-AW677)^2/AW677</f>
        <v>1013.0684409713</v>
      </c>
      <c r="AY677" s="37" t="n">
        <f aca="false">IF(AX677&lt;5,0,(AV677-AU677)/AU677*100)</f>
        <v>-0.0600781015319916</v>
      </c>
      <c r="AZ677" s="14" t="n">
        <f aca="false">AV677/($C677/100000)</f>
        <v>270.929441895122</v>
      </c>
      <c r="BA677" s="12" t="n">
        <v>4667.2</v>
      </c>
      <c r="BB677" s="4" t="n">
        <v>-4</v>
      </c>
      <c r="BC677" s="13" t="n">
        <f aca="false">(BA677-BA676)/BA676*100</f>
        <v>-4.03421474688489</v>
      </c>
      <c r="BD677" s="12" t="n">
        <v>25.3</v>
      </c>
    </row>
    <row r="678" customFormat="false" ht="13.8" hidden="false" customHeight="false" outlineLevel="0" collapsed="false">
      <c r="A678" s="19" t="s">
        <v>72</v>
      </c>
      <c r="B678" s="15" t="n">
        <v>2015</v>
      </c>
      <c r="C678" s="12" t="n">
        <v>1252396</v>
      </c>
      <c r="D678" s="12" t="n">
        <f aca="false">E677</f>
        <v>57313</v>
      </c>
      <c r="E678" s="12" t="n">
        <v>56702</v>
      </c>
      <c r="F678" s="21" t="n">
        <f aca="false">FORECAST($B678,E669:E677,$B669:$B677)</f>
        <v>39202.2083664611</v>
      </c>
      <c r="G678" s="37" t="n">
        <f aca="false">(E678-F678)^2/F678</f>
        <v>7811.87387084243</v>
      </c>
      <c r="H678" s="37" t="n">
        <f aca="false">IF(G678&lt;5,0,(E678-D678)/D678*100)</f>
        <v>-1.06607575942631</v>
      </c>
      <c r="I678" s="12" t="n">
        <v>-1.1</v>
      </c>
      <c r="J678" s="13" t="n">
        <f aca="false">(E678-E677)/E677*100</f>
        <v>-1.06607575942631</v>
      </c>
      <c r="K678" s="13" t="n">
        <f aca="false">L677</f>
        <v>90</v>
      </c>
      <c r="L678" s="12" t="n">
        <v>89</v>
      </c>
      <c r="M678" s="21" t="n">
        <f aca="false">FORECAST($B678,L669:L677,$B669:$B677)</f>
        <v>56.1603167115582</v>
      </c>
      <c r="N678" s="37" t="n">
        <f aca="false">(L678-M678)^2/M678</f>
        <v>19.2029686019063</v>
      </c>
      <c r="O678" s="37" t="n">
        <f aca="false">IF(N678&lt;5,0,(L678-K678)/K678*100)</f>
        <v>-1.11111111111111</v>
      </c>
      <c r="P678" s="14" t="n">
        <f aca="false">L678/($C678/100000)</f>
        <v>7.10637849370327</v>
      </c>
      <c r="Q678" s="13" t="n">
        <f aca="false">R677</f>
        <v>746</v>
      </c>
      <c r="R678" s="12" t="n">
        <v>759</v>
      </c>
      <c r="S678" s="21" t="n">
        <f aca="false">FORECAST($B678,R669:R677,$B669:$B677)</f>
        <v>436.749273343355</v>
      </c>
      <c r="T678" s="37" t="n">
        <f aca="false">(R678-S678)^2/S678</f>
        <v>237.769212609763</v>
      </c>
      <c r="U678" s="37" t="n">
        <f aca="false">IF(T678&lt;5,0,(R678-Q678)/Q678*100)</f>
        <v>1.7426273458445</v>
      </c>
      <c r="V678" s="14" t="n">
        <f aca="false">R678/($C678/100000)</f>
        <v>60.6038345698964</v>
      </c>
      <c r="W678" s="13" t="n">
        <f aca="false">X677</f>
        <v>2216</v>
      </c>
      <c r="X678" s="12" t="n">
        <v>2051</v>
      </c>
      <c r="Y678" s="21" t="n">
        <f aca="false">FORECAST($B678,X669:X677,$B669:$B677)</f>
        <v>1434.71852865356</v>
      </c>
      <c r="Z678" s="37" t="n">
        <f aca="false">(X678-Y678)^2/Y678</f>
        <v>264.722901628213</v>
      </c>
      <c r="AA678" s="37" t="n">
        <f aca="false">IF(Z678&lt;5,0,(X678-W678)/W678*100)</f>
        <v>-7.44584837545126</v>
      </c>
      <c r="AB678" s="14" t="n">
        <f aca="false">X678/($C678/100000)</f>
        <v>163.766093152645</v>
      </c>
      <c r="AC678" s="13" t="n">
        <f aca="false">AD677</f>
        <v>5251</v>
      </c>
      <c r="AD678" s="12" t="n">
        <v>5529</v>
      </c>
      <c r="AE678" s="21" t="n">
        <f aca="false">FORECAST($B678,AD669:AD677,$B669:$B677)</f>
        <v>3543.4781042987</v>
      </c>
      <c r="AF678" s="37" t="n">
        <f aca="false">(AD678-AE678)^2/AE678</f>
        <v>1112.55017874296</v>
      </c>
      <c r="AG678" s="37" t="n">
        <f aca="false">IF(AF678&lt;5,0,(AD678-AC678)/AC678*100)</f>
        <v>5.29422967053895</v>
      </c>
      <c r="AH678" s="14" t="n">
        <f aca="false">AD678/($C678/100000)</f>
        <v>441.473783052645</v>
      </c>
      <c r="AI678" s="13" t="n">
        <f aca="false">AJ677</f>
        <v>11257</v>
      </c>
      <c r="AJ678" s="12" t="n">
        <v>11297</v>
      </c>
      <c r="AK678" s="21" t="n">
        <f aca="false">FORECAST($B678,AJ669:AJ677,$B669:$B677)</f>
        <v>8785.41778120976</v>
      </c>
      <c r="AL678" s="37" t="n">
        <f aca="false">(AJ678-AK678)^2/AK678</f>
        <v>718.013121155712</v>
      </c>
      <c r="AM678" s="37" t="n">
        <f aca="false">IF(AL678&lt;5,0,(AJ678-AI678)/AI678*100)</f>
        <v>0.355334458559119</v>
      </c>
      <c r="AN678" s="14" t="n">
        <f aca="false">AJ678/($C678/100000)</f>
        <v>902.030987004111</v>
      </c>
      <c r="AO678" s="13" t="n">
        <f aca="false">AP677</f>
        <v>34426</v>
      </c>
      <c r="AP678" s="12" t="n">
        <v>33261</v>
      </c>
      <c r="AQ678" s="21" t="n">
        <f aca="false">FORECAST($B678,AP669:AP677,$B669:$B677)</f>
        <v>22476.5685048894</v>
      </c>
      <c r="AR678" s="37" t="n">
        <f aca="false">(AP678-AQ678)^2/AQ678</f>
        <v>5174.45368261763</v>
      </c>
      <c r="AS678" s="37" t="n">
        <f aca="false">IF(AR678&lt;5,0,(AP678-AO678)/AO678*100)</f>
        <v>-3.38407017951548</v>
      </c>
      <c r="AT678" s="14" t="n">
        <f aca="false">AP678/($C678/100000)</f>
        <v>2655.78938291084</v>
      </c>
      <c r="AU678" s="13" t="n">
        <f aca="false">AV677</f>
        <v>3327</v>
      </c>
      <c r="AV678" s="12" t="n">
        <v>3716</v>
      </c>
      <c r="AW678" s="21" t="n">
        <f aca="false">FORECAST($B678,AV669:AV677,$B669:$B677)</f>
        <v>2469.1159515125</v>
      </c>
      <c r="AX678" s="37" t="n">
        <f aca="false">(AV678-AW678)^2/AW678</f>
        <v>629.666593592018</v>
      </c>
      <c r="AY678" s="37" t="n">
        <f aca="false">IF(AX678&lt;5,0,(AV678-AU678)/AU678*100)</f>
        <v>11.6922152088969</v>
      </c>
      <c r="AZ678" s="14" t="n">
        <f aca="false">AV678/($C678/100000)</f>
        <v>296.711263849453</v>
      </c>
      <c r="BA678" s="12" t="n">
        <v>4527.5</v>
      </c>
      <c r="BB678" s="14" t="n">
        <v>-3</v>
      </c>
      <c r="BC678" s="13" t="n">
        <f aca="false">(BA678-BA677)/BA677*100</f>
        <v>-2.99322934521769</v>
      </c>
      <c r="BD678" s="12" t="n">
        <v>24.5</v>
      </c>
    </row>
    <row r="679" customFormat="false" ht="13.8" hidden="false" customHeight="false" outlineLevel="0" collapsed="false">
      <c r="A679" s="19" t="s">
        <v>72</v>
      </c>
      <c r="B679" s="15" t="n">
        <v>2016</v>
      </c>
      <c r="C679" s="12" t="n">
        <v>1280387</v>
      </c>
      <c r="D679" s="12" t="n">
        <f aca="false">E678</f>
        <v>56702</v>
      </c>
      <c r="E679" s="12" t="n">
        <v>55329</v>
      </c>
      <c r="F679" s="21" t="n">
        <f aca="false">FORECAST($B679,E670:E678,$B670:$B678)</f>
        <v>48508.7154260143</v>
      </c>
      <c r="G679" s="37" t="n">
        <f aca="false">(E679-F679)^2/F679</f>
        <v>958.926272560107</v>
      </c>
      <c r="H679" s="37" t="n">
        <f aca="false">IF(G679&lt;5,0,(E679-D679)/D679*100)</f>
        <v>-2.42143134280978</v>
      </c>
      <c r="I679" s="12" t="n">
        <v>-2.4</v>
      </c>
      <c r="J679" s="13" t="n">
        <f aca="false">(E679-E678)/E678*100</f>
        <v>-2.42143134280978</v>
      </c>
      <c r="K679" s="13" t="n">
        <f aca="false">L678</f>
        <v>89</v>
      </c>
      <c r="L679" s="12" t="n">
        <v>154</v>
      </c>
      <c r="M679" s="21" t="n">
        <f aca="false">FORECAST($B679,L670:L678,$B670:$B678)</f>
        <v>70.4185144265453</v>
      </c>
      <c r="N679" s="37" t="n">
        <f aca="false">(L679-M679)^2/M679</f>
        <v>99.2049432958813</v>
      </c>
      <c r="O679" s="37" t="n">
        <f aca="false">IF(N679&lt;5,0,(L679-K679)/K679*100)</f>
        <v>73.0337078651685</v>
      </c>
      <c r="P679" s="14" t="n">
        <f aca="false">L679/($C679/100000)</f>
        <v>12.0276135262229</v>
      </c>
      <c r="Q679" s="13" t="n">
        <f aca="false">R678</f>
        <v>759</v>
      </c>
      <c r="R679" s="12" t="n">
        <v>786</v>
      </c>
      <c r="S679" s="21" t="n">
        <f aca="false">FORECAST($B679,R670:R678,$B670:$B678)</f>
        <v>560.649743733294</v>
      </c>
      <c r="T679" s="37" t="n">
        <f aca="false">(R679-S679)^2/S679</f>
        <v>90.5783665596888</v>
      </c>
      <c r="U679" s="37" t="n">
        <f aca="false">IF(T679&lt;5,0,(R679-Q679)/Q679*100)</f>
        <v>3.55731225296443</v>
      </c>
      <c r="V679" s="14" t="n">
        <f aca="false">R679/($C679/100000)</f>
        <v>61.3876898156573</v>
      </c>
      <c r="W679" s="13" t="n">
        <f aca="false">X678</f>
        <v>2051</v>
      </c>
      <c r="X679" s="12" t="n">
        <v>1789</v>
      </c>
      <c r="Y679" s="21" t="n">
        <f aca="false">FORECAST($B679,X670:X678,$B670:$B678)</f>
        <v>1775.05783805089</v>
      </c>
      <c r="Z679" s="37" t="n">
        <f aca="false">(X679-Y679)^2/Y679</f>
        <v>0.109508476652564</v>
      </c>
      <c r="AA679" s="37" t="n">
        <f aca="false">IF(Z679&lt;5,0,(X679-W679)/W679*100)</f>
        <v>0</v>
      </c>
      <c r="AB679" s="14" t="n">
        <f aca="false">X679/($C679/100000)</f>
        <v>139.723380509174</v>
      </c>
      <c r="AC679" s="13" t="n">
        <f aca="false">AD678</f>
        <v>5529</v>
      </c>
      <c r="AD679" s="12" t="n">
        <v>5404</v>
      </c>
      <c r="AE679" s="21" t="n">
        <f aca="false">FORECAST($B679,AD670:AD678,$B670:$B678)</f>
        <v>4444.61766069554</v>
      </c>
      <c r="AF679" s="37" t="n">
        <f aca="false">(AD679-AE679)^2/AE679</f>
        <v>207.085185551207</v>
      </c>
      <c r="AG679" s="37" t="n">
        <f aca="false">IF(AF679&lt;5,0,(AD679-AC679)/AC679*100)</f>
        <v>-2.26080665581479</v>
      </c>
      <c r="AH679" s="14" t="n">
        <f aca="false">AD679/($C679/100000)</f>
        <v>422.059892829277</v>
      </c>
      <c r="AI679" s="13" t="n">
        <f aca="false">AJ678</f>
        <v>11297</v>
      </c>
      <c r="AJ679" s="12" t="n">
        <v>11083</v>
      </c>
      <c r="AK679" s="21" t="n">
        <f aca="false">FORECAST($B679,AJ670:AJ678,$B670:$B678)</f>
        <v>10651.0872758578</v>
      </c>
      <c r="AL679" s="37" t="n">
        <f aca="false">(AJ679-AK679)^2/AK679</f>
        <v>17.5145125041617</v>
      </c>
      <c r="AM679" s="37" t="n">
        <f aca="false">IF(AL679&lt;5,0,(AJ679-AI679)/AI679*100)</f>
        <v>-1.89430822342215</v>
      </c>
      <c r="AN679" s="14" t="n">
        <f aca="false">AJ679/($C679/100000)</f>
        <v>865.597666955381</v>
      </c>
      <c r="AO679" s="13" t="n">
        <f aca="false">AP678</f>
        <v>33261</v>
      </c>
      <c r="AP679" s="12" t="n">
        <v>32270</v>
      </c>
      <c r="AQ679" s="21" t="n">
        <f aca="false">FORECAST($B679,AP670:AP678,$B670:$B678)</f>
        <v>27930.5455676164</v>
      </c>
      <c r="AR679" s="37" t="n">
        <f aca="false">(AP679-AQ679)^2/AQ679</f>
        <v>674.203256257429</v>
      </c>
      <c r="AS679" s="37" t="n">
        <f aca="false">IF(AR679&lt;5,0,(AP679-AO679)/AO679*100)</f>
        <v>-2.97946544000481</v>
      </c>
      <c r="AT679" s="14" t="n">
        <f aca="false">AP679/($C679/100000)</f>
        <v>2520.33174344944</v>
      </c>
      <c r="AU679" s="13" t="n">
        <f aca="false">AV678</f>
        <v>3716</v>
      </c>
      <c r="AV679" s="12" t="n">
        <v>3843</v>
      </c>
      <c r="AW679" s="21" t="n">
        <f aca="false">FORECAST($B679,AV670:AV678,$B670:$B678)</f>
        <v>3076.31285164936</v>
      </c>
      <c r="AX679" s="37" t="n">
        <f aca="false">(AV679-AW679)^2/AW679</f>
        <v>191.075879402473</v>
      </c>
      <c r="AY679" s="37" t="n">
        <f aca="false">IF(AX679&lt;5,0,(AV679-AU679)/AU679*100)</f>
        <v>3.41765339074273</v>
      </c>
      <c r="AZ679" s="14" t="n">
        <f aca="false">AV679/($C679/100000)</f>
        <v>300.143628449836</v>
      </c>
      <c r="BA679" s="12" t="n">
        <v>4321.3</v>
      </c>
      <c r="BB679" s="14" t="n">
        <v>-4.6</v>
      </c>
      <c r="BC679" s="13" t="n">
        <f aca="false">(BA679-BA678)/BA678*100</f>
        <v>-4.55438983986747</v>
      </c>
      <c r="BD679" s="12" t="n">
        <v>23.2</v>
      </c>
    </row>
    <row r="680" customFormat="false" ht="13.8" hidden="false" customHeight="false" outlineLevel="0" collapsed="false">
      <c r="A680" s="19" t="s">
        <v>72</v>
      </c>
      <c r="B680" s="15" t="n">
        <v>2017</v>
      </c>
      <c r="C680" s="12" t="n">
        <v>1313880</v>
      </c>
      <c r="D680" s="12" t="n">
        <f aca="false">E679</f>
        <v>55329</v>
      </c>
      <c r="E680" s="12" t="n">
        <v>52847</v>
      </c>
      <c r="F680" s="21" t="n">
        <f aca="false">FORECAST($B680,E671:E679,$B671:$B679)</f>
        <v>57614.1386715377</v>
      </c>
      <c r="G680" s="37" t="n">
        <f aca="false">(E680-F680)^2/F680</f>
        <v>394.445037931237</v>
      </c>
      <c r="H680" s="37" t="n">
        <f aca="false">IF(G680&lt;5,0,(E680-D680)/D680*100)</f>
        <v>-4.48589347358528</v>
      </c>
      <c r="I680" s="12" t="n">
        <v>-4.5</v>
      </c>
      <c r="J680" s="13" t="n">
        <f aca="false">(E680-E679)/E679*100</f>
        <v>-4.48589347358528</v>
      </c>
      <c r="K680" s="13" t="n">
        <f aca="false">L679</f>
        <v>154</v>
      </c>
      <c r="L680" s="12" t="n">
        <v>70</v>
      </c>
      <c r="M680" s="21" t="n">
        <f aca="false">FORECAST($B680,L671:L679,$B671:$B679)</f>
        <v>95.8486754311874</v>
      </c>
      <c r="N680" s="37" t="n">
        <f aca="false">(L680-M680)^2/M680</f>
        <v>6.97092597827874</v>
      </c>
      <c r="O680" s="37" t="n">
        <f aca="false">IF(N680&lt;5,0,(L680-K680)/K680*100)</f>
        <v>-54.5454545454545</v>
      </c>
      <c r="P680" s="14" t="n">
        <f aca="false">L680/($C680/100000)</f>
        <v>5.32773160410388</v>
      </c>
      <c r="Q680" s="13" t="n">
        <f aca="false">R679</f>
        <v>786</v>
      </c>
      <c r="R680" s="12" t="n">
        <v>692</v>
      </c>
      <c r="S680" s="21" t="n">
        <f aca="false">FORECAST($B680,R671:R679,$B671:$B679)</f>
        <v>689.429234397028</v>
      </c>
      <c r="T680" s="37" t="n">
        <f aca="false">(R680-S680)^2/S680</f>
        <v>0.00958595234390095</v>
      </c>
      <c r="U680" s="37" t="n">
        <f aca="false">IF(T680&lt;5,0,(R680-Q680)/Q680*100)</f>
        <v>0</v>
      </c>
      <c r="V680" s="14" t="n">
        <f aca="false">R680/($C680/100000)</f>
        <v>52.6684324291412</v>
      </c>
      <c r="W680" s="13" t="n">
        <f aca="false">X679</f>
        <v>1789</v>
      </c>
      <c r="X680" s="12" t="n">
        <v>1736</v>
      </c>
      <c r="Y680" s="21" t="n">
        <f aca="false">FORECAST($B680,X671:X679,$B671:$B679)</f>
        <v>2072.52302806133</v>
      </c>
      <c r="Z680" s="37" t="n">
        <f aca="false">(X680-Y680)^2/Y680</f>
        <v>54.6424560220686</v>
      </c>
      <c r="AA680" s="37" t="n">
        <f aca="false">IF(Z680&lt;5,0,(X680-W680)/W680*100)</f>
        <v>-2.96254891000559</v>
      </c>
      <c r="AB680" s="14" t="n">
        <f aca="false">X680/($C680/100000)</f>
        <v>132.127743781776</v>
      </c>
      <c r="AC680" s="13" t="n">
        <f aca="false">AD679</f>
        <v>5404</v>
      </c>
      <c r="AD680" s="12" t="n">
        <v>4700</v>
      </c>
      <c r="AE680" s="21" t="n">
        <f aca="false">FORECAST($B680,AD671:AD679,$B671:$B679)</f>
        <v>5332.63118432352</v>
      </c>
      <c r="AF680" s="37" t="n">
        <f aca="false">(AD680-AE680)^2/AE680</f>
        <v>75.051546140135</v>
      </c>
      <c r="AG680" s="37" t="n">
        <f aca="false">IF(AF680&lt;5,0,(AD680-AC680)/AC680*100)</f>
        <v>-13.0273871206514</v>
      </c>
      <c r="AH680" s="14" t="n">
        <f aca="false">AD680/($C680/100000)</f>
        <v>357.719121989832</v>
      </c>
      <c r="AI680" s="13" t="n">
        <f aca="false">AJ679</f>
        <v>11083</v>
      </c>
      <c r="AJ680" s="12" t="n">
        <v>8188</v>
      </c>
      <c r="AK680" s="21" t="n">
        <f aca="false">FORECAST($B680,AJ671:AJ679,$B671:$B679)</f>
        <v>12500.2609230744</v>
      </c>
      <c r="AL680" s="37" t="n">
        <f aca="false">(AJ680-AK680)^2/AK680</f>
        <v>1487.61648921654</v>
      </c>
      <c r="AM680" s="37" t="n">
        <f aca="false">IF(AL680&lt;5,0,(AJ680-AI680)/AI680*100)</f>
        <v>-26.1210863484616</v>
      </c>
      <c r="AN680" s="14" t="n">
        <f aca="false">AJ680/($C680/100000)</f>
        <v>623.192376777179</v>
      </c>
      <c r="AO680" s="13" t="n">
        <f aca="false">AP679</f>
        <v>32270</v>
      </c>
      <c r="AP680" s="12" t="n">
        <v>33622</v>
      </c>
      <c r="AQ680" s="21" t="n">
        <f aca="false">FORECAST($B680,AP671:AP679,$B671:$B679)</f>
        <v>33218.6830990818</v>
      </c>
      <c r="AR680" s="37" t="n">
        <f aca="false">(AP680-AQ680)^2/AQ680</f>
        <v>4.89677817994998</v>
      </c>
      <c r="AS680" s="37" t="n">
        <f aca="false">IF(AR680&lt;5,0,(AP680-AO680)/AO680*100)</f>
        <v>0</v>
      </c>
      <c r="AT680" s="14" t="n">
        <f aca="false">AP680/($C680/100000)</f>
        <v>2558.98559990258</v>
      </c>
      <c r="AU680" s="13" t="n">
        <f aca="false">AV679</f>
        <v>3843</v>
      </c>
      <c r="AV680" s="12" t="n">
        <v>3839</v>
      </c>
      <c r="AW680" s="21" t="n">
        <f aca="false">FORECAST($B680,AV671:AV679,$B671:$B679)</f>
        <v>3704.71282980774</v>
      </c>
      <c r="AX680" s="37" t="n">
        <f aca="false">(AV680-AW680)^2/AW680</f>
        <v>4.86759565630893</v>
      </c>
      <c r="AY680" s="37" t="n">
        <f aca="false">IF(AX680&lt;5,0,(AV680-AU680)/AU680*100)</f>
        <v>0</v>
      </c>
      <c r="AZ680" s="14" t="n">
        <f aca="false">AV680/($C680/100000)</f>
        <v>292.188023259354</v>
      </c>
      <c r="BA680" s="12" t="n">
        <v>4022.2</v>
      </c>
      <c r="BB680" s="14" t="n">
        <v>-6.9</v>
      </c>
      <c r="BC680" s="13" t="n">
        <f aca="false">(BA680-BA679)/BA679*100</f>
        <v>-6.92152824381553</v>
      </c>
      <c r="BD680" s="12" t="n">
        <v>20.1</v>
      </c>
    </row>
    <row r="681" customFormat="false" ht="13.8" hidden="false" customHeight="false" outlineLevel="0" collapsed="false">
      <c r="A681" s="24" t="s">
        <v>72</v>
      </c>
      <c r="B681" s="15" t="n">
        <v>2018</v>
      </c>
      <c r="C681" s="12" t="n">
        <v>1349597</v>
      </c>
      <c r="D681" s="12" t="n">
        <f aca="false">E680</f>
        <v>52847</v>
      </c>
      <c r="E681" s="12" t="n">
        <v>48567</v>
      </c>
      <c r="F681" s="21" t="n">
        <f aca="false">FORECAST($B681,E672:E680,$B672:$B680)</f>
        <v>56959.3625219186</v>
      </c>
      <c r="G681" s="37" t="n">
        <f aca="false">(E681-F681)^2/F681</f>
        <v>1236.52628085859</v>
      </c>
      <c r="H681" s="37" t="n">
        <f aca="false">IF(G681&lt;5,0,(E681-D681)/D681*100)</f>
        <v>-8.09885140121483</v>
      </c>
      <c r="I681" s="12" t="n">
        <v>-8.1</v>
      </c>
      <c r="J681" s="13" t="n">
        <f aca="false">(E681-E680)/E680*100</f>
        <v>-8.09885140121483</v>
      </c>
      <c r="K681" s="13" t="n">
        <f aca="false">L680</f>
        <v>70</v>
      </c>
      <c r="L681" s="12" t="n">
        <v>94</v>
      </c>
      <c r="M681" s="21" t="n">
        <f aca="false">FORECAST($B681,L672:L680,$B672:$B680)</f>
        <v>92.1907405891333</v>
      </c>
      <c r="N681" s="37" t="n">
        <f aca="false">(L681-M681)^2/M681</f>
        <v>0.0355070324296274</v>
      </c>
      <c r="O681" s="37" t="n">
        <f aca="false">IF(N681&lt;5,0,(L681-K681)/K681*100)</f>
        <v>0</v>
      </c>
      <c r="P681" s="14" t="n">
        <f aca="false">L681/($C681/100000)</f>
        <v>6.9650421570291</v>
      </c>
      <c r="Q681" s="13" t="n">
        <f aca="false">R680</f>
        <v>692</v>
      </c>
      <c r="R681" s="12" t="n">
        <v>749</v>
      </c>
      <c r="S681" s="21" t="n">
        <f aca="false">FORECAST($B681,R672:R680,$B672:$B680)</f>
        <v>690.14061998335</v>
      </c>
      <c r="T681" s="37" t="n">
        <f aca="false">(R681-S681)^2/S681</f>
        <v>5.01988510113787</v>
      </c>
      <c r="U681" s="37" t="n">
        <f aca="false">IF(T681&lt;5,0,(R681-Q681)/Q681*100)</f>
        <v>8.23699421965318</v>
      </c>
      <c r="V681" s="14" t="n">
        <f aca="false">R681/($C681/100000)</f>
        <v>55.4980486767531</v>
      </c>
      <c r="W681" s="13" t="n">
        <f aca="false">X680</f>
        <v>1736</v>
      </c>
      <c r="X681" s="12" t="n">
        <v>1862</v>
      </c>
      <c r="Y681" s="21" t="n">
        <f aca="false">FORECAST($B681,X672:X680,$B672:$B680)</f>
        <v>2025.30954580735</v>
      </c>
      <c r="Z681" s="37" t="n">
        <f aca="false">(X681-Y681)^2/Y681</f>
        <v>13.1683612547097</v>
      </c>
      <c r="AA681" s="37" t="n">
        <f aca="false">IF(Z681&lt;5,0,(X681-W681)/W681*100)</f>
        <v>7.25806451612903</v>
      </c>
      <c r="AB681" s="14" t="n">
        <f aca="false">X681/($C681/100000)</f>
        <v>137.967111663704</v>
      </c>
      <c r="AC681" s="13" t="n">
        <f aca="false">AD680</f>
        <v>4700</v>
      </c>
      <c r="AD681" s="12" t="n">
        <v>5100</v>
      </c>
      <c r="AE681" s="21" t="n">
        <f aca="false">FORECAST($B681,AD672:AD680,$B672:$B680)</f>
        <v>5244.58323937494</v>
      </c>
      <c r="AF681" s="37" t="n">
        <f aca="false">(AD681-AE681)^2/AE681</f>
        <v>3.98588641919282</v>
      </c>
      <c r="AG681" s="37" t="n">
        <f aca="false">IF(AF681&lt;5,0,(AD681-AC681)/AC681*100)</f>
        <v>0</v>
      </c>
      <c r="AH681" s="14" t="n">
        <f aca="false">AD681/($C681/100000)</f>
        <v>377.890585115409</v>
      </c>
      <c r="AI681" s="13" t="n">
        <f aca="false">AJ680</f>
        <v>8188</v>
      </c>
      <c r="AJ681" s="12" t="n">
        <v>6238</v>
      </c>
      <c r="AK681" s="21" t="n">
        <f aca="false">FORECAST($B681,AJ672:AJ680,$B672:$B680)</f>
        <v>11888.2670461596</v>
      </c>
      <c r="AL681" s="37" t="n">
        <f aca="false">(AJ681-AK681)^2/AK681</f>
        <v>2685.46438004436</v>
      </c>
      <c r="AM681" s="37" t="n">
        <f aca="false">IF(AL681&lt;5,0,(AJ681-AI681)/AI681*100)</f>
        <v>-23.8153395212506</v>
      </c>
      <c r="AN681" s="14" t="n">
        <f aca="false">AJ681/($C681/100000)</f>
        <v>462.212052931357</v>
      </c>
      <c r="AO681" s="13" t="n">
        <f aca="false">AP680</f>
        <v>33622</v>
      </c>
      <c r="AP681" s="12" t="n">
        <v>31034</v>
      </c>
      <c r="AQ681" s="21" t="n">
        <f aca="false">FORECAST($B681,AP672:AP680,$B672:$B680)</f>
        <v>33293.0094447358</v>
      </c>
      <c r="AR681" s="37" t="n">
        <f aca="false">(AP681-AQ681)^2/AQ681</f>
        <v>153.279134464442</v>
      </c>
      <c r="AS681" s="37" t="n">
        <f aca="false">IF(AR681&lt;5,0,(AP681-AO681)/AO681*100)</f>
        <v>-7.6973410267087</v>
      </c>
      <c r="AT681" s="14" t="n">
        <f aca="false">AP681/($C681/100000)</f>
        <v>2299.50125852384</v>
      </c>
      <c r="AU681" s="13" t="n">
        <f aca="false">AV680</f>
        <v>3839</v>
      </c>
      <c r="AV681" s="12" t="n">
        <v>3490</v>
      </c>
      <c r="AW681" s="21" t="n">
        <f aca="false">FORECAST($B681,AV672:AV680,$B672:$B680)</f>
        <v>3725.80510729011</v>
      </c>
      <c r="AX681" s="37" t="n">
        <f aca="false">(AV681-AW681)^2/AW681</f>
        <v>14.9240357514411</v>
      </c>
      <c r="AY681" s="37" t="n">
        <f aca="false">IF(AX681&lt;5,0,(AV681-AU681)/AU681*100)</f>
        <v>-9.09090909090909</v>
      </c>
      <c r="AZ681" s="14" t="n">
        <f aca="false">AV681/($C681/100000)</f>
        <v>258.595714127995</v>
      </c>
      <c r="BA681" s="12" t="n">
        <v>3598.6</v>
      </c>
      <c r="BB681" s="14" t="n">
        <v>-10.5</v>
      </c>
      <c r="BC681" s="13" t="n">
        <f aca="false">(BA681-BA680)/BA680*100</f>
        <v>-10.5315498980657</v>
      </c>
      <c r="BD681" s="12" t="n">
        <v>23.9</v>
      </c>
    </row>
    <row r="682" customFormat="false" ht="13.8" hidden="false" customHeight="false" outlineLevel="0" collapsed="false">
      <c r="A682" s="25" t="s">
        <v>72</v>
      </c>
      <c r="B682" s="15" t="n">
        <v>2019</v>
      </c>
      <c r="C682" s="17" t="n">
        <v>1386080</v>
      </c>
      <c r="D682" s="12" t="n">
        <f aca="false">E681</f>
        <v>48567</v>
      </c>
      <c r="E682" s="17" t="n">
        <v>48850</v>
      </c>
      <c r="F682" s="21" t="n">
        <f aca="false">FORECAST($B682,E673:E681,$B673:$B681)</f>
        <v>49874.7142857143</v>
      </c>
      <c r="G682" s="37" t="n">
        <f aca="false">(E682-F682)^2/F682</f>
        <v>21.0535415066568</v>
      </c>
      <c r="H682" s="37" t="n">
        <f aca="false">IF(G682&lt;5,0,(E682-D682)/D682*100)</f>
        <v>0.582700187370025</v>
      </c>
      <c r="I682" s="12" t="n">
        <v>0.6</v>
      </c>
      <c r="J682" s="13" t="n">
        <f aca="false">(E682-E681)/E681*100</f>
        <v>0.582700187370025</v>
      </c>
      <c r="K682" s="13" t="n">
        <f aca="false">L681</f>
        <v>94</v>
      </c>
      <c r="L682" s="12" t="n">
        <v>91</v>
      </c>
      <c r="M682" s="21" t="n">
        <f aca="false">FORECAST($B682,L673:L681,$B673:$B681)</f>
        <v>104.357142857143</v>
      </c>
      <c r="N682" s="37" t="n">
        <f aca="false">(L682-M682)^2/M682</f>
        <v>1.70964114598612</v>
      </c>
      <c r="O682" s="37" t="n">
        <f aca="false">IF(N682&lt;5,0,(L682-K682)/K682*100)</f>
        <v>0</v>
      </c>
      <c r="P682" s="14" t="n">
        <f aca="false">L682/($C682/100000)</f>
        <v>6.56527761745354</v>
      </c>
      <c r="Q682" s="13" t="n">
        <f aca="false">R681</f>
        <v>749</v>
      </c>
      <c r="R682" s="12" t="n">
        <v>718</v>
      </c>
      <c r="S682" s="21" t="n">
        <f aca="false">FORECAST($B682,R673:R681,$B673:$B681)</f>
        <v>801.571428571429</v>
      </c>
      <c r="T682" s="37" t="n">
        <f aca="false">(R682-S682)^2/S682</f>
        <v>8.71311454540825</v>
      </c>
      <c r="U682" s="37" t="n">
        <f aca="false">IF(T682&lt;5,0,(R682-Q682)/Q682*100)</f>
        <v>-4.1388518024032</v>
      </c>
      <c r="V682" s="14" t="n">
        <f aca="false">R682/($C682/100000)</f>
        <v>51.8007618607873</v>
      </c>
      <c r="W682" s="13" t="n">
        <f aca="false">X681</f>
        <v>1862</v>
      </c>
      <c r="X682" s="12" t="n">
        <v>1789</v>
      </c>
      <c r="Y682" s="21" t="n">
        <f aca="false">FORECAST($B682,X673:X681,$B673:$B681)</f>
        <v>1731.5</v>
      </c>
      <c r="Z682" s="37" t="n">
        <f aca="false">(X682-Y682)^2/Y682</f>
        <v>1.90947155645394</v>
      </c>
      <c r="AA682" s="37" t="n">
        <f aca="false">IF(Z682&lt;5,0,(X682-W682)/W682*100)</f>
        <v>0</v>
      </c>
      <c r="AB682" s="14" t="n">
        <f aca="false">X682/($C682/100000)</f>
        <v>129.069029204664</v>
      </c>
      <c r="AC682" s="13" t="n">
        <f aca="false">AD681</f>
        <v>5100</v>
      </c>
      <c r="AD682" s="12" t="n">
        <v>5180</v>
      </c>
      <c r="AE682" s="21" t="n">
        <f aca="false">FORECAST($B682,AD673:AD681,$B673:$B681)</f>
        <v>5024.32142857143</v>
      </c>
      <c r="AF682" s="37" t="n">
        <f aca="false">(AD682-AE682)^2/AE682</f>
        <v>4.82369966702784</v>
      </c>
      <c r="AG682" s="37" t="n">
        <f aca="false">IF(AF682&lt;5,0,(AD682-AC682)/AC682*100)</f>
        <v>0</v>
      </c>
      <c r="AH682" s="14" t="n">
        <f aca="false">AD682/($C682/100000)</f>
        <v>373.715802839663</v>
      </c>
      <c r="AI682" s="13" t="n">
        <f aca="false">AJ681</f>
        <v>6238</v>
      </c>
      <c r="AJ682" s="12" t="n">
        <v>5757</v>
      </c>
      <c r="AK682" s="21" t="n">
        <f aca="false">FORECAST($B682,AJ673:AJ681,$B673:$B681)</f>
        <v>6239.14285714286</v>
      </c>
      <c r="AL682" s="37" t="n">
        <f aca="false">(AJ682-AK682)^2/AK682</f>
        <v>37.2586010637254</v>
      </c>
      <c r="AM682" s="37" t="n">
        <f aca="false">IF(AL682&lt;5,0,(AJ682-AI682)/AI682*100)</f>
        <v>-7.71080474511061</v>
      </c>
      <c r="AN682" s="14" t="n">
        <f aca="false">AJ682/($C682/100000)</f>
        <v>415.343991688791</v>
      </c>
      <c r="AO682" s="13" t="n">
        <f aca="false">AP681</f>
        <v>31034</v>
      </c>
      <c r="AP682" s="12" t="n">
        <v>31425</v>
      </c>
      <c r="AQ682" s="21" t="n">
        <f aca="false">FORECAST($B682,AP673:AP681,$B673:$B681)</f>
        <v>32404.1071428571</v>
      </c>
      <c r="AR682" s="37" t="n">
        <f aca="false">(AP682-AQ682)^2/AQ682</f>
        <v>29.5842373612566</v>
      </c>
      <c r="AS682" s="37" t="n">
        <f aca="false">IF(AR682&lt;5,0,(AP682-AO682)/AO682*100)</f>
        <v>1.25990848746536</v>
      </c>
      <c r="AT682" s="14" t="n">
        <f aca="false">AP682/($C682/100000)</f>
        <v>2267.18515525799</v>
      </c>
      <c r="AU682" s="13" t="n">
        <f aca="false">AV681</f>
        <v>3490</v>
      </c>
      <c r="AV682" s="12" t="n">
        <v>3890</v>
      </c>
      <c r="AW682" s="21" t="n">
        <f aca="false">FORECAST($B682,AV673:AV681,$B673:$B681)</f>
        <v>3569.71428571429</v>
      </c>
      <c r="AX682" s="37" t="n">
        <f aca="false">(AV682-AW682)^2/AW682</f>
        <v>28.7370166251229</v>
      </c>
      <c r="AY682" s="37" t="n">
        <f aca="false">IF(AX682&lt;5,0,(AV682-AU682)/AU682*100)</f>
        <v>11.4613180515759</v>
      </c>
      <c r="AZ682" s="14" t="n">
        <f aca="false">AV682/($C682/100000)</f>
        <v>280.647581669168</v>
      </c>
      <c r="BA682" s="12" t="n">
        <v>3524.3</v>
      </c>
      <c r="BB682" s="14" t="n">
        <v>-2.1</v>
      </c>
      <c r="BC682" s="13" t="n">
        <f aca="false">(BA682-BA681)/BA681*100</f>
        <v>-2.06469182459845</v>
      </c>
      <c r="BD682" s="12" t="n">
        <v>24.5</v>
      </c>
    </row>
    <row r="683" customFormat="false" ht="13.8" hidden="false" customHeight="false" outlineLevel="0" collapsed="false">
      <c r="A683" s="25" t="s">
        <v>72</v>
      </c>
      <c r="B683" s="20" t="n">
        <v>2020</v>
      </c>
      <c r="C683" s="21" t="n">
        <v>1415260</v>
      </c>
      <c r="D683" s="12" t="n">
        <f aca="false">E682</f>
        <v>48850</v>
      </c>
      <c r="E683" s="21" t="n">
        <v>39690</v>
      </c>
      <c r="F683" s="21" t="n">
        <f aca="false">FORECAST($B683,E674:E682,$B674:$B682)</f>
        <v>48099.6666666667</v>
      </c>
      <c r="G683" s="37" t="n">
        <f aca="false">(E683-F683)^2/F683</f>
        <v>1470.33229844513</v>
      </c>
      <c r="H683" s="37" t="n">
        <f aca="false">IF(G683&lt;5,0,(E683-D683)/D683*100)</f>
        <v>-18.7512794268168</v>
      </c>
      <c r="I683" s="22" t="n">
        <v>-18.8</v>
      </c>
      <c r="J683" s="13" t="n">
        <f aca="false">(E683-E682)/E682*100</f>
        <v>-18.7512794268168</v>
      </c>
      <c r="K683" s="13" t="n">
        <f aca="false">L682</f>
        <v>91</v>
      </c>
      <c r="L683" s="21" t="n">
        <v>111</v>
      </c>
      <c r="M683" s="21" t="n">
        <f aca="false">FORECAST($B683,L674:L682,$B674:$B682)</f>
        <v>101.111111111111</v>
      </c>
      <c r="N683" s="37" t="n">
        <f aca="false">(L683-M683)^2/M683</f>
        <v>0.967155067155066</v>
      </c>
      <c r="O683" s="37" t="n">
        <f aca="false">IF(N683&lt;5,0,(L683-K683)/K683*100)</f>
        <v>0</v>
      </c>
      <c r="P683" s="14" t="n">
        <f aca="false">L683/($C683/100000)</f>
        <v>7.843081836553</v>
      </c>
      <c r="Q683" s="13" t="n">
        <f aca="false">R682</f>
        <v>718</v>
      </c>
      <c r="R683" s="21" t="n">
        <v>659</v>
      </c>
      <c r="S683" s="21" t="n">
        <f aca="false">FORECAST($B683,R674:R682,$B674:$B682)</f>
        <v>787.833333333333</v>
      </c>
      <c r="T683" s="37" t="n">
        <f aca="false">(R683-S683)^2/S683</f>
        <v>21.0679430223538</v>
      </c>
      <c r="U683" s="37" t="n">
        <f aca="false">IF(T683&lt;5,0,(R683-Q683)/Q683*100)</f>
        <v>-8.21727019498607</v>
      </c>
      <c r="V683" s="14" t="n">
        <f aca="false">R683/($C683/100000)</f>
        <v>46.5638822548507</v>
      </c>
      <c r="W683" s="13" t="n">
        <f aca="false">X682</f>
        <v>1789</v>
      </c>
      <c r="X683" s="21" t="n">
        <v>1438</v>
      </c>
      <c r="Y683" s="21" t="n">
        <f aca="false">FORECAST($B683,X674:X682,$B674:$B682)</f>
        <v>1697.05555555556</v>
      </c>
      <c r="Z683" s="37" t="n">
        <f aca="false">(X683-Y683)^2/Y683</f>
        <v>39.544834371806</v>
      </c>
      <c r="AA683" s="37" t="n">
        <f aca="false">IF(Z683&lt;5,0,(X683-W683)/W683*100)</f>
        <v>-19.6198993851314</v>
      </c>
      <c r="AB683" s="14" t="n">
        <f aca="false">X683/($C683/100000)</f>
        <v>101.60677190057</v>
      </c>
      <c r="AC683" s="13" t="n">
        <f aca="false">AD682</f>
        <v>5180</v>
      </c>
      <c r="AD683" s="21" t="n">
        <v>5634</v>
      </c>
      <c r="AE683" s="21" t="n">
        <f aca="false">FORECAST($B683,AD674:AD682,$B674:$B682)</f>
        <v>5050.58333333333</v>
      </c>
      <c r="AF683" s="37" t="n">
        <f aca="false">(AD683-AE683)^2/AE683</f>
        <v>67.393206780295</v>
      </c>
      <c r="AG683" s="37" t="n">
        <f aca="false">IF(AF683&lt;5,0,(AD683-AC683)/AC683*100)</f>
        <v>8.76447876447876</v>
      </c>
      <c r="AH683" s="14" t="n">
        <f aca="false">AD683/($C683/100000)</f>
        <v>398.089397001258</v>
      </c>
      <c r="AI683" s="13" t="n">
        <f aca="false">AJ682</f>
        <v>5757</v>
      </c>
      <c r="AJ683" s="21" t="n">
        <v>4240</v>
      </c>
      <c r="AK683" s="21" t="n">
        <f aca="false">FORECAST($B683,AJ674:AJ682,$B674:$B682)</f>
        <v>4930.66666666667</v>
      </c>
      <c r="AL683" s="37" t="n">
        <f aca="false">(AJ683-AK683)^2/AK683</f>
        <v>96.7456282675323</v>
      </c>
      <c r="AM683" s="37" t="n">
        <f aca="false">IF(AL683&lt;5,0,(AJ683-AI683)/AI683*100)</f>
        <v>-26.3505297898211</v>
      </c>
      <c r="AN683" s="14" t="n">
        <f aca="false">AJ683/($C683/100000)</f>
        <v>299.59159447734</v>
      </c>
      <c r="AO683" s="13" t="n">
        <f aca="false">AP682</f>
        <v>31425</v>
      </c>
      <c r="AP683" s="21" t="n">
        <v>24253</v>
      </c>
      <c r="AQ683" s="21" t="n">
        <f aca="false">FORECAST($B683,AP674:AP682,$B674:$B682)</f>
        <v>31847.0555555556</v>
      </c>
      <c r="AR683" s="37" t="n">
        <f aca="false">(AP683-AQ683)^2/AQ683</f>
        <v>1810.83239171868</v>
      </c>
      <c r="AS683" s="37" t="n">
        <f aca="false">IF(AR683&lt;5,0,(AP683-AO683)/AO683*100)</f>
        <v>-22.8225934765314</v>
      </c>
      <c r="AT683" s="14" t="n">
        <f aca="false">AP683/($C683/100000)</f>
        <v>1713.67805208937</v>
      </c>
      <c r="AU683" s="13" t="n">
        <f aca="false">AV682</f>
        <v>3890</v>
      </c>
      <c r="AV683" s="21" t="n">
        <v>3355</v>
      </c>
      <c r="AW683" s="21" t="n">
        <f aca="false">FORECAST($B683,AV674:AV682,$B674:$B682)</f>
        <v>3685.36111111111</v>
      </c>
      <c r="AX683" s="37" t="n">
        <f aca="false">(AV683-AW683)^2/AW683</f>
        <v>29.6140487849408</v>
      </c>
      <c r="AY683" s="37" t="n">
        <f aca="false">IF(AX683&lt;5,0,(AV683-AU683)/AU683*100)</f>
        <v>-13.7532133676093</v>
      </c>
      <c r="AZ683" s="14" t="n">
        <f aca="false">AV683/($C683/100000)</f>
        <v>237.058914969688</v>
      </c>
      <c r="BA683" s="23" t="n">
        <v>2804.4</v>
      </c>
      <c r="BB683" s="22" t="n">
        <v>-20.4</v>
      </c>
      <c r="BC683" s="13" t="n">
        <f aca="false">(BA683-BA682)/BA682*100</f>
        <v>-20.4267514116278</v>
      </c>
      <c r="BD683" s="23" t="n">
        <v>25.3</v>
      </c>
    </row>
    <row r="684" customFormat="false" ht="13.8" hidden="false" customHeight="false" outlineLevel="0" collapsed="false">
      <c r="A684" s="19" t="s">
        <v>317</v>
      </c>
      <c r="B684" s="15" t="n">
        <v>2020</v>
      </c>
      <c r="C684" s="38" t="n">
        <f aca="false">FORECAST($B684,C674:C682,$B674:$B682)</f>
        <v>1403242.55555556</v>
      </c>
      <c r="D684" s="12" t="n">
        <f aca="false">E683</f>
        <v>39690</v>
      </c>
      <c r="E684" s="38" t="n">
        <f aca="false">FORECAST($B684,E674:E682,$B674:$B682)</f>
        <v>48099.6666666667</v>
      </c>
      <c r="F684" s="21" t="n">
        <f aca="false">FORECAST($B684,E675:E683,$B675:$B683)</f>
        <v>44648</v>
      </c>
      <c r="G684" s="37" t="n">
        <f aca="false">(E684-F684)^2/F684</f>
        <v>266.842921917618</v>
      </c>
      <c r="H684" s="37" t="n">
        <f aca="false">IF(G684&lt;5,0,(E684-D684)/D684*100)</f>
        <v>21.188376585202</v>
      </c>
      <c r="I684" s="12"/>
      <c r="J684" s="13" t="n">
        <f aca="false">(E684-E682)/E682*100</f>
        <v>-1.53599454111224</v>
      </c>
      <c r="K684" s="13" t="n">
        <f aca="false">L683</f>
        <v>111</v>
      </c>
      <c r="L684" s="38" t="n">
        <f aca="false">FORECAST($B684,L674:L682,$B674:$B682)</f>
        <v>101.111111111111</v>
      </c>
      <c r="M684" s="21" t="n">
        <f aca="false">FORECAST($B684,L675:L683,$B675:$B683)</f>
        <v>106.422222222222</v>
      </c>
      <c r="N684" s="37" t="n">
        <f aca="false">(L684-M684)^2/M684</f>
        <v>0.265056495208928</v>
      </c>
      <c r="O684" s="37" t="n">
        <f aca="false">IF(N684&lt;5,0,(L684-K684)/K684*100)</f>
        <v>0</v>
      </c>
      <c r="P684" s="38" t="n">
        <f aca="false">FORECAST($B684,P674:P682,$B674:$B682)</f>
        <v>7.24361240755466</v>
      </c>
      <c r="Q684" s="13" t="n">
        <f aca="false">R683</f>
        <v>659</v>
      </c>
      <c r="R684" s="38" t="n">
        <f aca="false">FORECAST($B684,R674:R682,$B674:$B682)</f>
        <v>787.833333333333</v>
      </c>
      <c r="S684" s="21" t="n">
        <f aca="false">FORECAST($B684,R675:R683,$B675:$B683)</f>
        <v>732.2</v>
      </c>
      <c r="T684" s="37" t="n">
        <f aca="false">(R684-S684)^2/S684</f>
        <v>4.22707972927858</v>
      </c>
      <c r="U684" s="37" t="n">
        <f aca="false">IF(T684&lt;5,0,(R684-Q684)/Q684*100)</f>
        <v>0</v>
      </c>
      <c r="V684" s="38" t="n">
        <f aca="false">FORECAST($B684,V674:V682,$B674:$B682)</f>
        <v>56.5201838772628</v>
      </c>
      <c r="W684" s="13" t="n">
        <f aca="false">X683</f>
        <v>1438</v>
      </c>
      <c r="X684" s="38" t="n">
        <f aca="false">FORECAST($B684,X674:X682,$B674:$B682)</f>
        <v>1697.05555555556</v>
      </c>
      <c r="Y684" s="21" t="n">
        <f aca="false">FORECAST($B684,X675:X683,$B675:$B683)</f>
        <v>1605.73333333333</v>
      </c>
      <c r="Z684" s="37" t="n">
        <f aca="false">(X684-Y684)^2/Y684</f>
        <v>5.1937317974788</v>
      </c>
      <c r="AA684" s="37" t="n">
        <f aca="false">IF(Z684&lt;5,0,(X684-W684)/W684*100)</f>
        <v>18.0149899551847</v>
      </c>
      <c r="AB684" s="38" t="n">
        <f aca="false">FORECAST($B684,AB674:AB682,$B674:$B682)</f>
        <v>118.133615279027</v>
      </c>
      <c r="AC684" s="13" t="n">
        <f aca="false">AD683</f>
        <v>5634</v>
      </c>
      <c r="AD684" s="38" t="n">
        <f aca="false">FORECAST($B684,AD674:AD682,$B674:$B682)</f>
        <v>5050.58333333333</v>
      </c>
      <c r="AE684" s="21" t="n">
        <f aca="false">FORECAST($B684,AD675:AD683,$B675:$B683)</f>
        <v>5291.08888888889</v>
      </c>
      <c r="AF684" s="37" t="n">
        <f aca="false">(AD684-AE684)^2/AE684</f>
        <v>10.9321395780281</v>
      </c>
      <c r="AG684" s="37" t="n">
        <f aca="false">IF(AF684&lt;5,0,(AD684-AC684)/AC684*100)</f>
        <v>-10.3552833984144</v>
      </c>
      <c r="AH684" s="38" t="n">
        <f aca="false">FORECAST($B684,AH674:AH682,$B674:$B682)</f>
        <v>355.899570247756</v>
      </c>
      <c r="AI684" s="13" t="n">
        <f aca="false">AJ683</f>
        <v>4240</v>
      </c>
      <c r="AJ684" s="38" t="n">
        <f aca="false">FORECAST($B684,AJ674:AJ682,$B674:$B682)</f>
        <v>4930.66666666667</v>
      </c>
      <c r="AK684" s="21" t="n">
        <f aca="false">FORECAST($B684,AJ675:AJ683,$B675:$B683)</f>
        <v>4544.48888888889</v>
      </c>
      <c r="AL684" s="37" t="n">
        <f aca="false">(AJ684-AK684)^2/AK684</f>
        <v>32.8162923698656</v>
      </c>
      <c r="AM684" s="37" t="n">
        <f aca="false">IF(AL684&lt;5,0,(AJ684-AI684)/AI684*100)</f>
        <v>16.2893081761007</v>
      </c>
      <c r="AN684" s="38" t="n">
        <f aca="false">FORECAST($B684,AN674:AN682,$B674:$B682)</f>
        <v>315.705456426044</v>
      </c>
      <c r="AO684" s="13" t="n">
        <f aca="false">AP683</f>
        <v>24253</v>
      </c>
      <c r="AP684" s="38" t="n">
        <f aca="false">FORECAST($B684,AP674:AP682,$B674:$B682)</f>
        <v>31847.0555555556</v>
      </c>
      <c r="AQ684" s="21" t="n">
        <f aca="false">FORECAST($B684,AP675:AP683,$B675:$B683)</f>
        <v>28756.7333333333</v>
      </c>
      <c r="AR684" s="37" t="n">
        <f aca="false">(AP684-AQ684)^2/AQ684</f>
        <v>332.099314844309</v>
      </c>
      <c r="AS684" s="37" t="n">
        <f aca="false">IF(AR684&lt;5,0,(AP684-AO684)/AO684*100)</f>
        <v>31.3118193854598</v>
      </c>
      <c r="AT684" s="38" t="n">
        <f aca="false">FORECAST($B684,AT674:AT682,$B674:$B682)</f>
        <v>2249.76604772524</v>
      </c>
      <c r="AU684" s="13" t="n">
        <f aca="false">AV683</f>
        <v>3355</v>
      </c>
      <c r="AV684" s="38" t="n">
        <f aca="false">FORECAST($B684,AV674:AV682,$B674:$B682)</f>
        <v>3685.36111111111</v>
      </c>
      <c r="AW684" s="21" t="n">
        <f aca="false">FORECAST($B684,AV675:AV683,$B675:$B683)</f>
        <v>3611.33333333333</v>
      </c>
      <c r="AX684" s="37" t="n">
        <f aca="false">(AV684-AW684)^2/AW684</f>
        <v>1.51747606130223</v>
      </c>
      <c r="AY684" s="37" t="n">
        <f aca="false">IF(AX684&lt;5,0,(AV684-AU684)/AU684*100)</f>
        <v>0</v>
      </c>
      <c r="AZ684" s="38" t="n">
        <f aca="false">FORECAST($B684,AZ674:AZ682,$B674:$B682)</f>
        <v>259.286767562488</v>
      </c>
      <c r="BA684" s="38" t="n">
        <f aca="false">FORECAST($B684,BA674:BA682,$B674:$B682)</f>
        <v>3362.53611111111</v>
      </c>
      <c r="BB684" s="14"/>
      <c r="BC684" s="12"/>
      <c r="BD684" s="12"/>
    </row>
    <row r="685" customFormat="false" ht="13.8" hidden="false" customHeight="false" outlineLevel="0" collapsed="false">
      <c r="A685" s="19" t="s">
        <v>199</v>
      </c>
      <c r="B685" s="20"/>
      <c r="C685" s="21"/>
      <c r="D685" s="12" t="n">
        <f aca="false">E684</f>
        <v>48099.6666666667</v>
      </c>
      <c r="E685" s="39" t="n">
        <f aca="false">(E684-E683)^2/E684</f>
        <v>1470.33229844513</v>
      </c>
      <c r="F685" s="21" t="n">
        <f aca="false">FORECAST($B685,E676:E684,$B676:$B684)</f>
        <v>4372130.92156863</v>
      </c>
      <c r="G685" s="37" t="n">
        <f aca="false">(E685-F685)^2/F685</f>
        <v>4369190.75143933</v>
      </c>
      <c r="H685" s="37" t="n">
        <f aca="false">IF(G685&lt;5,0,(E685-D685)/D685*100)</f>
        <v>-96.943154910751</v>
      </c>
      <c r="I685" s="22"/>
      <c r="J685" s="12"/>
      <c r="K685" s="13" t="n">
        <f aca="false">L684</f>
        <v>101.111111111111</v>
      </c>
      <c r="L685" s="39" t="n">
        <f aca="false">(L684-L683)^2/L684</f>
        <v>0.967155067155066</v>
      </c>
      <c r="M685" s="21" t="n">
        <f aca="false">FORECAST($B685,L676:L684,$B676:$B684)</f>
        <v>-4301.63211951447</v>
      </c>
      <c r="N685" s="37" t="n">
        <f aca="false">(L685-M685)^2/M685</f>
        <v>-4303.56664709855</v>
      </c>
      <c r="O685" s="37" t="n">
        <f aca="false">IF(N685&lt;5,0,(L685-K685)/K685*100)</f>
        <v>0</v>
      </c>
      <c r="P685" s="39" t="n">
        <f aca="false">(P684-P683)^2/P684</f>
        <v>0.049611102318065</v>
      </c>
      <c r="Q685" s="13" t="n">
        <f aca="false">R684</f>
        <v>787.833333333333</v>
      </c>
      <c r="R685" s="39" t="n">
        <f aca="false">(R684-R683)^2/R684</f>
        <v>21.0679430223538</v>
      </c>
      <c r="S685" s="21" t="n">
        <f aca="false">FORECAST($B685,R676:R684,$B676:$B684)</f>
        <v>-5432.02661064425</v>
      </c>
      <c r="T685" s="37" t="n">
        <f aca="false">(R685-S685)^2/S685</f>
        <v>-5474.24420803815</v>
      </c>
      <c r="U685" s="37" t="n">
        <f aca="false">IF(T685&lt;5,0,(R685-Q685)/Q685*100)</f>
        <v>0</v>
      </c>
      <c r="V685" s="39" t="n">
        <f aca="false">(V684-V683)^2/V684</f>
        <v>1.75385030968244</v>
      </c>
      <c r="W685" s="13" t="n">
        <f aca="false">X684</f>
        <v>1697.05555555556</v>
      </c>
      <c r="X685" s="39" t="n">
        <f aca="false">(X684-X683)^2/X684</f>
        <v>39.544834371806</v>
      </c>
      <c r="Y685" s="21" t="n">
        <f aca="false">FORECAST($B685,X676:X684,$B676:$B684)</f>
        <v>170842.683940243</v>
      </c>
      <c r="Z685" s="37" t="n">
        <f aca="false">(X685-Y685)^2/Y685</f>
        <v>170763.603424914</v>
      </c>
      <c r="AA685" s="37" t="n">
        <f aca="false">IF(Z685&lt;5,0,(X685-W685)/W685*100)</f>
        <v>-97.6697973002504</v>
      </c>
      <c r="AB685" s="39" t="n">
        <f aca="false">(AB684-AB683)^2/AB684</f>
        <v>2.31209847773577</v>
      </c>
      <c r="AC685" s="13" t="n">
        <f aca="false">AD684</f>
        <v>5050.58333333333</v>
      </c>
      <c r="AD685" s="39" t="n">
        <f aca="false">(AD684-AD683)^2/AD684</f>
        <v>67.393206780295</v>
      </c>
      <c r="AE685" s="21" t="n">
        <f aca="false">FORECAST($B685,AD676:AD684,$B676:$B684)</f>
        <v>12100.4544817928</v>
      </c>
      <c r="AF685" s="37" t="n">
        <f aca="false">(AD685-AE685)^2/AE685</f>
        <v>11966.0434131688</v>
      </c>
      <c r="AG685" s="37" t="n">
        <f aca="false">IF(AF685&lt;5,0,(AD685-AC685)/AC685*100)</f>
        <v>-98.6656351884047</v>
      </c>
      <c r="AH685" s="39" t="n">
        <f aca="false">(AH684-AH683)^2/AH684</f>
        <v>5.00135889529551</v>
      </c>
      <c r="AI685" s="13" t="n">
        <f aca="false">AJ684</f>
        <v>4930.66666666667</v>
      </c>
      <c r="AJ685" s="39" t="n">
        <f aca="false">(AJ684-AJ683)^2/AJ684</f>
        <v>96.7456282675323</v>
      </c>
      <c r="AK685" s="21" t="n">
        <f aca="false">FORECAST($B685,AJ676:AJ684,$B676:$B684)</f>
        <v>2471346.70308123</v>
      </c>
      <c r="AL685" s="37" t="n">
        <f aca="false">(AJ685-AK685)^2/AK685</f>
        <v>2471153.21561199</v>
      </c>
      <c r="AM685" s="37" t="n">
        <f aca="false">IF(AL685&lt;5,0,(AJ685-AI685)/AI685*100)</f>
        <v>-98.0378793617997</v>
      </c>
      <c r="AN685" s="39" t="n">
        <f aca="false">(AN684-AN683)^2/AN684</f>
        <v>0.822464552375346</v>
      </c>
      <c r="AO685" s="13" t="n">
        <f aca="false">AP684</f>
        <v>31847.0555555556</v>
      </c>
      <c r="AP685" s="39" t="n">
        <f aca="false">(AP684-AP683)^2/AP684</f>
        <v>1810.83239171868</v>
      </c>
      <c r="AQ685" s="21" t="n">
        <f aca="false">FORECAST($B685,AP676:AP684,$B676:$B684)</f>
        <v>1778397.52427638</v>
      </c>
      <c r="AR685" s="37" t="n">
        <f aca="false">(AP685-AQ685)^2/AQ685</f>
        <v>1774777.70335175</v>
      </c>
      <c r="AS685" s="37" t="n">
        <f aca="false">IF(AR685&lt;5,0,(AP685-AO685)/AO685*100)</f>
        <v>-94.3139723276465</v>
      </c>
      <c r="AT685" s="39" t="n">
        <f aca="false">(AT684-AT683)^2/AT684</f>
        <v>127.74232207632</v>
      </c>
      <c r="AU685" s="13" t="n">
        <f aca="false">AV684</f>
        <v>3685.36111111111</v>
      </c>
      <c r="AV685" s="39" t="n">
        <f aca="false">(AV684-AV683)^2/AV684</f>
        <v>29.6140487849408</v>
      </c>
      <c r="AW685" s="21" t="n">
        <f aca="false">FORECAST($B685,AV676:AV684,$B676:$B684)</f>
        <v>-50822.785480859</v>
      </c>
      <c r="AX685" s="37" t="n">
        <f aca="false">(AV685-AW685)^2/AW685</f>
        <v>-50882.0308343089</v>
      </c>
      <c r="AY685" s="37" t="n">
        <f aca="false">IF(AX685&lt;5,0,(AV685-AU685)/AU685*100)</f>
        <v>0</v>
      </c>
      <c r="AZ685" s="39" t="n">
        <f aca="false">(AZ684-AZ683)^2/AZ684</f>
        <v>1.90552505063022</v>
      </c>
      <c r="BA685" s="39" t="n">
        <f aca="false">(BA684-BA683)^2/BA684</f>
        <v>92.6431444102163</v>
      </c>
      <c r="BB685" s="22"/>
      <c r="BC685" s="12"/>
      <c r="BD685" s="23"/>
    </row>
    <row r="686" customFormat="false" ht="13.8" hidden="false" customHeight="false" outlineLevel="0" collapsed="false">
      <c r="A686" s="19" t="s">
        <v>318</v>
      </c>
      <c r="B686" s="20" t="n">
        <v>5</v>
      </c>
      <c r="C686" s="21"/>
      <c r="D686" s="12" t="n">
        <f aca="false">E685</f>
        <v>1470.33229844513</v>
      </c>
      <c r="E686" s="39" t="n">
        <f aca="false">IF(E685&lt;$B686,0,(E683-E682)/E682*100)</f>
        <v>-18.7512794268168</v>
      </c>
      <c r="F686" s="21" t="n">
        <f aca="false">FORECAST($B686,E677:E685,$B677:$B685)</f>
        <v>4752176.28455285</v>
      </c>
      <c r="G686" s="37" t="n">
        <f aca="false">(E686-F686)^2/F686</f>
        <v>4752213.78718569</v>
      </c>
      <c r="H686" s="37" t="n">
        <f aca="false">IF(G686&lt;5,0,(E686-D686)/D686*100)</f>
        <v>-101.275308952041</v>
      </c>
      <c r="I686" s="22"/>
      <c r="J686" s="12"/>
      <c r="K686" s="13" t="n">
        <f aca="false">L685</f>
        <v>0.967155067155066</v>
      </c>
      <c r="L686" s="39" t="n">
        <f aca="false">IF(L685&lt;$B686,0,(L683-L682)/L682*100)</f>
        <v>0</v>
      </c>
      <c r="M686" s="21" t="n">
        <f aca="false">FORECAST($B686,L677:L685,$B677:$B685)</f>
        <v>-477.287650019357</v>
      </c>
      <c r="N686" s="37" t="n">
        <f aca="false">(L686-M686)^2/M686</f>
        <v>-477.287650019357</v>
      </c>
      <c r="O686" s="37" t="n">
        <f aca="false">IF(N686&lt;5,0,(L686-K686)/K686*100)</f>
        <v>0</v>
      </c>
      <c r="P686" s="39" t="n">
        <f aca="false">IF(P685&lt;$B686,0,(P683-P682)/P682*100)</f>
        <v>0</v>
      </c>
      <c r="Q686" s="13" t="n">
        <f aca="false">R685</f>
        <v>21.0679430223538</v>
      </c>
      <c r="R686" s="39" t="n">
        <f aca="false">IF(R685&lt;$B686,0,(R683-R682)/R682*100)</f>
        <v>-8.21727019498607</v>
      </c>
      <c r="S686" s="21" t="n">
        <f aca="false">FORECAST($B686,R677:R685,$B677:$B685)</f>
        <v>13516.0360046458</v>
      </c>
      <c r="T686" s="37" t="n">
        <f aca="false">(R686-S686)^2/S686</f>
        <v>13532.4755408444</v>
      </c>
      <c r="U686" s="37" t="n">
        <f aca="false">IF(T686&lt;5,0,(R686-Q686)/Q686*100)</f>
        <v>-139.003666310789</v>
      </c>
      <c r="V686" s="39" t="n">
        <f aca="false">IF(V685&lt;$B686,0,(V683-V682)/V682*100)</f>
        <v>0</v>
      </c>
      <c r="W686" s="13" t="n">
        <f aca="false">X685</f>
        <v>39.544834371806</v>
      </c>
      <c r="X686" s="39" t="n">
        <f aca="false">IF(X685&lt;$B686,0,(X683-X682)/X682*100)</f>
        <v>-19.6198993851314</v>
      </c>
      <c r="Y686" s="21" t="n">
        <f aca="false">FORECAST($B686,X677:X685,$B677:$B685)</f>
        <v>179113.429345722</v>
      </c>
      <c r="Z686" s="37" t="n">
        <f aca="false">(X686-Y686)^2/Y686</f>
        <v>179152.671293636</v>
      </c>
      <c r="AA686" s="37" t="n">
        <f aca="false">IF(Z686&lt;5,0,(X686-W686)/W686*100)</f>
        <v>-149.614316754149</v>
      </c>
      <c r="AB686" s="39" t="n">
        <f aca="false">IF(AB685&lt;$B686,0,(AB683-AB682)/AB682*100)</f>
        <v>0</v>
      </c>
      <c r="AC686" s="13" t="n">
        <f aca="false">AD685</f>
        <v>67.393206780295</v>
      </c>
      <c r="AD686" s="39" t="n">
        <f aca="false">IF(AD685&lt;$B686,0,(AD683-AD682)/AD682*100)</f>
        <v>8.76447876447876</v>
      </c>
      <c r="AE686" s="21" t="n">
        <f aca="false">FORECAST($B686,AD677:AD685,$B677:$B685)</f>
        <v>27358.4332171894</v>
      </c>
      <c r="AF686" s="37" t="n">
        <f aca="false">(AD686-AE686)^2/AE686</f>
        <v>27340.9070674268</v>
      </c>
      <c r="AG686" s="37" t="n">
        <f aca="false">IF(AF686&lt;5,0,(AD686-AC686)/AC686*100)</f>
        <v>-86.9950115401818</v>
      </c>
      <c r="AH686" s="39" t="n">
        <f aca="false">IF(AH685&lt;$B686,0,(AH683-AH682)/AH682*100)</f>
        <v>6.52195972886164</v>
      </c>
      <c r="AI686" s="13" t="n">
        <f aca="false">AJ685</f>
        <v>96.7456282675323</v>
      </c>
      <c r="AJ686" s="39" t="n">
        <f aca="false">IF(AJ685&lt;$B686,0,(AJ683-AJ682)/AJ682*100)</f>
        <v>-26.3505297898211</v>
      </c>
      <c r="AK686" s="21" t="n">
        <f aca="false">FORECAST($B686,AJ677:AJ685,$B677:$B685)</f>
        <v>2577291.06155633</v>
      </c>
      <c r="AL686" s="37" t="n">
        <f aca="false">(AJ686-AK686)^2/AK686</f>
        <v>2577343.76288532</v>
      </c>
      <c r="AM686" s="37" t="n">
        <f aca="false">IF(AL686&lt;5,0,(AJ686-AI686)/AI686*100)</f>
        <v>-127.236920429059</v>
      </c>
      <c r="AN686" s="39" t="n">
        <f aca="false">IF(AN685&lt;$B686,0,(AN683-AN682)/AN682*100)</f>
        <v>0</v>
      </c>
      <c r="AO686" s="13" t="n">
        <f aca="false">AP685</f>
        <v>1810.83239171868</v>
      </c>
      <c r="AP686" s="39" t="n">
        <f aca="false">IF(AP685&lt;$B686,0,(AP683-AP682)/AP682*100)</f>
        <v>-22.8225934765314</v>
      </c>
      <c r="AQ686" s="21" t="n">
        <f aca="false">FORECAST($B686,AP677:AP685,$B677:$B685)</f>
        <v>1963262.86488579</v>
      </c>
      <c r="AR686" s="37" t="n">
        <f aca="false">(AP686-AQ686)^2/AQ686</f>
        <v>1963308.51033805</v>
      </c>
      <c r="AS686" s="37" t="n">
        <f aca="false">IF(AR686&lt;5,0,(AP686-AO686)/AO686*100)</f>
        <v>-101.260337156597</v>
      </c>
      <c r="AT686" s="39" t="n">
        <f aca="false">IF(AT685&lt;$B686,0,(AT683-AT682)/AT682*100)</f>
        <v>-24.4138464776442</v>
      </c>
      <c r="AU686" s="13" t="n">
        <f aca="false">AV685</f>
        <v>29.6140487849408</v>
      </c>
      <c r="AV686" s="39" t="n">
        <f aca="false">IF(AV685&lt;$B686,0,(AV683-AV682)/AV682*100)</f>
        <v>-13.7532133676093</v>
      </c>
      <c r="AW686" s="21" t="n">
        <f aca="false">FORECAST($B686,AV677:AV685,$B677:$B685)</f>
        <v>-7888.25280681381</v>
      </c>
      <c r="AX686" s="37" t="n">
        <f aca="false">(AV686-AW686)^2/AW686</f>
        <v>-7860.77035888386</v>
      </c>
      <c r="AY686" s="37" t="n">
        <f aca="false">IF(AX686&lt;5,0,(AV686-AU686)/AU686*100)</f>
        <v>0</v>
      </c>
      <c r="AZ686" s="39" t="n">
        <f aca="false">IF(AZ685&lt;$B686,0,(AZ683-AZ682)/AZ682*100)</f>
        <v>0</v>
      </c>
      <c r="BA686" s="39" t="n">
        <f aca="false">IF(BA685&lt;$B686,0,(BA683-BA682)/BA682*100)</f>
        <v>-20.4267514116278</v>
      </c>
      <c r="BB686" s="22"/>
      <c r="BC686" s="12"/>
      <c r="BD686" s="23"/>
    </row>
    <row r="687" customFormat="false" ht="13.8" hidden="false" customHeight="false" outlineLevel="0" collapsed="false">
      <c r="A687" s="25"/>
      <c r="B687" s="20"/>
      <c r="C687" s="21"/>
      <c r="D687" s="12" t="n">
        <f aca="false">E686</f>
        <v>-18.7512794268168</v>
      </c>
      <c r="E687" s="21"/>
      <c r="F687" s="21" t="n">
        <f aca="false">FORECAST($B687,E678:E686,$B678:$B686)</f>
        <v>-113.267340989165</v>
      </c>
      <c r="G687" s="37" t="n">
        <f aca="false">(E687-F687)^2/F687</f>
        <v>-113.267340989165</v>
      </c>
      <c r="H687" s="37" t="n">
        <f aca="false">IF(G687&lt;5,0,(E687-D687)/D687*100)</f>
        <v>0</v>
      </c>
      <c r="I687" s="22"/>
      <c r="J687" s="13"/>
      <c r="K687" s="13" t="n">
        <f aca="false">L686</f>
        <v>0</v>
      </c>
      <c r="L687" s="21"/>
      <c r="M687" s="21" t="n">
        <f aca="false">FORECAST($B687,L678:L686,$B678:$B686)</f>
        <v>-0.237301199449689</v>
      </c>
      <c r="N687" s="37" t="n">
        <f aca="false">(L687-M687)^2/M687</f>
        <v>-0.237301199449689</v>
      </c>
      <c r="O687" s="37" t="n">
        <f aca="false">IF(N687&lt;5,0,(L687-K687)/K687*100)</f>
        <v>0</v>
      </c>
      <c r="P687" s="14"/>
      <c r="Q687" s="13" t="n">
        <f aca="false">R686</f>
        <v>-8.21727019498607</v>
      </c>
      <c r="R687" s="21"/>
      <c r="S687" s="21" t="n">
        <f aca="false">FORECAST($B687,R678:R686,$B678:$B686)</f>
        <v>-9.96490136904231</v>
      </c>
      <c r="T687" s="37" t="n">
        <f aca="false">(R687-S687)^2/S687</f>
        <v>-9.96490136904231</v>
      </c>
      <c r="U687" s="37" t="n">
        <f aca="false">IF(T687&lt;5,0,(R687-Q687)/Q687*100)</f>
        <v>0</v>
      </c>
      <c r="V687" s="14"/>
      <c r="W687" s="13" t="n">
        <f aca="false">X686</f>
        <v>-19.6198993851314</v>
      </c>
      <c r="X687" s="21"/>
      <c r="Y687" s="21" t="n">
        <f aca="false">FORECAST($B687,X678:X686,$B678:$B686)</f>
        <v>-23.2273453918358</v>
      </c>
      <c r="Z687" s="37" t="n">
        <f aca="false">(X687-Y687)^2/Y687</f>
        <v>-23.2273453918358</v>
      </c>
      <c r="AA687" s="37" t="n">
        <f aca="false">IF(Z687&lt;5,0,(X687-W687)/W687*100)</f>
        <v>0</v>
      </c>
      <c r="AB687" s="14"/>
      <c r="AC687" s="13" t="n">
        <f aca="false">AD686</f>
        <v>8.76447876447876</v>
      </c>
      <c r="AD687" s="21"/>
      <c r="AE687" s="21" t="n">
        <f aca="false">FORECAST($B687,AD678:AD686,$B678:$B686)</f>
        <v>-4.01306188725357</v>
      </c>
      <c r="AF687" s="37" t="n">
        <f aca="false">(AD687-AE687)^2/AE687</f>
        <v>-4.01306188725357</v>
      </c>
      <c r="AG687" s="37" t="n">
        <f aca="false">IF(AF687&lt;5,0,(AD687-AC687)/AC687*100)</f>
        <v>0</v>
      </c>
      <c r="AH687" s="14"/>
      <c r="AI687" s="13" t="n">
        <f aca="false">AJ686</f>
        <v>-26.3505297898211</v>
      </c>
      <c r="AJ687" s="21"/>
      <c r="AK687" s="21" t="n">
        <f aca="false">FORECAST($B687,AJ678:AJ686,$B678:$B686)</f>
        <v>-28.4127665790174</v>
      </c>
      <c r="AL687" s="37" t="n">
        <f aca="false">(AJ687-AK687)^2/AK687</f>
        <v>-28.4127665790174</v>
      </c>
      <c r="AM687" s="37" t="n">
        <f aca="false">IF(AL687&lt;5,0,(AJ687-AI687)/AI687*100)</f>
        <v>0</v>
      </c>
      <c r="AN687" s="14"/>
      <c r="AO687" s="13" t="n">
        <f aca="false">AP686</f>
        <v>-22.8225934765314</v>
      </c>
      <c r="AP687" s="21"/>
      <c r="AQ687" s="21" t="n">
        <f aca="false">FORECAST($B687,AP678:AP686,$B678:$B686)</f>
        <v>-88.3932456423099</v>
      </c>
      <c r="AR687" s="37" t="n">
        <f aca="false">(AP687-AQ687)^2/AQ687</f>
        <v>-88.3932456423099</v>
      </c>
      <c r="AS687" s="37" t="n">
        <f aca="false">IF(AR687&lt;5,0,(AP687-AO687)/AO687*100)</f>
        <v>0</v>
      </c>
      <c r="AT687" s="14"/>
      <c r="AU687" s="13" t="n">
        <f aca="false">AV686</f>
        <v>-13.7532133676093</v>
      </c>
      <c r="AV687" s="21"/>
      <c r="AW687" s="21" t="n">
        <f aca="false">FORECAST($B687,AV678:AV686,$B678:$B686)</f>
        <v>-22.4232185002165</v>
      </c>
      <c r="AX687" s="37" t="n">
        <f aca="false">(AV687-AW687)^2/AW687</f>
        <v>-22.4232185002165</v>
      </c>
      <c r="AY687" s="37" t="n">
        <f aca="false">IF(AX687&lt;5,0,(AV687-AU687)/AU687*100)</f>
        <v>0</v>
      </c>
      <c r="AZ687" s="14"/>
      <c r="BA687" s="23"/>
      <c r="BB687" s="22"/>
      <c r="BC687" s="13"/>
      <c r="BD687" s="23"/>
    </row>
    <row r="688" customFormat="false" ht="13.8" hidden="false" customHeight="false" outlineLevel="0" collapsed="false">
      <c r="A688" s="19" t="s">
        <v>73</v>
      </c>
      <c r="B688" s="12" t="n">
        <v>2011</v>
      </c>
      <c r="C688" s="12" t="n">
        <v>273867</v>
      </c>
      <c r="D688" s="12" t="n">
        <f aca="false">E687</f>
        <v>0</v>
      </c>
      <c r="E688" s="12" t="n">
        <v>11275</v>
      </c>
      <c r="F688" s="21" t="n">
        <f aca="false">FORECAST($B688,E679:E687,$B679:$B687)</f>
        <v>48715.940306355</v>
      </c>
      <c r="G688" s="37" t="n">
        <f aca="false">(E688-F688)^2/F688</f>
        <v>28775.4686086018</v>
      </c>
      <c r="H688" s="37" t="e">
        <f aca="false">IF(G688&lt;5,0,(E688-D688)/D688*100)</f>
        <v>#DIV/0!</v>
      </c>
      <c r="I688" s="12" t="n">
        <v>-2.6</v>
      </c>
      <c r="J688" s="13"/>
      <c r="K688" s="13" t="n">
        <f aca="false">L687</f>
        <v>0</v>
      </c>
      <c r="L688" s="12" t="n">
        <v>9</v>
      </c>
      <c r="M688" s="21" t="n">
        <f aca="false">FORECAST($B688,L679:L687,$B679:$B687)</f>
        <v>103.135777012463</v>
      </c>
      <c r="N688" s="37" t="n">
        <f aca="false">(L688-M688)^2/M688</f>
        <v>85.921149483068</v>
      </c>
      <c r="O688" s="37" t="e">
        <f aca="false">IF(N688&lt;5,0,(L688-K688)/K688*100)</f>
        <v>#DIV/0!</v>
      </c>
      <c r="P688" s="14" t="n">
        <f aca="false">L688/($C688/100000)</f>
        <v>3.28626669149624</v>
      </c>
      <c r="Q688" s="13" t="n">
        <f aca="false">R687</f>
        <v>0</v>
      </c>
      <c r="R688" s="12" t="n">
        <v>73</v>
      </c>
      <c r="S688" s="21" t="n">
        <f aca="false">FORECAST($B688,R679:R687,$B679:$B687)</f>
        <v>729.266392153748</v>
      </c>
      <c r="T688" s="37" t="n">
        <f aca="false">(R688-S688)^2/S688</f>
        <v>590.573735611962</v>
      </c>
      <c r="U688" s="37" t="e">
        <f aca="false">IF(T688&lt;5,0,(R688-Q688)/Q688*100)</f>
        <v>#DIV/0!</v>
      </c>
      <c r="V688" s="14" t="n">
        <f aca="false">R688/($C688/100000)</f>
        <v>26.6552742754695</v>
      </c>
      <c r="W688" s="13" t="n">
        <f aca="false">X687</f>
        <v>0</v>
      </c>
      <c r="X688" s="12" t="n">
        <v>227</v>
      </c>
      <c r="Y688" s="21" t="n">
        <f aca="false">FORECAST($B688,X679:X687,$B679:$B687)</f>
        <v>1712.12158014407</v>
      </c>
      <c r="Z688" s="37" t="n">
        <f aca="false">(X688-Y688)^2/Y688</f>
        <v>1288.21815774556</v>
      </c>
      <c r="AA688" s="37" t="e">
        <f aca="false">IF(Z688&lt;5,0,(X688-W688)/W688*100)</f>
        <v>#DIV/0!</v>
      </c>
      <c r="AB688" s="14" t="n">
        <f aca="false">X688/($C688/100000)</f>
        <v>82.8869487744051</v>
      </c>
      <c r="AC688" s="13" t="n">
        <f aca="false">AD687</f>
        <v>0</v>
      </c>
      <c r="AD688" s="12" t="n">
        <v>1270</v>
      </c>
      <c r="AE688" s="21" t="n">
        <f aca="false">FORECAST($B688,AD679:AD687,$B679:$B687)</f>
        <v>5159.32102217377</v>
      </c>
      <c r="AF688" s="37" t="n">
        <f aca="false">(AD688-AE688)^2/AE688</f>
        <v>2931.93967743249</v>
      </c>
      <c r="AG688" s="37" t="e">
        <f aca="false">IF(AF688&lt;5,0,(AD688-AC688)/AC688*100)</f>
        <v>#DIV/0!</v>
      </c>
      <c r="AH688" s="14" t="n">
        <f aca="false">AD688/($C688/100000)</f>
        <v>463.728744244469</v>
      </c>
      <c r="AI688" s="13" t="n">
        <f aca="false">AJ687</f>
        <v>0</v>
      </c>
      <c r="AJ688" s="12" t="n">
        <v>2767</v>
      </c>
      <c r="AK688" s="21" t="n">
        <f aca="false">FORECAST($B688,AJ679:AJ687,$B679:$B687)</f>
        <v>6713.20520944426</v>
      </c>
      <c r="AL688" s="37" t="n">
        <f aca="false">(AJ688-AK688)^2/AK688</f>
        <v>2319.68710462437</v>
      </c>
      <c r="AM688" s="37" t="e">
        <f aca="false">IF(AL688&lt;5,0,(AJ688-AI688)/AI688*100)</f>
        <v>#DIV/0!</v>
      </c>
      <c r="AN688" s="14" t="n">
        <f aca="false">AJ688/($C688/100000)</f>
        <v>1010.34443726334</v>
      </c>
      <c r="AO688" s="13" t="n">
        <f aca="false">AP687</f>
        <v>0</v>
      </c>
      <c r="AP688" s="12" t="n">
        <v>6490</v>
      </c>
      <c r="AQ688" s="21" t="n">
        <f aca="false">FORECAST($B688,AP679:AP687,$B679:$B687)</f>
        <v>30628.477041697</v>
      </c>
      <c r="AR688" s="37" t="n">
        <f aca="false">(AP688-AQ688)^2/AQ688</f>
        <v>19023.6711116685</v>
      </c>
      <c r="AS688" s="37" t="e">
        <f aca="false">IF(AR688&lt;5,0,(AP688-AO688)/AO688*100)</f>
        <v>#DIV/0!</v>
      </c>
      <c r="AT688" s="14" t="n">
        <f aca="false">AP688/($C688/100000)</f>
        <v>2369.76342531229</v>
      </c>
      <c r="AU688" s="13" t="n">
        <f aca="false">AV687</f>
        <v>0</v>
      </c>
      <c r="AV688" s="12" t="n">
        <v>439</v>
      </c>
      <c r="AW688" s="21" t="n">
        <f aca="false">FORECAST($B688,AV679:AV687,$B679:$B687)</f>
        <v>3670.18287734796</v>
      </c>
      <c r="AX688" s="37" t="n">
        <f aca="false">(AV688-AW688)^2/AW688</f>
        <v>2844.69279482086</v>
      </c>
      <c r="AY688" s="37" t="e">
        <f aca="false">IF(AX688&lt;5,0,(AV688-AU688)/AU688*100)</f>
        <v>#DIV/0!</v>
      </c>
      <c r="AZ688" s="14" t="n">
        <f aca="false">AV688/($C688/100000)</f>
        <v>160.296786396316</v>
      </c>
      <c r="BA688" s="12" t="n">
        <v>4117</v>
      </c>
      <c r="BB688" s="14" t="n">
        <v>-1.9</v>
      </c>
      <c r="BC688" s="13" t="n">
        <f aca="false">(BA688-BA683)/BA683*100</f>
        <v>46.8050206817858</v>
      </c>
      <c r="BD688" s="12" t="n">
        <v>32.9</v>
      </c>
    </row>
    <row r="689" customFormat="false" ht="13.8" hidden="false" customHeight="false" outlineLevel="0" collapsed="false">
      <c r="A689" s="19" t="s">
        <v>73</v>
      </c>
      <c r="B689" s="12" t="n">
        <v>2012</v>
      </c>
      <c r="C689" s="12" t="n">
        <v>280866</v>
      </c>
      <c r="D689" s="12" t="n">
        <f aca="false">E688</f>
        <v>11275</v>
      </c>
      <c r="E689" s="12" t="n">
        <v>10566</v>
      </c>
      <c r="F689" s="21" t="n">
        <f aca="false">FORECAST($B689,E680:E688,$B680:$B688)</f>
        <v>41458.7172516326</v>
      </c>
      <c r="G689" s="37" t="n">
        <f aca="false">(E689-F689)^2/F689</f>
        <v>23019.5250228524</v>
      </c>
      <c r="H689" s="37" t="n">
        <f aca="false">IF(G689&lt;5,0,(E689-D689)/D689*100)</f>
        <v>-6.28824833702883</v>
      </c>
      <c r="I689" s="12" t="n">
        <v>-6.3</v>
      </c>
      <c r="J689" s="13" t="n">
        <f aca="false">(E689-E688)/E688*100</f>
        <v>-6.28824833702883</v>
      </c>
      <c r="K689" s="13" t="n">
        <f aca="false">L688</f>
        <v>9</v>
      </c>
      <c r="L689" s="12" t="n">
        <v>8</v>
      </c>
      <c r="M689" s="21" t="n">
        <f aca="false">FORECAST($B689,L680:L688,$B680:$B688)</f>
        <v>79.1851907023325</v>
      </c>
      <c r="N689" s="37" t="n">
        <f aca="false">(L689-M689)^2/M689</f>
        <v>63.9934226385362</v>
      </c>
      <c r="O689" s="37" t="n">
        <f aca="false">IF(N689&lt;5,0,(L689-K689)/K689*100)</f>
        <v>-11.1111111111111</v>
      </c>
      <c r="P689" s="14" t="n">
        <f aca="false">L689/($C689/100000)</f>
        <v>2.8483333689375</v>
      </c>
      <c r="Q689" s="13" t="n">
        <f aca="false">R688</f>
        <v>73</v>
      </c>
      <c r="R689" s="12" t="n">
        <v>76</v>
      </c>
      <c r="S689" s="21" t="n">
        <f aca="false">FORECAST($B689,R680:R688,$B680:$B688)</f>
        <v>611.784402782596</v>
      </c>
      <c r="T689" s="37" t="n">
        <f aca="false">(R689-S689)^2/S689</f>
        <v>469.225637266066</v>
      </c>
      <c r="U689" s="37" t="n">
        <f aca="false">IF(T689&lt;5,0,(R689-Q689)/Q689*100)</f>
        <v>4.10958904109589</v>
      </c>
      <c r="V689" s="14" t="n">
        <f aca="false">R689/($C689/100000)</f>
        <v>27.0591670049063</v>
      </c>
      <c r="W689" s="13" t="n">
        <f aca="false">X688</f>
        <v>227</v>
      </c>
      <c r="X689" s="12" t="n">
        <v>209</v>
      </c>
      <c r="Y689" s="21" t="n">
        <f aca="false">FORECAST($B689,X680:X688,$B680:$B688)</f>
        <v>1454.87369504723</v>
      </c>
      <c r="Z689" s="37" t="n">
        <f aca="false">(X689-Y689)^2/Y689</f>
        <v>1066.89760719074</v>
      </c>
      <c r="AA689" s="37" t="n">
        <f aca="false">IF(Z689&lt;5,0,(X689-W689)/W689*100)</f>
        <v>-7.9295154185022</v>
      </c>
      <c r="AB689" s="14" t="n">
        <f aca="false">X689/($C689/100000)</f>
        <v>74.4127092634922</v>
      </c>
      <c r="AC689" s="13" t="n">
        <f aca="false">AD688</f>
        <v>1270</v>
      </c>
      <c r="AD689" s="12" t="n">
        <v>1143</v>
      </c>
      <c r="AE689" s="21" t="n">
        <f aca="false">FORECAST($B689,AD680:AD688,$B680:$B688)</f>
        <v>4478.98905992715</v>
      </c>
      <c r="AF689" s="37" t="n">
        <f aca="false">(AD689-AE689)^2/AE689</f>
        <v>2484.67296058425</v>
      </c>
      <c r="AG689" s="37" t="n">
        <f aca="false">IF(AF689&lt;5,0,(AD689-AC689)/AC689*100)</f>
        <v>-10</v>
      </c>
      <c r="AH689" s="14" t="n">
        <f aca="false">AD689/($C689/100000)</f>
        <v>406.955630086945</v>
      </c>
      <c r="AI689" s="13" t="n">
        <f aca="false">AJ688</f>
        <v>2767</v>
      </c>
      <c r="AJ689" s="12" t="n">
        <v>2801</v>
      </c>
      <c r="AK689" s="21" t="n">
        <f aca="false">FORECAST($B689,AJ680:AJ688,$B680:$B688)</f>
        <v>5339.75304792321</v>
      </c>
      <c r="AL689" s="37" t="n">
        <f aca="false">(AJ689-AK689)^2/AK689</f>
        <v>1207.03466630281</v>
      </c>
      <c r="AM689" s="37" t="n">
        <f aca="false">IF(AL689&lt;5,0,(AJ689-AI689)/AI689*100)</f>
        <v>1.22876761835923</v>
      </c>
      <c r="AN689" s="14" t="n">
        <f aca="false">AJ689/($C689/100000)</f>
        <v>997.272720799242</v>
      </c>
      <c r="AO689" s="13" t="n">
        <f aca="false">AP688</f>
        <v>6490</v>
      </c>
      <c r="AP689" s="12" t="n">
        <v>5962</v>
      </c>
      <c r="AQ689" s="21" t="n">
        <f aca="false">FORECAST($B689,AP680:AP688,$B680:$B688)</f>
        <v>26384.4693061092</v>
      </c>
      <c r="AR689" s="37" t="n">
        <f aca="false">(AP689-AQ689)^2/AQ689</f>
        <v>15807.680181856</v>
      </c>
      <c r="AS689" s="37" t="n">
        <f aca="false">IF(AR689&lt;5,0,(AP689-AO689)/AO689*100)</f>
        <v>-8.13559322033898</v>
      </c>
      <c r="AT689" s="14" t="n">
        <f aca="false">AP689/($C689/100000)</f>
        <v>2122.72044320067</v>
      </c>
      <c r="AU689" s="13" t="n">
        <f aca="false">AV688</f>
        <v>439</v>
      </c>
      <c r="AV689" s="12" t="n">
        <v>367</v>
      </c>
      <c r="AW689" s="21" t="n">
        <f aca="false">FORECAST($B689,AV680:AV688,$B680:$B688)</f>
        <v>3109.48955136341</v>
      </c>
      <c r="AX689" s="37" t="n">
        <f aca="false">(AV689-AW689)^2/AW689</f>
        <v>2418.80502092044</v>
      </c>
      <c r="AY689" s="37" t="n">
        <f aca="false">IF(AX689&lt;5,0,(AV689-AU689)/AU689*100)</f>
        <v>-16.4009111617312</v>
      </c>
      <c r="AZ689" s="14" t="n">
        <f aca="false">AV689/($C689/100000)</f>
        <v>130.667293300008</v>
      </c>
      <c r="BA689" s="12" t="n">
        <v>3761.9</v>
      </c>
      <c r="BB689" s="14" t="n">
        <v>-8.6</v>
      </c>
      <c r="BC689" s="13" t="n">
        <f aca="false">(BA689-BA688)/BA688*100</f>
        <v>-8.6252125333981</v>
      </c>
      <c r="BD689" s="12" t="n">
        <v>30.9</v>
      </c>
    </row>
    <row r="690" customFormat="false" ht="13.8" hidden="false" customHeight="false" outlineLevel="0" collapsed="false">
      <c r="A690" s="19" t="s">
        <v>73</v>
      </c>
      <c r="B690" s="12" t="n">
        <v>2013</v>
      </c>
      <c r="C690" s="12" t="n">
        <v>288361</v>
      </c>
      <c r="D690" s="12" t="n">
        <f aca="false">E689</f>
        <v>10566</v>
      </c>
      <c r="E690" s="12" t="n">
        <v>10150</v>
      </c>
      <c r="F690" s="21" t="n">
        <f aca="false">FORECAST($B690,E681:E689,$B681:$B689)</f>
        <v>34474.1908586931</v>
      </c>
      <c r="G690" s="37" t="n">
        <f aca="false">(E690-F690)^2/F690</f>
        <v>17162.5858705523</v>
      </c>
      <c r="H690" s="37" t="n">
        <f aca="false">IF(G690&lt;5,0,(E690-D690)/D690*100)</f>
        <v>-3.93715691841757</v>
      </c>
      <c r="I690" s="12" t="n">
        <v>-3.9</v>
      </c>
      <c r="J690" s="13" t="n">
        <f aca="false">(E690-E689)/E689*100</f>
        <v>-3.93715691841757</v>
      </c>
      <c r="K690" s="13" t="n">
        <f aca="false">L689</f>
        <v>8</v>
      </c>
      <c r="L690" s="12" t="n">
        <v>7</v>
      </c>
      <c r="M690" s="21" t="n">
        <f aca="false">FORECAST($B690,L681:L689,$B681:$B689)</f>
        <v>68.9707070432512</v>
      </c>
      <c r="N690" s="37" t="n">
        <f aca="false">(L690-M690)^2/M690</f>
        <v>55.6811535806381</v>
      </c>
      <c r="O690" s="37" t="n">
        <f aca="false">IF(N690&lt;5,0,(L690-K690)/K690*100)</f>
        <v>-12.5</v>
      </c>
      <c r="P690" s="14" t="n">
        <f aca="false">L690/($C690/100000)</f>
        <v>2.42751273577217</v>
      </c>
      <c r="Q690" s="13" t="n">
        <f aca="false">R689</f>
        <v>76</v>
      </c>
      <c r="R690" s="12" t="n">
        <v>94</v>
      </c>
      <c r="S690" s="21" t="n">
        <f aca="false">FORECAST($B690,R681:R689,$B681:$B689)</f>
        <v>510.075375194163</v>
      </c>
      <c r="T690" s="37" t="n">
        <f aca="false">(R690-S690)^2/S690</f>
        <v>339.398305156498</v>
      </c>
      <c r="U690" s="37" t="n">
        <f aca="false">IF(T690&lt;5,0,(R690-Q690)/Q690*100)</f>
        <v>23.6842105263158</v>
      </c>
      <c r="V690" s="14" t="n">
        <f aca="false">R690/($C690/100000)</f>
        <v>32.5980281660835</v>
      </c>
      <c r="W690" s="13" t="n">
        <f aca="false">X689</f>
        <v>209</v>
      </c>
      <c r="X690" s="12" t="n">
        <v>224</v>
      </c>
      <c r="Y690" s="21" t="n">
        <f aca="false">FORECAST($B690,X681:X689,$B681:$B689)</f>
        <v>1202.65630855969</v>
      </c>
      <c r="Z690" s="37" t="n">
        <f aca="false">(X690-Y690)^2/Y690</f>
        <v>796.377288729072</v>
      </c>
      <c r="AA690" s="37" t="n">
        <f aca="false">IF(Z690&lt;5,0,(X690-W690)/W690*100)</f>
        <v>7.17703349282297</v>
      </c>
      <c r="AB690" s="14" t="n">
        <f aca="false">X690/($C690/100000)</f>
        <v>77.6804075447096</v>
      </c>
      <c r="AC690" s="13" t="n">
        <f aca="false">AD689</f>
        <v>1143</v>
      </c>
      <c r="AD690" s="12" t="n">
        <v>1060</v>
      </c>
      <c r="AE690" s="21" t="n">
        <f aca="false">FORECAST($B690,AD681:AD689,$B681:$B689)</f>
        <v>3892.59784137193</v>
      </c>
      <c r="AF690" s="37" t="n">
        <f aca="false">(AD690-AE690)^2/AE690</f>
        <v>2061.24826090872</v>
      </c>
      <c r="AG690" s="37" t="n">
        <f aca="false">IF(AF690&lt;5,0,(AD690-AC690)/AC690*100)</f>
        <v>-7.26159230096238</v>
      </c>
      <c r="AH690" s="14" t="n">
        <f aca="false">AD690/($C690/100000)</f>
        <v>367.594785702644</v>
      </c>
      <c r="AI690" s="13" t="n">
        <f aca="false">AJ689</f>
        <v>2801</v>
      </c>
      <c r="AJ690" s="12" t="n">
        <v>2543</v>
      </c>
      <c r="AK690" s="21" t="n">
        <f aca="false">FORECAST($B690,AJ681:AJ689,$B681:$B689)</f>
        <v>4449.35431826456</v>
      </c>
      <c r="AL690" s="37" t="n">
        <f aca="false">(AJ690-AK690)^2/AK690</f>
        <v>816.789701788333</v>
      </c>
      <c r="AM690" s="37" t="n">
        <f aca="false">IF(AL690&lt;5,0,(AJ690-AI690)/AI690*100)</f>
        <v>-9.21099607283113</v>
      </c>
      <c r="AN690" s="14" t="n">
        <f aca="false">AJ690/($C690/100000)</f>
        <v>881.880698152663</v>
      </c>
      <c r="AO690" s="13" t="n">
        <f aca="false">AP689</f>
        <v>5962</v>
      </c>
      <c r="AP690" s="12" t="n">
        <v>5902</v>
      </c>
      <c r="AQ690" s="21" t="n">
        <f aca="false">FORECAST($B690,AP681:AP689,$B681:$B689)</f>
        <v>21814.6542887645</v>
      </c>
      <c r="AR690" s="37" t="n">
        <f aca="false">(AP690-AQ690)^2/AQ690</f>
        <v>11607.4526399508</v>
      </c>
      <c r="AS690" s="37" t="n">
        <f aca="false">IF(AR690&lt;5,0,(AP690-AO690)/AO690*100)</f>
        <v>-1.00637370010064</v>
      </c>
      <c r="AT690" s="14" t="n">
        <f aca="false">AP690/($C690/100000)</f>
        <v>2046.74002378962</v>
      </c>
      <c r="AU690" s="13" t="n">
        <f aca="false">AV689</f>
        <v>367</v>
      </c>
      <c r="AV690" s="12" t="n">
        <v>320</v>
      </c>
      <c r="AW690" s="21" t="n">
        <f aca="false">FORECAST($B690,AV681:AV689,$B681:$B689)</f>
        <v>2535.76652347143</v>
      </c>
      <c r="AX690" s="37" t="n">
        <f aca="false">(AV690-AW690)^2/AW690</f>
        <v>1936.14879015576</v>
      </c>
      <c r="AY690" s="37" t="n">
        <f aca="false">IF(AX690&lt;5,0,(AV690-AU690)/AU690*100)</f>
        <v>-12.8065395095368</v>
      </c>
      <c r="AZ690" s="14" t="n">
        <f aca="false">AV690/($C690/100000)</f>
        <v>110.972010778157</v>
      </c>
      <c r="BA690" s="12" t="n">
        <v>3519.9</v>
      </c>
      <c r="BB690" s="14" t="n">
        <v>-6.4</v>
      </c>
      <c r="BC690" s="13" t="n">
        <f aca="false">(BA690-BA689)/BA689*100</f>
        <v>-6.43291953534118</v>
      </c>
      <c r="BD690" s="12" t="n">
        <v>33.3</v>
      </c>
    </row>
    <row r="691" customFormat="false" ht="13.8" hidden="false" customHeight="false" outlineLevel="0" collapsed="false">
      <c r="A691" s="19" t="s">
        <v>73</v>
      </c>
      <c r="B691" s="15" t="n">
        <v>2014</v>
      </c>
      <c r="C691" s="12" t="n">
        <v>295553</v>
      </c>
      <c r="D691" s="12" t="n">
        <f aca="false">E690</f>
        <v>10150</v>
      </c>
      <c r="E691" s="12" t="n">
        <v>9452</v>
      </c>
      <c r="F691" s="21" t="n">
        <f aca="false">FORECAST($B691,E682:E690,$B682:$B690)</f>
        <v>28112.0367435084</v>
      </c>
      <c r="G691" s="37" t="n">
        <f aca="false">(E691-F691)^2/F691</f>
        <v>12386.0456802188</v>
      </c>
      <c r="H691" s="37" t="n">
        <f aca="false">IF(G691&lt;5,0,(E691-D691)/D691*100)</f>
        <v>-6.87684729064039</v>
      </c>
      <c r="I691" s="16" t="n">
        <v>-6.9</v>
      </c>
      <c r="J691" s="13" t="n">
        <f aca="false">(E691-E690)/E690*100</f>
        <v>-6.87684729064039</v>
      </c>
      <c r="K691" s="13" t="n">
        <f aca="false">L690</f>
        <v>7</v>
      </c>
      <c r="L691" s="12" t="n">
        <v>6</v>
      </c>
      <c r="M691" s="21" t="n">
        <f aca="false">FORECAST($B691,L682:L690,$B682:$B690)</f>
        <v>54.5573833835138</v>
      </c>
      <c r="N691" s="37" t="n">
        <f aca="false">(L691-M691)^2/M691</f>
        <v>43.2172390761326</v>
      </c>
      <c r="O691" s="37" t="n">
        <f aca="false">IF(N691&lt;5,0,(L691-K691)/K691*100)</f>
        <v>-14.2857142857143</v>
      </c>
      <c r="P691" s="14" t="n">
        <f aca="false">L691/($C691/100000)</f>
        <v>2.0300927414034</v>
      </c>
      <c r="Q691" s="13" t="n">
        <f aca="false">R690</f>
        <v>94</v>
      </c>
      <c r="R691" s="12" t="n">
        <v>129</v>
      </c>
      <c r="S691" s="21" t="n">
        <f aca="false">FORECAST($B691,R682:R690,$B682:$B690)</f>
        <v>401.539384047307</v>
      </c>
      <c r="T691" s="37" t="n">
        <f aca="false">(R691-S691)^2/S691</f>
        <v>184.982392282932</v>
      </c>
      <c r="U691" s="37" t="n">
        <f aca="false">IF(T691&lt;5,0,(R691-Q691)/Q691*100)</f>
        <v>37.2340425531915</v>
      </c>
      <c r="V691" s="14" t="n">
        <f aca="false">R691/($C691/100000)</f>
        <v>43.6469939401732</v>
      </c>
      <c r="W691" s="13" t="n">
        <f aca="false">X690</f>
        <v>224</v>
      </c>
      <c r="X691" s="12" t="n">
        <v>184</v>
      </c>
      <c r="Y691" s="21" t="n">
        <f aca="false">FORECAST($B691,X682:X690,$B682:$B690)</f>
        <v>931.139681687967</v>
      </c>
      <c r="Z691" s="37" t="n">
        <f aca="false">(X691-Y691)^2/Y691</f>
        <v>599.499425199946</v>
      </c>
      <c r="AA691" s="37" t="n">
        <f aca="false">IF(Z691&lt;5,0,(X691-W691)/W691*100)</f>
        <v>-17.8571428571429</v>
      </c>
      <c r="AB691" s="14" t="n">
        <f aca="false">X691/($C691/100000)</f>
        <v>62.2561774030377</v>
      </c>
      <c r="AC691" s="13" t="n">
        <f aca="false">AD690</f>
        <v>1060</v>
      </c>
      <c r="AD691" s="12" t="n">
        <v>910</v>
      </c>
      <c r="AE691" s="21" t="n">
        <f aca="false">FORECAST($B691,AD682:AD690,$B682:$B690)</f>
        <v>3223.89163605171</v>
      </c>
      <c r="AF691" s="37" t="n">
        <f aca="false">(AD691-AE691)^2/AE691</f>
        <v>1660.75510836561</v>
      </c>
      <c r="AG691" s="37" t="n">
        <f aca="false">IF(AF691&lt;5,0,(AD691-AC691)/AC691*100)</f>
        <v>-14.1509433962264</v>
      </c>
      <c r="AH691" s="14" t="n">
        <f aca="false">AD691/($C691/100000)</f>
        <v>307.897399112849</v>
      </c>
      <c r="AI691" s="13" t="n">
        <f aca="false">AJ690</f>
        <v>2543</v>
      </c>
      <c r="AJ691" s="12" t="n">
        <v>2088</v>
      </c>
      <c r="AK691" s="21" t="n">
        <f aca="false">FORECAST($B691,AJ682:AJ690,$B682:$B690)</f>
        <v>3838.30769938511</v>
      </c>
      <c r="AL691" s="37" t="n">
        <f aca="false">(AJ691-AK691)^2/AK691</f>
        <v>798.158272464083</v>
      </c>
      <c r="AM691" s="37" t="n">
        <f aca="false">IF(AL691&lt;5,0,(AJ691-AI691)/AI691*100)</f>
        <v>-17.8922532441998</v>
      </c>
      <c r="AN691" s="14" t="n">
        <f aca="false">AJ691/($C691/100000)</f>
        <v>706.472274008384</v>
      </c>
      <c r="AO691" s="13" t="n">
        <f aca="false">AP690</f>
        <v>5902</v>
      </c>
      <c r="AP691" s="12" t="n">
        <v>5855</v>
      </c>
      <c r="AQ691" s="21" t="n">
        <f aca="false">FORECAST($B691,AP682:AP690,$B682:$B690)</f>
        <v>17651.9366168187</v>
      </c>
      <c r="AR691" s="37" t="n">
        <f aca="false">(AP691-AQ691)^2/AQ691</f>
        <v>7883.99123349667</v>
      </c>
      <c r="AS691" s="37" t="n">
        <f aca="false">IF(AR691&lt;5,0,(AP691-AO691)/AO691*100)</f>
        <v>-0.796340223652999</v>
      </c>
      <c r="AT691" s="14" t="n">
        <f aca="false">AP691/($C691/100000)</f>
        <v>1981.03216681949</v>
      </c>
      <c r="AU691" s="13" t="n">
        <f aca="false">AV690</f>
        <v>320</v>
      </c>
      <c r="AV691" s="12" t="n">
        <v>280</v>
      </c>
      <c r="AW691" s="21" t="n">
        <f aca="false">FORECAST($B691,AV682:AV690,$B682:$B690)</f>
        <v>2010.60644209713</v>
      </c>
      <c r="AX691" s="37" t="n">
        <f aca="false">(AV691-AW691)^2/AW691</f>
        <v>1489.59965248306</v>
      </c>
      <c r="AY691" s="37" t="n">
        <f aca="false">IF(AX691&lt;5,0,(AV691-AU691)/AU691*100)</f>
        <v>-12.5</v>
      </c>
      <c r="AZ691" s="14" t="n">
        <f aca="false">AV691/($C691/100000)</f>
        <v>94.7376612654922</v>
      </c>
      <c r="BA691" s="12" t="n">
        <v>3198.1</v>
      </c>
      <c r="BB691" s="4" t="n">
        <v>-9.1</v>
      </c>
      <c r="BC691" s="13" t="n">
        <f aca="false">(BA691-BA690)/BA690*100</f>
        <v>-9.14230517912441</v>
      </c>
      <c r="BD691" s="12" t="n">
        <v>32.9</v>
      </c>
    </row>
    <row r="692" customFormat="false" ht="13.8" hidden="false" customHeight="false" outlineLevel="0" collapsed="false">
      <c r="A692" s="19" t="s">
        <v>73</v>
      </c>
      <c r="B692" s="15" t="n">
        <v>2015</v>
      </c>
      <c r="C692" s="12" t="n">
        <v>308327</v>
      </c>
      <c r="D692" s="12" t="n">
        <f aca="false">E691</f>
        <v>9452</v>
      </c>
      <c r="E692" s="12" t="n">
        <v>9392</v>
      </c>
      <c r="F692" s="21" t="n">
        <f aca="false">FORECAST($B692,E683:E691,$B683:$B691)</f>
        <v>21566.268048362</v>
      </c>
      <c r="G692" s="37" t="n">
        <f aca="false">(E692-F692)^2/F692</f>
        <v>6872.43625930101</v>
      </c>
      <c r="H692" s="37" t="n">
        <f aca="false">IF(G692&lt;5,0,(E692-D692)/D692*100)</f>
        <v>-0.634786288616166</v>
      </c>
      <c r="I692" s="12" t="n">
        <v>-0.6</v>
      </c>
      <c r="J692" s="13" t="n">
        <f aca="false">(E692-E691)/E691*100</f>
        <v>-0.634786288616166</v>
      </c>
      <c r="K692" s="13" t="n">
        <f aca="false">L691</f>
        <v>6</v>
      </c>
      <c r="L692" s="12" t="n">
        <v>12</v>
      </c>
      <c r="M692" s="21" t="n">
        <f aca="false">FORECAST($B692,L683:L691,$B683:$B691)</f>
        <v>40.4330232363284</v>
      </c>
      <c r="N692" s="37" t="n">
        <f aca="false">(L692-M692)^2/M692</f>
        <v>19.9944685222357</v>
      </c>
      <c r="O692" s="37" t="n">
        <f aca="false">IF(N692&lt;5,0,(L692-K692)/K692*100)</f>
        <v>100</v>
      </c>
      <c r="P692" s="14" t="n">
        <f aca="false">L692/($C692/100000)</f>
        <v>3.89197183509715</v>
      </c>
      <c r="Q692" s="13" t="n">
        <f aca="false">R691</f>
        <v>129</v>
      </c>
      <c r="R692" s="12" t="n">
        <v>121</v>
      </c>
      <c r="S692" s="21" t="n">
        <f aca="false">FORECAST($B692,R683:R691,$B683:$B691)</f>
        <v>303.668294103296</v>
      </c>
      <c r="T692" s="37" t="n">
        <f aca="false">(R692-S692)^2/S692</f>
        <v>109.882086205739</v>
      </c>
      <c r="U692" s="37" t="n">
        <f aca="false">IF(T692&lt;5,0,(R692-Q692)/Q692*100)</f>
        <v>-6.2015503875969</v>
      </c>
      <c r="V692" s="14" t="n">
        <f aca="false">R692/($C692/100000)</f>
        <v>39.2440493372296</v>
      </c>
      <c r="W692" s="13" t="n">
        <f aca="false">X691</f>
        <v>184</v>
      </c>
      <c r="X692" s="12" t="n">
        <v>199</v>
      </c>
      <c r="Y692" s="21" t="n">
        <f aca="false">FORECAST($B692,X683:X691,$B683:$B691)</f>
        <v>664.293736074752</v>
      </c>
      <c r="Z692" s="37" t="n">
        <f aca="false">(X692-Y692)^2/Y692</f>
        <v>325.907424793237</v>
      </c>
      <c r="AA692" s="37" t="n">
        <f aca="false">IF(Z692&lt;5,0,(X692-W692)/W692*100)</f>
        <v>8.15217391304348</v>
      </c>
      <c r="AB692" s="14" t="n">
        <f aca="false">X692/($C692/100000)</f>
        <v>64.5418662653611</v>
      </c>
      <c r="AC692" s="13" t="n">
        <f aca="false">AD691</f>
        <v>910</v>
      </c>
      <c r="AD692" s="12" t="n">
        <v>972</v>
      </c>
      <c r="AE692" s="21" t="n">
        <f aca="false">FORECAST($B692,AD683:AD691,$B683:$B691)</f>
        <v>2514.72851156153</v>
      </c>
      <c r="AF692" s="37" t="n">
        <f aca="false">(AD692-AE692)^2/AE692</f>
        <v>946.428709676888</v>
      </c>
      <c r="AG692" s="37" t="n">
        <f aca="false">IF(AF692&lt;5,0,(AD692-AC692)/AC692*100)</f>
        <v>6.81318681318681</v>
      </c>
      <c r="AH692" s="14" t="n">
        <f aca="false">AD692/($C692/100000)</f>
        <v>315.249718642869</v>
      </c>
      <c r="AI692" s="13" t="n">
        <f aca="false">AJ691</f>
        <v>2088</v>
      </c>
      <c r="AJ692" s="12" t="n">
        <v>1925</v>
      </c>
      <c r="AK692" s="21" t="n">
        <f aca="false">FORECAST($B692,AJ683:AJ691,$B683:$B691)</f>
        <v>3229.85973094072</v>
      </c>
      <c r="AL692" s="37" t="n">
        <f aca="false">(AJ692-AK692)^2/AK692</f>
        <v>527.161876758895</v>
      </c>
      <c r="AM692" s="37" t="n">
        <f aca="false">IF(AL692&lt;5,0,(AJ692-AI692)/AI692*100)</f>
        <v>-7.80651340996169</v>
      </c>
      <c r="AN692" s="14" t="n">
        <f aca="false">AJ692/($C692/100000)</f>
        <v>624.337148546835</v>
      </c>
      <c r="AO692" s="13" t="n">
        <f aca="false">AP691</f>
        <v>5855</v>
      </c>
      <c r="AP692" s="12" t="n">
        <v>5796</v>
      </c>
      <c r="AQ692" s="21" t="n">
        <f aca="false">FORECAST($B692,AP683:AP691,$B683:$B691)</f>
        <v>13402.9567379189</v>
      </c>
      <c r="AR692" s="37" t="n">
        <f aca="false">(AP692-AQ692)^2/AQ692</f>
        <v>4317.38995686371</v>
      </c>
      <c r="AS692" s="37" t="n">
        <f aca="false">IF(AR692&lt;5,0,(AP692-AO692)/AO692*100)</f>
        <v>-1.00768573868488</v>
      </c>
      <c r="AT692" s="14" t="n">
        <f aca="false">AP692/($C692/100000)</f>
        <v>1879.82239635193</v>
      </c>
      <c r="AU692" s="13" t="n">
        <f aca="false">AV691</f>
        <v>280</v>
      </c>
      <c r="AV692" s="12" t="n">
        <v>367</v>
      </c>
      <c r="AW692" s="21" t="n">
        <f aca="false">FORECAST($B692,AV683:AV691,$B683:$B691)</f>
        <v>1410.32780579801</v>
      </c>
      <c r="AX692" s="37" t="n">
        <f aca="false">(AV692-AW692)^2/AW692</f>
        <v>771.829716379564</v>
      </c>
      <c r="AY692" s="37" t="n">
        <f aca="false">IF(AX692&lt;5,0,(AV692-AU692)/AU692*100)</f>
        <v>31.0714285714286</v>
      </c>
      <c r="AZ692" s="14" t="n">
        <f aca="false">AV692/($C692/100000)</f>
        <v>119.029471956721</v>
      </c>
      <c r="BA692" s="12" t="n">
        <v>3046.1</v>
      </c>
      <c r="BB692" s="14" t="n">
        <v>-4.8</v>
      </c>
      <c r="BC692" s="13" t="n">
        <f aca="false">(BA692-BA691)/BA691*100</f>
        <v>-4.75282198805541</v>
      </c>
      <c r="BD692" s="12" t="n">
        <v>36.9</v>
      </c>
    </row>
    <row r="693" customFormat="false" ht="13.8" hidden="false" customHeight="false" outlineLevel="0" collapsed="false">
      <c r="A693" s="19" t="s">
        <v>73</v>
      </c>
      <c r="B693" s="15" t="n">
        <v>2016</v>
      </c>
      <c r="C693" s="12" t="n">
        <v>322862</v>
      </c>
      <c r="D693" s="12" t="n">
        <f aca="false">E692</f>
        <v>9392</v>
      </c>
      <c r="E693" s="12" t="n">
        <v>9573</v>
      </c>
      <c r="F693" s="21" t="n">
        <f aca="false">FORECAST($B693,E684:E692,$B684:$B692)</f>
        <v>16522.2043542513</v>
      </c>
      <c r="G693" s="37" t="n">
        <f aca="false">(E693-F693)^2/F693</f>
        <v>2922.82071579145</v>
      </c>
      <c r="H693" s="37" t="n">
        <f aca="false">IF(G693&lt;5,0,(E693-D693)/D693*100)</f>
        <v>1.92717206132879</v>
      </c>
      <c r="I693" s="12" t="n">
        <v>1.9</v>
      </c>
      <c r="J693" s="13" t="n">
        <f aca="false">(E693-E692)/E692*100</f>
        <v>1.92717206132879</v>
      </c>
      <c r="K693" s="13" t="n">
        <f aca="false">L692</f>
        <v>12</v>
      </c>
      <c r="L693" s="12" t="n">
        <v>11</v>
      </c>
      <c r="M693" s="21" t="n">
        <f aca="false">FORECAST($B693,L684:L692,$B684:$B692)</f>
        <v>23.9190480161866</v>
      </c>
      <c r="N693" s="37" t="n">
        <f aca="false">(L693-M693)^2/M693</f>
        <v>6.97777777491765</v>
      </c>
      <c r="O693" s="37" t="n">
        <f aca="false">IF(N693&lt;5,0,(L693-K693)/K693*100)</f>
        <v>-8.33333333333333</v>
      </c>
      <c r="P693" s="14" t="n">
        <f aca="false">L693/($C693/100000)</f>
        <v>3.40702838983838</v>
      </c>
      <c r="Q693" s="13" t="n">
        <f aca="false">R692</f>
        <v>121</v>
      </c>
      <c r="R693" s="12" t="n">
        <v>137</v>
      </c>
      <c r="S693" s="21" t="n">
        <f aca="false">FORECAST($B693,R684:R692,$B684:$B692)</f>
        <v>214.022121708635</v>
      </c>
      <c r="T693" s="37" t="n">
        <f aca="false">(R693-S693)^2/S693</f>
        <v>27.7186637770837</v>
      </c>
      <c r="U693" s="37" t="n">
        <f aca="false">IF(T693&lt;5,0,(R693-Q693)/Q693*100)</f>
        <v>13.2231404958678</v>
      </c>
      <c r="V693" s="14" t="n">
        <f aca="false">R693/($C693/100000)</f>
        <v>42.432989946169</v>
      </c>
      <c r="W693" s="13" t="n">
        <f aca="false">X692</f>
        <v>199</v>
      </c>
      <c r="X693" s="12" t="n">
        <v>209</v>
      </c>
      <c r="Y693" s="21" t="n">
        <f aca="false">FORECAST($B693,X684:X692,$B684:$B692)</f>
        <v>457.827613943027</v>
      </c>
      <c r="Z693" s="37" t="n">
        <f aca="false">(X693-Y693)^2/Y693</f>
        <v>135.236887367578</v>
      </c>
      <c r="AA693" s="37" t="n">
        <f aca="false">IF(Z693&lt;5,0,(X693-W693)/W693*100)</f>
        <v>5.0251256281407</v>
      </c>
      <c r="AB693" s="14" t="n">
        <f aca="false">X693/($C693/100000)</f>
        <v>64.7335394069293</v>
      </c>
      <c r="AC693" s="13" t="n">
        <f aca="false">AD692</f>
        <v>972</v>
      </c>
      <c r="AD693" s="12" t="n">
        <v>1121</v>
      </c>
      <c r="AE693" s="21" t="n">
        <f aca="false">FORECAST($B693,AD684:AD692,$B684:$B692)</f>
        <v>1737.70349464236</v>
      </c>
      <c r="AF693" s="37" t="n">
        <f aca="false">(AD693-AE693)^2/AE693</f>
        <v>218.865417188086</v>
      </c>
      <c r="AG693" s="37" t="n">
        <f aca="false">IF(AF693&lt;5,0,(AD693-AC693)/AC693*100)</f>
        <v>15.3292181069959</v>
      </c>
      <c r="AH693" s="14" t="n">
        <f aca="false">AD693/($C693/100000)</f>
        <v>347.207165909893</v>
      </c>
      <c r="AI693" s="13" t="n">
        <f aca="false">AJ692</f>
        <v>1925</v>
      </c>
      <c r="AJ693" s="12" t="n">
        <v>2014</v>
      </c>
      <c r="AK693" s="21" t="n">
        <f aca="false">FORECAST($B693,AJ684:AJ692,$B684:$B692)</f>
        <v>2846.07630939537</v>
      </c>
      <c r="AL693" s="37" t="n">
        <f aca="false">(AJ693-AK693)^2/AK693</f>
        <v>243.265081252899</v>
      </c>
      <c r="AM693" s="37" t="n">
        <f aca="false">IF(AL693&lt;5,0,(AJ693-AI693)/AI693*100)</f>
        <v>4.62337662337662</v>
      </c>
      <c r="AN693" s="14" t="n">
        <f aca="false">AJ693/($C693/100000)</f>
        <v>623.795925194046</v>
      </c>
      <c r="AO693" s="13" t="n">
        <f aca="false">AP692</f>
        <v>5796</v>
      </c>
      <c r="AP693" s="12" t="n">
        <v>5638</v>
      </c>
      <c r="AQ693" s="21" t="n">
        <f aca="false">FORECAST($B693,AP684:AP692,$B684:$B692)</f>
        <v>10330.5430634937</v>
      </c>
      <c r="AR693" s="37" t="n">
        <f aca="false">(AP693-AQ693)^2/AQ693</f>
        <v>2131.5394812648</v>
      </c>
      <c r="AS693" s="37" t="n">
        <f aca="false">IF(AR693&lt;5,0,(AP693-AO693)/AO693*100)</f>
        <v>-2.72601794340925</v>
      </c>
      <c r="AT693" s="14" t="n">
        <f aca="false">AP693/($C693/100000)</f>
        <v>1746.25691471898</v>
      </c>
      <c r="AU693" s="13" t="n">
        <f aca="false">AV692</f>
        <v>367</v>
      </c>
      <c r="AV693" s="12" t="n">
        <v>443</v>
      </c>
      <c r="AW693" s="21" t="n">
        <f aca="false">FORECAST($B693,AV684:AV692,$B684:$B692)</f>
        <v>912.170282049774</v>
      </c>
      <c r="AX693" s="37" t="n">
        <f aca="false">(AV693-AW693)^2/AW693</f>
        <v>241.315418722064</v>
      </c>
      <c r="AY693" s="37" t="n">
        <f aca="false">IF(AX693&lt;5,0,(AV693-AU693)/AU693*100)</f>
        <v>20.708446866485</v>
      </c>
      <c r="AZ693" s="14" t="n">
        <f aca="false">AV693/($C693/100000)</f>
        <v>137.2103251544</v>
      </c>
      <c r="BA693" s="12" t="n">
        <v>2965</v>
      </c>
      <c r="BB693" s="14" t="n">
        <v>-2.7</v>
      </c>
      <c r="BC693" s="13" t="n">
        <f aca="false">(BA693-BA692)/BA692*100</f>
        <v>-2.66242080036768</v>
      </c>
      <c r="BD693" s="12" t="n">
        <v>33.9</v>
      </c>
    </row>
    <row r="694" customFormat="false" ht="13.8" hidden="false" customHeight="false" outlineLevel="0" collapsed="false">
      <c r="A694" s="19" t="s">
        <v>73</v>
      </c>
      <c r="B694" s="15" t="n">
        <v>2017</v>
      </c>
      <c r="C694" s="12" t="n">
        <v>337614</v>
      </c>
      <c r="D694" s="12" t="n">
        <f aca="false">E693</f>
        <v>9573</v>
      </c>
      <c r="E694" s="12" t="n">
        <v>8646</v>
      </c>
      <c r="F694" s="21" t="n">
        <f aca="false">FORECAST($B694,E685:E693,$B685:$B693)</f>
        <v>10085.0351183344</v>
      </c>
      <c r="G694" s="37" t="n">
        <f aca="false">(E694-F694)^2/F694</f>
        <v>205.336128977381</v>
      </c>
      <c r="H694" s="37" t="n">
        <f aca="false">IF(G694&lt;5,0,(E694-D694)/D694*100)</f>
        <v>-9.68348480100282</v>
      </c>
      <c r="I694" s="12" t="n">
        <v>-9.7</v>
      </c>
      <c r="J694" s="13" t="n">
        <f aca="false">(E694-E693)/E693*100</f>
        <v>-9.68348480100282</v>
      </c>
      <c r="K694" s="13" t="n">
        <f aca="false">L693</f>
        <v>11</v>
      </c>
      <c r="L694" s="12" t="n">
        <v>19</v>
      </c>
      <c r="M694" s="21" t="n">
        <f aca="false">FORECAST($B694,L685:L693,$B685:$B693)</f>
        <v>8.84960170308433</v>
      </c>
      <c r="N694" s="37" t="n">
        <f aca="false">(L694-M694)^2/M694</f>
        <v>11.6423980471482</v>
      </c>
      <c r="O694" s="37" t="n">
        <f aca="false">IF(N694&lt;5,0,(L694-K694)/K694*100)</f>
        <v>72.7272727272727</v>
      </c>
      <c r="P694" s="14" t="n">
        <f aca="false">L694/($C694/100000)</f>
        <v>5.62772870793273</v>
      </c>
      <c r="Q694" s="13" t="n">
        <f aca="false">R693</f>
        <v>137</v>
      </c>
      <c r="R694" s="12" t="n">
        <v>144</v>
      </c>
      <c r="S694" s="21" t="n">
        <f aca="false">FORECAST($B694,R685:R693,$B685:$B693)</f>
        <v>105.217787028553</v>
      </c>
      <c r="T694" s="37" t="n">
        <f aca="false">(R694-S694)^2/S694</f>
        <v>14.2947317695866</v>
      </c>
      <c r="U694" s="37" t="n">
        <f aca="false">IF(T694&lt;5,0,(R694-Q694)/Q694*100)</f>
        <v>5.10948905109489</v>
      </c>
      <c r="V694" s="14" t="n">
        <f aca="false">R694/($C694/100000)</f>
        <v>42.6522596811744</v>
      </c>
      <c r="W694" s="13" t="n">
        <f aca="false">X693</f>
        <v>209</v>
      </c>
      <c r="X694" s="12" t="n">
        <v>182</v>
      </c>
      <c r="Y694" s="21" t="n">
        <f aca="false">FORECAST($B694,X685:X693,$B685:$B693)</f>
        <v>209.057590999727</v>
      </c>
      <c r="Z694" s="37" t="n">
        <f aca="false">(X694-Y694)^2/Y694</f>
        <v>3.50196913303875</v>
      </c>
      <c r="AA694" s="37" t="n">
        <f aca="false">IF(Z694&lt;5,0,(X694-W694)/W694*100)</f>
        <v>0</v>
      </c>
      <c r="AB694" s="14" t="n">
        <f aca="false">X694/($C694/100000)</f>
        <v>53.9077170970398</v>
      </c>
      <c r="AC694" s="13" t="n">
        <f aca="false">AD693</f>
        <v>1121</v>
      </c>
      <c r="AD694" s="12" t="n">
        <v>932</v>
      </c>
      <c r="AE694" s="21" t="n">
        <f aca="false">FORECAST($B694,AD685:AD693,$B685:$B693)</f>
        <v>1081.13898601614</v>
      </c>
      <c r="AF694" s="37" t="n">
        <f aca="false">(AD694-AE694)^2/AE694</f>
        <v>20.5731524231516</v>
      </c>
      <c r="AG694" s="37" t="n">
        <f aca="false">IF(AF694&lt;5,0,(AD694-AC694)/AC694*100)</f>
        <v>-16.8599464763604</v>
      </c>
      <c r="AH694" s="14" t="n">
        <f aca="false">AD694/($C694/100000)</f>
        <v>276.05490293649</v>
      </c>
      <c r="AI694" s="13" t="n">
        <f aca="false">AJ693</f>
        <v>2014</v>
      </c>
      <c r="AJ694" s="12" t="n">
        <v>1482</v>
      </c>
      <c r="AK694" s="21" t="n">
        <f aca="false">FORECAST($B694,AJ685:AJ693,$B685:$B693)</f>
        <v>2360.19605001994</v>
      </c>
      <c r="AL694" s="37" t="n">
        <f aca="false">(AJ694-AK694)^2/AK694</f>
        <v>326.764508509414</v>
      </c>
      <c r="AM694" s="37" t="n">
        <f aca="false">IF(AL694&lt;5,0,(AJ694-AI694)/AI694*100)</f>
        <v>-26.4150943396226</v>
      </c>
      <c r="AN694" s="14" t="n">
        <f aca="false">AJ694/($C694/100000)</f>
        <v>438.962839218753</v>
      </c>
      <c r="AO694" s="13" t="n">
        <f aca="false">AP693</f>
        <v>5638</v>
      </c>
      <c r="AP694" s="12" t="n">
        <v>5405</v>
      </c>
      <c r="AQ694" s="21" t="n">
        <f aca="false">FORECAST($B694,AP685:AP693,$B685:$B693)</f>
        <v>5950.68549406002</v>
      </c>
      <c r="AR694" s="37" t="n">
        <f aca="false">(AP694-AQ694)^2/AQ694</f>
        <v>50.0400598762562</v>
      </c>
      <c r="AS694" s="37" t="n">
        <f aca="false">IF(AR694&lt;5,0,(AP694-AO694)/AO694*100)</f>
        <v>-4.13267115998581</v>
      </c>
      <c r="AT694" s="14" t="n">
        <f aca="false">AP694/($C694/100000)</f>
        <v>1600.94071928297</v>
      </c>
      <c r="AU694" s="13" t="n">
        <f aca="false">AV693</f>
        <v>443</v>
      </c>
      <c r="AV694" s="12" t="n">
        <v>482</v>
      </c>
      <c r="AW694" s="21" t="n">
        <f aca="false">FORECAST($B694,AV685:AV693,$B685:$B693)</f>
        <v>369.999777365418</v>
      </c>
      <c r="AX694" s="37" t="n">
        <f aca="false">(AV694-AW694)^2/AW694</f>
        <v>33.9028578868772</v>
      </c>
      <c r="AY694" s="37" t="n">
        <f aca="false">IF(AX694&lt;5,0,(AV694-AU694)/AU694*100)</f>
        <v>8.80361173814898</v>
      </c>
      <c r="AZ694" s="14" t="n">
        <f aca="false">AV694/($C694/100000)</f>
        <v>142.76659143282</v>
      </c>
      <c r="BA694" s="12" t="n">
        <v>2560.9</v>
      </c>
      <c r="BB694" s="14" t="n">
        <v>-13.6</v>
      </c>
      <c r="BC694" s="13" t="n">
        <f aca="false">(BA694-BA693)/BA693*100</f>
        <v>-13.6290050590219</v>
      </c>
      <c r="BD694" s="12" t="n">
        <v>27</v>
      </c>
    </row>
    <row r="695" customFormat="false" ht="13.8" hidden="false" customHeight="false" outlineLevel="0" collapsed="false">
      <c r="A695" s="24" t="s">
        <v>73</v>
      </c>
      <c r="B695" s="15" t="n">
        <v>2018</v>
      </c>
      <c r="C695" s="12" t="n">
        <v>352496</v>
      </c>
      <c r="D695" s="12" t="n">
        <f aca="false">E694</f>
        <v>8646</v>
      </c>
      <c r="E695" s="12" t="n">
        <v>7973</v>
      </c>
      <c r="F695" s="21" t="n">
        <f aca="false">FORECAST($B695,E686:E694,$B686:$B694)</f>
        <v>9883.75786416763</v>
      </c>
      <c r="G695" s="37" t="n">
        <f aca="false">(E695-F695)^2/F695</f>
        <v>369.393470141017</v>
      </c>
      <c r="H695" s="37" t="n">
        <f aca="false">IF(G695&lt;5,0,(E695-D695)/D695*100)</f>
        <v>-7.78394633356465</v>
      </c>
      <c r="I695" s="12" t="n">
        <v>-7.8</v>
      </c>
      <c r="J695" s="13" t="n">
        <f aca="false">(E695-E694)/E694*100</f>
        <v>-7.78394633356465</v>
      </c>
      <c r="K695" s="13" t="n">
        <f aca="false">L694</f>
        <v>19</v>
      </c>
      <c r="L695" s="12" t="n">
        <v>15</v>
      </c>
      <c r="M695" s="21" t="n">
        <f aca="false">FORECAST($B695,L686:L694,$B686:$B694)</f>
        <v>10.3091450681811</v>
      </c>
      <c r="N695" s="37" t="n">
        <f aca="false">(L695-M695)^2/M695</f>
        <v>2.13442723386301</v>
      </c>
      <c r="O695" s="37" t="n">
        <f aca="false">IF(N695&lt;5,0,(L695-K695)/K695*100)</f>
        <v>0</v>
      </c>
      <c r="P695" s="14" t="n">
        <f aca="false">L695/($C695/100000)</f>
        <v>4.25536743679361</v>
      </c>
      <c r="Q695" s="13" t="n">
        <f aca="false">R694</f>
        <v>144</v>
      </c>
      <c r="R695" s="12" t="n">
        <v>144</v>
      </c>
      <c r="S695" s="21" t="n">
        <f aca="false">FORECAST($B695,R686:R694,$B686:$B694)</f>
        <v>110.833973174524</v>
      </c>
      <c r="T695" s="37" t="n">
        <f aca="false">(R695-S695)^2/S695</f>
        <v>9.92462242291073</v>
      </c>
      <c r="U695" s="37" t="n">
        <f aca="false">IF(T695&lt;5,0,(R695-Q695)/Q695*100)</f>
        <v>0</v>
      </c>
      <c r="V695" s="14" t="n">
        <f aca="false">R695/($C695/100000)</f>
        <v>40.8515273932187</v>
      </c>
      <c r="W695" s="13" t="n">
        <f aca="false">X694</f>
        <v>182</v>
      </c>
      <c r="X695" s="12" t="n">
        <v>154</v>
      </c>
      <c r="Y695" s="21" t="n">
        <f aca="false">FORECAST($B695,X686:X694,$B686:$B694)</f>
        <v>205.29230118267</v>
      </c>
      <c r="Z695" s="37" t="n">
        <f aca="false">(X695-Y695)^2/Y695</f>
        <v>12.8153863805772</v>
      </c>
      <c r="AA695" s="37" t="n">
        <f aca="false">IF(Z695&lt;5,0,(X695-W695)/W695*100)</f>
        <v>-15.3846153846154</v>
      </c>
      <c r="AB695" s="14" t="n">
        <f aca="false">X695/($C695/100000)</f>
        <v>43.6884390177477</v>
      </c>
      <c r="AC695" s="13" t="n">
        <f aca="false">AD694</f>
        <v>932</v>
      </c>
      <c r="AD695" s="12" t="n">
        <v>767</v>
      </c>
      <c r="AE695" s="21" t="n">
        <f aca="false">FORECAST($B695,AD686:AD694,$B686:$B694)</f>
        <v>1060.29150889715</v>
      </c>
      <c r="AF695" s="37" t="n">
        <f aca="false">(AD695-AE695)^2/AE695</f>
        <v>81.1285466962212</v>
      </c>
      <c r="AG695" s="37" t="n">
        <f aca="false">IF(AF695&lt;5,0,(AD695-AC695)/AC695*100)</f>
        <v>-17.7038626609442</v>
      </c>
      <c r="AH695" s="14" t="n">
        <f aca="false">AD695/($C695/100000)</f>
        <v>217.59112160138</v>
      </c>
      <c r="AI695" s="13" t="n">
        <f aca="false">AJ694</f>
        <v>1482</v>
      </c>
      <c r="AJ695" s="12" t="n">
        <v>1398</v>
      </c>
      <c r="AK695" s="21" t="n">
        <f aca="false">FORECAST($B695,AJ686:AJ694,$B686:$B694)</f>
        <v>2235.48478821745</v>
      </c>
      <c r="AL695" s="37" t="n">
        <f aca="false">(AJ695-AK695)^2/AK695</f>
        <v>313.748845079327</v>
      </c>
      <c r="AM695" s="37" t="n">
        <f aca="false">IF(AL695&lt;5,0,(AJ695-AI695)/AI695*100)</f>
        <v>-5.66801619433198</v>
      </c>
      <c r="AN695" s="14" t="n">
        <f aca="false">AJ695/($C695/100000)</f>
        <v>396.600245109164</v>
      </c>
      <c r="AO695" s="13" t="n">
        <f aca="false">AP694</f>
        <v>5405</v>
      </c>
      <c r="AP695" s="12" t="n">
        <v>5106</v>
      </c>
      <c r="AQ695" s="21" t="n">
        <f aca="false">FORECAST($B695,AP686:AP694,$B686:$B694)</f>
        <v>5875.42536128539</v>
      </c>
      <c r="AR695" s="37" t="n">
        <f aca="false">(AP695-AQ695)^2/AQ695</f>
        <v>100.761281130399</v>
      </c>
      <c r="AS695" s="37" t="n">
        <f aca="false">IF(AR695&lt;5,0,(AP695-AO695)/AO695*100)</f>
        <v>-5.53191489361702</v>
      </c>
      <c r="AT695" s="14" t="n">
        <f aca="false">AP695/($C695/100000)</f>
        <v>1448.52707548454</v>
      </c>
      <c r="AU695" s="13" t="n">
        <f aca="false">AV694</f>
        <v>482</v>
      </c>
      <c r="AV695" s="12" t="n">
        <v>389</v>
      </c>
      <c r="AW695" s="21" t="n">
        <f aca="false">FORECAST($B695,AV686:AV694,$B686:$B694)</f>
        <v>386.246651478375</v>
      </c>
      <c r="AX695" s="37" t="n">
        <f aca="false">(AV695-AW695)^2/AW695</f>
        <v>0.0196271684233804</v>
      </c>
      <c r="AY695" s="37" t="n">
        <f aca="false">IF(AX695&lt;5,0,(AV695-AU695)/AU695*100)</f>
        <v>0</v>
      </c>
      <c r="AZ695" s="14" t="n">
        <f aca="false">AV695/($C695/100000)</f>
        <v>110.355862194181</v>
      </c>
      <c r="BA695" s="12" t="n">
        <v>2261.9</v>
      </c>
      <c r="BB695" s="14" t="n">
        <v>-11.7</v>
      </c>
      <c r="BC695" s="13" t="n">
        <f aca="false">(BA695-BA694)/BA694*100</f>
        <v>-11.6755828029208</v>
      </c>
      <c r="BD695" s="12" t="n">
        <v>30</v>
      </c>
    </row>
    <row r="696" customFormat="false" ht="13.8" hidden="false" customHeight="false" outlineLevel="0" collapsed="false">
      <c r="A696" s="25" t="s">
        <v>73</v>
      </c>
      <c r="B696" s="15" t="n">
        <v>2019</v>
      </c>
      <c r="C696" s="17" t="n">
        <v>370552</v>
      </c>
      <c r="D696" s="12" t="n">
        <f aca="false">E695</f>
        <v>7973</v>
      </c>
      <c r="E696" s="17" t="n">
        <v>8198</v>
      </c>
      <c r="F696" s="21" t="n">
        <f aca="false">FORECAST($B696,E687:E695,$B687:$B695)</f>
        <v>7779.89285714286</v>
      </c>
      <c r="G696" s="37" t="n">
        <f aca="false">(E696-F696)^2/F696</f>
        <v>22.4699216452144</v>
      </c>
      <c r="H696" s="37" t="n">
        <f aca="false">IF(G696&lt;5,0,(E696-D696)/D696*100)</f>
        <v>2.82202433212091</v>
      </c>
      <c r="I696" s="12" t="n">
        <v>2.8</v>
      </c>
      <c r="J696" s="13" t="n">
        <f aca="false">(E696-E695)/E695*100</f>
        <v>2.82202433212091</v>
      </c>
      <c r="K696" s="13" t="n">
        <f aca="false">L695</f>
        <v>15</v>
      </c>
      <c r="L696" s="12" t="n">
        <v>14</v>
      </c>
      <c r="M696" s="21" t="n">
        <f aca="false">FORECAST($B696,L687:L695,$B687:$B695)</f>
        <v>17.0357142857143</v>
      </c>
      <c r="N696" s="37" t="n">
        <f aca="false">(L696-M696)^2/M696</f>
        <v>0.540955375861036</v>
      </c>
      <c r="O696" s="37" t="n">
        <f aca="false">IF(N696&lt;5,0,(L696-K696)/K696*100)</f>
        <v>0</v>
      </c>
      <c r="P696" s="14" t="n">
        <f aca="false">L696/($C696/100000)</f>
        <v>3.77814719661478</v>
      </c>
      <c r="Q696" s="13" t="n">
        <f aca="false">R695</f>
        <v>144</v>
      </c>
      <c r="R696" s="12" t="n">
        <v>138</v>
      </c>
      <c r="S696" s="21" t="n">
        <f aca="false">FORECAST($B696,R687:R695,$B687:$B695)</f>
        <v>166.071428571429</v>
      </c>
      <c r="T696" s="37" t="n">
        <f aca="false">(R696-S696)^2/S696</f>
        <v>4.74497695852534</v>
      </c>
      <c r="U696" s="37" t="n">
        <f aca="false">IF(T696&lt;5,0,(R696-Q696)/Q696*100)</f>
        <v>0</v>
      </c>
      <c r="V696" s="14" t="n">
        <f aca="false">R696/($C696/100000)</f>
        <v>37.2417366523457</v>
      </c>
      <c r="W696" s="13" t="n">
        <f aca="false">X695</f>
        <v>154</v>
      </c>
      <c r="X696" s="12" t="n">
        <v>145</v>
      </c>
      <c r="Y696" s="21" t="n">
        <f aca="false">FORECAST($B696,X687:X695,$B687:$B695)</f>
        <v>162.285714285714</v>
      </c>
      <c r="Z696" s="37" t="n">
        <f aca="false">(X696-Y696)^2/Y696</f>
        <v>1.84117203219316</v>
      </c>
      <c r="AA696" s="37" t="n">
        <f aca="false">IF(Z696&lt;5,0,(X696-W696)/W696*100)</f>
        <v>0</v>
      </c>
      <c r="AB696" s="14" t="n">
        <f aca="false">X696/($C696/100000)</f>
        <v>39.1308102506531</v>
      </c>
      <c r="AC696" s="13" t="n">
        <f aca="false">AD695</f>
        <v>767</v>
      </c>
      <c r="AD696" s="12" t="n">
        <v>855</v>
      </c>
      <c r="AE696" s="21" t="n">
        <f aca="false">FORECAST($B696,AD687:AD695,$B687:$B695)</f>
        <v>789.857142857143</v>
      </c>
      <c r="AF696" s="37" t="n">
        <f aca="false">(AD696-AE696)^2/AE696</f>
        <v>5.37260677466862</v>
      </c>
      <c r="AG696" s="37" t="n">
        <f aca="false">IF(AF696&lt;5,0,(AD696-AC696)/AC696*100)</f>
        <v>11.4732724902216</v>
      </c>
      <c r="AH696" s="14" t="n">
        <f aca="false">AD696/($C696/100000)</f>
        <v>230.736846650403</v>
      </c>
      <c r="AI696" s="13" t="n">
        <f aca="false">AJ695</f>
        <v>1398</v>
      </c>
      <c r="AJ696" s="12" t="n">
        <v>1189</v>
      </c>
      <c r="AK696" s="21" t="n">
        <f aca="false">FORECAST($B696,AJ687:AJ695,$B687:$B695)</f>
        <v>1166.82142857143</v>
      </c>
      <c r="AL696" s="37" t="n">
        <f aca="false">(AJ696-AK696)^2/AK696</f>
        <v>0.421563247440933</v>
      </c>
      <c r="AM696" s="37" t="n">
        <f aca="false">IF(AL696&lt;5,0,(AJ696-AI696)/AI696*100)</f>
        <v>0</v>
      </c>
      <c r="AN696" s="14" t="n">
        <f aca="false">AJ696/($C696/100000)</f>
        <v>320.872644055355</v>
      </c>
      <c r="AO696" s="13" t="n">
        <f aca="false">AP695</f>
        <v>5106</v>
      </c>
      <c r="AP696" s="12" t="n">
        <v>5412</v>
      </c>
      <c r="AQ696" s="21" t="n">
        <f aca="false">FORECAST($B696,AP687:AP695,$B687:$B695)</f>
        <v>5055.46428571429</v>
      </c>
      <c r="AR696" s="37" t="n">
        <f aca="false">(AP696-AQ696)^2/AQ696</f>
        <v>25.1446174628181</v>
      </c>
      <c r="AS696" s="37" t="n">
        <f aca="false">IF(AR696&lt;5,0,(AP696-AO696)/AO696*100)</f>
        <v>5.99294947121034</v>
      </c>
      <c r="AT696" s="14" t="n">
        <f aca="false">AP696/($C696/100000)</f>
        <v>1460.52375914851</v>
      </c>
      <c r="AU696" s="13" t="n">
        <f aca="false">AV695</f>
        <v>389</v>
      </c>
      <c r="AV696" s="12" t="n">
        <v>445</v>
      </c>
      <c r="AW696" s="21" t="n">
        <f aca="false">FORECAST($B696,AV687:AV695,$B687:$B695)</f>
        <v>422.357142857143</v>
      </c>
      <c r="AX696" s="37" t="n">
        <f aca="false">(AV696-AW696)^2/AW696</f>
        <v>1.21389915682153</v>
      </c>
      <c r="AY696" s="37" t="n">
        <f aca="false">IF(AX696&lt;5,0,(AV696-AU696)/AU696*100)</f>
        <v>0</v>
      </c>
      <c r="AZ696" s="14" t="n">
        <f aca="false">AV696/($C696/100000)</f>
        <v>120.09110732097</v>
      </c>
      <c r="BA696" s="12" t="n">
        <v>2212.4</v>
      </c>
      <c r="BB696" s="14" t="n">
        <v>-2.2</v>
      </c>
      <c r="BC696" s="13" t="n">
        <f aca="false">(BA696-BA695)/BA695*100</f>
        <v>-2.18842565984349</v>
      </c>
      <c r="BD696" s="12" t="n">
        <v>28.8</v>
      </c>
    </row>
    <row r="697" customFormat="false" ht="13.8" hidden="false" customHeight="false" outlineLevel="0" collapsed="false">
      <c r="A697" s="25" t="s">
        <v>73</v>
      </c>
      <c r="B697" s="20" t="n">
        <v>2020</v>
      </c>
      <c r="C697" s="21" t="n">
        <v>387055</v>
      </c>
      <c r="D697" s="12" t="n">
        <f aca="false">E696</f>
        <v>8198</v>
      </c>
      <c r="E697" s="21" t="n">
        <v>7433</v>
      </c>
      <c r="F697" s="21" t="n">
        <f aca="false">FORECAST($B697,E688:E696,$B688:$B696)</f>
        <v>7554.94444444445</v>
      </c>
      <c r="G697" s="37" t="n">
        <f aca="false">(E697-F697)^2/F697</f>
        <v>1.96830666859495</v>
      </c>
      <c r="H697" s="37" t="n">
        <f aca="false">IF(G697&lt;5,0,(E697-D697)/D697*100)</f>
        <v>0</v>
      </c>
      <c r="I697" s="22" t="n">
        <v>-9.3</v>
      </c>
      <c r="J697" s="13" t="n">
        <f aca="false">(E697-E696)/E696*100</f>
        <v>-9.33154427909246</v>
      </c>
      <c r="K697" s="13" t="n">
        <f aca="false">L696</f>
        <v>14</v>
      </c>
      <c r="L697" s="21" t="n">
        <v>15</v>
      </c>
      <c r="M697" s="21" t="n">
        <f aca="false">FORECAST($B697,L688:L696,$B688:$B696)</f>
        <v>17.0555555555556</v>
      </c>
      <c r="N697" s="37" t="n">
        <f aca="false">(L697-M697)^2/M697</f>
        <v>0.247737965979009</v>
      </c>
      <c r="O697" s="37" t="n">
        <f aca="false">IF(N697&lt;5,0,(L697-K697)/K697*100)</f>
        <v>0</v>
      </c>
      <c r="P697" s="14" t="n">
        <f aca="false">L697/($C697/100000)</f>
        <v>3.87541822221648</v>
      </c>
      <c r="Q697" s="13" t="n">
        <f aca="false">R696</f>
        <v>138</v>
      </c>
      <c r="R697" s="21" t="n">
        <v>128</v>
      </c>
      <c r="S697" s="21" t="n">
        <f aca="false">FORECAST($B697,R688:R696,$B688:$B696)</f>
        <v>165</v>
      </c>
      <c r="T697" s="37" t="n">
        <f aca="false">(R697-S697)^2/S697</f>
        <v>8.2969696969697</v>
      </c>
      <c r="U697" s="37" t="n">
        <f aca="false">IF(T697&lt;5,0,(R697-Q697)/Q697*100)</f>
        <v>-7.2463768115942</v>
      </c>
      <c r="V697" s="14" t="n">
        <f aca="false">R697/($C697/100000)</f>
        <v>33.0702354962473</v>
      </c>
      <c r="W697" s="13" t="n">
        <f aca="false">X696</f>
        <v>145</v>
      </c>
      <c r="X697" s="21" t="n">
        <v>149</v>
      </c>
      <c r="Y697" s="21" t="n">
        <f aca="false">FORECAST($B697,X688:X696,$B688:$B696)</f>
        <v>146.555555555556</v>
      </c>
      <c r="Z697" s="37" t="n">
        <f aca="false">(X697-Y697)^2/Y697</f>
        <v>0.0407716283379669</v>
      </c>
      <c r="AA697" s="37" t="n">
        <f aca="false">IF(Z697&lt;5,0,(X697-W697)/W697*100)</f>
        <v>0</v>
      </c>
      <c r="AB697" s="14" t="n">
        <f aca="false">X697/($C697/100000)</f>
        <v>38.4958210073504</v>
      </c>
      <c r="AC697" s="13" t="n">
        <f aca="false">AD696</f>
        <v>855</v>
      </c>
      <c r="AD697" s="21" t="n">
        <v>860</v>
      </c>
      <c r="AE697" s="21" t="n">
        <f aca="false">FORECAST($B697,AD688:AD696,$B688:$B696)</f>
        <v>767.25</v>
      </c>
      <c r="AF697" s="37" t="n">
        <f aca="false">(AD697-AE697)^2/AE697</f>
        <v>11.2122026718801</v>
      </c>
      <c r="AG697" s="37" t="n">
        <f aca="false">IF(AF697&lt;5,0,(AD697-AC697)/AC697*100)</f>
        <v>0.584795321637427</v>
      </c>
      <c r="AH697" s="14" t="n">
        <f aca="false">AD697/($C697/100000)</f>
        <v>222.190644740412</v>
      </c>
      <c r="AI697" s="13" t="n">
        <f aca="false">AJ696</f>
        <v>1189</v>
      </c>
      <c r="AJ697" s="21" t="n">
        <v>1109</v>
      </c>
      <c r="AK697" s="21" t="n">
        <f aca="false">FORECAST($B697,AJ688:AJ696,$B688:$B696)</f>
        <v>963.25</v>
      </c>
      <c r="AL697" s="37" t="n">
        <f aca="false">(AJ697-AK697)^2/AK697</f>
        <v>22.0535297171036</v>
      </c>
      <c r="AM697" s="37" t="n">
        <f aca="false">IF(AL697&lt;5,0,(AJ697-AI697)/AI697*100)</f>
        <v>-6.72834314550042</v>
      </c>
      <c r="AN697" s="14" t="n">
        <f aca="false">AJ697/($C697/100000)</f>
        <v>286.522587229205</v>
      </c>
      <c r="AO697" s="13" t="n">
        <f aca="false">AP696</f>
        <v>5412</v>
      </c>
      <c r="AP697" s="21" t="n">
        <v>4703</v>
      </c>
      <c r="AQ697" s="21" t="n">
        <f aca="false">FORECAST($B697,AP688:AP696,$B688:$B696)</f>
        <v>5055.30555555556</v>
      </c>
      <c r="AR697" s="37" t="n">
        <f aca="false">(AP697-AQ697)^2/AQ697</f>
        <v>24.5522655576985</v>
      </c>
      <c r="AS697" s="37" t="n">
        <f aca="false">IF(AR697&lt;5,0,(AP697-AO697)/AO697*100)</f>
        <v>-13.1005173688101</v>
      </c>
      <c r="AT697" s="14" t="n">
        <f aca="false">AP697/($C697/100000)</f>
        <v>1215.07279327227</v>
      </c>
      <c r="AU697" s="13" t="n">
        <f aca="false">AV696</f>
        <v>445</v>
      </c>
      <c r="AV697" s="21" t="n">
        <v>469</v>
      </c>
      <c r="AW697" s="21" t="n">
        <f aca="false">FORECAST($B697,AV688:AV696,$B688:$B696)</f>
        <v>440.527777777778</v>
      </c>
      <c r="AX697" s="37" t="n">
        <f aca="false">(AV697-AW697)^2/AW697</f>
        <v>1.8402186630795</v>
      </c>
      <c r="AY697" s="37" t="n">
        <f aca="false">IF(AX697&lt;5,0,(AV697-AU697)/AU697*100)</f>
        <v>0</v>
      </c>
      <c r="AZ697" s="14" t="n">
        <f aca="false">AV697/($C697/100000)</f>
        <v>121.171409747969</v>
      </c>
      <c r="BA697" s="23" t="n">
        <v>1920.4</v>
      </c>
      <c r="BB697" s="22" t="n">
        <v>-13.2</v>
      </c>
      <c r="BC697" s="13" t="n">
        <f aca="false">(BA697-BA696)/BA696*100</f>
        <v>-13.1983366479841</v>
      </c>
      <c r="BD697" s="23" t="n">
        <v>26.4</v>
      </c>
    </row>
    <row r="698" customFormat="false" ht="13.8" hidden="false" customHeight="false" outlineLevel="0" collapsed="false">
      <c r="A698" s="19" t="s">
        <v>319</v>
      </c>
      <c r="B698" s="15" t="n">
        <v>2020</v>
      </c>
      <c r="C698" s="38" t="n">
        <f aca="false">FORECAST($B698,C688:C696,$B688:$B696)</f>
        <v>375120.194444444</v>
      </c>
      <c r="D698" s="12" t="n">
        <f aca="false">E697</f>
        <v>7433</v>
      </c>
      <c r="E698" s="38" t="n">
        <f aca="false">FORECAST($B698,E688:E696,$B688:$B696)</f>
        <v>7554.94444444445</v>
      </c>
      <c r="F698" s="21" t="n">
        <f aca="false">FORECAST($B698,E689:E697,$B689:$B697)</f>
        <v>7569.75555555555</v>
      </c>
      <c r="G698" s="37" t="n">
        <f aca="false">(E698-F698)^2/F698</f>
        <v>0.0289796692555848</v>
      </c>
      <c r="H698" s="37" t="n">
        <f aca="false">IF(G698&lt;5,0,(E698-D698)/D698*100)</f>
        <v>0</v>
      </c>
      <c r="I698" s="12"/>
      <c r="J698" s="13" t="n">
        <f aca="false">(E698-E696)/E696*100</f>
        <v>-7.84405410533734</v>
      </c>
      <c r="K698" s="13" t="n">
        <f aca="false">L697</f>
        <v>15</v>
      </c>
      <c r="L698" s="38" t="n">
        <f aca="false">FORECAST($B698,L688:L696,$B688:$B696)</f>
        <v>17.0555555555556</v>
      </c>
      <c r="M698" s="21" t="n">
        <f aca="false">FORECAST($B698,L689:L697,$B689:$B697)</f>
        <v>16.8222222222222</v>
      </c>
      <c r="N698" s="37" t="n">
        <f aca="false">(L698-M698)^2/M698</f>
        <v>0.00323645970937915</v>
      </c>
      <c r="O698" s="37" t="n">
        <f aca="false">IF(N698&lt;5,0,(L698-K698)/K698*100)</f>
        <v>0</v>
      </c>
      <c r="P698" s="38" t="n">
        <f aca="false">FORECAST($B698,P688:P696,$B688:$B696)</f>
        <v>4.66966032960943</v>
      </c>
      <c r="Q698" s="13" t="n">
        <f aca="false">R697</f>
        <v>128</v>
      </c>
      <c r="R698" s="38" t="n">
        <f aca="false">FORECAST($B698,R688:R696,$B688:$B696)</f>
        <v>165</v>
      </c>
      <c r="S698" s="21" t="n">
        <f aca="false">FORECAST($B698,R689:R697,$B689:$B697)</f>
        <v>149.644444444444</v>
      </c>
      <c r="T698" s="37" t="n">
        <f aca="false">(R698-S698)^2/S698</f>
        <v>1.57568887568888</v>
      </c>
      <c r="U698" s="37" t="n">
        <f aca="false">IF(T698&lt;5,0,(R698-Q698)/Q698*100)</f>
        <v>0</v>
      </c>
      <c r="V698" s="38" t="n">
        <f aca="false">FORECAST($B698,V688:V696,$B688:$B696)</f>
        <v>45.4827854086927</v>
      </c>
      <c r="W698" s="13" t="n">
        <f aca="false">X697</f>
        <v>149</v>
      </c>
      <c r="X698" s="38" t="n">
        <f aca="false">FORECAST($B698,X688:X696,$B688:$B696)</f>
        <v>146.555555555556</v>
      </c>
      <c r="Y698" s="21" t="n">
        <f aca="false">FORECAST($B698,X689:X697,$B689:$B697)</f>
        <v>146.955555555556</v>
      </c>
      <c r="Z698" s="37" t="n">
        <f aca="false">(X698-Y698)^2/Y698</f>
        <v>0.00108876455466508</v>
      </c>
      <c r="AA698" s="37" t="n">
        <f aca="false">IF(Z698&lt;5,0,(X698-W698)/W698*100)</f>
        <v>0</v>
      </c>
      <c r="AB698" s="38" t="n">
        <f aca="false">FORECAST($B698,AB688:AB696,$B688:$B696)</f>
        <v>36.5599530256232</v>
      </c>
      <c r="AC698" s="13" t="n">
        <f aca="false">AD697</f>
        <v>860</v>
      </c>
      <c r="AD698" s="38" t="n">
        <f aca="false">FORECAST($B698,AD688:AD696,$B688:$B696)</f>
        <v>767.25</v>
      </c>
      <c r="AE698" s="21" t="n">
        <f aca="false">FORECAST($B698,AD689:AD697,$B689:$B697)</f>
        <v>819.577777777778</v>
      </c>
      <c r="AF698" s="37" t="n">
        <f aca="false">(AD698-AE698)^2/AE698</f>
        <v>3.34098410352816</v>
      </c>
      <c r="AG698" s="37" t="n">
        <f aca="false">IF(AF698&lt;5,0,(AD698-AC698)/AC698*100)</f>
        <v>0</v>
      </c>
      <c r="AH698" s="38" t="n">
        <f aca="false">FORECAST($B698,AH688:AH696,$B688:$B696)</f>
        <v>188.904775440197</v>
      </c>
      <c r="AI698" s="13" t="n">
        <f aca="false">AJ697</f>
        <v>1109</v>
      </c>
      <c r="AJ698" s="38" t="n">
        <f aca="false">FORECAST($B698,AJ688:AJ696,$B688:$B696)</f>
        <v>963.25</v>
      </c>
      <c r="AK698" s="21" t="n">
        <f aca="false">FORECAST($B698,AJ689:AJ697,$B689:$B697)</f>
        <v>995.244444444445</v>
      </c>
      <c r="AL698" s="37" t="n">
        <f aca="false">(AJ698-AK698)^2/AK698</f>
        <v>1.0285357341332</v>
      </c>
      <c r="AM698" s="37" t="n">
        <f aca="false">IF(AL698&lt;5,0,(AJ698-AI698)/AI698*100)</f>
        <v>0</v>
      </c>
      <c r="AN698" s="38" t="n">
        <f aca="false">FORECAST($B698,AN688:AN696,$B688:$B696)</f>
        <v>206.025159156614</v>
      </c>
      <c r="AO698" s="13" t="n">
        <f aca="false">AP697</f>
        <v>4703</v>
      </c>
      <c r="AP698" s="38" t="n">
        <f aca="false">FORECAST($B698,AP688:AP696,$B688:$B696)</f>
        <v>5055.30555555556</v>
      </c>
      <c r="AQ698" s="21" t="n">
        <f aca="false">FORECAST($B698,AP689:AP697,$B689:$B697)</f>
        <v>4971.33333333333</v>
      </c>
      <c r="AR698" s="37" t="n">
        <f aca="false">(AP698-AQ698)^2/AQ698</f>
        <v>1.41839897511164</v>
      </c>
      <c r="AS698" s="37" t="n">
        <f aca="false">IF(AR698&lt;5,0,(AP698-AO698)/AO698*100)</f>
        <v>0</v>
      </c>
      <c r="AT698" s="38" t="n">
        <f aca="false">FORECAST($B698,AT688:AT696,$B688:$B696)</f>
        <v>1285.21027249123</v>
      </c>
      <c r="AU698" s="13" t="n">
        <f aca="false">AV697</f>
        <v>469</v>
      </c>
      <c r="AV698" s="38" t="n">
        <f aca="false">FORECAST($B698,AV688:AV696,$B688:$B696)</f>
        <v>440.527777777778</v>
      </c>
      <c r="AW698" s="21" t="n">
        <f aca="false">FORECAST($B698,AV689:AV697,$B689:$B697)</f>
        <v>470.177777777778</v>
      </c>
      <c r="AX698" s="37" t="n">
        <f aca="false">(AV698-AW698)^2/AW698</f>
        <v>1.86976616409869</v>
      </c>
      <c r="AY698" s="37" t="n">
        <f aca="false">IF(AX698&lt;5,0,(AV698-AU698)/AU698*100)</f>
        <v>0</v>
      </c>
      <c r="AZ698" s="38" t="n">
        <f aca="false">FORECAST($B698,AZ688:AZ696,$B688:$B696)</f>
        <v>115.483969053732</v>
      </c>
      <c r="BA698" s="38" t="n">
        <f aca="false">FORECAST($B698,BA688:BA696,$B688:$B696)</f>
        <v>1882.34166666667</v>
      </c>
      <c r="BB698" s="14"/>
      <c r="BC698" s="12"/>
      <c r="BD698" s="12"/>
    </row>
    <row r="699" customFormat="false" ht="13.8" hidden="false" customHeight="false" outlineLevel="0" collapsed="false">
      <c r="A699" s="19" t="s">
        <v>199</v>
      </c>
      <c r="B699" s="20"/>
      <c r="C699" s="21"/>
      <c r="D699" s="12" t="n">
        <f aca="false">E698</f>
        <v>7554.94444444445</v>
      </c>
      <c r="E699" s="39" t="n">
        <f aca="false">(E698-E697)^2/E698</f>
        <v>1.96830666859495</v>
      </c>
      <c r="F699" s="21" t="n">
        <f aca="false">FORECAST($B699,E690:E698,$B690:$B698)</f>
        <v>743641.778244631</v>
      </c>
      <c r="G699" s="37" t="n">
        <f aca="false">(E699-F699)^2/F699</f>
        <v>743637.841636504</v>
      </c>
      <c r="H699" s="37" t="n">
        <f aca="false">IF(G699&lt;5,0,(E699-D699)/D699*100)</f>
        <v>-99.9739467750813</v>
      </c>
      <c r="I699" s="22"/>
      <c r="J699" s="12"/>
      <c r="K699" s="13" t="n">
        <f aca="false">L698</f>
        <v>17.0555555555556</v>
      </c>
      <c r="L699" s="39" t="n">
        <f aca="false">(L698-L697)^2/L698</f>
        <v>0.247737965979009</v>
      </c>
      <c r="M699" s="21" t="n">
        <f aca="false">FORECAST($B699,L690:L698,$B690:$B698)</f>
        <v>-2697.00513538749</v>
      </c>
      <c r="N699" s="37" t="n">
        <f aca="false">(L699-M699)^2/M699</f>
        <v>-2697.50063407584</v>
      </c>
      <c r="O699" s="37" t="n">
        <f aca="false">IF(N699&lt;5,0,(L699-K699)/K699*100)</f>
        <v>0</v>
      </c>
      <c r="P699" s="39" t="n">
        <f aca="false">(P698-P697)^2/P698</f>
        <v>0.135089167226166</v>
      </c>
      <c r="Q699" s="13" t="n">
        <f aca="false">R698</f>
        <v>165</v>
      </c>
      <c r="R699" s="39" t="n">
        <f aca="false">(R698-R697)^2/R698</f>
        <v>8.2969696969697</v>
      </c>
      <c r="S699" s="21" t="n">
        <f aca="false">FORECAST($B699,R690:R698,$B690:$B698)</f>
        <v>-10938.3697478992</v>
      </c>
      <c r="T699" s="37" t="n">
        <f aca="false">(R699-S699)^2/S699</f>
        <v>-10954.9699807086</v>
      </c>
      <c r="U699" s="37" t="n">
        <f aca="false">IF(T699&lt;5,0,(R699-Q699)/Q699*100)</f>
        <v>0</v>
      </c>
      <c r="V699" s="39" t="n">
        <f aca="false">(V698-V697)^2/V698</f>
        <v>3.38746613569322</v>
      </c>
      <c r="W699" s="13" t="n">
        <f aca="false">X698</f>
        <v>146.555555555556</v>
      </c>
      <c r="X699" s="39" t="n">
        <f aca="false">(X698-X697)^2/X698</f>
        <v>0.0407716283379669</v>
      </c>
      <c r="Y699" s="21" t="n">
        <f aca="false">FORECAST($B699,X690:X698,$B690:$B698)</f>
        <v>21051.091503268</v>
      </c>
      <c r="Z699" s="37" t="n">
        <f aca="false">(X699-Y699)^2/Y699</f>
        <v>21051.0099600903</v>
      </c>
      <c r="AA699" s="37" t="n">
        <f aca="false">IF(Z699&lt;5,0,(X699-W699)/W699*100)</f>
        <v>-99.972180086805</v>
      </c>
      <c r="AB699" s="39" t="n">
        <f aca="false">(AB698-AB697)^2/AB698</f>
        <v>0.102505187576419</v>
      </c>
      <c r="AC699" s="13" t="n">
        <f aca="false">AD698</f>
        <v>767.25</v>
      </c>
      <c r="AD699" s="39" t="n">
        <f aca="false">(AD698-AD697)^2/AD698</f>
        <v>11.2122026718801</v>
      </c>
      <c r="AE699" s="21" t="n">
        <f aca="false">FORECAST($B699,AD690:AD698,$B690:$B698)</f>
        <v>68041.1407563025</v>
      </c>
      <c r="AF699" s="37" t="n">
        <f aca="false">(AD699-AE699)^2/AE699</f>
        <v>68018.7181985687</v>
      </c>
      <c r="AG699" s="37" t="n">
        <f aca="false">IF(AF699&lt;5,0,(AD699-AC699)/AC699*100)</f>
        <v>-98.5386506781518</v>
      </c>
      <c r="AH699" s="39" t="n">
        <f aca="false">(AH698-AH697)^2/AH698</f>
        <v>5.86511956878357</v>
      </c>
      <c r="AI699" s="13" t="n">
        <f aca="false">AJ698</f>
        <v>963.25</v>
      </c>
      <c r="AJ699" s="39" t="n">
        <f aca="false">(AJ698-AJ697)^2/AJ698</f>
        <v>22.0535297171036</v>
      </c>
      <c r="AK699" s="21" t="n">
        <f aca="false">FORECAST($B699,AJ690:AJ698,$B690:$B698)</f>
        <v>408630.897058823</v>
      </c>
      <c r="AL699" s="37" t="n">
        <f aca="false">(AJ699-AK699)^2/AK699</f>
        <v>408586.791189603</v>
      </c>
      <c r="AM699" s="37" t="n">
        <f aca="false">IF(AL699&lt;5,0,(AJ699-AI699)/AI699*100)</f>
        <v>-97.7105082048167</v>
      </c>
      <c r="AN699" s="39" t="n">
        <f aca="false">(AN698-AN697)^2/AN698</f>
        <v>31.4516729550307</v>
      </c>
      <c r="AO699" s="13" t="n">
        <f aca="false">AP698</f>
        <v>5055.30555555556</v>
      </c>
      <c r="AP699" s="39" t="n">
        <f aca="false">(AP698-AP697)^2/AP698</f>
        <v>24.5522655576985</v>
      </c>
      <c r="AQ699" s="21" t="n">
        <f aca="false">FORECAST($B699,AP690:AP698,$B690:$B698)</f>
        <v>301652.10200747</v>
      </c>
      <c r="AR699" s="37" t="n">
        <f aca="false">(AP699-AQ699)^2/AQ699</f>
        <v>301602.999474728</v>
      </c>
      <c r="AS699" s="37" t="n">
        <f aca="false">IF(AR699&lt;5,0,(AP699-AO699)/AO699*100)</f>
        <v>-99.5143267743585</v>
      </c>
      <c r="AT699" s="39" t="n">
        <f aca="false">(AT698-AT697)^2/AT698</f>
        <v>3.8275962280114</v>
      </c>
      <c r="AU699" s="13" t="n">
        <f aca="false">AV698</f>
        <v>440.527777777778</v>
      </c>
      <c r="AV699" s="39" t="n">
        <f aca="false">(AV698-AV697)^2/AV698</f>
        <v>1.8402186630795</v>
      </c>
      <c r="AW699" s="21" t="n">
        <f aca="false">FORECAST($B699,AV690:AV698,$B690:$B698)</f>
        <v>-42098.0781979458</v>
      </c>
      <c r="AX699" s="37" t="n">
        <f aca="false">(AV699-AW699)^2/AW699</f>
        <v>-42101.7587157128</v>
      </c>
      <c r="AY699" s="37" t="n">
        <f aca="false">IF(AX699&lt;5,0,(AV699-AU699)/AU699*100)</f>
        <v>0</v>
      </c>
      <c r="AZ699" s="39" t="n">
        <f aca="false">(AZ698-AZ697)^2/AZ698</f>
        <v>0.2800993238759</v>
      </c>
      <c r="BA699" s="39" t="n">
        <f aca="false">(BA698-BA697)^2/BA698</f>
        <v>0.769486624963266</v>
      </c>
      <c r="BB699" s="22"/>
      <c r="BC699" s="12"/>
      <c r="BD699" s="23"/>
    </row>
    <row r="700" customFormat="false" ht="13.8" hidden="false" customHeight="false" outlineLevel="0" collapsed="false">
      <c r="A700" s="19" t="s">
        <v>320</v>
      </c>
      <c r="B700" s="20" t="n">
        <v>5</v>
      </c>
      <c r="C700" s="21"/>
      <c r="D700" s="12" t="n">
        <f aca="false">E699</f>
        <v>1.96830666859495</v>
      </c>
      <c r="E700" s="39" t="n">
        <f aca="false">IF(E699&lt;$B700,0,(E697-E696)/E696*100)</f>
        <v>0</v>
      </c>
      <c r="F700" s="21" t="n">
        <f aca="false">FORECAST($B700,E691:E699,$B691:$B699)</f>
        <v>735697.462640341</v>
      </c>
      <c r="G700" s="37" t="n">
        <f aca="false">(E700-F700)^2/F700</f>
        <v>735697.462640341</v>
      </c>
      <c r="H700" s="37" t="n">
        <f aca="false">IF(G700&lt;5,0,(E700-D700)/D700*100)</f>
        <v>-100</v>
      </c>
      <c r="I700" s="22"/>
      <c r="J700" s="12"/>
      <c r="K700" s="13" t="n">
        <f aca="false">L699</f>
        <v>0.247737965979009</v>
      </c>
      <c r="L700" s="39" t="n">
        <f aca="false">IF(L699&lt;$B700,0,(L697-L696)/L696*100)</f>
        <v>0</v>
      </c>
      <c r="M700" s="21" t="n">
        <f aca="false">FORECAST($B700,L691:L699,$B691:$B699)</f>
        <v>-2525.79365079365</v>
      </c>
      <c r="N700" s="37" t="n">
        <f aca="false">(L700-M700)^2/M700</f>
        <v>-2525.79365079365</v>
      </c>
      <c r="O700" s="37" t="n">
        <f aca="false">IF(N700&lt;5,0,(L700-K700)/K700*100)</f>
        <v>0</v>
      </c>
      <c r="P700" s="39" t="n">
        <f aca="false">IF(P699&lt;$B700,0,(P697-P696)/P696*100)</f>
        <v>0</v>
      </c>
      <c r="Q700" s="13" t="n">
        <f aca="false">R699</f>
        <v>8.2969696969697</v>
      </c>
      <c r="R700" s="39" t="n">
        <f aca="false">IF(R699&lt;$B700,0,(R697-R696)/R696*100)</f>
        <v>-7.2463768115942</v>
      </c>
      <c r="S700" s="21" t="n">
        <f aca="false">FORECAST($B700,R691:R699,$B691:$B699)</f>
        <v>-6494.87456445993</v>
      </c>
      <c r="T700" s="37" t="n">
        <f aca="false">(R700-S700)^2/S700</f>
        <v>-6480.38989566985</v>
      </c>
      <c r="U700" s="37" t="n">
        <f aca="false">IF(T700&lt;5,0,(R700-Q700)/Q700*100)</f>
        <v>0</v>
      </c>
      <c r="V700" s="39" t="n">
        <f aca="false">IF(V699&lt;$B700,0,(V697-V696)/V696*100)</f>
        <v>0</v>
      </c>
      <c r="W700" s="13" t="n">
        <f aca="false">X699</f>
        <v>0.0407716283379669</v>
      </c>
      <c r="X700" s="39" t="n">
        <f aca="false">IF(X699&lt;$B700,0,(X697-X696)/X696*100)</f>
        <v>0</v>
      </c>
      <c r="Y700" s="21" t="n">
        <f aca="false">FORECAST($B700,X691:X699,$B691:$B699)</f>
        <v>19329.5338753388</v>
      </c>
      <c r="Z700" s="37" t="n">
        <f aca="false">(X700-Y700)^2/Y700</f>
        <v>19329.5338753388</v>
      </c>
      <c r="AA700" s="37" t="n">
        <f aca="false">IF(Z700&lt;5,0,(X700-W700)/W700*100)</f>
        <v>-100</v>
      </c>
      <c r="AB700" s="39" t="n">
        <f aca="false">IF(AB699&lt;$B700,0,(AB697-AB696)/AB696*100)</f>
        <v>0</v>
      </c>
      <c r="AC700" s="13" t="n">
        <f aca="false">AD699</f>
        <v>11.2122026718801</v>
      </c>
      <c r="AD700" s="39" t="n">
        <f aca="false">IF(AD699&lt;$B700,0,(AD697-AD696)/AD696*100)</f>
        <v>0.584795321637427</v>
      </c>
      <c r="AE700" s="21" t="n">
        <f aca="false">FORECAST($B700,AD691:AD699,$B691:$B699)</f>
        <v>64303.6202090592</v>
      </c>
      <c r="AF700" s="37" t="n">
        <f aca="false">(AD700-AE700)^2/AE700</f>
        <v>64302.4506237343</v>
      </c>
      <c r="AG700" s="37" t="n">
        <f aca="false">IF(AF700&lt;5,0,(AD700-AC700)/AC700*100)</f>
        <v>-94.7842958359638</v>
      </c>
      <c r="AH700" s="39" t="n">
        <f aca="false">IF(AH699&lt;$B700,0,(AH697-AH696)/AH696*100)</f>
        <v>-3.70387393000119</v>
      </c>
      <c r="AI700" s="13" t="n">
        <f aca="false">AJ699</f>
        <v>22.0535297171036</v>
      </c>
      <c r="AJ700" s="39" t="n">
        <f aca="false">IF(AJ699&lt;$B700,0,(AJ697-AJ696)/AJ696*100)</f>
        <v>-6.72834314550042</v>
      </c>
      <c r="AK700" s="21" t="n">
        <f aca="false">FORECAST($B700,AJ691:AJ699,$B691:$B699)</f>
        <v>377258.43902439</v>
      </c>
      <c r="AL700" s="37" t="n">
        <f aca="false">(AJ700-AK700)^2/AK700</f>
        <v>377271.89583068</v>
      </c>
      <c r="AM700" s="37" t="n">
        <f aca="false">IF(AL700&lt;5,0,(AJ700-AI700)/AI700*100)</f>
        <v>-130.509144031861</v>
      </c>
      <c r="AN700" s="39" t="n">
        <f aca="false">IF(AN699&lt;$B700,0,(AN697-AN696)/AN696*100)</f>
        <v>-10.7051995433504</v>
      </c>
      <c r="AO700" s="13" t="n">
        <f aca="false">AP699</f>
        <v>24.5522655576985</v>
      </c>
      <c r="AP700" s="39" t="n">
        <f aca="false">IF(AP699&lt;$B700,0,(AP697-AP696)/AP696*100)</f>
        <v>-13.1005173688101</v>
      </c>
      <c r="AQ700" s="21" t="n">
        <f aca="false">FORECAST($B700,AP691:AP699,$B691:$B699)</f>
        <v>325328.97986837</v>
      </c>
      <c r="AR700" s="37" t="n">
        <f aca="false">(AP700-AQ700)^2/AQ700</f>
        <v>325355.181430646</v>
      </c>
      <c r="AS700" s="37" t="n">
        <f aca="false">IF(AR700&lt;5,0,(AP700-AO700)/AO700*100)</f>
        <v>-153.357672179064</v>
      </c>
      <c r="AT700" s="39" t="n">
        <f aca="false">IF(AT699&lt;$B700,0,(AT697-AT696)/AT696*100)</f>
        <v>0</v>
      </c>
      <c r="AU700" s="13" t="n">
        <f aca="false">AV699</f>
        <v>1.8402186630795</v>
      </c>
      <c r="AV700" s="39" t="n">
        <f aca="false">IF(AV699&lt;$B700,0,(AV697-AV696)/AV696*100)</f>
        <v>0</v>
      </c>
      <c r="AW700" s="21" t="n">
        <f aca="false">FORECAST($B700,AV691:AV699,$B691:$B699)</f>
        <v>-41502.4421215641</v>
      </c>
      <c r="AX700" s="37" t="n">
        <f aca="false">(AV700-AW700)^2/AW700</f>
        <v>-41502.4421215641</v>
      </c>
      <c r="AY700" s="37" t="n">
        <f aca="false">IF(AX700&lt;5,0,(AV700-AU700)/AU700*100)</f>
        <v>0</v>
      </c>
      <c r="AZ700" s="39" t="n">
        <f aca="false">IF(AZ699&lt;$B700,0,(AZ697-AZ696)/AZ696*100)</f>
        <v>0</v>
      </c>
      <c r="BA700" s="39" t="n">
        <f aca="false">IF(BA699&lt;$B700,0,(BA697-BA696)/BA696*100)</f>
        <v>0</v>
      </c>
      <c r="BB700" s="22"/>
      <c r="BC700" s="12"/>
      <c r="BD700" s="23"/>
    </row>
    <row r="701" customFormat="false" ht="13.8" hidden="false" customHeight="false" outlineLevel="0" collapsed="false">
      <c r="A701" s="25"/>
      <c r="B701" s="20"/>
      <c r="C701" s="21"/>
      <c r="D701" s="12" t="n">
        <f aca="false">E700</f>
        <v>0</v>
      </c>
      <c r="E701" s="21"/>
      <c r="F701" s="21" t="n">
        <f aca="false">FORECAST($B701,E692:E700,$B692:$B700)</f>
        <v>-16.1252867459707</v>
      </c>
      <c r="G701" s="37" t="n">
        <f aca="false">(E701-F701)^2/F701</f>
        <v>-16.1252867459707</v>
      </c>
      <c r="H701" s="37" t="n">
        <f aca="false">IF(G701&lt;5,0,(E701-D701)/D701*100)</f>
        <v>0</v>
      </c>
      <c r="I701" s="22"/>
      <c r="J701" s="13"/>
      <c r="K701" s="13" t="n">
        <f aca="false">L700</f>
        <v>0</v>
      </c>
      <c r="L701" s="21"/>
      <c r="M701" s="21" t="n">
        <f aca="false">FORECAST($B701,L692:L700,$B692:$B700)</f>
        <v>-0.0443755478408292</v>
      </c>
      <c r="N701" s="37" t="n">
        <f aca="false">(L701-M701)^2/M701</f>
        <v>-0.0443755478408292</v>
      </c>
      <c r="O701" s="37" t="n">
        <f aca="false">IF(N701&lt;5,0,(L701-K701)/K701*100)</f>
        <v>0</v>
      </c>
      <c r="P701" s="14"/>
      <c r="Q701" s="13" t="n">
        <f aca="false">R700</f>
        <v>-7.2463768115942</v>
      </c>
      <c r="R701" s="21"/>
      <c r="S701" s="21" t="n">
        <f aca="false">FORECAST($B701,R692:R700,$B692:$B700)</f>
        <v>-7.65138439678191</v>
      </c>
      <c r="T701" s="37" t="n">
        <f aca="false">(R701-S701)^2/S701</f>
        <v>-7.65138439678191</v>
      </c>
      <c r="U701" s="37" t="n">
        <f aca="false">IF(T701&lt;5,0,(R701-Q701)/Q701*100)</f>
        <v>0</v>
      </c>
      <c r="V701" s="14"/>
      <c r="W701" s="13" t="n">
        <f aca="false">X700</f>
        <v>0</v>
      </c>
      <c r="X701" s="21"/>
      <c r="Y701" s="21" t="n">
        <f aca="false">FORECAST($B701,X692:X700,$B692:$B700)</f>
        <v>-0.274083664594116</v>
      </c>
      <c r="Z701" s="37" t="n">
        <f aca="false">(X701-Y701)^2/Y701</f>
        <v>-0.274083664594116</v>
      </c>
      <c r="AA701" s="37" t="n">
        <f aca="false">IF(Z701&lt;5,0,(X701-W701)/W701*100)</f>
        <v>0</v>
      </c>
      <c r="AB701" s="14"/>
      <c r="AC701" s="13" t="n">
        <f aca="false">AD700</f>
        <v>0.584795321637427</v>
      </c>
      <c r="AD701" s="21"/>
      <c r="AE701" s="21" t="n">
        <f aca="false">FORECAST($B701,AD692:AD700,$B692:$B700)</f>
        <v>-1.09502251266952</v>
      </c>
      <c r="AF701" s="37" t="n">
        <f aca="false">(AD701-AE701)^2/AE701</f>
        <v>-1.09502251266952</v>
      </c>
      <c r="AG701" s="37" t="n">
        <f aca="false">IF(AF701&lt;5,0,(AD701-AC701)/AC701*100)</f>
        <v>0</v>
      </c>
      <c r="AH701" s="14"/>
      <c r="AI701" s="13" t="n">
        <f aca="false">AJ700</f>
        <v>-6.72834314550042</v>
      </c>
      <c r="AJ701" s="21"/>
      <c r="AK701" s="21" t="n">
        <f aca="false">FORECAST($B701,AJ692:AJ700,$B692:$B700)</f>
        <v>-8.06629315913483</v>
      </c>
      <c r="AL701" s="37" t="n">
        <f aca="false">(AJ701-AK701)^2/AK701</f>
        <v>-8.06629315913483</v>
      </c>
      <c r="AM701" s="37" t="n">
        <f aca="false">IF(AL701&lt;5,0,(AJ701-AI701)/AI701*100)</f>
        <v>0</v>
      </c>
      <c r="AN701" s="14"/>
      <c r="AO701" s="13" t="n">
        <f aca="false">AP700</f>
        <v>-13.1005173688101</v>
      </c>
      <c r="AP701" s="21"/>
      <c r="AQ701" s="21" t="n">
        <f aca="false">FORECAST($B701,AP692:AP700,$B692:$B700)</f>
        <v>-24.3615411908813</v>
      </c>
      <c r="AR701" s="37" t="n">
        <f aca="false">(AP701-AQ701)^2/AQ701</f>
        <v>-24.3615411908813</v>
      </c>
      <c r="AS701" s="37" t="n">
        <f aca="false">IF(AR701&lt;5,0,(AP701-AO701)/AO701*100)</f>
        <v>0</v>
      </c>
      <c r="AT701" s="14"/>
      <c r="AU701" s="13" t="n">
        <f aca="false">AV700</f>
        <v>0</v>
      </c>
      <c r="AV701" s="21"/>
      <c r="AW701" s="21" t="n">
        <f aca="false">FORECAST($B701,AV692:AV700,$B692:$B700)</f>
        <v>-1.18868149389277</v>
      </c>
      <c r="AX701" s="37" t="n">
        <f aca="false">(AV701-AW701)^2/AW701</f>
        <v>-1.18868149389277</v>
      </c>
      <c r="AY701" s="37" t="n">
        <f aca="false">IF(AX701&lt;5,0,(AV701-AU701)/AU701*100)</f>
        <v>0</v>
      </c>
      <c r="AZ701" s="14"/>
      <c r="BA701" s="23"/>
      <c r="BB701" s="22"/>
      <c r="BC701" s="13"/>
      <c r="BD701" s="23"/>
    </row>
    <row r="702" customFormat="false" ht="13.8" hidden="false" customHeight="false" outlineLevel="0" collapsed="false">
      <c r="A702" s="19" t="s">
        <v>74</v>
      </c>
      <c r="B702" s="12" t="n">
        <v>2011</v>
      </c>
      <c r="C702" s="12" t="n">
        <v>1325758</v>
      </c>
      <c r="D702" s="12" t="n">
        <f aca="false">E701</f>
        <v>0</v>
      </c>
      <c r="E702" s="12" t="n">
        <v>52216</v>
      </c>
      <c r="F702" s="21" t="n">
        <f aca="false">FORECAST($B702,E693:E701,$B693:$B701)</f>
        <v>8199.18716848941</v>
      </c>
      <c r="G702" s="37" t="n">
        <f aca="false">(E702-F702)^2/F702</f>
        <v>236301.449403452</v>
      </c>
      <c r="H702" s="37" t="e">
        <f aca="false">IF(G702&lt;5,0,(E702-D702)/D702*100)</f>
        <v>#DIV/0!</v>
      </c>
      <c r="I702" s="12" t="n">
        <v>-1.5</v>
      </c>
      <c r="J702" s="13"/>
      <c r="K702" s="13" t="n">
        <f aca="false">L701</f>
        <v>0</v>
      </c>
      <c r="L702" s="12" t="n">
        <v>67</v>
      </c>
      <c r="M702" s="21" t="n">
        <f aca="false">FORECAST($B702,L693:L701,$B693:$B701)</f>
        <v>15.1211865397137</v>
      </c>
      <c r="N702" s="37" t="n">
        <f aca="false">(L702-M702)^2/M702</f>
        <v>177.989424241185</v>
      </c>
      <c r="O702" s="37" t="e">
        <f aca="false">IF(N702&lt;5,0,(L702-K702)/K702*100)</f>
        <v>#DIV/0!</v>
      </c>
      <c r="P702" s="14" t="n">
        <f aca="false">L702/($C702/100000)</f>
        <v>5.05371266852623</v>
      </c>
      <c r="Q702" s="13" t="n">
        <f aca="false">R701</f>
        <v>0</v>
      </c>
      <c r="R702" s="12" t="n">
        <v>420</v>
      </c>
      <c r="S702" s="21" t="n">
        <f aca="false">FORECAST($B702,R693:R701,$B693:$B701)</f>
        <v>142.122212880245</v>
      </c>
      <c r="T702" s="37" t="n">
        <f aca="false">(R702-S702)^2/S702</f>
        <v>543.307502815454</v>
      </c>
      <c r="U702" s="37" t="e">
        <f aca="false">IF(T702&lt;5,0,(R702-Q702)/Q702*100)</f>
        <v>#DIV/0!</v>
      </c>
      <c r="V702" s="14" t="n">
        <f aca="false">R702/($C702/100000)</f>
        <v>31.6799898624032</v>
      </c>
      <c r="W702" s="13" t="n">
        <f aca="false">X701</f>
        <v>0</v>
      </c>
      <c r="X702" s="12" t="n">
        <v>1881</v>
      </c>
      <c r="Y702" s="21" t="n">
        <f aca="false">FORECAST($B702,X693:X701,$B693:$B701)</f>
        <v>163.645354589264</v>
      </c>
      <c r="Z702" s="37" t="n">
        <f aca="false">(X702-Y702)^2/Y702</f>
        <v>18022.5524000748</v>
      </c>
      <c r="AA702" s="37" t="e">
        <f aca="false">IF(Z702&lt;5,0,(X702-W702)/W702*100)</f>
        <v>#DIV/0!</v>
      </c>
      <c r="AB702" s="14" t="n">
        <f aca="false">X702/($C702/100000)</f>
        <v>141.881097455192</v>
      </c>
      <c r="AC702" s="13" t="n">
        <f aca="false">AD701</f>
        <v>0</v>
      </c>
      <c r="AD702" s="12" t="n">
        <v>4064</v>
      </c>
      <c r="AE702" s="21" t="n">
        <f aca="false">FORECAST($B702,AD693:AD701,$B693:$B701)</f>
        <v>880.424075264728</v>
      </c>
      <c r="AF702" s="37" t="n">
        <f aca="false">(AD702-AE702)^2/AE702</f>
        <v>11511.6748318208</v>
      </c>
      <c r="AG702" s="37" t="e">
        <f aca="false">IF(AF702&lt;5,0,(AD702-AC702)/AC702*100)</f>
        <v>#DIV/0!</v>
      </c>
      <c r="AH702" s="14" t="n">
        <f aca="false">AD702/($C702/100000)</f>
        <v>306.541616192397</v>
      </c>
      <c r="AI702" s="13" t="n">
        <f aca="false">AJ701</f>
        <v>0</v>
      </c>
      <c r="AJ702" s="12" t="n">
        <v>11326</v>
      </c>
      <c r="AK702" s="21" t="n">
        <f aca="false">FORECAST($B702,AJ693:AJ701,$B693:$B701)</f>
        <v>1353.99880319431</v>
      </c>
      <c r="AL702" s="37" t="n">
        <f aca="false">(AJ702-AK702)^2/AK702</f>
        <v>73442.315927087</v>
      </c>
      <c r="AM702" s="37" t="e">
        <f aca="false">IF(AL702&lt;5,0,(AJ702-AI702)/AI702*100)</f>
        <v>#DIV/0!</v>
      </c>
      <c r="AN702" s="14" t="n">
        <f aca="false">AJ702/($C702/100000)</f>
        <v>854.303726622807</v>
      </c>
      <c r="AO702" s="13" t="n">
        <f aca="false">AP701</f>
        <v>0</v>
      </c>
      <c r="AP702" s="12" t="n">
        <v>31628</v>
      </c>
      <c r="AQ702" s="21" t="n">
        <f aca="false">FORECAST($B702,AP693:AP701,$B693:$B701)</f>
        <v>5200.64408058182</v>
      </c>
      <c r="AR702" s="37" t="n">
        <f aca="false">(AP702-AQ702)^2/AQ702</f>
        <v>134292.047306086</v>
      </c>
      <c r="AS702" s="37" t="e">
        <f aca="false">IF(AR702&lt;5,0,(AP702-AO702)/AO702*100)</f>
        <v>#DIV/0!</v>
      </c>
      <c r="AT702" s="14" t="n">
        <f aca="false">AP702/($C702/100000)</f>
        <v>2385.65409373355</v>
      </c>
      <c r="AU702" s="13" t="n">
        <f aca="false">AV701</f>
        <v>0</v>
      </c>
      <c r="AV702" s="12" t="n">
        <v>2830</v>
      </c>
      <c r="AW702" s="21" t="n">
        <f aca="false">FORECAST($B702,AV693:AV701,$B693:$B701)</f>
        <v>443.13495292211</v>
      </c>
      <c r="AX702" s="37" t="n">
        <f aca="false">(AV702-AW702)^2/AW702</f>
        <v>12856.4102546962</v>
      </c>
      <c r="AY702" s="37" t="e">
        <f aca="false">IF(AX702&lt;5,0,(AV702-AU702)/AU702*100)</f>
        <v>#DIV/0!</v>
      </c>
      <c r="AZ702" s="14" t="n">
        <f aca="false">AV702/($C702/100000)</f>
        <v>213.462788834765</v>
      </c>
      <c r="BA702" s="12" t="n">
        <v>3938.6</v>
      </c>
      <c r="BB702" s="14" t="n">
        <v>-4.4</v>
      </c>
      <c r="BC702" s="13" t="n">
        <f aca="false">(BA702-BA697)/BA697*100</f>
        <v>105.09268902312</v>
      </c>
      <c r="BD702" s="12" t="n">
        <v>20.1</v>
      </c>
    </row>
    <row r="703" customFormat="false" ht="13.8" hidden="false" customHeight="false" outlineLevel="0" collapsed="false">
      <c r="A703" s="19" t="s">
        <v>74</v>
      </c>
      <c r="B703" s="12" t="n">
        <v>2012</v>
      </c>
      <c r="C703" s="12" t="n">
        <v>1335415</v>
      </c>
      <c r="D703" s="12" t="n">
        <f aca="false">E702</f>
        <v>52216</v>
      </c>
      <c r="E703" s="12" t="n">
        <v>50259</v>
      </c>
      <c r="F703" s="21" t="n">
        <f aca="false">FORECAST($B703,E694:E702,$B694:$B702)</f>
        <v>15271.3195932771</v>
      </c>
      <c r="G703" s="37" t="n">
        <f aca="false">(E703-F703)^2/F703</f>
        <v>80159.2667068458</v>
      </c>
      <c r="H703" s="37" t="n">
        <f aca="false">IF(G703&lt;5,0,(E703-D703)/D703*100)</f>
        <v>-3.74789336601808</v>
      </c>
      <c r="I703" s="12" t="n">
        <v>-3.7</v>
      </c>
      <c r="J703" s="13" t="n">
        <f aca="false">(E703-E702)/E702*100</f>
        <v>-3.74789336601808</v>
      </c>
      <c r="K703" s="13" t="n">
        <f aca="false">L702</f>
        <v>67</v>
      </c>
      <c r="L703" s="12" t="n">
        <v>77</v>
      </c>
      <c r="M703" s="21" t="n">
        <f aca="false">FORECAST($B703,L694:L702,$B694:$B702)</f>
        <v>24.4148979073216</v>
      </c>
      <c r="N703" s="37" t="n">
        <f aca="false">(L703-M703)^2/M703</f>
        <v>113.25842821846</v>
      </c>
      <c r="O703" s="37" t="n">
        <f aca="false">IF(N703&lt;5,0,(L703-K703)/K703*100)</f>
        <v>14.9253731343284</v>
      </c>
      <c r="P703" s="14" t="n">
        <f aca="false">L703/($C703/100000)</f>
        <v>5.76599783587873</v>
      </c>
      <c r="Q703" s="13" t="n">
        <f aca="false">R702</f>
        <v>420</v>
      </c>
      <c r="R703" s="12" t="n">
        <v>414</v>
      </c>
      <c r="S703" s="21" t="n">
        <f aca="false">FORECAST($B703,R694:R702,$B694:$B702)</f>
        <v>189.148830530882</v>
      </c>
      <c r="T703" s="37" t="n">
        <f aca="false">(R703-S703)^2/S703</f>
        <v>267.292418725136</v>
      </c>
      <c r="U703" s="37" t="n">
        <f aca="false">IF(T703&lt;5,0,(R703-Q703)/Q703*100)</f>
        <v>-1.42857142857143</v>
      </c>
      <c r="V703" s="14" t="n">
        <f aca="false">R703/($C703/100000)</f>
        <v>31.0015987539454</v>
      </c>
      <c r="W703" s="13" t="n">
        <f aca="false">X702</f>
        <v>1881</v>
      </c>
      <c r="X703" s="12" t="n">
        <v>1877</v>
      </c>
      <c r="Y703" s="21" t="n">
        <f aca="false">FORECAST($B703,X694:X702,$B694:$B702)</f>
        <v>440.797807820931</v>
      </c>
      <c r="Z703" s="37" t="n">
        <f aca="false">(X703-Y703)^2/Y703</f>
        <v>4679.41695766758</v>
      </c>
      <c r="AA703" s="37" t="n">
        <f aca="false">IF(Z703&lt;5,0,(X703-W703)/W703*100)</f>
        <v>-0.212652844231792</v>
      </c>
      <c r="AB703" s="14" t="n">
        <f aca="false">X703/($C703/100000)</f>
        <v>140.555557635641</v>
      </c>
      <c r="AC703" s="13" t="n">
        <f aca="false">AD702</f>
        <v>4064</v>
      </c>
      <c r="AD703" s="12" t="n">
        <v>3984</v>
      </c>
      <c r="AE703" s="21" t="n">
        <f aca="false">FORECAST($B703,AD694:AD702,$B694:$B702)</f>
        <v>1368.73329937135</v>
      </c>
      <c r="AF703" s="37" t="n">
        <f aca="false">(AD703-AE703)^2/AE703</f>
        <v>4997.04355739605</v>
      </c>
      <c r="AG703" s="37" t="n">
        <f aca="false">IF(AF703&lt;5,0,(AD703-AC703)/AC703*100)</f>
        <v>-1.96850393700787</v>
      </c>
      <c r="AH703" s="14" t="n">
        <f aca="false">AD703/($C703/100000)</f>
        <v>298.334225690141</v>
      </c>
      <c r="AI703" s="13" t="n">
        <f aca="false">AJ702</f>
        <v>11326</v>
      </c>
      <c r="AJ703" s="12" t="n">
        <v>10216</v>
      </c>
      <c r="AK703" s="21" t="n">
        <f aca="false">FORECAST($B703,AJ694:AJ702,$B694:$B702)</f>
        <v>2897.80928282272</v>
      </c>
      <c r="AL703" s="37" t="n">
        <f aca="false">(AJ703-AK703)^2/AK703</f>
        <v>18481.518328498</v>
      </c>
      <c r="AM703" s="37" t="n">
        <f aca="false">IF(AL703&lt;5,0,(AJ703-AI703)/AI703*100)</f>
        <v>-9.80045912060745</v>
      </c>
      <c r="AN703" s="14" t="n">
        <f aca="false">AJ703/($C703/100000)</f>
        <v>765.005634952431</v>
      </c>
      <c r="AO703" s="13" t="n">
        <f aca="false">AP702</f>
        <v>31628</v>
      </c>
      <c r="AP703" s="12" t="n">
        <v>31144</v>
      </c>
      <c r="AQ703" s="21" t="n">
        <f aca="false">FORECAST($B703,AP694:AP702,$B694:$B702)</f>
        <v>9511.31881557649</v>
      </c>
      <c r="AR703" s="37" t="n">
        <f aca="false">(AP703-AQ703)^2/AQ703</f>
        <v>49201.683205122</v>
      </c>
      <c r="AS703" s="37" t="n">
        <f aca="false">IF(AR703&lt;5,0,(AP703-AO703)/AO703*100)</f>
        <v>-1.53028961679524</v>
      </c>
      <c r="AT703" s="14" t="n">
        <f aca="false">AP703/($C703/100000)</f>
        <v>2332.158916891</v>
      </c>
      <c r="AU703" s="13" t="n">
        <f aca="false">AV702</f>
        <v>2830</v>
      </c>
      <c r="AV703" s="12" t="n">
        <v>2547</v>
      </c>
      <c r="AW703" s="21" t="n">
        <f aca="false">FORECAST($B703,AV694:AV702,$B694:$B702)</f>
        <v>839.024201527799</v>
      </c>
      <c r="AX703" s="37" t="n">
        <f aca="false">(AV703-AW703)^2/AW703</f>
        <v>3476.87387664717</v>
      </c>
      <c r="AY703" s="37" t="n">
        <f aca="false">IF(AX703&lt;5,0,(AV703-AU703)/AU703*100)</f>
        <v>-10</v>
      </c>
      <c r="AZ703" s="14" t="n">
        <f aca="false">AV703/($C703/100000)</f>
        <v>190.727227116664</v>
      </c>
      <c r="BA703" s="12" t="n">
        <v>3763.5</v>
      </c>
      <c r="BB703" s="14" t="n">
        <v>-4.4</v>
      </c>
      <c r="BC703" s="13" t="n">
        <f aca="false">(BA703-BA702)/BA702*100</f>
        <v>-4.44574214187782</v>
      </c>
      <c r="BD703" s="12" t="n">
        <v>21.2</v>
      </c>
    </row>
    <row r="704" customFormat="false" ht="13.8" hidden="false" customHeight="false" outlineLevel="0" collapsed="false">
      <c r="A704" s="19" t="s">
        <v>74</v>
      </c>
      <c r="B704" s="12" t="n">
        <v>2013</v>
      </c>
      <c r="C704" s="12" t="n">
        <v>1345652</v>
      </c>
      <c r="D704" s="12" t="n">
        <f aca="false">E703</f>
        <v>50259</v>
      </c>
      <c r="E704" s="12" t="n">
        <v>49030</v>
      </c>
      <c r="F704" s="21" t="n">
        <f aca="false">FORECAST($B704,E695:E703,$B695:$B703)</f>
        <v>22194.788516107</v>
      </c>
      <c r="G704" s="37" t="n">
        <f aca="false">(E704-F704)^2/F704</f>
        <v>32445.840827123</v>
      </c>
      <c r="H704" s="37" t="n">
        <f aca="false">IF(G704&lt;5,0,(E704-D704)/D704*100)</f>
        <v>-2.44533317415786</v>
      </c>
      <c r="I704" s="12" t="n">
        <v>-2.4</v>
      </c>
      <c r="J704" s="13" t="n">
        <f aca="false">(E704-E703)/E703*100</f>
        <v>-2.44533317415786</v>
      </c>
      <c r="K704" s="13" t="n">
        <f aca="false">L703</f>
        <v>77</v>
      </c>
      <c r="L704" s="12" t="n">
        <v>72</v>
      </c>
      <c r="M704" s="21" t="n">
        <f aca="false">FORECAST($B704,L695:L703,$B695:$B703)</f>
        <v>34.0661212697785</v>
      </c>
      <c r="N704" s="37" t="n">
        <f aca="false">(L704-M704)^2/M704</f>
        <v>42.2407688895222</v>
      </c>
      <c r="O704" s="37" t="n">
        <f aca="false">IF(N704&lt;5,0,(L704-K704)/K704*100)</f>
        <v>-6.49350649350649</v>
      </c>
      <c r="P704" s="14" t="n">
        <f aca="false">L704/($C704/100000)</f>
        <v>5.35056611962082</v>
      </c>
      <c r="Q704" s="13" t="n">
        <f aca="false">R703</f>
        <v>414</v>
      </c>
      <c r="R704" s="12" t="n">
        <v>438</v>
      </c>
      <c r="S704" s="21" t="n">
        <f aca="false">FORECAST($B704,R695:R703,$B695:$B703)</f>
        <v>234.160514535907</v>
      </c>
      <c r="T704" s="37" t="n">
        <f aca="false">(R704-S704)^2/S704</f>
        <v>177.444672585457</v>
      </c>
      <c r="U704" s="37" t="n">
        <f aca="false">IF(T704&lt;5,0,(R704-Q704)/Q704*100)</f>
        <v>5.79710144927536</v>
      </c>
      <c r="V704" s="14" t="n">
        <f aca="false">R704/($C704/100000)</f>
        <v>32.5492772276933</v>
      </c>
      <c r="W704" s="13" t="n">
        <f aca="false">X703</f>
        <v>1877</v>
      </c>
      <c r="X704" s="12" t="n">
        <v>1722</v>
      </c>
      <c r="Y704" s="21" t="n">
        <f aca="false">FORECAST($B704,X695:X703,$B695:$B703)</f>
        <v>722.638034956798</v>
      </c>
      <c r="Z704" s="37" t="n">
        <f aca="false">(X704-Y704)^2/Y704</f>
        <v>1382.05337785011</v>
      </c>
      <c r="AA704" s="37" t="n">
        <f aca="false">IF(Z704&lt;5,0,(X704-W704)/W704*100)</f>
        <v>-8.25785828449654</v>
      </c>
      <c r="AB704" s="14" t="n">
        <f aca="false">X704/($C704/100000)</f>
        <v>127.967706360931</v>
      </c>
      <c r="AC704" s="13" t="n">
        <f aca="false">AD703</f>
        <v>3984</v>
      </c>
      <c r="AD704" s="12" t="n">
        <v>3813</v>
      </c>
      <c r="AE704" s="21" t="n">
        <f aca="false">FORECAST($B704,AD695:AD703,$B695:$B703)</f>
        <v>1876.72398586262</v>
      </c>
      <c r="AF704" s="37" t="n">
        <f aca="false">(AD704-AE704)^2/AE704</f>
        <v>1997.71774174905</v>
      </c>
      <c r="AG704" s="37" t="n">
        <f aca="false">IF(AF704&lt;5,0,(AD704-AC704)/AC704*100)</f>
        <v>-4.2921686746988</v>
      </c>
      <c r="AH704" s="14" t="n">
        <f aca="false">AD704/($C704/100000)</f>
        <v>283.357064084919</v>
      </c>
      <c r="AI704" s="13" t="n">
        <f aca="false">AJ703</f>
        <v>10216</v>
      </c>
      <c r="AJ704" s="12" t="n">
        <v>9688</v>
      </c>
      <c r="AK704" s="21" t="n">
        <f aca="false">FORECAST($B704,AJ695:AJ703,$B695:$B703)</f>
        <v>4350.68399621788</v>
      </c>
      <c r="AL704" s="37" t="n">
        <f aca="false">(AJ704-AK704)^2/AK704</f>
        <v>6547.69276486015</v>
      </c>
      <c r="AM704" s="37" t="n">
        <f aca="false">IF(AL704&lt;5,0,(AJ704-AI704)/AI704*100)</f>
        <v>-5.16836335160533</v>
      </c>
      <c r="AN704" s="14" t="n">
        <f aca="false">AJ704/($C704/100000)</f>
        <v>719.948396762313</v>
      </c>
      <c r="AO704" s="13" t="n">
        <f aca="false">AP703</f>
        <v>31144</v>
      </c>
      <c r="AP704" s="12" t="n">
        <v>30664</v>
      </c>
      <c r="AQ704" s="21" t="n">
        <f aca="false">FORECAST($B704,AP695:AP703,$B695:$B703)</f>
        <v>13793.7884830595</v>
      </c>
      <c r="AR704" s="37" t="n">
        <f aca="false">(AP704-AQ704)^2/AQ704</f>
        <v>20632.7679285385</v>
      </c>
      <c r="AS704" s="37" t="n">
        <f aca="false">IF(AR704&lt;5,0,(AP704-AO704)/AO704*100)</f>
        <v>-1.54122784484973</v>
      </c>
      <c r="AT704" s="14" t="n">
        <f aca="false">AP704/($C704/100000)</f>
        <v>2278.74665961185</v>
      </c>
      <c r="AU704" s="13" t="n">
        <f aca="false">AV703</f>
        <v>2547</v>
      </c>
      <c r="AV704" s="12" t="n">
        <v>2633</v>
      </c>
      <c r="AW704" s="21" t="n">
        <f aca="false">FORECAST($B704,AV695:AV703,$B695:$B703)</f>
        <v>1182.679006297</v>
      </c>
      <c r="AX704" s="37" t="n">
        <f aca="false">(AV704-AW704)^2/AW704</f>
        <v>1778.53075397149</v>
      </c>
      <c r="AY704" s="37" t="n">
        <f aca="false">IF(AX704&lt;5,0,(AV704-AU704)/AU704*100)</f>
        <v>3.37652139772281</v>
      </c>
      <c r="AZ704" s="14" t="n">
        <f aca="false">AV704/($C704/100000)</f>
        <v>195.6672304578</v>
      </c>
      <c r="BA704" s="12" t="n">
        <v>3643.6</v>
      </c>
      <c r="BB704" s="14" t="n">
        <v>-3.2</v>
      </c>
      <c r="BC704" s="13" t="n">
        <f aca="false">(BA704-BA703)/BA703*100</f>
        <v>-3.18586422213365</v>
      </c>
      <c r="BD704" s="12" t="n">
        <v>22.1</v>
      </c>
    </row>
    <row r="705" customFormat="false" ht="13.8" hidden="false" customHeight="false" outlineLevel="0" collapsed="false">
      <c r="A705" s="19" t="s">
        <v>74</v>
      </c>
      <c r="B705" s="15" t="n">
        <v>2014</v>
      </c>
      <c r="C705" s="12" t="n">
        <v>1360238</v>
      </c>
      <c r="D705" s="12" t="n">
        <f aca="false">E704</f>
        <v>49030</v>
      </c>
      <c r="E705" s="12" t="n">
        <v>47219</v>
      </c>
      <c r="F705" s="21" t="n">
        <f aca="false">FORECAST($B705,E696:E704,$B696:$B704)</f>
        <v>29047.6942464477</v>
      </c>
      <c r="G705" s="37" t="n">
        <f aca="false">(E705-F705)^2/F705</f>
        <v>11367.3859958597</v>
      </c>
      <c r="H705" s="37" t="n">
        <f aca="false">IF(G705&lt;5,0,(E705-D705)/D705*100)</f>
        <v>-3.69365694472772</v>
      </c>
      <c r="I705" s="16" t="n">
        <v>-3.7</v>
      </c>
      <c r="J705" s="13" t="n">
        <f aca="false">(E705-E704)/E704*100</f>
        <v>-3.69365694472772</v>
      </c>
      <c r="K705" s="13" t="n">
        <f aca="false">L704</f>
        <v>72</v>
      </c>
      <c r="L705" s="12" t="n">
        <v>77</v>
      </c>
      <c r="M705" s="21" t="n">
        <f aca="false">FORECAST($B705,L696:L704,$B696:$B704)</f>
        <v>43.5828166494056</v>
      </c>
      <c r="N705" s="37" t="n">
        <f aca="false">(L705-M705)^2/M705</f>
        <v>25.6226703306125</v>
      </c>
      <c r="O705" s="37" t="n">
        <f aca="false">IF(N705&lt;5,0,(L705-K705)/K705*100)</f>
        <v>6.94444444444444</v>
      </c>
      <c r="P705" s="14" t="n">
        <f aca="false">L705/($C705/100000)</f>
        <v>5.66077407042003</v>
      </c>
      <c r="Q705" s="13" t="n">
        <f aca="false">R704</f>
        <v>438</v>
      </c>
      <c r="R705" s="12" t="n">
        <v>469</v>
      </c>
      <c r="S705" s="21" t="n">
        <f aca="false">FORECAST($B705,R696:R704,$B696:$B704)</f>
        <v>283.303320837638</v>
      </c>
      <c r="T705" s="37" t="n">
        <f aca="false">(R705-S705)^2/S705</f>
        <v>121.718504922474</v>
      </c>
      <c r="U705" s="37" t="n">
        <f aca="false">IF(T705&lt;5,0,(R705-Q705)/Q705*100)</f>
        <v>7.07762557077626</v>
      </c>
      <c r="V705" s="14" t="n">
        <f aca="false">R705/($C705/100000)</f>
        <v>34.4792602471038</v>
      </c>
      <c r="W705" s="13" t="n">
        <f aca="false">X704</f>
        <v>1722</v>
      </c>
      <c r="X705" s="12" t="n">
        <v>1693</v>
      </c>
      <c r="Y705" s="21" t="n">
        <f aca="false">FORECAST($B705,X696:X704,$B696:$B704)</f>
        <v>984.252101363276</v>
      </c>
      <c r="Z705" s="37" t="n">
        <f aca="false">(X705-Y705)^2/Y705</f>
        <v>510.360692272042</v>
      </c>
      <c r="AA705" s="37" t="n">
        <f aca="false">IF(Z705&lt;5,0,(X705-W705)/W705*100)</f>
        <v>-1.68408826945412</v>
      </c>
      <c r="AB705" s="14" t="n">
        <f aca="false">X705/($C705/100000)</f>
        <v>124.463513002872</v>
      </c>
      <c r="AC705" s="13" t="n">
        <f aca="false">AD704</f>
        <v>3813</v>
      </c>
      <c r="AD705" s="12" t="n">
        <v>3918</v>
      </c>
      <c r="AE705" s="21" t="n">
        <f aca="false">FORECAST($B705,AD696:AD704,$B696:$B704)</f>
        <v>2385.3700892574</v>
      </c>
      <c r="AF705" s="37" t="n">
        <f aca="false">(AD705-AE705)^2/AE705</f>
        <v>984.733754263742</v>
      </c>
      <c r="AG705" s="37" t="n">
        <f aca="false">IF(AF705&lt;5,0,(AD705-AC705)/AC705*100)</f>
        <v>2.7537372147915</v>
      </c>
      <c r="AH705" s="14" t="n">
        <f aca="false">AD705/($C705/100000)</f>
        <v>288.0378286741</v>
      </c>
      <c r="AI705" s="13" t="n">
        <f aca="false">AJ704</f>
        <v>9688</v>
      </c>
      <c r="AJ705" s="12" t="n">
        <v>8719</v>
      </c>
      <c r="AK705" s="21" t="n">
        <f aca="false">FORECAST($B705,AJ696:AJ704,$B696:$B704)</f>
        <v>5734.30034460169</v>
      </c>
      <c r="AL705" s="37" t="n">
        <f aca="false">(AJ705-AK705)^2/AK705</f>
        <v>1553.53425833742</v>
      </c>
      <c r="AM705" s="37" t="n">
        <f aca="false">IF(AL705&lt;5,0,(AJ705-AI705)/AI705*100)</f>
        <v>-10.0020644095789</v>
      </c>
      <c r="AN705" s="14" t="n">
        <f aca="false">AJ705/($C705/100000)</f>
        <v>640.990767792107</v>
      </c>
      <c r="AO705" s="13" t="n">
        <f aca="false">AP704</f>
        <v>30664</v>
      </c>
      <c r="AP705" s="12" t="n">
        <v>29721</v>
      </c>
      <c r="AQ705" s="21" t="n">
        <f aca="false">FORECAST($B705,AP696:AP704,$B696:$B704)</f>
        <v>18059.6522199268</v>
      </c>
      <c r="AR705" s="37" t="n">
        <f aca="false">(AP705-AQ705)^2/AQ705</f>
        <v>7529.88099614524</v>
      </c>
      <c r="AS705" s="37" t="n">
        <f aca="false">IF(AR705&lt;5,0,(AP705-AO705)/AO705*100)</f>
        <v>-3.07526741455779</v>
      </c>
      <c r="AT705" s="14" t="n">
        <f aca="false">AP705/($C705/100000)</f>
        <v>2184.98527463576</v>
      </c>
      <c r="AU705" s="13" t="n">
        <f aca="false">AV704</f>
        <v>2633</v>
      </c>
      <c r="AV705" s="12" t="n">
        <v>2622</v>
      </c>
      <c r="AW705" s="21" t="n">
        <f aca="false">FORECAST($B705,AV696:AV704,$B696:$B704)</f>
        <v>1557.2091031841</v>
      </c>
      <c r="AX705" s="37" t="n">
        <f aca="false">(AV705-AW705)^2/AW705</f>
        <v>728.084398956907</v>
      </c>
      <c r="AY705" s="37" t="n">
        <f aca="false">IF(AX705&lt;5,0,(AV705-AU705)/AU705*100)</f>
        <v>-0.417774401823016</v>
      </c>
      <c r="AZ705" s="14" t="n">
        <f aca="false">AV705/($C705/100000)</f>
        <v>192.760384579757</v>
      </c>
      <c r="BA705" s="12" t="n">
        <v>3471.4</v>
      </c>
      <c r="BB705" s="4" t="n">
        <v>-4.7</v>
      </c>
      <c r="BC705" s="13" t="n">
        <f aca="false">(BA705-BA704)/BA704*100</f>
        <v>-4.72609507080909</v>
      </c>
      <c r="BD705" s="12" t="n">
        <v>21.8</v>
      </c>
    </row>
    <row r="706" customFormat="false" ht="13.8" hidden="false" customHeight="false" outlineLevel="0" collapsed="false">
      <c r="A706" s="19" t="s">
        <v>74</v>
      </c>
      <c r="B706" s="15" t="n">
        <v>2015</v>
      </c>
      <c r="C706" s="12" t="n">
        <v>1378417</v>
      </c>
      <c r="D706" s="12" t="n">
        <f aca="false">E705</f>
        <v>47219</v>
      </c>
      <c r="E706" s="12" t="n">
        <v>47537</v>
      </c>
      <c r="F706" s="21" t="n">
        <f aca="false">FORECAST($B706,E697:E705,$B697:$B705)</f>
        <v>35582.8872606436</v>
      </c>
      <c r="G706" s="37" t="n">
        <f aca="false">(E706-F706)^2/F706</f>
        <v>4015.99820549973</v>
      </c>
      <c r="H706" s="37" t="n">
        <f aca="false">IF(G706&lt;5,0,(E706-D706)/D706*100)</f>
        <v>0.673457718291366</v>
      </c>
      <c r="I706" s="12" t="n">
        <v>0.7</v>
      </c>
      <c r="J706" s="13" t="n">
        <f aca="false">(E706-E705)/E705*100</f>
        <v>0.673457718291366</v>
      </c>
      <c r="K706" s="13" t="n">
        <f aca="false">L705</f>
        <v>77</v>
      </c>
      <c r="L706" s="12" t="n">
        <v>97</v>
      </c>
      <c r="M706" s="21" t="n">
        <f aca="false">FORECAST($B706,L697:L705,$B697:$B705)</f>
        <v>54.1293367469947</v>
      </c>
      <c r="N706" s="37" t="n">
        <f aca="false">(L706-M706)^2/M706</f>
        <v>33.9537463084585</v>
      </c>
      <c r="O706" s="37" t="n">
        <f aca="false">IF(N706&lt;5,0,(L706-K706)/K706*100)</f>
        <v>25.974025974026</v>
      </c>
      <c r="P706" s="14" t="n">
        <f aca="false">L706/($C706/100000)</f>
        <v>7.03705772636292</v>
      </c>
      <c r="Q706" s="13" t="n">
        <f aca="false">R705</f>
        <v>469</v>
      </c>
      <c r="R706" s="12" t="n">
        <v>515</v>
      </c>
      <c r="S706" s="21" t="n">
        <f aca="false">FORECAST($B706,R697:R705,$B697:$B705)</f>
        <v>338.766524386203</v>
      </c>
      <c r="T706" s="37" t="n">
        <f aca="false">(R706-S706)^2/S706</f>
        <v>91.6803629968806</v>
      </c>
      <c r="U706" s="37" t="n">
        <f aca="false">IF(T706&lt;5,0,(R706-Q706)/Q706*100)</f>
        <v>9.80810234541578</v>
      </c>
      <c r="V706" s="14" t="n">
        <f aca="false">R706/($C706/100000)</f>
        <v>37.3616982379062</v>
      </c>
      <c r="W706" s="13" t="n">
        <f aca="false">X705</f>
        <v>1693</v>
      </c>
      <c r="X706" s="12" t="n">
        <v>1650</v>
      </c>
      <c r="Y706" s="21" t="n">
        <f aca="false">FORECAST($B706,X697:X705,$B697:$B705)</f>
        <v>1243.36096943289</v>
      </c>
      <c r="Z706" s="37" t="n">
        <f aca="false">(X706-Y706)^2/Y706</f>
        <v>132.990583785158</v>
      </c>
      <c r="AA706" s="37" t="n">
        <f aca="false">IF(Z706&lt;5,0,(X706-W706)/W706*100)</f>
        <v>-2.53987005316007</v>
      </c>
      <c r="AB706" s="14" t="n">
        <f aca="false">X706/($C706/100000)</f>
        <v>119.702528335039</v>
      </c>
      <c r="AC706" s="13" t="n">
        <f aca="false">AD705</f>
        <v>3918</v>
      </c>
      <c r="AD706" s="12" t="n">
        <v>4088</v>
      </c>
      <c r="AE706" s="21" t="n">
        <f aca="false">FORECAST($B706,AD697:AD705,$B697:$B705)</f>
        <v>2898.41061707788</v>
      </c>
      <c r="AF706" s="37" t="n">
        <f aca="false">(AD706-AE706)^2/AE706</f>
        <v>488.241000644598</v>
      </c>
      <c r="AG706" s="37" t="n">
        <f aca="false">IF(AF706&lt;5,0,(AD706-AC706)/AC706*100)</f>
        <v>4.33894844308321</v>
      </c>
      <c r="AH706" s="14" t="n">
        <f aca="false">AD706/($C706/100000)</f>
        <v>296.572082323419</v>
      </c>
      <c r="AI706" s="13" t="n">
        <f aca="false">AJ705</f>
        <v>8719</v>
      </c>
      <c r="AJ706" s="12" t="n">
        <v>7647</v>
      </c>
      <c r="AK706" s="21" t="n">
        <f aca="false">FORECAST($B706,AJ697:AJ705,$B697:$B705)</f>
        <v>6995.75040671455</v>
      </c>
      <c r="AL706" s="37" t="n">
        <f aca="false">(AJ706-AK706)^2/AK706</f>
        <v>60.626238515797</v>
      </c>
      <c r="AM706" s="37" t="n">
        <f aca="false">IF(AL706&lt;5,0,(AJ706-AI706)/AI706*100)</f>
        <v>-12.2949879573346</v>
      </c>
      <c r="AN706" s="14" t="n">
        <f aca="false">AJ706/($C706/100000)</f>
        <v>554.766808592755</v>
      </c>
      <c r="AO706" s="13" t="n">
        <f aca="false">AP705</f>
        <v>29721</v>
      </c>
      <c r="AP706" s="12" t="n">
        <v>30357</v>
      </c>
      <c r="AQ706" s="21" t="n">
        <f aca="false">FORECAST($B706,AP697:AP705,$B697:$B705)</f>
        <v>22130.7368621071</v>
      </c>
      <c r="AR706" s="37" t="n">
        <f aca="false">(AP706-AQ706)^2/AQ706</f>
        <v>3057.80171873646</v>
      </c>
      <c r="AS706" s="37" t="n">
        <f aca="false">IF(AR706&lt;5,0,(AP706-AO706)/AO706*100)</f>
        <v>2.13990108004441</v>
      </c>
      <c r="AT706" s="14" t="n">
        <f aca="false">AP706/($C706/100000)</f>
        <v>2202.30888040412</v>
      </c>
      <c r="AU706" s="13" t="n">
        <f aca="false">AV705</f>
        <v>2622</v>
      </c>
      <c r="AV706" s="12" t="n">
        <v>3183</v>
      </c>
      <c r="AW706" s="21" t="n">
        <f aca="false">FORECAST($B706,AV697:AV705,$B697:$B705)</f>
        <v>1921.73245675491</v>
      </c>
      <c r="AX706" s="37" t="n">
        <f aca="false">(AV706-AW706)^2/AW706</f>
        <v>827.79255252303</v>
      </c>
      <c r="AY706" s="37" t="n">
        <f aca="false">IF(AX706&lt;5,0,(AV706-AU706)/AU706*100)</f>
        <v>21.395881006865</v>
      </c>
      <c r="AZ706" s="14" t="n">
        <f aca="false">AV706/($C706/100000)</f>
        <v>230.917059206321</v>
      </c>
      <c r="BA706" s="12" t="n">
        <v>3448.7</v>
      </c>
      <c r="BB706" s="14" t="n">
        <v>-0.7</v>
      </c>
      <c r="BC706" s="13" t="n">
        <f aca="false">(BA706-BA705)/BA705*100</f>
        <v>-0.653914847035786</v>
      </c>
      <c r="BD706" s="12" t="n">
        <v>21.4</v>
      </c>
    </row>
    <row r="707" customFormat="false" ht="13.8" hidden="false" customHeight="false" outlineLevel="0" collapsed="false">
      <c r="A707" s="19" t="s">
        <v>74</v>
      </c>
      <c r="B707" s="15" t="n">
        <v>2016</v>
      </c>
      <c r="C707" s="12" t="n">
        <v>1391741</v>
      </c>
      <c r="D707" s="12" t="n">
        <f aca="false">E706</f>
        <v>47537</v>
      </c>
      <c r="E707" s="12" t="n">
        <v>48613</v>
      </c>
      <c r="F707" s="21" t="n">
        <f aca="false">FORECAST($B707,E698:E706,$B698:$B706)</f>
        <v>42319.8279666095</v>
      </c>
      <c r="G707" s="37" t="n">
        <f aca="false">(E707-F707)^2/F707</f>
        <v>935.826446957582</v>
      </c>
      <c r="H707" s="37" t="n">
        <f aca="false">IF(G707&lt;5,0,(E707-D707)/D707*100)</f>
        <v>2.26350001051812</v>
      </c>
      <c r="I707" s="12" t="n">
        <v>2.3</v>
      </c>
      <c r="J707" s="13" t="n">
        <f aca="false">(E707-E706)/E706*100</f>
        <v>2.26350001051812</v>
      </c>
      <c r="K707" s="13" t="n">
        <f aca="false">L706</f>
        <v>97</v>
      </c>
      <c r="L707" s="12" t="n">
        <v>76</v>
      </c>
      <c r="M707" s="21" t="n">
        <f aca="false">FORECAST($B707,L698:L706,$B698:$B706)</f>
        <v>67.879684976779</v>
      </c>
      <c r="N707" s="37" t="n">
        <f aca="false">(L707-M707)^2/M707</f>
        <v>0.971417532342797</v>
      </c>
      <c r="O707" s="37" t="n">
        <f aca="false">IF(N707&lt;5,0,(L707-K707)/K707*100)</f>
        <v>0</v>
      </c>
      <c r="P707" s="14" t="n">
        <f aca="false">L707/($C707/100000)</f>
        <v>5.46078616639159</v>
      </c>
      <c r="Q707" s="13" t="n">
        <f aca="false">R706</f>
        <v>515</v>
      </c>
      <c r="R707" s="12" t="n">
        <v>511</v>
      </c>
      <c r="S707" s="21" t="n">
        <f aca="false">FORECAST($B707,R698:R706,$B698:$B706)</f>
        <v>403.755012357476</v>
      </c>
      <c r="T707" s="37" t="n">
        <f aca="false">(R707-S707)^2/S707</f>
        <v>28.4863023923576</v>
      </c>
      <c r="U707" s="37" t="n">
        <f aca="false">IF(T707&lt;5,0,(R707-Q707)/Q707*100)</f>
        <v>-0.776699029126214</v>
      </c>
      <c r="V707" s="14" t="n">
        <f aca="false">R707/($C707/100000)</f>
        <v>36.7166017240277</v>
      </c>
      <c r="W707" s="13" t="n">
        <f aca="false">X706</f>
        <v>1650</v>
      </c>
      <c r="X707" s="12" t="n">
        <v>1753</v>
      </c>
      <c r="Y707" s="21" t="n">
        <f aca="false">FORECAST($B707,X698:X706,$B698:$B706)</f>
        <v>1495.44498554827</v>
      </c>
      <c r="Z707" s="37" t="n">
        <f aca="false">(X707-Y707)^2/Y707</f>
        <v>44.3577571293343</v>
      </c>
      <c r="AA707" s="37" t="n">
        <f aca="false">IF(Z707&lt;5,0,(X707-W707)/W707*100)</f>
        <v>6.24242424242424</v>
      </c>
      <c r="AB707" s="14" t="n">
        <f aca="false">X707/($C707/100000)</f>
        <v>125.957344074796</v>
      </c>
      <c r="AC707" s="13" t="n">
        <f aca="false">AD706</f>
        <v>4088</v>
      </c>
      <c r="AD707" s="12" t="n">
        <v>4195</v>
      </c>
      <c r="AE707" s="21" t="n">
        <f aca="false">FORECAST($B707,AD698:AD706,$B698:$B706)</f>
        <v>3440.60911880351</v>
      </c>
      <c r="AF707" s="37" t="n">
        <f aca="false">(AD707-AE707)^2/AE707</f>
        <v>165.408386126213</v>
      </c>
      <c r="AG707" s="37" t="n">
        <f aca="false">IF(AF707&lt;5,0,(AD707-AC707)/AC707*100)</f>
        <v>2.6174168297456</v>
      </c>
      <c r="AH707" s="14" t="n">
        <f aca="false">AD707/($C707/100000)</f>
        <v>301.421025894904</v>
      </c>
      <c r="AI707" s="13" t="n">
        <f aca="false">AJ706</f>
        <v>7647</v>
      </c>
      <c r="AJ707" s="12" t="n">
        <v>7770</v>
      </c>
      <c r="AK707" s="21" t="n">
        <f aca="false">FORECAST($B707,AJ698:AJ706,$B698:$B706)</f>
        <v>8095.67651008124</v>
      </c>
      <c r="AL707" s="37" t="n">
        <f aca="false">(AJ707-AK707)^2/AK707</f>
        <v>13.1014608954074</v>
      </c>
      <c r="AM707" s="37" t="n">
        <f aca="false">IF(AL707&lt;5,0,(AJ707-AI707)/AI707*100)</f>
        <v>1.60847391133778</v>
      </c>
      <c r="AN707" s="14" t="n">
        <f aca="false">AJ707/($C707/100000)</f>
        <v>558.293533063982</v>
      </c>
      <c r="AO707" s="13" t="n">
        <f aca="false">AP706</f>
        <v>30357</v>
      </c>
      <c r="AP707" s="12" t="n">
        <v>30926</v>
      </c>
      <c r="AQ707" s="21" t="n">
        <f aca="false">FORECAST($B707,AP698:AP706,$B698:$B706)</f>
        <v>26439.4682929126</v>
      </c>
      <c r="AR707" s="37" t="n">
        <f aca="false">(AP707-AQ707)^2/AQ707</f>
        <v>761.322676224035</v>
      </c>
      <c r="AS707" s="37" t="n">
        <f aca="false">IF(AR707&lt;5,0,(AP707-AO707)/AO707*100)</f>
        <v>1.87436176170241</v>
      </c>
      <c r="AT707" s="14" t="n">
        <f aca="false">AP707/($C707/100000)</f>
        <v>2222.10885502403</v>
      </c>
      <c r="AU707" s="13" t="n">
        <f aca="false">AV706</f>
        <v>3183</v>
      </c>
      <c r="AV707" s="12" t="n">
        <v>3382</v>
      </c>
      <c r="AW707" s="21" t="n">
        <f aca="false">FORECAST($B707,AV698:AV706,$B698:$B706)</f>
        <v>2377.01847809423</v>
      </c>
      <c r="AX707" s="37" t="n">
        <f aca="false">(AV707-AW707)^2/AW707</f>
        <v>424.896932303951</v>
      </c>
      <c r="AY707" s="37" t="n">
        <f aca="false">IF(AX707&lt;5,0,(AV707-AU707)/AU707*100)</f>
        <v>6.25196355639334</v>
      </c>
      <c r="AZ707" s="14" t="n">
        <f aca="false">AV707/($C707/100000)</f>
        <v>243.004984404426</v>
      </c>
      <c r="BA707" s="12" t="n">
        <v>3493</v>
      </c>
      <c r="BB707" s="14" t="n">
        <v>1.3</v>
      </c>
      <c r="BC707" s="13" t="n">
        <f aca="false">(BA707-BA706)/BA706*100</f>
        <v>1.28454200133384</v>
      </c>
      <c r="BD707" s="12" t="n">
        <v>19.6</v>
      </c>
    </row>
    <row r="708" customFormat="false" ht="13.8" hidden="false" customHeight="false" outlineLevel="0" collapsed="false">
      <c r="A708" s="19" t="s">
        <v>74</v>
      </c>
      <c r="B708" s="15" t="n">
        <v>2017</v>
      </c>
      <c r="C708" s="12" t="n">
        <v>1414144</v>
      </c>
      <c r="D708" s="12" t="n">
        <f aca="false">E707</f>
        <v>48613</v>
      </c>
      <c r="E708" s="12" t="n">
        <v>45895</v>
      </c>
      <c r="F708" s="21" t="n">
        <f aca="false">FORECAST($B708,E699:E707,$B699:$B707)</f>
        <v>49230.0960850098</v>
      </c>
      <c r="G708" s="37" t="n">
        <f aca="false">(E708-F708)^2/F708</f>
        <v>225.936302806331</v>
      </c>
      <c r="H708" s="37" t="n">
        <f aca="false">IF(G708&lt;5,0,(E708-D708)/D708*100)</f>
        <v>-5.5910970316582</v>
      </c>
      <c r="I708" s="12" t="n">
        <v>-5.6</v>
      </c>
      <c r="J708" s="13" t="n">
        <f aca="false">(E708-E707)/E707*100</f>
        <v>-5.5910970316582</v>
      </c>
      <c r="K708" s="13" t="n">
        <f aca="false">L707</f>
        <v>76</v>
      </c>
      <c r="L708" s="12" t="n">
        <v>92</v>
      </c>
      <c r="M708" s="21" t="n">
        <f aca="false">FORECAST($B708,L699:L707,$B699:$B707)</f>
        <v>77.8065708786395</v>
      </c>
      <c r="N708" s="37" t="n">
        <f aca="false">(L708-M708)^2/M708</f>
        <v>2.58915703324472</v>
      </c>
      <c r="O708" s="37" t="n">
        <f aca="false">IF(N708&lt;5,0,(L708-K708)/K708*100)</f>
        <v>0</v>
      </c>
      <c r="P708" s="14" t="n">
        <f aca="false">L708/($C708/100000)</f>
        <v>6.50570238957277</v>
      </c>
      <c r="Q708" s="13" t="n">
        <f aca="false">R707</f>
        <v>511</v>
      </c>
      <c r="R708" s="12" t="n">
        <v>550</v>
      </c>
      <c r="S708" s="21" t="n">
        <f aca="false">FORECAST($B708,R699:R707,$B699:$B707)</f>
        <v>462.015712640742</v>
      </c>
      <c r="T708" s="37" t="n">
        <f aca="false">(R708-S708)^2/S708</f>
        <v>16.7553496781958</v>
      </c>
      <c r="U708" s="37" t="n">
        <f aca="false">IF(T708&lt;5,0,(R708-Q708)/Q708*100)</f>
        <v>7.6320939334638</v>
      </c>
      <c r="V708" s="14" t="n">
        <f aca="false">R708/($C708/100000)</f>
        <v>38.8927860246198</v>
      </c>
      <c r="W708" s="13" t="n">
        <f aca="false">X707</f>
        <v>1753</v>
      </c>
      <c r="X708" s="12" t="n">
        <v>1674</v>
      </c>
      <c r="Y708" s="21" t="n">
        <f aca="false">FORECAST($B708,X699:X707,$B699:$B707)</f>
        <v>1765.68029411488</v>
      </c>
      <c r="Z708" s="37" t="n">
        <f aca="false">(X708-Y708)^2/Y708</f>
        <v>4.76036140687845</v>
      </c>
      <c r="AA708" s="37" t="n">
        <f aca="false">IF(Z708&lt;5,0,(X708-W708)/W708*100)</f>
        <v>0</v>
      </c>
      <c r="AB708" s="14" t="n">
        <f aca="false">X708/($C708/100000)</f>
        <v>118.375497827661</v>
      </c>
      <c r="AC708" s="13" t="n">
        <f aca="false">AD707</f>
        <v>4195</v>
      </c>
      <c r="AD708" s="12" t="n">
        <v>3939</v>
      </c>
      <c r="AE708" s="21" t="n">
        <f aca="false">FORECAST($B708,AD699:AD707,$B699:$B707)</f>
        <v>4017.36278250444</v>
      </c>
      <c r="AF708" s="37" t="n">
        <f aca="false">(AD708-AE708)^2/AE708</f>
        <v>1.52854646550227</v>
      </c>
      <c r="AG708" s="37" t="n">
        <f aca="false">IF(AF708&lt;5,0,(AD708-AC708)/AC708*100)</f>
        <v>0</v>
      </c>
      <c r="AH708" s="14" t="n">
        <f aca="false">AD708/($C708/100000)</f>
        <v>278.543062092686</v>
      </c>
      <c r="AI708" s="13" t="n">
        <f aca="false">AJ707</f>
        <v>7770</v>
      </c>
      <c r="AJ708" s="12" t="n">
        <v>6033</v>
      </c>
      <c r="AK708" s="21" t="n">
        <f aca="false">FORECAST($B708,AJ699:AJ707,$B699:$B707)</f>
        <v>9242.6406576793</v>
      </c>
      <c r="AL708" s="37" t="n">
        <f aca="false">(AJ708-AK708)^2/AK708</f>
        <v>1114.59414392235</v>
      </c>
      <c r="AM708" s="37" t="n">
        <f aca="false">IF(AL708&lt;5,0,(AJ708-AI708)/AI708*100)</f>
        <v>-22.3552123552124</v>
      </c>
      <c r="AN708" s="14" t="n">
        <f aca="false">AJ708/($C708/100000)</f>
        <v>426.618505611876</v>
      </c>
      <c r="AO708" s="13" t="n">
        <f aca="false">AP707</f>
        <v>30926</v>
      </c>
      <c r="AP708" s="12" t="n">
        <v>30048</v>
      </c>
      <c r="AQ708" s="21" t="n">
        <f aca="false">FORECAST($B708,AP699:AP707,$B699:$B707)</f>
        <v>30793.281499562</v>
      </c>
      <c r="AR708" s="37" t="n">
        <f aca="false">(AP708-AQ708)^2/AQ708</f>
        <v>18.0378474310152</v>
      </c>
      <c r="AS708" s="37" t="n">
        <f aca="false">IF(AR708&lt;5,0,(AP708-AO708)/AO708*100)</f>
        <v>-2.83903511608355</v>
      </c>
      <c r="AT708" s="14" t="n">
        <f aca="false">AP708/($C708/100000)</f>
        <v>2124.81897175959</v>
      </c>
      <c r="AU708" s="13" t="n">
        <f aca="false">AV707</f>
        <v>3382</v>
      </c>
      <c r="AV708" s="12" t="n">
        <v>3559</v>
      </c>
      <c r="AW708" s="21" t="n">
        <f aca="false">FORECAST($B708,AV699:AV707,$B699:$B707)</f>
        <v>2871.35471032809</v>
      </c>
      <c r="AX708" s="37" t="n">
        <f aca="false">(AV708-AW708)^2/AW708</f>
        <v>164.680470409014</v>
      </c>
      <c r="AY708" s="37" t="n">
        <f aca="false">IF(AX708&lt;5,0,(AV708-AU708)/AU708*100)</f>
        <v>5.23358959195742</v>
      </c>
      <c r="AZ708" s="14" t="n">
        <f aca="false">AV708/($C708/100000)</f>
        <v>251.671682657495</v>
      </c>
      <c r="BA708" s="12" t="n">
        <v>3245.4</v>
      </c>
      <c r="BB708" s="14" t="n">
        <v>-7.1</v>
      </c>
      <c r="BC708" s="13" t="n">
        <f aca="false">(BA708-BA707)/BA707*100</f>
        <v>-7.08846263956484</v>
      </c>
      <c r="BD708" s="12" t="n">
        <v>20.5</v>
      </c>
    </row>
    <row r="709" customFormat="false" ht="13.8" hidden="false" customHeight="false" outlineLevel="0" collapsed="false">
      <c r="A709" s="24" t="s">
        <v>74</v>
      </c>
      <c r="B709" s="15" t="n">
        <v>2018</v>
      </c>
      <c r="C709" s="12" t="n">
        <v>1433417</v>
      </c>
      <c r="D709" s="12" t="n">
        <f aca="false">E708</f>
        <v>45895</v>
      </c>
      <c r="E709" s="12" t="n">
        <v>40781</v>
      </c>
      <c r="F709" s="21" t="n">
        <f aca="false">FORECAST($B709,E700:E708,$B700:$B708)</f>
        <v>48776.4475317501</v>
      </c>
      <c r="G709" s="37" t="n">
        <f aca="false">(E709-F709)^2/F709</f>
        <v>1310.61576781203</v>
      </c>
      <c r="H709" s="37" t="n">
        <f aca="false">IF(G709&lt;5,0,(E709-D709)/D709*100)</f>
        <v>-11.1428260159059</v>
      </c>
      <c r="I709" s="12" t="n">
        <v>-11.1</v>
      </c>
      <c r="J709" s="13" t="n">
        <f aca="false">(E709-E708)/E708*100</f>
        <v>-11.1428260159059</v>
      </c>
      <c r="K709" s="13" t="n">
        <f aca="false">L708</f>
        <v>92</v>
      </c>
      <c r="L709" s="12" t="n">
        <v>91</v>
      </c>
      <c r="M709" s="21" t="n">
        <f aca="false">FORECAST($B709,L700:L708,$B700:$B708)</f>
        <v>79.879999395458</v>
      </c>
      <c r="N709" s="37" t="n">
        <f aca="false">(L709-M709)^2/M709</f>
        <v>1.54800218303515</v>
      </c>
      <c r="O709" s="37" t="n">
        <f aca="false">IF(N709&lt;5,0,(L709-K709)/K709*100)</f>
        <v>0</v>
      </c>
      <c r="P709" s="14" t="n">
        <f aca="false">L709/($C709/100000)</f>
        <v>6.34846663601729</v>
      </c>
      <c r="Q709" s="13" t="n">
        <f aca="false">R708</f>
        <v>550</v>
      </c>
      <c r="R709" s="12" t="n">
        <v>566</v>
      </c>
      <c r="S709" s="21" t="n">
        <f aca="false">FORECAST($B709,R700:R708,$B700:$B708)</f>
        <v>474.862306038715</v>
      </c>
      <c r="T709" s="37" t="n">
        <f aca="false">(R709-S709)^2/S709</f>
        <v>17.4915531406774</v>
      </c>
      <c r="U709" s="37" t="n">
        <f aca="false">IF(T709&lt;5,0,(R709-Q709)/Q709*100)</f>
        <v>2.90909090909091</v>
      </c>
      <c r="V709" s="14" t="n">
        <f aca="false">R709/($C709/100000)</f>
        <v>39.486067208635</v>
      </c>
      <c r="W709" s="13" t="n">
        <f aca="false">X708</f>
        <v>1674</v>
      </c>
      <c r="X709" s="12" t="n">
        <v>1510</v>
      </c>
      <c r="Y709" s="21" t="n">
        <f aca="false">FORECAST($B709,X700:X708,$B700:$B708)</f>
        <v>1753.4145801383</v>
      </c>
      <c r="Z709" s="37" t="n">
        <f aca="false">(X709-Y709)^2/Y709</f>
        <v>33.791584999384</v>
      </c>
      <c r="AA709" s="37" t="n">
        <f aca="false">IF(Z709&lt;5,0,(X709-W709)/W709*100)</f>
        <v>-9.79689366786141</v>
      </c>
      <c r="AB709" s="14" t="n">
        <f aca="false">X709/($C709/100000)</f>
        <v>105.342688136111</v>
      </c>
      <c r="AC709" s="13" t="n">
        <f aca="false">AD708</f>
        <v>3939</v>
      </c>
      <c r="AD709" s="12" t="n">
        <v>3698</v>
      </c>
      <c r="AE709" s="21" t="n">
        <f aca="false">FORECAST($B709,AD700:AD708,$B700:$B708)</f>
        <v>4008.12537308147</v>
      </c>
      <c r="AF709" s="37" t="n">
        <f aca="false">(AD709-AE709)^2/AE709</f>
        <v>23.9956932671943</v>
      </c>
      <c r="AG709" s="37" t="n">
        <f aca="false">IF(AF709&lt;5,0,(AD709-AC709)/AC709*100)</f>
        <v>-6.11830413810612</v>
      </c>
      <c r="AH709" s="14" t="n">
        <f aca="false">AD709/($C709/100000)</f>
        <v>257.984940879032</v>
      </c>
      <c r="AI709" s="13" t="n">
        <f aca="false">AJ708</f>
        <v>6033</v>
      </c>
      <c r="AJ709" s="12" t="n">
        <v>4202</v>
      </c>
      <c r="AK709" s="21" t="n">
        <f aca="false">FORECAST($B709,AJ700:AJ708,$B700:$B708)</f>
        <v>8787.10630243097</v>
      </c>
      <c r="AL709" s="37" t="n">
        <f aca="false">(AJ709-AK709)^2/AK709</f>
        <v>2392.50545982084</v>
      </c>
      <c r="AM709" s="37" t="n">
        <f aca="false">IF(AL709&lt;5,0,(AJ709-AI709)/AI709*100)</f>
        <v>-30.3497430797282</v>
      </c>
      <c r="AN709" s="14" t="n">
        <f aca="false">AJ709/($C709/100000)</f>
        <v>293.14567917082</v>
      </c>
      <c r="AO709" s="13" t="n">
        <f aca="false">AP708</f>
        <v>30048</v>
      </c>
      <c r="AP709" s="12" t="n">
        <v>27576</v>
      </c>
      <c r="AQ709" s="21" t="n">
        <f aca="false">FORECAST($B709,AP700:AP708,$B700:$B708)</f>
        <v>30701.7497322827</v>
      </c>
      <c r="AR709" s="37" t="n">
        <f aca="false">(AP709-AQ709)^2/AQ709</f>
        <v>318.233047759875</v>
      </c>
      <c r="AS709" s="37" t="n">
        <f aca="false">IF(AR709&lt;5,0,(AP709-AO709)/AO709*100)</f>
        <v>-8.22683706070288</v>
      </c>
      <c r="AT709" s="14" t="n">
        <f aca="false">AP709/($C709/100000)</f>
        <v>1923.79468082212</v>
      </c>
      <c r="AU709" s="13" t="n">
        <f aca="false">AV708</f>
        <v>3559</v>
      </c>
      <c r="AV709" s="12" t="n">
        <v>3138</v>
      </c>
      <c r="AW709" s="21" t="n">
        <f aca="false">FORECAST($B709,AV700:AV708,$B700:$B708)</f>
        <v>2971.36195524895</v>
      </c>
      <c r="AX709" s="37" t="n">
        <f aca="false">(AV709-AW709)^2/AW709</f>
        <v>9.34528959334599</v>
      </c>
      <c r="AY709" s="37" t="n">
        <f aca="false">IF(AX709&lt;5,0,(AV709-AU709)/AU709*100)</f>
        <v>-11.8291654959258</v>
      </c>
      <c r="AZ709" s="14" t="n">
        <f aca="false">AV709/($C709/100000)</f>
        <v>218.917453888157</v>
      </c>
      <c r="BA709" s="12" t="n">
        <v>2845</v>
      </c>
      <c r="BB709" s="14" t="n">
        <v>-12.3</v>
      </c>
      <c r="BC709" s="13" t="n">
        <f aca="false">(BA709-BA708)/BA708*100</f>
        <v>-12.3374622542676</v>
      </c>
      <c r="BD709" s="12" t="n">
        <v>20.2</v>
      </c>
    </row>
    <row r="710" customFormat="false" ht="13.8" hidden="false" customHeight="false" outlineLevel="0" collapsed="false">
      <c r="A710" s="25" t="s">
        <v>74</v>
      </c>
      <c r="B710" s="15" t="n">
        <v>2019</v>
      </c>
      <c r="C710" s="17" t="n">
        <v>1447857</v>
      </c>
      <c r="D710" s="12" t="n">
        <f aca="false">E709</f>
        <v>40781</v>
      </c>
      <c r="E710" s="17" t="n">
        <v>37571</v>
      </c>
      <c r="F710" s="21" t="n">
        <f aca="false">FORECAST($B710,E701:E709,$B701:$B709)</f>
        <v>42186.7142857143</v>
      </c>
      <c r="G710" s="37" t="n">
        <f aca="false">(E710-F710)^2/F710</f>
        <v>505.012507564768</v>
      </c>
      <c r="H710" s="37" t="n">
        <f aca="false">IF(G710&lt;5,0,(E710-D710)/D710*100)</f>
        <v>-7.87131262107354</v>
      </c>
      <c r="I710" s="12" t="n">
        <v>-7.9</v>
      </c>
      <c r="J710" s="13" t="n">
        <f aca="false">(E710-E709)/E709*100</f>
        <v>-7.87131262107354</v>
      </c>
      <c r="K710" s="13" t="n">
        <f aca="false">L709</f>
        <v>91</v>
      </c>
      <c r="L710" s="12" t="n">
        <v>87</v>
      </c>
      <c r="M710" s="21" t="n">
        <f aca="false">FORECAST($B710,L701:L709,$B701:$B709)</f>
        <v>95.8571428571429</v>
      </c>
      <c r="N710" s="37" t="n">
        <f aca="false">(L710-M710)^2/M710</f>
        <v>0.818394720034065</v>
      </c>
      <c r="O710" s="37" t="n">
        <f aca="false">IF(N710&lt;5,0,(L710-K710)/K710*100)</f>
        <v>0</v>
      </c>
      <c r="P710" s="14" t="n">
        <f aca="false">L710/($C710/100000)</f>
        <v>6.00888071128571</v>
      </c>
      <c r="Q710" s="13" t="n">
        <f aca="false">R709</f>
        <v>566</v>
      </c>
      <c r="R710" s="12" t="n">
        <v>561</v>
      </c>
      <c r="S710" s="21" t="n">
        <f aca="false">FORECAST($B710,R701:R709,$B701:$B709)</f>
        <v>590.75</v>
      </c>
      <c r="T710" s="37" t="n">
        <f aca="false">(R710-S710)^2/S710</f>
        <v>1.49820143884892</v>
      </c>
      <c r="U710" s="37" t="n">
        <f aca="false">IF(T710&lt;5,0,(R710-Q710)/Q710*100)</f>
        <v>0</v>
      </c>
      <c r="V710" s="14" t="n">
        <f aca="false">R710/($C710/100000)</f>
        <v>38.7469204486355</v>
      </c>
      <c r="W710" s="13" t="n">
        <f aca="false">X709</f>
        <v>1510</v>
      </c>
      <c r="X710" s="12" t="n">
        <v>1324</v>
      </c>
      <c r="Y710" s="21" t="n">
        <f aca="false">FORECAST($B710,X701:X709,$B701:$B709)</f>
        <v>1529.17857142857</v>
      </c>
      <c r="Z710" s="37" t="n">
        <f aca="false">(X710-Y710)^2/Y710</f>
        <v>27.5299739088946</v>
      </c>
      <c r="AA710" s="37" t="n">
        <f aca="false">IF(Z710&lt;5,0,(X710-W710)/W710*100)</f>
        <v>-12.317880794702</v>
      </c>
      <c r="AB710" s="14" t="n">
        <f aca="false">X710/($C710/100000)</f>
        <v>91.445494962555</v>
      </c>
      <c r="AC710" s="13" t="n">
        <f aca="false">AD709</f>
        <v>3698</v>
      </c>
      <c r="AD710" s="12" t="n">
        <v>3671</v>
      </c>
      <c r="AE710" s="21" t="n">
        <f aca="false">FORECAST($B710,AD701:AD709,$B701:$B709)</f>
        <v>3883.57142857143</v>
      </c>
      <c r="AF710" s="37" t="n">
        <f aca="false">(AD710-AE710)^2/AE710</f>
        <v>11.6353241020521</v>
      </c>
      <c r="AG710" s="37" t="n">
        <f aca="false">IF(AF710&lt;5,0,(AD710-AC710)/AC710*100)</f>
        <v>-0.730124391563007</v>
      </c>
      <c r="AH710" s="14" t="n">
        <f aca="false">AD710/($C710/100000)</f>
        <v>253.547138978504</v>
      </c>
      <c r="AI710" s="13" t="n">
        <f aca="false">AJ709</f>
        <v>4202</v>
      </c>
      <c r="AJ710" s="12" t="n">
        <v>3493</v>
      </c>
      <c r="AK710" s="21" t="n">
        <f aca="false">FORECAST($B710,AJ701:AJ709,$B701:$B709)</f>
        <v>4042.5</v>
      </c>
      <c r="AL710" s="37" t="n">
        <f aca="false">(AJ710-AK710)^2/AK710</f>
        <v>74.6939393939394</v>
      </c>
      <c r="AM710" s="37" t="n">
        <f aca="false">IF(AL710&lt;5,0,(AJ710-AI710)/AI710*100)</f>
        <v>-16.872917658258</v>
      </c>
      <c r="AN710" s="14" t="n">
        <f aca="false">AJ710/($C710/100000)</f>
        <v>241.253107178402</v>
      </c>
      <c r="AO710" s="13" t="n">
        <f aca="false">AP709</f>
        <v>27576</v>
      </c>
      <c r="AP710" s="12" t="n">
        <v>25734</v>
      </c>
      <c r="AQ710" s="21" t="n">
        <f aca="false">FORECAST($B710,AP701:AP709,$B701:$B709)</f>
        <v>28521.1071428571</v>
      </c>
      <c r="AR710" s="37" t="n">
        <f aca="false">(AP710-AQ710)^2/AQ710</f>
        <v>272.358509326336</v>
      </c>
      <c r="AS710" s="37" t="n">
        <f aca="false">IF(AR710&lt;5,0,(AP710-AO710)/AO710*100)</f>
        <v>-6.67972149695387</v>
      </c>
      <c r="AT710" s="14" t="n">
        <f aca="false">AP710/($C710/100000)</f>
        <v>1777.38547384168</v>
      </c>
      <c r="AU710" s="13" t="n">
        <f aca="false">AV709</f>
        <v>3138</v>
      </c>
      <c r="AV710" s="12" t="n">
        <v>2701</v>
      </c>
      <c r="AW710" s="21" t="n">
        <f aca="false">FORECAST($B710,AV701:AV709,$B701:$B709)</f>
        <v>3523.75</v>
      </c>
      <c r="AX710" s="37" t="n">
        <f aca="false">(AV710-AW710)^2/AW710</f>
        <v>192.101472153246</v>
      </c>
      <c r="AY710" s="37" t="n">
        <f aca="false">IF(AX710&lt;5,0,(AV710-AU710)/AU710*100)</f>
        <v>-13.9260675589548</v>
      </c>
      <c r="AZ710" s="14" t="n">
        <f aca="false">AV710/($C710/100000)</f>
        <v>186.551572427388</v>
      </c>
      <c r="BA710" s="12" t="n">
        <v>2594.9</v>
      </c>
      <c r="BB710" s="14" t="n">
        <v>-8.8</v>
      </c>
      <c r="BC710" s="13" t="n">
        <f aca="false">(BA710-BA709)/BA709*100</f>
        <v>-8.7908611599297</v>
      </c>
      <c r="BD710" s="12" t="n">
        <v>22.3</v>
      </c>
    </row>
    <row r="711" customFormat="false" ht="13.8" hidden="false" customHeight="false" outlineLevel="0" collapsed="false">
      <c r="A711" s="25" t="s">
        <v>74</v>
      </c>
      <c r="B711" s="20" t="n">
        <v>2020</v>
      </c>
      <c r="C711" s="21" t="n">
        <v>1466494</v>
      </c>
      <c r="D711" s="12" t="n">
        <f aca="false">E710</f>
        <v>37571</v>
      </c>
      <c r="E711" s="21" t="n">
        <v>33719</v>
      </c>
      <c r="F711" s="21" t="n">
        <f aca="false">FORECAST($B711,E702:E710,$B702:$B710)</f>
        <v>38911.5</v>
      </c>
      <c r="G711" s="37" t="n">
        <f aca="false">(E711-F711)^2/F711</f>
        <v>692.907141847526</v>
      </c>
      <c r="H711" s="37" t="n">
        <f aca="false">IF(G711&lt;5,0,(E711-D711)/D711*100)</f>
        <v>-10.2525884325677</v>
      </c>
      <c r="I711" s="22" t="n">
        <v>-10.3</v>
      </c>
      <c r="J711" s="13" t="n">
        <f aca="false">(E711-E710)/E710*100</f>
        <v>-10.2525884325677</v>
      </c>
      <c r="K711" s="13" t="n">
        <f aca="false">L710</f>
        <v>87</v>
      </c>
      <c r="L711" s="21" t="n">
        <v>89</v>
      </c>
      <c r="M711" s="21" t="n">
        <f aca="false">FORECAST($B711,L702:L710,$B702:$B710)</f>
        <v>95.1944444444444</v>
      </c>
      <c r="N711" s="37" t="n">
        <f aca="false">(L711-M711)^2/M711</f>
        <v>0.403081736536653</v>
      </c>
      <c r="O711" s="37" t="n">
        <f aca="false">IF(N711&lt;5,0,(L711-K711)/K711*100)</f>
        <v>0</v>
      </c>
      <c r="P711" s="14" t="n">
        <f aca="false">L711/($C711/100000)</f>
        <v>6.06889629279083</v>
      </c>
      <c r="Q711" s="13" t="n">
        <f aca="false">R710</f>
        <v>561</v>
      </c>
      <c r="R711" s="21" t="n">
        <v>537</v>
      </c>
      <c r="S711" s="21" t="n">
        <f aca="false">FORECAST($B711,R702:R710,$B702:$B710)</f>
        <v>600.944444444444</v>
      </c>
      <c r="T711" s="37" t="n">
        <f aca="false">(R711-S711)^2/S711</f>
        <v>6.80410978603639</v>
      </c>
      <c r="U711" s="37" t="n">
        <f aca="false">IF(T711&lt;5,0,(R711-Q711)/Q711*100)</f>
        <v>-4.27807486631016</v>
      </c>
      <c r="V711" s="14" t="n">
        <f aca="false">R711/($C711/100000)</f>
        <v>36.6179472947042</v>
      </c>
      <c r="W711" s="13" t="n">
        <f aca="false">X710</f>
        <v>1324</v>
      </c>
      <c r="X711" s="21" t="n">
        <v>1096</v>
      </c>
      <c r="Y711" s="21" t="n">
        <f aca="false">FORECAST($B711,X702:X710,$B702:$B710)</f>
        <v>1395.58333333333</v>
      </c>
      <c r="Z711" s="37" t="n">
        <f aca="false">(X711-Y711)^2/Y711</f>
        <v>64.3101500766306</v>
      </c>
      <c r="AA711" s="37" t="n">
        <f aca="false">IF(Z711&lt;5,0,(X711-W711)/W711*100)</f>
        <v>-17.2205438066465</v>
      </c>
      <c r="AB711" s="14" t="n">
        <f aca="false">X711/($C711/100000)</f>
        <v>74.7360712011096</v>
      </c>
      <c r="AC711" s="13" t="n">
        <f aca="false">AD710</f>
        <v>3671</v>
      </c>
      <c r="AD711" s="21" t="n">
        <v>3839</v>
      </c>
      <c r="AE711" s="21" t="n">
        <f aca="false">FORECAST($B711,AD702:AD710,$B702:$B710)</f>
        <v>3771.58333333333</v>
      </c>
      <c r="AF711" s="37" t="n">
        <f aca="false">(AD711-AE711)^2/AE711</f>
        <v>1.20506602738313</v>
      </c>
      <c r="AG711" s="37" t="n">
        <f aca="false">IF(AF711&lt;5,0,(AD711-AC711)/AC711*100)</f>
        <v>0</v>
      </c>
      <c r="AH711" s="14" t="n">
        <f aca="false">AD711/($C711/100000)</f>
        <v>261.780818741843</v>
      </c>
      <c r="AI711" s="13" t="n">
        <f aca="false">AJ710</f>
        <v>3493</v>
      </c>
      <c r="AJ711" s="21" t="n">
        <v>3156</v>
      </c>
      <c r="AK711" s="21" t="n">
        <f aca="false">FORECAST($B711,AJ702:AJ710,$B702:$B710)</f>
        <v>2874.36111111111</v>
      </c>
      <c r="AL711" s="37" t="n">
        <f aca="false">(AJ711-AK711)^2/AK711</f>
        <v>27.5958589294667</v>
      </c>
      <c r="AM711" s="37" t="n">
        <f aca="false">IF(AL711&lt;5,0,(AJ711-AI711)/AI711*100)</f>
        <v>-9.64786716289722</v>
      </c>
      <c r="AN711" s="14" t="n">
        <f aca="false">AJ711/($C711/100000)</f>
        <v>215.207153933122</v>
      </c>
      <c r="AO711" s="13" t="n">
        <f aca="false">AP710</f>
        <v>25734</v>
      </c>
      <c r="AP711" s="21" t="n">
        <v>22227</v>
      </c>
      <c r="AQ711" s="21" t="n">
        <f aca="false">FORECAST($B711,AP702:AP710,$B702:$B710)</f>
        <v>26896.4166666667</v>
      </c>
      <c r="AR711" s="37" t="n">
        <f aca="false">(AP711-AQ711)^2/AQ711</f>
        <v>810.645234908408</v>
      </c>
      <c r="AS711" s="37" t="n">
        <f aca="false">IF(AR711&lt;5,0,(AP711-AO711)/AO711*100)</f>
        <v>-13.6278852879459</v>
      </c>
      <c r="AT711" s="14" t="n">
        <f aca="false">AP711/($C711/100000)</f>
        <v>1515.65570674002</v>
      </c>
      <c r="AU711" s="13" t="n">
        <f aca="false">AV710</f>
        <v>2701</v>
      </c>
      <c r="AV711" s="21" t="n">
        <v>2775</v>
      </c>
      <c r="AW711" s="21" t="n">
        <f aca="false">FORECAST($B711,AV702:AV710,$B702:$B710)</f>
        <v>3277.41666666667</v>
      </c>
      <c r="AX711" s="37" t="n">
        <f aca="false">(AV711-AW711)^2/AW711</f>
        <v>77.018741471518</v>
      </c>
      <c r="AY711" s="37" t="n">
        <f aca="false">IF(AX711&lt;5,0,(AV711-AU711)/AU711*100)</f>
        <v>2.73972602739726</v>
      </c>
      <c r="AZ711" s="14" t="n">
        <f aca="false">AV711/($C711/100000)</f>
        <v>189.226822612298</v>
      </c>
      <c r="BA711" s="23" t="n">
        <v>2299.3</v>
      </c>
      <c r="BB711" s="22" t="n">
        <v>-11.4</v>
      </c>
      <c r="BC711" s="13" t="n">
        <f aca="false">(BA711-BA710)/BA710*100</f>
        <v>-11.3915757832672</v>
      </c>
      <c r="BD711" s="23" t="n">
        <v>21</v>
      </c>
    </row>
    <row r="712" customFormat="false" ht="13.8" hidden="false" customHeight="false" outlineLevel="0" collapsed="false">
      <c r="A712" s="19" t="s">
        <v>321</v>
      </c>
      <c r="B712" s="15" t="n">
        <v>2020</v>
      </c>
      <c r="C712" s="38" t="n">
        <f aca="false">FORECAST($B712,C702:C710,$B702:$B710)</f>
        <v>1460645.08333333</v>
      </c>
      <c r="D712" s="12" t="n">
        <f aca="false">E711</f>
        <v>33719</v>
      </c>
      <c r="E712" s="38" t="n">
        <f aca="false">FORECAST($B712,E702:E710,$B702:$B710)</f>
        <v>38911.5</v>
      </c>
      <c r="F712" s="21" t="n">
        <f aca="false">FORECAST($B712,E703:E711,$B703:$B711)</f>
        <v>36843.4444444444</v>
      </c>
      <c r="G712" s="37" t="n">
        <f aca="false">(E712-F712)^2/F712</f>
        <v>116.081811713158</v>
      </c>
      <c r="H712" s="37" t="n">
        <f aca="false">IF(G712&lt;5,0,(E712-D712)/D712*100)</f>
        <v>15.3993297547377</v>
      </c>
      <c r="I712" s="12"/>
      <c r="J712" s="13" t="n">
        <f aca="false">(E712-E710)/E710*100</f>
        <v>3.56791142104283</v>
      </c>
      <c r="K712" s="13" t="n">
        <f aca="false">L711</f>
        <v>89</v>
      </c>
      <c r="L712" s="38" t="n">
        <f aca="false">FORECAST($B712,L702:L710,$B702:$B710)</f>
        <v>95.1944444444444</v>
      </c>
      <c r="M712" s="21" t="n">
        <f aca="false">FORECAST($B712,L703:L711,$B703:$B711)</f>
        <v>91.9555555555556</v>
      </c>
      <c r="N712" s="37" t="n">
        <f aca="false">(L712-M712)^2/M712</f>
        <v>0.114081212072391</v>
      </c>
      <c r="O712" s="37" t="n">
        <f aca="false">IF(N712&lt;5,0,(L712-K712)/K712*100)</f>
        <v>0</v>
      </c>
      <c r="P712" s="38" t="n">
        <f aca="false">FORECAST($B712,P702:P710,$B702:$B710)</f>
        <v>6.55007963661921</v>
      </c>
      <c r="Q712" s="13" t="n">
        <f aca="false">R711</f>
        <v>537</v>
      </c>
      <c r="R712" s="38" t="n">
        <f aca="false">FORECAST($B712,R702:R710,$B702:$B710)</f>
        <v>600.944444444444</v>
      </c>
      <c r="S712" s="21" t="n">
        <f aca="false">FORECAST($B712,R703:R711,$B703:$B711)</f>
        <v>579.444444444444</v>
      </c>
      <c r="T712" s="37" t="n">
        <f aca="false">(R712-S712)^2/S712</f>
        <v>0.797746883988495</v>
      </c>
      <c r="U712" s="37" t="n">
        <f aca="false">IF(T712&lt;5,0,(R712-Q712)/Q712*100)</f>
        <v>0</v>
      </c>
      <c r="V712" s="38" t="n">
        <f aca="false">FORECAST($B712,V702:V710,$B702:$B710)</f>
        <v>41.3775905355334</v>
      </c>
      <c r="W712" s="13" t="n">
        <f aca="false">X711</f>
        <v>1096</v>
      </c>
      <c r="X712" s="38" t="n">
        <f aca="false">FORECAST($B712,X702:X710,$B702:$B710)</f>
        <v>1395.58333333333</v>
      </c>
      <c r="Y712" s="21" t="n">
        <f aca="false">FORECAST($B712,X703:X711,$B703:$B711)</f>
        <v>1278.11111111111</v>
      </c>
      <c r="Z712" s="37" t="n">
        <f aca="false">(X712-Y712)^2/Y712</f>
        <v>10.7969666125745</v>
      </c>
      <c r="AA712" s="37" t="n">
        <f aca="false">IF(Z712&lt;5,0,(X712-W712)/W712*100)</f>
        <v>27.3342457420924</v>
      </c>
      <c r="AB712" s="38" t="n">
        <f aca="false">FORECAST($B712,AB702:AB710,$B702:$B710)</f>
        <v>94.6541916047759</v>
      </c>
      <c r="AC712" s="13" t="n">
        <f aca="false">AD711</f>
        <v>3839</v>
      </c>
      <c r="AD712" s="38" t="n">
        <f aca="false">FORECAST($B712,AD702:AD710,$B702:$B710)</f>
        <v>3771.58333333333</v>
      </c>
      <c r="AE712" s="21" t="n">
        <f aca="false">FORECAST($B712,AD703:AD711,$B703:$B711)</f>
        <v>3798.66666666667</v>
      </c>
      <c r="AF712" s="37" t="n">
        <f aca="false">(AD712-AE712)^2/AE712</f>
        <v>0.193095896220892</v>
      </c>
      <c r="AG712" s="37" t="n">
        <f aca="false">IF(AF712&lt;5,0,(AD712-AC712)/AC712*100)</f>
        <v>0</v>
      </c>
      <c r="AH712" s="38" t="n">
        <f aca="false">FORECAST($B712,AH702:AH710,$B702:$B710)</f>
        <v>257.487339696743</v>
      </c>
      <c r="AI712" s="13" t="n">
        <f aca="false">AJ711</f>
        <v>3156</v>
      </c>
      <c r="AJ712" s="38" t="n">
        <f aca="false">FORECAST($B712,AJ702:AJ710,$B702:$B710)</f>
        <v>2874.36111111111</v>
      </c>
      <c r="AK712" s="21" t="n">
        <f aca="false">FORECAST($B712,AJ703:AJ711,$B703:$B711)</f>
        <v>2937.8</v>
      </c>
      <c r="AL712" s="37" t="n">
        <f aca="false">(AJ712-AK712)^2/AK712</f>
        <v>1.36990013733291</v>
      </c>
      <c r="AM712" s="37" t="n">
        <f aca="false">IF(AL712&lt;5,0,(AJ712-AI712)/AI712*100)</f>
        <v>0</v>
      </c>
      <c r="AN712" s="38" t="n">
        <f aca="false">FORECAST($B712,AN702:AN710,$B702:$B710)</f>
        <v>183.496848681545</v>
      </c>
      <c r="AO712" s="13" t="n">
        <f aca="false">AP711</f>
        <v>22227</v>
      </c>
      <c r="AP712" s="38" t="n">
        <f aca="false">FORECAST($B712,AP702:AP710,$B702:$B710)</f>
        <v>26896.4166666667</v>
      </c>
      <c r="AQ712" s="21" t="n">
        <f aca="false">FORECAST($B712,AP703:AP711,$B703:$B711)</f>
        <v>25040.3111111111</v>
      </c>
      <c r="AR712" s="37" t="n">
        <f aca="false">(AP712-AQ712)^2/AQ712</f>
        <v>137.583267958499</v>
      </c>
      <c r="AS712" s="37" t="n">
        <f aca="false">IF(AR712&lt;5,0,(AP712-AO712)/AO712*100)</f>
        <v>21.0078583104632</v>
      </c>
      <c r="AT712" s="38" t="n">
        <f aca="false">FORECAST($B712,AT702:AT710,$B702:$B710)</f>
        <v>1831.69861882288</v>
      </c>
      <c r="AU712" s="13" t="n">
        <f aca="false">AV711</f>
        <v>2775</v>
      </c>
      <c r="AV712" s="38" t="n">
        <f aca="false">FORECAST($B712,AV702:AV710,$B702:$B710)</f>
        <v>3277.41666666667</v>
      </c>
      <c r="AW712" s="21" t="n">
        <f aca="false">FORECAST($B712,AV703:AV711,$B703:$B711)</f>
        <v>3117.15555555556</v>
      </c>
      <c r="AX712" s="37" t="n">
        <f aca="false">(AV712-AW712)^2/AW712</f>
        <v>8.23944242653953</v>
      </c>
      <c r="AY712" s="37" t="n">
        <f aca="false">IF(AX712&lt;5,0,(AV712-AU712)/AU712*100)</f>
        <v>18.1051051051051</v>
      </c>
      <c r="AZ712" s="38" t="n">
        <f aca="false">FORECAST($B712,AZ702:AZ710,$B702:$B710)</f>
        <v>225.340541417171</v>
      </c>
      <c r="BA712" s="38" t="n">
        <f aca="false">FORECAST($B712,BA702:BA710,$B702:$B710)</f>
        <v>2640.58611111111</v>
      </c>
      <c r="BB712" s="14"/>
      <c r="BC712" s="12"/>
      <c r="BD712" s="12"/>
    </row>
    <row r="713" customFormat="false" ht="13.8" hidden="false" customHeight="false" outlineLevel="0" collapsed="false">
      <c r="A713" s="19" t="s">
        <v>199</v>
      </c>
      <c r="B713" s="20"/>
      <c r="C713" s="21"/>
      <c r="D713" s="12" t="n">
        <f aca="false">E712</f>
        <v>38911.5</v>
      </c>
      <c r="E713" s="39" t="n">
        <f aca="false">(E712-E711)^2/E712</f>
        <v>692.907141847526</v>
      </c>
      <c r="F713" s="21" t="n">
        <f aca="false">FORECAST($B713,E704:E712,$B704:$B712)</f>
        <v>4024358.56722689</v>
      </c>
      <c r="G713" s="37" t="n">
        <f aca="false">(E713-F713)^2/F713</f>
        <v>4022972.87224676</v>
      </c>
      <c r="H713" s="37" t="n">
        <f aca="false">IF(G713&lt;5,0,(E713-D713)/D713*100)</f>
        <v>-98.2192741429975</v>
      </c>
      <c r="I713" s="22"/>
      <c r="J713" s="12"/>
      <c r="K713" s="13" t="n">
        <f aca="false">L712</f>
        <v>95.1944444444444</v>
      </c>
      <c r="L713" s="39" t="n">
        <f aca="false">(L712-L711)^2/L712</f>
        <v>0.403081736536653</v>
      </c>
      <c r="M713" s="21" t="n">
        <f aca="false">FORECAST($B713,L704:L712,$B704:$B712)</f>
        <v>-4292.62721755369</v>
      </c>
      <c r="N713" s="37" t="n">
        <f aca="false">(L713-M713)^2/M713</f>
        <v>-4293.43341887652</v>
      </c>
      <c r="O713" s="37" t="n">
        <f aca="false">IF(N713&lt;5,0,(L713-K713)/K713*100)</f>
        <v>0</v>
      </c>
      <c r="P713" s="39" t="n">
        <f aca="false">(P712-P711)^2/P712</f>
        <v>0.0353487931785464</v>
      </c>
      <c r="Q713" s="13" t="n">
        <f aca="false">R712</f>
        <v>600.944444444444</v>
      </c>
      <c r="R713" s="39" t="n">
        <f aca="false">(R712-R711)^2/R712</f>
        <v>6.80410978603639</v>
      </c>
      <c r="S713" s="21" t="n">
        <f aca="false">FORECAST($B713,R704:R712,$B704:$B712)</f>
        <v>-34913.9528478058</v>
      </c>
      <c r="T713" s="37" t="n">
        <f aca="false">(R713-S713)^2/S713</f>
        <v>-34927.5623933781</v>
      </c>
      <c r="U713" s="37" t="n">
        <f aca="false">IF(T713&lt;5,0,(R713-Q713)/Q713*100)</f>
        <v>0</v>
      </c>
      <c r="V713" s="39" t="n">
        <f aca="false">(V712-V711)^2/V712</f>
        <v>0.547499346548865</v>
      </c>
      <c r="W713" s="13" t="n">
        <f aca="false">X712</f>
        <v>1395.58333333333</v>
      </c>
      <c r="X713" s="39" t="n">
        <f aca="false">(X712-X711)^2/X712</f>
        <v>64.3101500766306</v>
      </c>
      <c r="Y713" s="21" t="n">
        <f aca="false">FORECAST($B713,X704:X712,$B704:$B712)</f>
        <v>148427.790616247</v>
      </c>
      <c r="Z713" s="37" t="n">
        <f aca="false">(X713-Y713)^2/Y713</f>
        <v>148299.198180116</v>
      </c>
      <c r="AA713" s="37" t="n">
        <f aca="false">IF(Z713&lt;5,0,(X713-W713)/W713*100)</f>
        <v>-95.3918803312858</v>
      </c>
      <c r="AB713" s="39" t="n">
        <f aca="false">(AB712-AB711)^2/AB712</f>
        <v>4.19137825476849</v>
      </c>
      <c r="AC713" s="13" t="n">
        <f aca="false">AD712</f>
        <v>3771.58333333333</v>
      </c>
      <c r="AD713" s="39" t="n">
        <f aca="false">(AD712-AD711)^2/AD712</f>
        <v>1.20506602738313</v>
      </c>
      <c r="AE713" s="21" t="n">
        <f aca="false">FORECAST($B713,AD704:AD712,$B704:$B712)</f>
        <v>65806.1015406162</v>
      </c>
      <c r="AF713" s="37" t="n">
        <f aca="false">(AD713-AE713)^2/AE713</f>
        <v>65803.6914306291</v>
      </c>
      <c r="AG713" s="37" t="n">
        <f aca="false">IF(AF713&lt;5,0,(AD713-AC713)/AC713*100)</f>
        <v>-99.9680488028269</v>
      </c>
      <c r="AH713" s="39" t="n">
        <f aca="false">(AH712-AH711)^2/AH712</f>
        <v>0.0715917230432576</v>
      </c>
      <c r="AI713" s="13" t="n">
        <f aca="false">AJ712</f>
        <v>2874.36111111111</v>
      </c>
      <c r="AJ713" s="39" t="n">
        <f aca="false">(AJ712-AJ711)^2/AJ712</f>
        <v>27.5958589294667</v>
      </c>
      <c r="AK713" s="21" t="n">
        <f aca="false">FORECAST($B713,AJ704:AJ712,$B704:$B712)</f>
        <v>2017176.92880486</v>
      </c>
      <c r="AL713" s="37" t="n">
        <f aca="false">(AJ713-AK713)^2/AK713</f>
        <v>2017121.73746452</v>
      </c>
      <c r="AM713" s="37" t="n">
        <f aca="false">IF(AL713&lt;5,0,(AJ713-AI713)/AI713*100)</f>
        <v>-99.0399306885001</v>
      </c>
      <c r="AN713" s="39" t="n">
        <f aca="false">(AN712-AN711)^2/AN712</f>
        <v>5.47989497570761</v>
      </c>
      <c r="AO713" s="13" t="n">
        <f aca="false">AP712</f>
        <v>26896.4166666667</v>
      </c>
      <c r="AP713" s="39" t="n">
        <f aca="false">(AP712-AP711)^2/AP712</f>
        <v>810.645234908408</v>
      </c>
      <c r="AQ713" s="21" t="n">
        <f aca="false">FORECAST($B713,AP704:AP712,$B704:$B712)</f>
        <v>1889426.15056022</v>
      </c>
      <c r="AR713" s="37" t="n">
        <f aca="false">(AP713-AQ713)^2/AQ713</f>
        <v>1887805.20789214</v>
      </c>
      <c r="AS713" s="37" t="n">
        <f aca="false">IF(AR713&lt;5,0,(AP713-AO713)/AO713*100)</f>
        <v>-96.9860474539976</v>
      </c>
      <c r="AT713" s="39" t="n">
        <f aca="false">(AT712-AT711)^2/AT712</f>
        <v>54.5303257050031</v>
      </c>
      <c r="AU713" s="13" t="n">
        <f aca="false">AV712</f>
        <v>3277.41666666667</v>
      </c>
      <c r="AV713" s="39" t="n">
        <f aca="false">(AV712-AV711)^2/AV712</f>
        <v>77.018741471518</v>
      </c>
      <c r="AW713" s="21" t="n">
        <f aca="false">FORECAST($B713,AV704:AV712,$B704:$B712)</f>
        <v>-57271.8242296919</v>
      </c>
      <c r="AX713" s="37" t="n">
        <f aca="false">(AV713-AW713)^2/AW713</f>
        <v>-57425.9652868901</v>
      </c>
      <c r="AY713" s="37" t="n">
        <f aca="false">IF(AX713&lt;5,0,(AV713-AU713)/AU713*100)</f>
        <v>0</v>
      </c>
      <c r="AZ713" s="39" t="n">
        <f aca="false">(AZ712-AZ711)^2/AZ712</f>
        <v>5.78768772683018</v>
      </c>
      <c r="BA713" s="39" t="n">
        <f aca="false">(BA712-BA711)^2/BA712</f>
        <v>44.1099834416438</v>
      </c>
      <c r="BB713" s="22"/>
      <c r="BC713" s="12"/>
      <c r="BD713" s="23"/>
    </row>
    <row r="714" customFormat="false" ht="13.8" hidden="false" customHeight="false" outlineLevel="0" collapsed="false">
      <c r="A714" s="19" t="s">
        <v>322</v>
      </c>
      <c r="B714" s="20" t="n">
        <v>5</v>
      </c>
      <c r="C714" s="21"/>
      <c r="D714" s="12" t="n">
        <f aca="false">E713</f>
        <v>692.907141847526</v>
      </c>
      <c r="E714" s="39" t="n">
        <f aca="false">IF(E713&lt;$B714,0,(E711-E710)/E710*100)</f>
        <v>-10.2525884325677</v>
      </c>
      <c r="F714" s="21" t="n">
        <f aca="false">FORECAST($B714,E705:E713,$B705:$B713)</f>
        <v>4480802.83972125</v>
      </c>
      <c r="G714" s="37" t="n">
        <f aca="false">(E714-F714)^2/F714</f>
        <v>4480823.34492158</v>
      </c>
      <c r="H714" s="37" t="n">
        <f aca="false">IF(G714&lt;5,0,(E714-D714)/D714*100)</f>
        <v>-101.479648254921</v>
      </c>
      <c r="I714" s="22"/>
      <c r="J714" s="12"/>
      <c r="K714" s="13" t="n">
        <f aca="false">L713</f>
        <v>0.403081736536653</v>
      </c>
      <c r="L714" s="39" t="n">
        <f aca="false">IF(L713&lt;$B714,0,(L711-L710)/L710*100)</f>
        <v>0</v>
      </c>
      <c r="M714" s="21" t="n">
        <f aca="false">FORECAST($B714,L705:L713,$B705:$B713)</f>
        <v>-2857.49903213318</v>
      </c>
      <c r="N714" s="37" t="n">
        <f aca="false">(L714-M714)^2/M714</f>
        <v>-2857.49903213318</v>
      </c>
      <c r="O714" s="37" t="n">
        <f aca="false">IF(N714&lt;5,0,(L714-K714)/K714*100)</f>
        <v>0</v>
      </c>
      <c r="P714" s="39" t="n">
        <f aca="false">IF(P713&lt;$B714,0,(P711-P710)/P710*100)</f>
        <v>0</v>
      </c>
      <c r="Q714" s="13" t="n">
        <f aca="false">R713</f>
        <v>6.80410978603639</v>
      </c>
      <c r="R714" s="39" t="n">
        <f aca="false">IF(R713&lt;$B714,0,(R711-R710)/R710*100)</f>
        <v>-4.27807486631016</v>
      </c>
      <c r="S714" s="21" t="n">
        <f aca="false">FORECAST($B714,R705:R713,$B705:$B713)</f>
        <v>-29617.6662795199</v>
      </c>
      <c r="T714" s="37" t="n">
        <f aca="false">(R714-S714)^2/S714</f>
        <v>-29609.1107477268</v>
      </c>
      <c r="U714" s="37" t="n">
        <f aca="false">IF(T714&lt;5,0,(R714-Q714)/Q714*100)</f>
        <v>0</v>
      </c>
      <c r="V714" s="39" t="n">
        <f aca="false">IF(V713&lt;$B714,0,(V711-V710)/V710*100)</f>
        <v>0</v>
      </c>
      <c r="W714" s="13" t="n">
        <f aca="false">X713</f>
        <v>64.3101500766306</v>
      </c>
      <c r="X714" s="39" t="n">
        <f aca="false">IF(X713&lt;$B714,0,(X711-X710)/X710*100)</f>
        <v>-17.2205438066465</v>
      </c>
      <c r="Y714" s="21" t="n">
        <f aca="false">FORECAST($B714,X705:X713,$B705:$B713)</f>
        <v>171762.729384437</v>
      </c>
      <c r="Z714" s="37" t="n">
        <f aca="false">(X714-Y714)^2/Y714</f>
        <v>171797.172198543</v>
      </c>
      <c r="AA714" s="37" t="n">
        <f aca="false">IF(Z714&lt;5,0,(X714-W714)/W714*100)</f>
        <v>-126.777334193944</v>
      </c>
      <c r="AB714" s="39" t="n">
        <f aca="false">IF(AB713&lt;$B714,0,(AB711-AB710)/AB710*100)</f>
        <v>0</v>
      </c>
      <c r="AC714" s="13" t="n">
        <f aca="false">AD713</f>
        <v>1.20506602738313</v>
      </c>
      <c r="AD714" s="39" t="n">
        <f aca="false">IF(AD713&lt;$B714,0,(AD711-AD710)/AD710*100)</f>
        <v>0</v>
      </c>
      <c r="AE714" s="21" t="n">
        <f aca="false">FORECAST($B714,AD705:AD713,$B705:$B713)</f>
        <v>111764.116144019</v>
      </c>
      <c r="AF714" s="37" t="n">
        <f aca="false">(AD714-AE714)^2/AE714</f>
        <v>111764.116144019</v>
      </c>
      <c r="AG714" s="37" t="n">
        <f aca="false">IF(AF714&lt;5,0,(AD714-AC714)/AC714*100)</f>
        <v>-100</v>
      </c>
      <c r="AH714" s="39" t="n">
        <f aca="false">IF(AH713&lt;$B714,0,(AH711-AH710)/AH710*100)</f>
        <v>0</v>
      </c>
      <c r="AI714" s="13" t="n">
        <f aca="false">AJ713</f>
        <v>27.5958589294667</v>
      </c>
      <c r="AJ714" s="39" t="n">
        <f aca="false">IF(AJ713&lt;$B714,0,(AJ711-AJ710)/AJ710*100)</f>
        <v>-9.64786716289722</v>
      </c>
      <c r="AK714" s="21" t="n">
        <f aca="false">FORECAST($B714,AJ705:AJ713,$B705:$B713)</f>
        <v>2047440.31862176</v>
      </c>
      <c r="AL714" s="37" t="n">
        <f aca="false">(AJ714-AK714)^2/AK714</f>
        <v>2047459.61440155</v>
      </c>
      <c r="AM714" s="37" t="n">
        <f aca="false">IF(AL714&lt;5,0,(AJ714-AI714)/AI714*100)</f>
        <v>-134.961285994238</v>
      </c>
      <c r="AN714" s="39" t="n">
        <f aca="false">IF(AN713&lt;$B714,0,(AN711-AN710)/AN710*100)</f>
        <v>-10.796111001389</v>
      </c>
      <c r="AO714" s="13" t="n">
        <f aca="false">AP713</f>
        <v>810.645234908408</v>
      </c>
      <c r="AP714" s="39" t="n">
        <f aca="false">IF(AP713&lt;$B714,0,(AP711-AP710)/AP710*100)</f>
        <v>-13.6278852879459</v>
      </c>
      <c r="AQ714" s="21" t="n">
        <f aca="false">FORECAST($B714,AP705:AP713,$B705:$B713)</f>
        <v>2170492.75842044</v>
      </c>
      <c r="AR714" s="37" t="n">
        <f aca="false">(AP714-AQ714)^2/AQ714</f>
        <v>2170520.01427658</v>
      </c>
      <c r="AS714" s="37" t="n">
        <f aca="false">IF(AR714&lt;5,0,(AP714-AO714)/AO714*100)</f>
        <v>-101.681115819978</v>
      </c>
      <c r="AT714" s="39" t="n">
        <f aca="false">IF(AT713&lt;$B714,0,(AT711-AT710)/AT710*100)</f>
        <v>-14.7255489005407</v>
      </c>
      <c r="AU714" s="13" t="n">
        <f aca="false">AV713</f>
        <v>77.018741471518</v>
      </c>
      <c r="AV714" s="39" t="n">
        <f aca="false">IF(AV713&lt;$B714,0,(AV711-AV710)/AV710*100)</f>
        <v>2.73972602739726</v>
      </c>
      <c r="AW714" s="21" t="n">
        <f aca="false">FORECAST($B714,AV705:AV713,$B705:$B713)</f>
        <v>11818.0824622532</v>
      </c>
      <c r="AX714" s="37" t="n">
        <f aca="false">(AV714-AW714)^2/AW714</f>
        <v>11812.6036453352</v>
      </c>
      <c r="AY714" s="37" t="n">
        <f aca="false">IF(AX714&lt;5,0,(AV714-AU714)/AU714*100)</f>
        <v>-96.4427800622912</v>
      </c>
      <c r="AZ714" s="39" t="n">
        <f aca="false">IF(AZ713&lt;$B714,0,(AZ711-AZ710)/AZ710*100)</f>
        <v>1.43405394556631</v>
      </c>
      <c r="BA714" s="39" t="n">
        <f aca="false">IF(BA713&lt;$B714,0,(BA711-BA710)/BA710*100)</f>
        <v>-11.3915757832672</v>
      </c>
      <c r="BB714" s="22"/>
      <c r="BC714" s="12"/>
      <c r="BD714" s="23"/>
    </row>
    <row r="715" customFormat="false" ht="13.8" hidden="false" customHeight="false" outlineLevel="0" collapsed="false">
      <c r="A715" s="25"/>
      <c r="B715" s="20"/>
      <c r="C715" s="21"/>
      <c r="D715" s="12" t="n">
        <f aca="false">E714</f>
        <v>-10.2525884325677</v>
      </c>
      <c r="E715" s="21"/>
      <c r="F715" s="21" t="n">
        <f aca="false">FORECAST($B715,E706:E714,$B706:$B714)</f>
        <v>-83.6149649789804</v>
      </c>
      <c r="G715" s="37" t="n">
        <f aca="false">(E715-F715)^2/F715</f>
        <v>-83.6149649789804</v>
      </c>
      <c r="H715" s="37" t="n">
        <f aca="false">IF(G715&lt;5,0,(E715-D715)/D715*100)</f>
        <v>0</v>
      </c>
      <c r="I715" s="22"/>
      <c r="J715" s="13"/>
      <c r="K715" s="13" t="n">
        <f aca="false">L714</f>
        <v>0</v>
      </c>
      <c r="L715" s="21"/>
      <c r="M715" s="21" t="n">
        <f aca="false">FORECAST($B715,L706:L714,$B706:$B714)</f>
        <v>-0.227036522251765</v>
      </c>
      <c r="N715" s="37" t="n">
        <f aca="false">(L715-M715)^2/M715</f>
        <v>-0.227036522251765</v>
      </c>
      <c r="O715" s="37" t="n">
        <f aca="false">IF(N715&lt;5,0,(L715-K715)/K715*100)</f>
        <v>0</v>
      </c>
      <c r="P715" s="14"/>
      <c r="Q715" s="13" t="n">
        <f aca="false">R714</f>
        <v>-4.27807486631016</v>
      </c>
      <c r="R715" s="21"/>
      <c r="S715" s="21" t="n">
        <f aca="false">FORECAST($B715,R706:R714,$B706:$B714)</f>
        <v>-5.7823946862606</v>
      </c>
      <c r="T715" s="37" t="n">
        <f aca="false">(R715-S715)^2/S715</f>
        <v>-5.7823946862606</v>
      </c>
      <c r="U715" s="37" t="n">
        <f aca="false">IF(T715&lt;5,0,(R715-Q715)/Q715*100)</f>
        <v>0</v>
      </c>
      <c r="V715" s="14"/>
      <c r="W715" s="13" t="n">
        <f aca="false">X714</f>
        <v>-17.2205438066465</v>
      </c>
      <c r="X715" s="21"/>
      <c r="Y715" s="21" t="n">
        <f aca="false">FORECAST($B715,X706:X714,$B706:$B714)</f>
        <v>-19.782092450828</v>
      </c>
      <c r="Z715" s="37" t="n">
        <f aca="false">(X715-Y715)^2/Y715</f>
        <v>-19.782092450828</v>
      </c>
      <c r="AA715" s="37" t="n">
        <f aca="false">IF(Z715&lt;5,0,(X715-W715)/W715*100)</f>
        <v>0</v>
      </c>
      <c r="AB715" s="14"/>
      <c r="AC715" s="13" t="n">
        <f aca="false">AD714</f>
        <v>0</v>
      </c>
      <c r="AD715" s="21"/>
      <c r="AE715" s="21" t="n">
        <f aca="false">FORECAST($B715,AD706:AD714,$B706:$B714)</f>
        <v>-8.72660882736864</v>
      </c>
      <c r="AF715" s="37" t="n">
        <f aca="false">(AD715-AE715)^2/AE715</f>
        <v>-8.72660882736864</v>
      </c>
      <c r="AG715" s="37" t="n">
        <f aca="false">IF(AF715&lt;5,0,(AD715-AC715)/AC715*100)</f>
        <v>0</v>
      </c>
      <c r="AH715" s="14"/>
      <c r="AI715" s="13" t="n">
        <f aca="false">AJ714</f>
        <v>-9.64786716289722</v>
      </c>
      <c r="AJ715" s="21"/>
      <c r="AK715" s="21" t="n">
        <f aca="false">FORECAST($B715,AJ706:AJ714,$B706:$B714)</f>
        <v>-10.2008832962283</v>
      </c>
      <c r="AL715" s="37" t="n">
        <f aca="false">(AJ715-AK715)^2/AK715</f>
        <v>-10.2008832962283</v>
      </c>
      <c r="AM715" s="37" t="n">
        <f aca="false">IF(AL715&lt;5,0,(AJ715-AI715)/AI715*100)</f>
        <v>0</v>
      </c>
      <c r="AN715" s="14"/>
      <c r="AO715" s="13" t="n">
        <f aca="false">AP714</f>
        <v>-13.6278852879459</v>
      </c>
      <c r="AP715" s="21"/>
      <c r="AQ715" s="21" t="n">
        <f aca="false">FORECAST($B715,AP706:AP714,$B706:$B714)</f>
        <v>-66.6657782103866</v>
      </c>
      <c r="AR715" s="37" t="n">
        <f aca="false">(AP715-AQ715)^2/AQ715</f>
        <v>-66.6657782103866</v>
      </c>
      <c r="AS715" s="37" t="n">
        <f aca="false">IF(AR715&lt;5,0,(AP715-AO715)/AO715*100)</f>
        <v>0</v>
      </c>
      <c r="AT715" s="14"/>
      <c r="AU715" s="13" t="n">
        <f aca="false">AV714</f>
        <v>2.73972602739726</v>
      </c>
      <c r="AV715" s="21"/>
      <c r="AW715" s="21" t="n">
        <f aca="false">FORECAST($B715,AV706:AV714,$B706:$B714)</f>
        <v>-4.09099546381322</v>
      </c>
      <c r="AX715" s="37" t="n">
        <f aca="false">(AV715-AW715)^2/AW715</f>
        <v>-4.09099546381322</v>
      </c>
      <c r="AY715" s="37" t="n">
        <f aca="false">IF(AX715&lt;5,0,(AV715-AU715)/AU715*100)</f>
        <v>0</v>
      </c>
      <c r="AZ715" s="14"/>
      <c r="BA715" s="23"/>
      <c r="BB715" s="22"/>
      <c r="BC715" s="13"/>
      <c r="BD715" s="23"/>
    </row>
    <row r="716" customFormat="false" ht="13.8" hidden="false" customHeight="false" outlineLevel="0" collapsed="false">
      <c r="A716" s="19" t="s">
        <v>75</v>
      </c>
      <c r="B716" s="12" t="n">
        <v>2011</v>
      </c>
      <c r="C716" s="12" t="n">
        <v>466533</v>
      </c>
      <c r="D716" s="12" t="n">
        <f aca="false">E715</f>
        <v>0</v>
      </c>
      <c r="E716" s="12" t="n">
        <v>16023</v>
      </c>
      <c r="F716" s="21" t="n">
        <f aca="false">FORECAST($B716,E707:E715,$B707:$B715)</f>
        <v>40762.5979022244</v>
      </c>
      <c r="G716" s="37" t="n">
        <f aca="false">(E716-F716)^2/F716</f>
        <v>15014.9336858225</v>
      </c>
      <c r="H716" s="37" t="e">
        <f aca="false">IF(G716&lt;5,0,(E716-D716)/D716*100)</f>
        <v>#DIV/0!</v>
      </c>
      <c r="I716" s="12" t="n">
        <v>-3.6</v>
      </c>
      <c r="J716" s="13"/>
      <c r="K716" s="13" t="n">
        <f aca="false">L715</f>
        <v>0</v>
      </c>
      <c r="L716" s="12" t="n">
        <v>13</v>
      </c>
      <c r="M716" s="21" t="n">
        <f aca="false">FORECAST($B716,L707:L715,$B707:$B715)</f>
        <v>88.046627392681</v>
      </c>
      <c r="N716" s="37" t="n">
        <f aca="false">(L716-M716)^2/M716</f>
        <v>63.9660649112389</v>
      </c>
      <c r="O716" s="37" t="e">
        <f aca="false">IF(N716&lt;5,0,(L716-K716)/K716*100)</f>
        <v>#DIV/0!</v>
      </c>
      <c r="P716" s="14" t="n">
        <f aca="false">L716/($C716/100000)</f>
        <v>2.78651242248673</v>
      </c>
      <c r="Q716" s="13" t="n">
        <f aca="false">R715</f>
        <v>0</v>
      </c>
      <c r="R716" s="12" t="n">
        <v>146</v>
      </c>
      <c r="S716" s="21" t="n">
        <f aca="false">FORECAST($B716,R707:R715,$B707:$B715)</f>
        <v>552.301736074456</v>
      </c>
      <c r="T716" s="37" t="n">
        <f aca="false">(R716-S716)^2/S716</f>
        <v>298.896581260904</v>
      </c>
      <c r="U716" s="37" t="e">
        <f aca="false">IF(T716&lt;5,0,(R716-Q716)/Q716*100)</f>
        <v>#DIV/0!</v>
      </c>
      <c r="V716" s="14" t="n">
        <f aca="false">R716/($C716/100000)</f>
        <v>31.2946779756202</v>
      </c>
      <c r="W716" s="13" t="n">
        <f aca="false">X715</f>
        <v>0</v>
      </c>
      <c r="X716" s="12" t="n">
        <v>320</v>
      </c>
      <c r="Y716" s="21" t="n">
        <f aca="false">FORECAST($B716,X707:X715,$B707:$B715)</f>
        <v>1453.24256880231</v>
      </c>
      <c r="Z716" s="37" t="n">
        <f aca="false">(X716-Y716)^2/Y716</f>
        <v>883.705685007609</v>
      </c>
      <c r="AA716" s="37" t="e">
        <f aca="false">IF(Z716&lt;5,0,(X716-W716)/W716*100)</f>
        <v>#DIV/0!</v>
      </c>
      <c r="AB716" s="14" t="n">
        <f aca="false">X716/($C716/100000)</f>
        <v>68.5910750150579</v>
      </c>
      <c r="AC716" s="13" t="n">
        <f aca="false">AD715</f>
        <v>0</v>
      </c>
      <c r="AD716" s="12" t="n">
        <v>962</v>
      </c>
      <c r="AE716" s="21" t="n">
        <f aca="false">FORECAST($B716,AD707:AD715,$B707:$B715)</f>
        <v>3838.13833192304</v>
      </c>
      <c r="AF716" s="37" t="n">
        <f aca="false">(AD716-AE716)^2/AE716</f>
        <v>2155.25626983132</v>
      </c>
      <c r="AG716" s="37" t="e">
        <f aca="false">IF(AF716&lt;5,0,(AD716-AC716)/AC716*100)</f>
        <v>#DIV/0!</v>
      </c>
      <c r="AH716" s="14" t="n">
        <f aca="false">AD716/($C716/100000)</f>
        <v>206.201919264018</v>
      </c>
      <c r="AI716" s="13" t="n">
        <f aca="false">AJ715</f>
        <v>0</v>
      </c>
      <c r="AJ716" s="12" t="n">
        <v>4062</v>
      </c>
      <c r="AK716" s="21" t="n">
        <f aca="false">FORECAST($B716,AJ707:AJ715,$B707:$B715)</f>
        <v>4570.08528988395</v>
      </c>
      <c r="AL716" s="37" t="n">
        <f aca="false">(AJ716-AK716)^2/AK716</f>
        <v>56.4870555846908</v>
      </c>
      <c r="AM716" s="37" t="e">
        <f aca="false">IF(AL716&lt;5,0,(AJ716-AI716)/AI716*100)</f>
        <v>#DIV/0!</v>
      </c>
      <c r="AN716" s="14" t="n">
        <f aca="false">AJ716/($C716/100000)</f>
        <v>870.677958472391</v>
      </c>
      <c r="AO716" s="13" t="n">
        <f aca="false">AP715</f>
        <v>0</v>
      </c>
      <c r="AP716" s="12" t="n">
        <v>9852</v>
      </c>
      <c r="AQ716" s="21" t="n">
        <f aca="false">FORECAST($B716,AP707:AP715,$B707:$B715)</f>
        <v>27133.5004107752</v>
      </c>
      <c r="AR716" s="37" t="n">
        <f aca="false">(AP716-AQ716)^2/AQ716</f>
        <v>11006.6984327988</v>
      </c>
      <c r="AS716" s="37" t="e">
        <f aca="false">IF(AR716&lt;5,0,(AP716-AO716)/AO716*100)</f>
        <v>#DIV/0!</v>
      </c>
      <c r="AT716" s="14" t="n">
        <f aca="false">AP716/($C716/100000)</f>
        <v>2111.74772202609</v>
      </c>
      <c r="AU716" s="13" t="n">
        <f aca="false">AV715</f>
        <v>0</v>
      </c>
      <c r="AV716" s="12" t="n">
        <v>668</v>
      </c>
      <c r="AW716" s="21" t="n">
        <f aca="false">FORECAST($B716,AV707:AV715,$B707:$B715)</f>
        <v>3127.16715793542</v>
      </c>
      <c r="AX716" s="37" t="n">
        <f aca="false">(AV716-AW716)^2/AW716</f>
        <v>1933.85988188133</v>
      </c>
      <c r="AY716" s="37" t="e">
        <f aca="false">IF(AX716&lt;5,0,(AV716-AU716)/AU716*100)</f>
        <v>#DIV/0!</v>
      </c>
      <c r="AZ716" s="14" t="n">
        <f aca="false">AV716/($C716/100000)</f>
        <v>143.183869093933</v>
      </c>
      <c r="BA716" s="12" t="n">
        <v>3434.5</v>
      </c>
      <c r="BB716" s="14" t="n">
        <v>-9</v>
      </c>
      <c r="BC716" s="13" t="n">
        <f aca="false">(BA716-BA711)/BA711*100</f>
        <v>49.3715478623929</v>
      </c>
      <c r="BD716" s="12" t="n">
        <v>31.9</v>
      </c>
    </row>
    <row r="717" customFormat="false" ht="13.8" hidden="false" customHeight="false" outlineLevel="0" collapsed="false">
      <c r="A717" s="19" t="s">
        <v>75</v>
      </c>
      <c r="B717" s="12" t="n">
        <v>2012</v>
      </c>
      <c r="C717" s="12" t="n">
        <v>468562</v>
      </c>
      <c r="D717" s="12" t="n">
        <f aca="false">E716</f>
        <v>16023</v>
      </c>
      <c r="E717" s="12" t="n">
        <v>14648</v>
      </c>
      <c r="F717" s="21" t="n">
        <f aca="false">FORECAST($B717,E708:E716,$B708:$B716)</f>
        <v>35396.9924786224</v>
      </c>
      <c r="G717" s="37" t="n">
        <f aca="false">(E717-F717)^2/F717</f>
        <v>12162.6346966607</v>
      </c>
      <c r="H717" s="37" t="n">
        <f aca="false">IF(G717&lt;5,0,(E717-D717)/D717*100)</f>
        <v>-8.58141421706297</v>
      </c>
      <c r="I717" s="12" t="n">
        <v>-8.6</v>
      </c>
      <c r="J717" s="13" t="n">
        <f aca="false">(E717-E716)/E716*100</f>
        <v>-8.58141421706297</v>
      </c>
      <c r="K717" s="13" t="n">
        <f aca="false">L716</f>
        <v>13</v>
      </c>
      <c r="L717" s="12" t="n">
        <v>12</v>
      </c>
      <c r="M717" s="21" t="n">
        <f aca="false">FORECAST($B717,L708:L716,$B708:$B716)</f>
        <v>77.6938605397434</v>
      </c>
      <c r="N717" s="37" t="n">
        <f aca="false">(L717-M717)^2/M717</f>
        <v>55.5472888415375</v>
      </c>
      <c r="O717" s="37" t="n">
        <f aca="false">IF(N717&lt;5,0,(L717-K717)/K717*100)</f>
        <v>-7.69230769230769</v>
      </c>
      <c r="P717" s="14" t="n">
        <f aca="false">L717/($C717/100000)</f>
        <v>2.56102714261933</v>
      </c>
      <c r="Q717" s="13" t="n">
        <f aca="false">R716</f>
        <v>146</v>
      </c>
      <c r="R717" s="12" t="n">
        <v>137</v>
      </c>
      <c r="S717" s="21" t="n">
        <f aca="false">FORECAST($B717,R708:R716,$B708:$B716)</f>
        <v>492.352229434777</v>
      </c>
      <c r="T717" s="37" t="n">
        <f aca="false">(R717-S717)^2/S717</f>
        <v>256.473312021418</v>
      </c>
      <c r="U717" s="37" t="n">
        <f aca="false">IF(T717&lt;5,0,(R717-Q717)/Q717*100)</f>
        <v>-6.16438356164384</v>
      </c>
      <c r="V717" s="14" t="n">
        <f aca="false">R717/($C717/100000)</f>
        <v>29.2383932115707</v>
      </c>
      <c r="W717" s="13" t="n">
        <f aca="false">X716</f>
        <v>320</v>
      </c>
      <c r="X717" s="12" t="n">
        <v>304</v>
      </c>
      <c r="Y717" s="21" t="n">
        <f aca="false">FORECAST($B717,X708:X716,$B708:$B716)</f>
        <v>1217.03833258248</v>
      </c>
      <c r="Z717" s="37" t="n">
        <f aca="false">(X717-Y717)^2/Y717</f>
        <v>684.973492162782</v>
      </c>
      <c r="AA717" s="37" t="n">
        <f aca="false">IF(Z717&lt;5,0,(X717-W717)/W717*100)</f>
        <v>-5</v>
      </c>
      <c r="AB717" s="14" t="n">
        <f aca="false">X717/($C717/100000)</f>
        <v>64.8793542796898</v>
      </c>
      <c r="AC717" s="13" t="n">
        <f aca="false">AD716</f>
        <v>962</v>
      </c>
      <c r="AD717" s="12" t="n">
        <v>998</v>
      </c>
      <c r="AE717" s="21" t="n">
        <f aca="false">FORECAST($B717,AD708:AD716,$B708:$B716)</f>
        <v>3305.84262179232</v>
      </c>
      <c r="AF717" s="37" t="n">
        <f aca="false">(AD717-AE717)^2/AE717</f>
        <v>1611.12859149768</v>
      </c>
      <c r="AG717" s="37" t="n">
        <f aca="false">IF(AF717&lt;5,0,(AD717-AC717)/AC717*100)</f>
        <v>3.74220374220374</v>
      </c>
      <c r="AH717" s="14" t="n">
        <f aca="false">AD717/($C717/100000)</f>
        <v>212.992090694508</v>
      </c>
      <c r="AI717" s="13" t="n">
        <f aca="false">AJ716</f>
        <v>4062</v>
      </c>
      <c r="AJ717" s="12" t="n">
        <v>3597</v>
      </c>
      <c r="AK717" s="21" t="n">
        <f aca="false">FORECAST($B717,AJ708:AJ716,$B708:$B716)</f>
        <v>3958.60586586961</v>
      </c>
      <c r="AL717" s="37" t="n">
        <f aca="false">(AJ717-AK717)^2/AK717</f>
        <v>33.0315284374969</v>
      </c>
      <c r="AM717" s="37" t="n">
        <f aca="false">IF(AL717&lt;5,0,(AJ717-AI717)/AI717*100)</f>
        <v>-11.4475627769572</v>
      </c>
      <c r="AN717" s="14" t="n">
        <f aca="false">AJ717/($C717/100000)</f>
        <v>767.667886000145</v>
      </c>
      <c r="AO717" s="13" t="n">
        <f aca="false">AP716</f>
        <v>9852</v>
      </c>
      <c r="AP717" s="12" t="n">
        <v>8943</v>
      </c>
      <c r="AQ717" s="21" t="n">
        <f aca="false">FORECAST($B717,AP708:AP716,$B708:$B716)</f>
        <v>23665.1219223219</v>
      </c>
      <c r="AR717" s="37" t="n">
        <f aca="false">(AP717-AQ717)^2/AQ717</f>
        <v>9158.66288824282</v>
      </c>
      <c r="AS717" s="37" t="n">
        <f aca="false">IF(AR717&lt;5,0,(AP717-AO717)/AO717*100)</f>
        <v>-9.22655298416565</v>
      </c>
      <c r="AT717" s="14" t="n">
        <f aca="false">AP717/($C717/100000)</f>
        <v>1908.60547803706</v>
      </c>
      <c r="AU717" s="13" t="n">
        <f aca="false">AV716</f>
        <v>668</v>
      </c>
      <c r="AV717" s="12" t="n">
        <v>657</v>
      </c>
      <c r="AW717" s="21" t="n">
        <f aca="false">FORECAST($B717,AV708:AV716,$B708:$B716)</f>
        <v>2680.25071452531</v>
      </c>
      <c r="AX717" s="37" t="n">
        <f aca="false">(AV717-AW717)^2/AW717</f>
        <v>1527.29870815543</v>
      </c>
      <c r="AY717" s="37" t="n">
        <f aca="false">IF(AX717&lt;5,0,(AV717-AU717)/AU717*100)</f>
        <v>-1.64670658682635</v>
      </c>
      <c r="AZ717" s="14" t="n">
        <f aca="false">AV717/($C717/100000)</f>
        <v>140.216236058409</v>
      </c>
      <c r="BA717" s="12" t="n">
        <v>3126.2</v>
      </c>
      <c r="BB717" s="14" t="n">
        <v>-9</v>
      </c>
      <c r="BC717" s="13" t="n">
        <f aca="false">(BA717-BA716)/BA716*100</f>
        <v>-8.97656136264377</v>
      </c>
      <c r="BD717" s="12" t="n">
        <v>32.4</v>
      </c>
    </row>
    <row r="718" customFormat="false" ht="13.8" hidden="false" customHeight="false" outlineLevel="0" collapsed="false">
      <c r="A718" s="19" t="s">
        <v>75</v>
      </c>
      <c r="B718" s="12" t="n">
        <v>2013</v>
      </c>
      <c r="C718" s="12" t="n">
        <v>473566</v>
      </c>
      <c r="D718" s="12" t="n">
        <f aca="false">E717</f>
        <v>14648</v>
      </c>
      <c r="E718" s="12" t="n">
        <v>13861</v>
      </c>
      <c r="F718" s="21" t="n">
        <f aca="false">FORECAST($B718,E709:E717,$B709:$B717)</f>
        <v>30238.6806646746</v>
      </c>
      <c r="G718" s="37" t="n">
        <f aca="false">(E718-F718)^2/F718</f>
        <v>8870.37456853747</v>
      </c>
      <c r="H718" s="37" t="n">
        <f aca="false">IF(G718&lt;5,0,(E718-D718)/D718*100)</f>
        <v>-5.37274713271436</v>
      </c>
      <c r="I718" s="12" t="n">
        <v>-5.4</v>
      </c>
      <c r="J718" s="13" t="n">
        <f aca="false">(E718-E717)/E717*100</f>
        <v>-5.37274713271436</v>
      </c>
      <c r="K718" s="13" t="n">
        <f aca="false">L717</f>
        <v>12</v>
      </c>
      <c r="L718" s="12" t="n">
        <v>21</v>
      </c>
      <c r="M718" s="21" t="n">
        <f aca="false">FORECAST($B718,L709:L717,$B709:$B717)</f>
        <v>64.4807056224106</v>
      </c>
      <c r="N718" s="37" t="n">
        <f aca="false">(L718-M718)^2/M718</f>
        <v>29.3199608033701</v>
      </c>
      <c r="O718" s="37" t="n">
        <f aca="false">IF(N718&lt;5,0,(L718-K718)/K718*100)</f>
        <v>75</v>
      </c>
      <c r="P718" s="14" t="n">
        <f aca="false">L718/($C718/100000)</f>
        <v>4.43443997246424</v>
      </c>
      <c r="Q718" s="13" t="n">
        <f aca="false">R717</f>
        <v>137</v>
      </c>
      <c r="R718" s="12" t="n">
        <v>136</v>
      </c>
      <c r="S718" s="21" t="n">
        <f aca="false">FORECAST($B718,R709:R717,$B709:$B717)</f>
        <v>424.233207605839</v>
      </c>
      <c r="T718" s="37" t="n">
        <f aca="false">(R718-S718)^2/S718</f>
        <v>195.831869069383</v>
      </c>
      <c r="U718" s="37" t="n">
        <f aca="false">IF(T718&lt;5,0,(R718-Q718)/Q718*100)</f>
        <v>-0.72992700729927</v>
      </c>
      <c r="V718" s="14" t="n">
        <f aca="false">R718/($C718/100000)</f>
        <v>28.7182779169113</v>
      </c>
      <c r="W718" s="13" t="n">
        <f aca="false">X717</f>
        <v>304</v>
      </c>
      <c r="X718" s="12" t="n">
        <v>243</v>
      </c>
      <c r="Y718" s="21" t="n">
        <f aca="false">FORECAST($B718,X709:X717,$B709:$B717)</f>
        <v>990.587331767839</v>
      </c>
      <c r="Z718" s="37" t="n">
        <f aca="false">(X718-Y718)^2/Y718</f>
        <v>564.197421768303</v>
      </c>
      <c r="AA718" s="37" t="n">
        <f aca="false">IF(Z718&lt;5,0,(X718-W718)/W718*100)</f>
        <v>-20.0657894736842</v>
      </c>
      <c r="AB718" s="14" t="n">
        <f aca="false">X718/($C718/100000)</f>
        <v>51.3128053956576</v>
      </c>
      <c r="AC718" s="13" t="n">
        <f aca="false">AD717</f>
        <v>998</v>
      </c>
      <c r="AD718" s="12" t="n">
        <v>873</v>
      </c>
      <c r="AE718" s="21" t="n">
        <f aca="false">FORECAST($B718,AD709:AD717,$B709:$B717)</f>
        <v>2820.46036219081</v>
      </c>
      <c r="AF718" s="37" t="n">
        <f aca="false">(AD718-AE718)^2/AE718</f>
        <v>1344.67476059775</v>
      </c>
      <c r="AG718" s="37" t="n">
        <f aca="false">IF(AF718&lt;5,0,(AD718-AC718)/AC718*100)</f>
        <v>-12.5250501002004</v>
      </c>
      <c r="AH718" s="14" t="n">
        <f aca="false">AD718/($C718/100000)</f>
        <v>184.346004569585</v>
      </c>
      <c r="AI718" s="13" t="n">
        <f aca="false">AJ717</f>
        <v>3597</v>
      </c>
      <c r="AJ718" s="12" t="n">
        <v>3314</v>
      </c>
      <c r="AK718" s="21" t="n">
        <f aca="false">FORECAST($B718,AJ709:AJ717,$B709:$B717)</f>
        <v>3557.04763605352</v>
      </c>
      <c r="AL718" s="37" t="n">
        <f aca="false">(AJ718-AK718)^2/AK718</f>
        <v>16.6070740218552</v>
      </c>
      <c r="AM718" s="37" t="n">
        <f aca="false">IF(AL718&lt;5,0,(AJ718-AI718)/AI718*100)</f>
        <v>-7.86766750069502</v>
      </c>
      <c r="AN718" s="14" t="n">
        <f aca="false">AJ718/($C718/100000)</f>
        <v>699.796860416499</v>
      </c>
      <c r="AO718" s="13" t="n">
        <f aca="false">AP717</f>
        <v>8943</v>
      </c>
      <c r="AP718" s="12" t="n">
        <v>8662</v>
      </c>
      <c r="AQ718" s="21" t="n">
        <f aca="false">FORECAST($B718,AP709:AP717,$B709:$B717)</f>
        <v>20181.1472418834</v>
      </c>
      <c r="AR718" s="37" t="n">
        <f aca="false">(AP718-AQ718)^2/AQ718</f>
        <v>6574.98563336411</v>
      </c>
      <c r="AS718" s="37" t="n">
        <f aca="false">IF(AR718&lt;5,0,(AP718-AO718)/AO718*100)</f>
        <v>-3.14212233031421</v>
      </c>
      <c r="AT718" s="14" t="n">
        <f aca="false">AP718/($C718/100000)</f>
        <v>1829.10090673739</v>
      </c>
      <c r="AU718" s="13" t="n">
        <f aca="false">AV717</f>
        <v>657</v>
      </c>
      <c r="AV718" s="12" t="n">
        <v>612</v>
      </c>
      <c r="AW718" s="21" t="n">
        <f aca="false">FORECAST($B718,AV709:AV717,$B709:$B717)</f>
        <v>2200.66614268337</v>
      </c>
      <c r="AX718" s="37" t="n">
        <f aca="false">(AV718-AW718)^2/AW718</f>
        <v>1146.86188148058</v>
      </c>
      <c r="AY718" s="37" t="n">
        <f aca="false">IF(AX718&lt;5,0,(AV718-AU718)/AU718*100)</f>
        <v>-6.84931506849315</v>
      </c>
      <c r="AZ718" s="14" t="n">
        <f aca="false">AV718/($C718/100000)</f>
        <v>129.232250626101</v>
      </c>
      <c r="BA718" s="12" t="n">
        <v>2926.9</v>
      </c>
      <c r="BB718" s="14" t="n">
        <v>-6.4</v>
      </c>
      <c r="BC718" s="13" t="n">
        <f aca="false">(BA718-BA717)/BA717*100</f>
        <v>-6.3751519416544</v>
      </c>
      <c r="BD718" s="12" t="n">
        <v>33.6</v>
      </c>
    </row>
    <row r="719" customFormat="false" ht="13.8" hidden="false" customHeight="false" outlineLevel="0" collapsed="false">
      <c r="A719" s="19" t="s">
        <v>75</v>
      </c>
      <c r="B719" s="15" t="n">
        <v>2014</v>
      </c>
      <c r="C719" s="12" t="n">
        <v>479340</v>
      </c>
      <c r="D719" s="12" t="n">
        <f aca="false">E718</f>
        <v>13861</v>
      </c>
      <c r="E719" s="12" t="n">
        <v>12822</v>
      </c>
      <c r="F719" s="21" t="n">
        <f aca="false">FORECAST($B719,E710:E718,$B710:$B718)</f>
        <v>25785.7829080344</v>
      </c>
      <c r="G719" s="37" t="n">
        <f aca="false">(E719-F719)^2/F719</f>
        <v>6517.53207905431</v>
      </c>
      <c r="H719" s="37" t="n">
        <f aca="false">IF(G719&lt;5,0,(E719-D719)/D719*100)</f>
        <v>-7.49585167015367</v>
      </c>
      <c r="I719" s="16" t="n">
        <v>-7.5</v>
      </c>
      <c r="J719" s="13" t="n">
        <f aca="false">(E719-E718)/E718*100</f>
        <v>-7.49585167015367</v>
      </c>
      <c r="K719" s="13" t="n">
        <f aca="false">L718</f>
        <v>21</v>
      </c>
      <c r="L719" s="12" t="n">
        <v>19</v>
      </c>
      <c r="M719" s="21" t="n">
        <f aca="false">FORECAST($B719,L710:L718,$B710:$B718)</f>
        <v>52.8893746227995</v>
      </c>
      <c r="N719" s="37" t="n">
        <f aca="false">(L719-M719)^2/M719</f>
        <v>21.7149421885839</v>
      </c>
      <c r="O719" s="37" t="n">
        <f aca="false">IF(N719&lt;5,0,(L719-K719)/K719*100)</f>
        <v>-9.52380952380952</v>
      </c>
      <c r="P719" s="14" t="n">
        <f aca="false">L719/($C719/100000)</f>
        <v>3.96378353569491</v>
      </c>
      <c r="Q719" s="13" t="n">
        <f aca="false">R718</f>
        <v>136</v>
      </c>
      <c r="R719" s="12" t="n">
        <v>139</v>
      </c>
      <c r="S719" s="21" t="n">
        <f aca="false">FORECAST($B719,R710:R718,$B710:$B718)</f>
        <v>353.067356175229</v>
      </c>
      <c r="T719" s="37" t="n">
        <f aca="false">(R719-S719)^2/S719</f>
        <v>129.790625438363</v>
      </c>
      <c r="U719" s="37" t="n">
        <f aca="false">IF(T719&lt;5,0,(R719-Q719)/Q719*100)</f>
        <v>2.20588235294118</v>
      </c>
      <c r="V719" s="14" t="n">
        <f aca="false">R719/($C719/100000)</f>
        <v>28.9982058663996</v>
      </c>
      <c r="W719" s="13" t="n">
        <f aca="false">X718</f>
        <v>243</v>
      </c>
      <c r="X719" s="12" t="n">
        <v>226</v>
      </c>
      <c r="Y719" s="21" t="n">
        <f aca="false">FORECAST($B719,X710:X718,$B710:$B718)</f>
        <v>780.620542973116</v>
      </c>
      <c r="Z719" s="37" t="n">
        <f aca="false">(X719-Y719)^2/Y719</f>
        <v>394.050540248706</v>
      </c>
      <c r="AA719" s="37" t="n">
        <f aca="false">IF(Z719&lt;5,0,(X719-W719)/W719*100)</f>
        <v>-6.99588477366255</v>
      </c>
      <c r="AB719" s="14" t="n">
        <f aca="false">X719/($C719/100000)</f>
        <v>47.1481620561606</v>
      </c>
      <c r="AC719" s="13" t="n">
        <f aca="false">AD718</f>
        <v>873</v>
      </c>
      <c r="AD719" s="12" t="n">
        <v>897</v>
      </c>
      <c r="AE719" s="21" t="n">
        <f aca="false">FORECAST($B719,AD710:AD718,$B710:$B718)</f>
        <v>2352.94418223945</v>
      </c>
      <c r="AF719" s="37" t="n">
        <f aca="false">(AD719-AE719)^2/AE719</f>
        <v>900.902570404106</v>
      </c>
      <c r="AG719" s="37" t="n">
        <f aca="false">IF(AF719&lt;5,0,(AD719-AC719)/AC719*100)</f>
        <v>2.74914089347079</v>
      </c>
      <c r="AH719" s="14" t="n">
        <f aca="false">AD719/($C719/100000)</f>
        <v>187.132306922018</v>
      </c>
      <c r="AI719" s="13" t="n">
        <f aca="false">AJ718</f>
        <v>3314</v>
      </c>
      <c r="AJ719" s="12" t="n">
        <v>2673</v>
      </c>
      <c r="AK719" s="21" t="n">
        <f aca="false">FORECAST($B719,AJ710:AJ718,$B710:$B718)</f>
        <v>3412.37866060358</v>
      </c>
      <c r="AL719" s="37" t="n">
        <f aca="false">(AJ719-AK719)^2/AK719</f>
        <v>160.205199401654</v>
      </c>
      <c r="AM719" s="37" t="n">
        <f aca="false">IF(AL719&lt;5,0,(AJ719-AI719)/AI719*100)</f>
        <v>-19.3421846710923</v>
      </c>
      <c r="AN719" s="14" t="n">
        <f aca="false">AJ719/($C719/100000)</f>
        <v>557.641757416448</v>
      </c>
      <c r="AO719" s="13" t="n">
        <f aca="false">AP718</f>
        <v>8662</v>
      </c>
      <c r="AP719" s="12" t="n">
        <v>8142</v>
      </c>
      <c r="AQ719" s="21" t="n">
        <f aca="false">FORECAST($B719,AP710:AP718,$B710:$B718)</f>
        <v>17051.5810646211</v>
      </c>
      <c r="AR719" s="37" t="n">
        <f aca="false">(AP719-AQ719)^2/AQ719</f>
        <v>4655.32401049631</v>
      </c>
      <c r="AS719" s="37" t="n">
        <f aca="false">IF(AR719&lt;5,0,(AP719-AO719)/AO719*100)</f>
        <v>-6.00323250981298</v>
      </c>
      <c r="AT719" s="14" t="n">
        <f aca="false">AP719/($C719/100000)</f>
        <v>1698.58555513832</v>
      </c>
      <c r="AU719" s="13" t="n">
        <f aca="false">AV718</f>
        <v>612</v>
      </c>
      <c r="AV719" s="12" t="n">
        <v>726</v>
      </c>
      <c r="AW719" s="21" t="n">
        <f aca="false">FORECAST($B719,AV710:AV718,$B710:$B718)</f>
        <v>1782.27263197258</v>
      </c>
      <c r="AX719" s="37" t="n">
        <f aca="false">(AV719-AW719)^2/AW719</f>
        <v>626.005165000734</v>
      </c>
      <c r="AY719" s="37" t="n">
        <f aca="false">IF(AX719&lt;5,0,(AV719-AU719)/AU719*100)</f>
        <v>18.6274509803922</v>
      </c>
      <c r="AZ719" s="14" t="n">
        <f aca="false">AV719/($C719/100000)</f>
        <v>151.458255100764</v>
      </c>
      <c r="BA719" s="12" t="n">
        <v>2674.9</v>
      </c>
      <c r="BB719" s="4" t="n">
        <v>-8.6</v>
      </c>
      <c r="BC719" s="13" t="n">
        <f aca="false">(BA719-BA718)/BA718*100</f>
        <v>-8.60979193002836</v>
      </c>
      <c r="BD719" s="12" t="n">
        <v>31.7</v>
      </c>
    </row>
    <row r="720" customFormat="false" ht="13.8" hidden="false" customHeight="false" outlineLevel="0" collapsed="false">
      <c r="A720" s="19" t="s">
        <v>75</v>
      </c>
      <c r="B720" s="15" t="n">
        <v>2015</v>
      </c>
      <c r="C720" s="12" t="n">
        <v>487588</v>
      </c>
      <c r="D720" s="12" t="n">
        <f aca="false">E719</f>
        <v>12822</v>
      </c>
      <c r="E720" s="12" t="n">
        <v>12957</v>
      </c>
      <c r="F720" s="21" t="n">
        <f aca="false">FORECAST($B720,E711:E719,$B711:$B719)</f>
        <v>21681.8034745364</v>
      </c>
      <c r="G720" s="37" t="n">
        <f aca="false">(E720-F720)^2/F720</f>
        <v>3510.87933061851</v>
      </c>
      <c r="H720" s="37" t="n">
        <f aca="false">IF(G720&lt;5,0,(E720-D720)/D720*100)</f>
        <v>1.05287786616752</v>
      </c>
      <c r="I720" s="12" t="n">
        <v>1.1</v>
      </c>
      <c r="J720" s="13" t="n">
        <f aca="false">(E720-E719)/E719*100</f>
        <v>1.05287786616752</v>
      </c>
      <c r="K720" s="13" t="n">
        <f aca="false">L719</f>
        <v>19</v>
      </c>
      <c r="L720" s="12" t="n">
        <v>17</v>
      </c>
      <c r="M720" s="21" t="n">
        <f aca="false">FORECAST($B720,L711:L719,$B711:$B719)</f>
        <v>41.5962798282847</v>
      </c>
      <c r="N720" s="37" t="n">
        <f aca="false">(L720-M720)^2/M720</f>
        <v>14.5440165295722</v>
      </c>
      <c r="O720" s="37" t="n">
        <f aca="false">IF(N720&lt;5,0,(L720-K720)/K720*100)</f>
        <v>-10.5263157894737</v>
      </c>
      <c r="P720" s="14" t="n">
        <f aca="false">L720/($C720/100000)</f>
        <v>3.48655012018343</v>
      </c>
      <c r="Q720" s="13" t="n">
        <f aca="false">R719</f>
        <v>139</v>
      </c>
      <c r="R720" s="12" t="n">
        <v>135</v>
      </c>
      <c r="S720" s="21" t="n">
        <f aca="false">FORECAST($B720,R711:R719,$B711:$B719)</f>
        <v>283.011653112979</v>
      </c>
      <c r="T720" s="37" t="n">
        <f aca="false">(R720-S720)^2/S720</f>
        <v>77.4082947336851</v>
      </c>
      <c r="U720" s="37" t="n">
        <f aca="false">IF(T720&lt;5,0,(R720-Q720)/Q720*100)</f>
        <v>-2.87769784172662</v>
      </c>
      <c r="V720" s="14" t="n">
        <f aca="false">R720/($C720/100000)</f>
        <v>27.6873097779273</v>
      </c>
      <c r="W720" s="13" t="n">
        <f aca="false">X719</f>
        <v>226</v>
      </c>
      <c r="X720" s="12" t="n">
        <v>237</v>
      </c>
      <c r="Y720" s="21" t="n">
        <f aca="false">FORECAST($B720,X711:X719,$B711:$B719)</f>
        <v>598.220707528978</v>
      </c>
      <c r="Z720" s="37" t="n">
        <f aca="false">(X720-Y720)^2/Y720</f>
        <v>218.114147346554</v>
      </c>
      <c r="AA720" s="37" t="n">
        <f aca="false">IF(Z720&lt;5,0,(X720-W720)/W720*100)</f>
        <v>4.86725663716814</v>
      </c>
      <c r="AB720" s="14" t="n">
        <f aca="false">X720/($C720/100000)</f>
        <v>48.6066104990279</v>
      </c>
      <c r="AC720" s="13" t="n">
        <f aca="false">AD719</f>
        <v>897</v>
      </c>
      <c r="AD720" s="12" t="n">
        <v>1187</v>
      </c>
      <c r="AE720" s="21" t="n">
        <f aca="false">FORECAST($B720,AD711:AD719,$B711:$B719)</f>
        <v>1892.4597454976</v>
      </c>
      <c r="AF720" s="37" t="n">
        <f aca="false">(AD720-AE720)^2/AE720</f>
        <v>262.97703488889</v>
      </c>
      <c r="AG720" s="37" t="n">
        <f aca="false">IF(AF720&lt;5,0,(AD720-AC720)/AC720*100)</f>
        <v>32.329988851728</v>
      </c>
      <c r="AH720" s="14" t="n">
        <f aca="false">AD720/($C720/100000)</f>
        <v>243.44323486222</v>
      </c>
      <c r="AI720" s="13" t="n">
        <f aca="false">AJ719</f>
        <v>2673</v>
      </c>
      <c r="AJ720" s="12" t="n">
        <v>2370</v>
      </c>
      <c r="AK720" s="21" t="n">
        <f aca="false">FORECAST($B720,AJ711:AJ719,$B711:$B719)</f>
        <v>3278.86955868557</v>
      </c>
      <c r="AL720" s="37" t="n">
        <f aca="false">(AJ720-AK720)^2/AK720</f>
        <v>251.929471398807</v>
      </c>
      <c r="AM720" s="37" t="n">
        <f aca="false">IF(AL720&lt;5,0,(AJ720-AI720)/AI720*100)</f>
        <v>-11.3355780022447</v>
      </c>
      <c r="AN720" s="14" t="n">
        <f aca="false">AJ720/($C720/100000)</f>
        <v>486.066104990279</v>
      </c>
      <c r="AO720" s="13" t="n">
        <f aca="false">AP719</f>
        <v>8142</v>
      </c>
      <c r="AP720" s="12" t="n">
        <v>8253</v>
      </c>
      <c r="AQ720" s="21" t="n">
        <f aca="false">FORECAST($B720,AP711:AP719,$B711:$B719)</f>
        <v>14133.1182000202</v>
      </c>
      <c r="AR720" s="37" t="n">
        <f aca="false">(AP720-AQ720)^2/AQ720</f>
        <v>2446.43747804781</v>
      </c>
      <c r="AS720" s="37" t="n">
        <f aca="false">IF(AR720&lt;5,0,(AP720-AO720)/AO720*100)</f>
        <v>1.36330140014738</v>
      </c>
      <c r="AT720" s="14" t="n">
        <f aca="false">AP720/($C720/100000)</f>
        <v>1692.61753775729</v>
      </c>
      <c r="AU720" s="13" t="n">
        <f aca="false">AV719</f>
        <v>726</v>
      </c>
      <c r="AV720" s="12" t="n">
        <v>758</v>
      </c>
      <c r="AW720" s="21" t="n">
        <f aca="false">FORECAST($B720,AV711:AV719,$B711:$B719)</f>
        <v>1454.5272249765</v>
      </c>
      <c r="AX720" s="37" t="n">
        <f aca="false">(AV720-AW720)^2/AW720</f>
        <v>333.544925665661</v>
      </c>
      <c r="AY720" s="37" t="n">
        <f aca="false">IF(AX720&lt;5,0,(AV720-AU720)/AU720*100)</f>
        <v>4.40771349862259</v>
      </c>
      <c r="AZ720" s="14" t="n">
        <f aca="false">AV720/($C720/100000)</f>
        <v>155.459117123473</v>
      </c>
      <c r="BA720" s="12" t="n">
        <v>2657.4</v>
      </c>
      <c r="BB720" s="14" t="n">
        <v>-0.7</v>
      </c>
      <c r="BC720" s="13" t="n">
        <f aca="false">(BA720-BA719)/BA719*100</f>
        <v>-0.654230064675315</v>
      </c>
      <c r="BD720" s="12" t="n">
        <v>35.3</v>
      </c>
    </row>
    <row r="721" customFormat="false" ht="13.8" hidden="false" customHeight="false" outlineLevel="0" collapsed="false">
      <c r="A721" s="19" t="s">
        <v>75</v>
      </c>
      <c r="B721" s="15" t="n">
        <v>2016</v>
      </c>
      <c r="C721" s="12" t="n">
        <v>495868</v>
      </c>
      <c r="D721" s="12" t="n">
        <f aca="false">E720</f>
        <v>12957</v>
      </c>
      <c r="E721" s="12" t="n">
        <v>12204</v>
      </c>
      <c r="F721" s="21" t="n">
        <f aca="false">FORECAST($B721,E712:E720,$B712:$B720)</f>
        <v>18231.7682113507</v>
      </c>
      <c r="G721" s="37" t="n">
        <f aca="false">(E721-F721)^2/F721</f>
        <v>1992.89444603343</v>
      </c>
      <c r="H721" s="37" t="n">
        <f aca="false">IF(G721&lt;5,0,(E721-D721)/D721*100)</f>
        <v>-5.8115304468627</v>
      </c>
      <c r="I721" s="12" t="n">
        <v>-5.8</v>
      </c>
      <c r="J721" s="13" t="n">
        <f aca="false">(E721-E720)/E720*100</f>
        <v>-5.8115304468627</v>
      </c>
      <c r="K721" s="13" t="n">
        <f aca="false">L720</f>
        <v>17</v>
      </c>
      <c r="L721" s="12" t="n">
        <v>12</v>
      </c>
      <c r="M721" s="21" t="n">
        <f aca="false">FORECAST($B721,L712:L720,$B712:$B720)</f>
        <v>29.5989161959292</v>
      </c>
      <c r="N721" s="37" t="n">
        <f aca="false">(L721-M721)^2/M721</f>
        <v>10.4639591943551</v>
      </c>
      <c r="O721" s="37" t="n">
        <f aca="false">IF(N721&lt;5,0,(L721-K721)/K721*100)</f>
        <v>-29.4117647058824</v>
      </c>
      <c r="P721" s="14" t="n">
        <f aca="false">L721/($C721/100000)</f>
        <v>2.41999887066719</v>
      </c>
      <c r="Q721" s="13" t="n">
        <f aca="false">R720</f>
        <v>135</v>
      </c>
      <c r="R721" s="12" t="n">
        <v>183</v>
      </c>
      <c r="S721" s="21" t="n">
        <f aca="false">FORECAST($B721,R712:R720,$B712:$B720)</f>
        <v>216.08111202014</v>
      </c>
      <c r="T721" s="37" t="n">
        <f aca="false">(R721-S721)^2/S721</f>
        <v>5.06457951024925</v>
      </c>
      <c r="U721" s="37" t="n">
        <f aca="false">IF(T721&lt;5,0,(R721-Q721)/Q721*100)</f>
        <v>35.5555555555556</v>
      </c>
      <c r="V721" s="14" t="n">
        <f aca="false">R721/($C721/100000)</f>
        <v>36.9049827776747</v>
      </c>
      <c r="W721" s="13" t="n">
        <f aca="false">X720</f>
        <v>237</v>
      </c>
      <c r="X721" s="12" t="n">
        <v>216</v>
      </c>
      <c r="Y721" s="21" t="n">
        <f aca="false">FORECAST($B721,X712:X720,$B712:$B720)</f>
        <v>455.222826728322</v>
      </c>
      <c r="Z721" s="37" t="n">
        <f aca="false">(X721-Y721)^2/Y721</f>
        <v>125.71329350767</v>
      </c>
      <c r="AA721" s="37" t="n">
        <f aca="false">IF(Z721&lt;5,0,(X721-W721)/W721*100)</f>
        <v>-8.86075949367089</v>
      </c>
      <c r="AB721" s="14" t="n">
        <f aca="false">X721/($C721/100000)</f>
        <v>43.5599796720095</v>
      </c>
      <c r="AC721" s="13" t="n">
        <f aca="false">AD720</f>
        <v>1187</v>
      </c>
      <c r="AD721" s="12" t="n">
        <v>1242</v>
      </c>
      <c r="AE721" s="21" t="n">
        <f aca="false">FORECAST($B721,AD712:AD720,$B712:$B720)</f>
        <v>1450.8024459082</v>
      </c>
      <c r="AF721" s="37" t="n">
        <f aca="false">(AD721-AE721)^2/AE721</f>
        <v>30.0512737211116</v>
      </c>
      <c r="AG721" s="37" t="n">
        <f aca="false">IF(AF721&lt;5,0,(AD721-AC721)/AC721*100)</f>
        <v>4.6335299073294</v>
      </c>
      <c r="AH721" s="14" t="n">
        <f aca="false">AD721/($C721/100000)</f>
        <v>250.469883114055</v>
      </c>
      <c r="AI721" s="13" t="n">
        <f aca="false">AJ720</f>
        <v>2370</v>
      </c>
      <c r="AJ721" s="12" t="n">
        <v>2041</v>
      </c>
      <c r="AK721" s="21" t="n">
        <f aca="false">FORECAST($B721,AJ712:AJ720,$B712:$B720)</f>
        <v>3150.74873554466</v>
      </c>
      <c r="AL721" s="37" t="n">
        <f aca="false">(AJ721-AK721)^2/AK721</f>
        <v>390.872887497988</v>
      </c>
      <c r="AM721" s="37" t="n">
        <f aca="false">IF(AL721&lt;5,0,(AJ721-AI721)/AI721*100)</f>
        <v>-13.8818565400844</v>
      </c>
      <c r="AN721" s="14" t="n">
        <f aca="false">AJ721/($C721/100000)</f>
        <v>411.601474585979</v>
      </c>
      <c r="AO721" s="13" t="n">
        <f aca="false">AP720</f>
        <v>8253</v>
      </c>
      <c r="AP721" s="12" t="n">
        <v>7758</v>
      </c>
      <c r="AQ721" s="21" t="n">
        <f aca="false">FORECAST($B721,AP712:AP720,$B712:$B720)</f>
        <v>11810.6428590426</v>
      </c>
      <c r="AR721" s="37" t="n">
        <f aca="false">(AP721-AQ721)^2/AQ721</f>
        <v>1390.60289426789</v>
      </c>
      <c r="AS721" s="37" t="n">
        <f aca="false">IF(AR721&lt;5,0,(AP721-AO721)/AO721*100)</f>
        <v>-5.99781897491821</v>
      </c>
      <c r="AT721" s="14" t="n">
        <f aca="false">AP721/($C721/100000)</f>
        <v>1564.52926988634</v>
      </c>
      <c r="AU721" s="13" t="n">
        <f aca="false">AV720</f>
        <v>758</v>
      </c>
      <c r="AV721" s="12" t="n">
        <v>752</v>
      </c>
      <c r="AW721" s="21" t="n">
        <f aca="false">FORECAST($B721,AV712:AV720,$B712:$B720)</f>
        <v>1118.70024941481</v>
      </c>
      <c r="AX721" s="37" t="n">
        <f aca="false">(AV721-AW721)^2/AW721</f>
        <v>120.201164691991</v>
      </c>
      <c r="AY721" s="37" t="n">
        <f aca="false">IF(AX721&lt;5,0,(AV721-AU721)/AU721*100)</f>
        <v>-0.79155672823219</v>
      </c>
      <c r="AZ721" s="14" t="n">
        <f aca="false">AV721/($C721/100000)</f>
        <v>151.653262561811</v>
      </c>
      <c r="BA721" s="12" t="n">
        <v>2461.1</v>
      </c>
      <c r="BB721" s="14" t="n">
        <v>-7.4</v>
      </c>
      <c r="BC721" s="13" t="n">
        <f aca="false">(BA721-BA720)/BA720*100</f>
        <v>-7.38691954542034</v>
      </c>
      <c r="BD721" s="12" t="n">
        <v>32.8</v>
      </c>
    </row>
    <row r="722" customFormat="false" ht="13.8" hidden="false" customHeight="false" outlineLevel="0" collapsed="false">
      <c r="A722" s="19" t="s">
        <v>75</v>
      </c>
      <c r="B722" s="15" t="n">
        <v>2017</v>
      </c>
      <c r="C722" s="12" t="n">
        <v>505709</v>
      </c>
      <c r="D722" s="12" t="n">
        <f aca="false">E721</f>
        <v>12204</v>
      </c>
      <c r="E722" s="12" t="n">
        <v>10785</v>
      </c>
      <c r="F722" s="21" t="n">
        <f aca="false">FORECAST($B722,E713:E721,$B713:$B721)</f>
        <v>13775.4142189752</v>
      </c>
      <c r="G722" s="37" t="n">
        <f aca="false">(E722-F722)^2/F722</f>
        <v>649.16938677102</v>
      </c>
      <c r="H722" s="37" t="n">
        <f aca="false">IF(G722&lt;5,0,(E722-D722)/D722*100)</f>
        <v>-11.6273352999017</v>
      </c>
      <c r="I722" s="12" t="n">
        <v>-11.6</v>
      </c>
      <c r="J722" s="13" t="n">
        <f aca="false">(E722-E721)/E721*100</f>
        <v>-11.6273352999017</v>
      </c>
      <c r="K722" s="13" t="n">
        <f aca="false">L721</f>
        <v>12</v>
      </c>
      <c r="L722" s="12" t="n">
        <v>6</v>
      </c>
      <c r="M722" s="21" t="n">
        <f aca="false">FORECAST($B722,L713:L721,$B713:$B721)</f>
        <v>15.6942918101865</v>
      </c>
      <c r="N722" s="37" t="n">
        <f aca="false">(L722-M722)^2/M722</f>
        <v>5.98811942824019</v>
      </c>
      <c r="O722" s="37" t="n">
        <f aca="false">IF(N722&lt;5,0,(L722-K722)/K722*100)</f>
        <v>-50</v>
      </c>
      <c r="P722" s="14" t="n">
        <f aca="false">L722/($C722/100000)</f>
        <v>1.18645307874687</v>
      </c>
      <c r="Q722" s="13" t="n">
        <f aca="false">R721</f>
        <v>183</v>
      </c>
      <c r="R722" s="12" t="n">
        <v>204</v>
      </c>
      <c r="S722" s="21" t="n">
        <f aca="false">FORECAST($B722,R713:R721,$B713:$B721)</f>
        <v>146.269407003972</v>
      </c>
      <c r="T722" s="37" t="n">
        <f aca="false">(R722-S722)^2/S722</f>
        <v>22.7854985942652</v>
      </c>
      <c r="U722" s="37" t="n">
        <f aca="false">IF(T722&lt;5,0,(R722-Q722)/Q722*100)</f>
        <v>11.4754098360656</v>
      </c>
      <c r="V722" s="14" t="n">
        <f aca="false">R722/($C722/100000)</f>
        <v>40.3394046773935</v>
      </c>
      <c r="W722" s="13" t="n">
        <f aca="false">X721</f>
        <v>216</v>
      </c>
      <c r="X722" s="12" t="n">
        <v>236</v>
      </c>
      <c r="Y722" s="21" t="n">
        <f aca="false">FORECAST($B722,X713:X721,$B713:$B721)</f>
        <v>258.114489079966</v>
      </c>
      <c r="Z722" s="37" t="n">
        <f aca="false">(X722-Y722)^2/Y722</f>
        <v>1.89470428030266</v>
      </c>
      <c r="AA722" s="37" t="n">
        <f aca="false">IF(Z722&lt;5,0,(X722-W722)/W722*100)</f>
        <v>0</v>
      </c>
      <c r="AB722" s="14" t="n">
        <f aca="false">X722/($C722/100000)</f>
        <v>46.6671544307102</v>
      </c>
      <c r="AC722" s="13" t="n">
        <f aca="false">AD721</f>
        <v>1242</v>
      </c>
      <c r="AD722" s="12" t="n">
        <v>1202</v>
      </c>
      <c r="AE722" s="21" t="n">
        <f aca="false">FORECAST($B722,AD713:AD721,$B713:$B721)</f>
        <v>1028.37163598456</v>
      </c>
      <c r="AF722" s="37" t="n">
        <f aca="false">(AD722-AE722)^2/AE722</f>
        <v>29.3150916806589</v>
      </c>
      <c r="AG722" s="37" t="n">
        <f aca="false">IF(AF722&lt;5,0,(AD722-AC722)/AC722*100)</f>
        <v>-3.22061191626409</v>
      </c>
      <c r="AH722" s="14" t="n">
        <f aca="false">AD722/($C722/100000)</f>
        <v>237.686100108956</v>
      </c>
      <c r="AI722" s="13" t="n">
        <f aca="false">AJ721</f>
        <v>2041</v>
      </c>
      <c r="AJ722" s="12" t="n">
        <v>1811</v>
      </c>
      <c r="AK722" s="21" t="n">
        <f aca="false">FORECAST($B722,AJ713:AJ721,$B713:$B721)</f>
        <v>3014.15305985069</v>
      </c>
      <c r="AL722" s="37" t="n">
        <f aca="false">(AJ722-AK722)^2/AK722</f>
        <v>480.260045420451</v>
      </c>
      <c r="AM722" s="37" t="n">
        <f aca="false">IF(AL722&lt;5,0,(AJ722-AI722)/AI722*100)</f>
        <v>-11.2689857912788</v>
      </c>
      <c r="AN722" s="14" t="n">
        <f aca="false">AJ722/($C722/100000)</f>
        <v>358.111087601763</v>
      </c>
      <c r="AO722" s="13" t="n">
        <f aca="false">AP721</f>
        <v>7758</v>
      </c>
      <c r="AP722" s="12" t="n">
        <v>6631</v>
      </c>
      <c r="AQ722" s="21" t="n">
        <f aca="false">FORECAST($B722,AP713:AP721,$B713:$B721)</f>
        <v>8616.12485146481</v>
      </c>
      <c r="AR722" s="37" t="n">
        <f aca="false">(AP722-AQ722)^2/AQ722</f>
        <v>457.365781466504</v>
      </c>
      <c r="AS722" s="37" t="n">
        <f aca="false">IF(AR722&lt;5,0,(AP722-AO722)/AO722*100)</f>
        <v>-14.5269399329724</v>
      </c>
      <c r="AT722" s="14" t="n">
        <f aca="false">AP722/($C722/100000)</f>
        <v>1311.22839419508</v>
      </c>
      <c r="AU722" s="13" t="n">
        <f aca="false">AV721</f>
        <v>752</v>
      </c>
      <c r="AV722" s="12" t="n">
        <v>695</v>
      </c>
      <c r="AW722" s="21" t="n">
        <f aca="false">FORECAST($B722,AV713:AV721,$B713:$B721)</f>
        <v>696.741843742598</v>
      </c>
      <c r="AX722" s="37" t="n">
        <f aca="false">(AV722-AW722)^2/AW722</f>
        <v>0.00435458218976771</v>
      </c>
      <c r="AY722" s="37" t="n">
        <f aca="false">IF(AX722&lt;5,0,(AV722-AU722)/AU722*100)</f>
        <v>0</v>
      </c>
      <c r="AZ722" s="14" t="n">
        <f aca="false">AV722/($C722/100000)</f>
        <v>137.430814954846</v>
      </c>
      <c r="BA722" s="12" t="n">
        <v>2132.6</v>
      </c>
      <c r="BB722" s="14" t="n">
        <v>-13.3</v>
      </c>
      <c r="BC722" s="13" t="n">
        <f aca="false">(BA722-BA721)/BA721*100</f>
        <v>-13.3476900572915</v>
      </c>
      <c r="BD722" s="12" t="n">
        <v>34.4</v>
      </c>
    </row>
    <row r="723" customFormat="false" ht="13.8" hidden="false" customHeight="false" outlineLevel="0" collapsed="false">
      <c r="A723" s="24" t="s">
        <v>75</v>
      </c>
      <c r="B723" s="15" t="n">
        <v>2018</v>
      </c>
      <c r="C723" s="12" t="n">
        <v>515077</v>
      </c>
      <c r="D723" s="12" t="n">
        <f aca="false">E722</f>
        <v>10785</v>
      </c>
      <c r="E723" s="12" t="n">
        <v>10275</v>
      </c>
      <c r="F723" s="21" t="n">
        <f aca="false">FORECAST($B723,E714:E722,$B714:$B722)</f>
        <v>13353.5625275228</v>
      </c>
      <c r="G723" s="37" t="n">
        <f aca="false">(E723-F723)^2/F723</f>
        <v>709.73923373132</v>
      </c>
      <c r="H723" s="37" t="n">
        <f aca="false">IF(G723&lt;5,0,(E723-D723)/D723*100)</f>
        <v>-4.72878998609179</v>
      </c>
      <c r="I723" s="12" t="n">
        <v>-4.7</v>
      </c>
      <c r="J723" s="13" t="n">
        <f aca="false">(E723-E722)/E722*100</f>
        <v>-4.72878998609179</v>
      </c>
      <c r="K723" s="13" t="n">
        <f aca="false">L722</f>
        <v>6</v>
      </c>
      <c r="L723" s="12" t="n">
        <v>9</v>
      </c>
      <c r="M723" s="21" t="n">
        <f aca="false">FORECAST($B723,L714:L722,$B714:$B722)</f>
        <v>14.3123373191696</v>
      </c>
      <c r="N723" s="37" t="n">
        <f aca="false">(L723-M723)^2/M723</f>
        <v>1.9717902927598</v>
      </c>
      <c r="O723" s="37" t="n">
        <f aca="false">IF(N723&lt;5,0,(L723-K723)/K723*100)</f>
        <v>0</v>
      </c>
      <c r="P723" s="14" t="n">
        <f aca="false">L723/($C723/100000)</f>
        <v>1.74731156700843</v>
      </c>
      <c r="Q723" s="13" t="n">
        <f aca="false">R722</f>
        <v>204</v>
      </c>
      <c r="R723" s="12" t="n">
        <v>250</v>
      </c>
      <c r="S723" s="21" t="n">
        <f aca="false">FORECAST($B723,R714:R722,$B714:$B722)</f>
        <v>154.620405307259</v>
      </c>
      <c r="T723" s="37" t="n">
        <f aca="false">(R723-S723)^2/S723</f>
        <v>58.8361352802923</v>
      </c>
      <c r="U723" s="37" t="n">
        <f aca="false">IF(T723&lt;5,0,(R723-Q723)/Q723*100)</f>
        <v>22.5490196078431</v>
      </c>
      <c r="V723" s="14" t="n">
        <f aca="false">R723/($C723/100000)</f>
        <v>48.5364324169008</v>
      </c>
      <c r="W723" s="13" t="n">
        <f aca="false">X722</f>
        <v>236</v>
      </c>
      <c r="X723" s="12" t="n">
        <v>263</v>
      </c>
      <c r="Y723" s="21" t="n">
        <f aca="false">FORECAST($B723,X714:X722,$B714:$B722)</f>
        <v>255.080951253807</v>
      </c>
      <c r="Z723" s="37" t="n">
        <f aca="false">(X723-Y723)^2/Y723</f>
        <v>0.245848750117721</v>
      </c>
      <c r="AA723" s="37" t="n">
        <f aca="false">IF(Z723&lt;5,0,(X723-W723)/W723*100)</f>
        <v>0</v>
      </c>
      <c r="AB723" s="14" t="n">
        <f aca="false">X723/($C723/100000)</f>
        <v>51.0603269025796</v>
      </c>
      <c r="AC723" s="13" t="n">
        <f aca="false">AD722</f>
        <v>1202</v>
      </c>
      <c r="AD723" s="12" t="n">
        <v>1239</v>
      </c>
      <c r="AE723" s="21" t="n">
        <f aca="false">FORECAST($B723,AD714:AD722,$B714:$B722)</f>
        <v>1053.77404119119</v>
      </c>
      <c r="AF723" s="37" t="n">
        <f aca="false">(AD723-AE723)^2/AE723</f>
        <v>32.5578866773578</v>
      </c>
      <c r="AG723" s="37" t="n">
        <f aca="false">IF(AF723&lt;5,0,(AD723-AC723)/AC723*100)</f>
        <v>3.07820299500832</v>
      </c>
      <c r="AH723" s="14" t="n">
        <f aca="false">AD723/($C723/100000)</f>
        <v>240.54655905816</v>
      </c>
      <c r="AI723" s="13" t="n">
        <f aca="false">AJ722</f>
        <v>1811</v>
      </c>
      <c r="AJ723" s="12" t="n">
        <v>1365</v>
      </c>
      <c r="AK723" s="21" t="n">
        <f aca="false">FORECAST($B723,AJ714:AJ722,$B714:$B722)</f>
        <v>2843.17234827113</v>
      </c>
      <c r="AL723" s="37" t="n">
        <f aca="false">(AJ723-AK723)^2/AK723</f>
        <v>768.505466269755</v>
      </c>
      <c r="AM723" s="37" t="n">
        <f aca="false">IF(AL723&lt;5,0,(AJ723-AI723)/AI723*100)</f>
        <v>-24.627277747101</v>
      </c>
      <c r="AN723" s="14" t="n">
        <f aca="false">AJ723/($C723/100000)</f>
        <v>265.008920996278</v>
      </c>
      <c r="AO723" s="13" t="n">
        <f aca="false">AP722</f>
        <v>6631</v>
      </c>
      <c r="AP723" s="12" t="n">
        <v>6517</v>
      </c>
      <c r="AQ723" s="21" t="n">
        <f aca="false">FORECAST($B723,AP714:AP722,$B714:$B722)</f>
        <v>8335.82852176347</v>
      </c>
      <c r="AR723" s="37" t="n">
        <f aca="false">(AP723-AQ723)^2/AQ723</f>
        <v>396.857634840173</v>
      </c>
      <c r="AS723" s="37" t="n">
        <f aca="false">IF(AR723&lt;5,0,(AP723-AO723)/AO723*100)</f>
        <v>-1.71919770773639</v>
      </c>
      <c r="AT723" s="14" t="n">
        <f aca="false">AP723/($C723/100000)</f>
        <v>1265.24772024377</v>
      </c>
      <c r="AU723" s="13" t="n">
        <f aca="false">AV722</f>
        <v>695</v>
      </c>
      <c r="AV723" s="12" t="n">
        <v>632</v>
      </c>
      <c r="AW723" s="21" t="n">
        <f aca="false">FORECAST($B723,AV714:AV722,$B714:$B722)</f>
        <v>696.837169773557</v>
      </c>
      <c r="AX723" s="37" t="n">
        <f aca="false">(AV723-AW723)^2/AW723</f>
        <v>6.0327703035864</v>
      </c>
      <c r="AY723" s="37" t="n">
        <f aca="false">IF(AX723&lt;5,0,(AV723-AU723)/AU723*100)</f>
        <v>-9.06474820143885</v>
      </c>
      <c r="AZ723" s="14" t="n">
        <f aca="false">AV723/($C723/100000)</f>
        <v>122.700101149925</v>
      </c>
      <c r="BA723" s="12" t="n">
        <v>1994.8</v>
      </c>
      <c r="BB723" s="14" t="n">
        <v>-6.5</v>
      </c>
      <c r="BC723" s="13" t="n">
        <f aca="false">(BA723-BA722)/BA722*100</f>
        <v>-6.4615961736847</v>
      </c>
      <c r="BD723" s="12" t="n">
        <v>39.2</v>
      </c>
    </row>
    <row r="724" customFormat="false" ht="13.8" hidden="false" customHeight="false" outlineLevel="0" collapsed="false">
      <c r="A724" s="25" t="s">
        <v>75</v>
      </c>
      <c r="B724" s="15" t="n">
        <v>2019</v>
      </c>
      <c r="C724" s="17" t="n">
        <v>527122</v>
      </c>
      <c r="D724" s="12" t="n">
        <f aca="false">E723</f>
        <v>10275</v>
      </c>
      <c r="E724" s="17" t="n">
        <v>9567</v>
      </c>
      <c r="F724" s="21" t="n">
        <f aca="false">FORECAST($B724,E715:E723,$B715:$B723)</f>
        <v>9497.57142857143</v>
      </c>
      <c r="G724" s="37" t="n">
        <f aca="false">(E724-F724)^2/F724</f>
        <v>0.507532537856095</v>
      </c>
      <c r="H724" s="37" t="n">
        <f aca="false">IF(G724&lt;5,0,(E724-D724)/D724*100)</f>
        <v>0</v>
      </c>
      <c r="I724" s="12" t="n">
        <v>-6.9</v>
      </c>
      <c r="J724" s="13" t="n">
        <f aca="false">(E724-E723)/E723*100</f>
        <v>-6.89051094890511</v>
      </c>
      <c r="K724" s="13" t="n">
        <f aca="false">L723</f>
        <v>9</v>
      </c>
      <c r="L724" s="12" t="n">
        <v>14</v>
      </c>
      <c r="M724" s="21" t="n">
        <f aca="false">FORECAST($B724,L715:L723,$B715:$B723)</f>
        <v>8.96428571428571</v>
      </c>
      <c r="N724" s="37" t="n">
        <f aca="false">(L724-M724)^2/M724</f>
        <v>2.82882754695504</v>
      </c>
      <c r="O724" s="37" t="n">
        <f aca="false">IF(N724&lt;5,0,(L724-K724)/K724*100)</f>
        <v>0</v>
      </c>
      <c r="P724" s="14" t="n">
        <f aca="false">L724/($C724/100000)</f>
        <v>2.65593164390786</v>
      </c>
      <c r="Q724" s="13" t="n">
        <f aca="false">R723</f>
        <v>250</v>
      </c>
      <c r="R724" s="12" t="n">
        <v>251</v>
      </c>
      <c r="S724" s="21" t="n">
        <f aca="false">FORECAST($B724,R715:R723,$B715:$B723)</f>
        <v>230.535714285714</v>
      </c>
      <c r="T724" s="37" t="n">
        <f aca="false">(R724-S724)^2/S724</f>
        <v>1.8165818302534</v>
      </c>
      <c r="U724" s="37" t="n">
        <f aca="false">IF(T724&lt;5,0,(R724-Q724)/Q724*100)</f>
        <v>0</v>
      </c>
      <c r="V724" s="14" t="n">
        <f aca="false">R724/($C724/100000)</f>
        <v>47.6170601872052</v>
      </c>
      <c r="W724" s="13" t="n">
        <f aca="false">X723</f>
        <v>263</v>
      </c>
      <c r="X724" s="12" t="n">
        <v>293</v>
      </c>
      <c r="Y724" s="21" t="n">
        <f aca="false">FORECAST($B724,X715:X723,$B715:$B723)</f>
        <v>212.285714285714</v>
      </c>
      <c r="Z724" s="37" t="n">
        <f aca="false">(X724-Y724)^2/Y724</f>
        <v>30.6888098442607</v>
      </c>
      <c r="AA724" s="37" t="n">
        <f aca="false">IF(Z724&lt;5,0,(X724-W724)/W724*100)</f>
        <v>11.4068441064639</v>
      </c>
      <c r="AB724" s="14" t="n">
        <f aca="false">X724/($C724/100000)</f>
        <v>55.5848551189288</v>
      </c>
      <c r="AC724" s="13" t="n">
        <f aca="false">AD723</f>
        <v>1239</v>
      </c>
      <c r="AD724" s="12" t="n">
        <v>1135</v>
      </c>
      <c r="AE724" s="21" t="n">
        <f aca="false">FORECAST($B724,AD715:AD723,$B715:$B723)</f>
        <v>1308.35714285714</v>
      </c>
      <c r="AF724" s="37" t="n">
        <f aca="false">(AD724-AE724)^2/AE724</f>
        <v>22.9697977678815</v>
      </c>
      <c r="AG724" s="37" t="n">
        <f aca="false">IF(AF724&lt;5,0,(AD724-AC724)/AC724*100)</f>
        <v>-8.39386602098467</v>
      </c>
      <c r="AH724" s="14" t="n">
        <f aca="false">AD724/($C724/100000)</f>
        <v>215.320172559673</v>
      </c>
      <c r="AI724" s="13" t="n">
        <f aca="false">AJ723</f>
        <v>1365</v>
      </c>
      <c r="AJ724" s="12" t="n">
        <v>1171</v>
      </c>
      <c r="AK724" s="21" t="n">
        <f aca="false">FORECAST($B724,AJ715:AJ723,$B715:$B723)</f>
        <v>943.535714285714</v>
      </c>
      <c r="AL724" s="37" t="n">
        <f aca="false">(AJ724-AK724)^2/AK724</f>
        <v>54.8362934143717</v>
      </c>
      <c r="AM724" s="37" t="n">
        <f aca="false">IF(AL724&lt;5,0,(AJ724-AI724)/AI724*100)</f>
        <v>-14.2124542124542</v>
      </c>
      <c r="AN724" s="14" t="n">
        <f aca="false">AJ724/($C724/100000)</f>
        <v>222.149711072579</v>
      </c>
      <c r="AO724" s="13" t="n">
        <f aca="false">AP723</f>
        <v>6517</v>
      </c>
      <c r="AP724" s="12" t="n">
        <v>6155</v>
      </c>
      <c r="AQ724" s="21" t="n">
        <f aca="false">FORECAST($B724,AP715:AP723,$B715:$B723)</f>
        <v>6085.5</v>
      </c>
      <c r="AR724" s="37" t="n">
        <f aca="false">(AP724-AQ724)^2/AQ724</f>
        <v>0.793730999917837</v>
      </c>
      <c r="AS724" s="37" t="n">
        <f aca="false">IF(AR724&lt;5,0,(AP724-AO724)/AO724*100)</f>
        <v>0</v>
      </c>
      <c r="AT724" s="14" t="n">
        <f aca="false">AP724/($C724/100000)</f>
        <v>1167.66137630378</v>
      </c>
      <c r="AU724" s="13" t="n">
        <f aca="false">AV723</f>
        <v>632</v>
      </c>
      <c r="AV724" s="12" t="n">
        <v>548</v>
      </c>
      <c r="AW724" s="21" t="n">
        <f aca="false">FORECAST($B724,AV715:AV723,$B715:$B723)</f>
        <v>708.392857142857</v>
      </c>
      <c r="AX724" s="37" t="n">
        <f aca="false">(AV724-AW724)^2/AW724</f>
        <v>36.3158215996255</v>
      </c>
      <c r="AY724" s="37" t="n">
        <f aca="false">IF(AX724&lt;5,0,(AV724-AU724)/AU724*100)</f>
        <v>-13.2911392405063</v>
      </c>
      <c r="AZ724" s="14" t="n">
        <f aca="false">AV724/($C724/100000)</f>
        <v>103.960752918679</v>
      </c>
      <c r="BA724" s="12" t="n">
        <v>1814.9</v>
      </c>
      <c r="BB724" s="14" t="n">
        <v>-9</v>
      </c>
      <c r="BC724" s="13" t="n">
        <f aca="false">(BA724-BA723)/BA723*100</f>
        <v>-9.01844796470824</v>
      </c>
      <c r="BD724" s="12" t="n">
        <v>39.2</v>
      </c>
    </row>
    <row r="725" customFormat="false" ht="13.8" hidden="false" customHeight="false" outlineLevel="0" collapsed="false">
      <c r="A725" s="25" t="s">
        <v>75</v>
      </c>
      <c r="B725" s="20" t="n">
        <v>2020</v>
      </c>
      <c r="C725" s="21" t="n">
        <v>542638</v>
      </c>
      <c r="D725" s="12" t="n">
        <f aca="false">E724</f>
        <v>9567</v>
      </c>
      <c r="E725" s="21" t="n">
        <v>8620</v>
      </c>
      <c r="F725" s="21" t="n">
        <f aca="false">FORECAST($B725,E716:E724,$B716:$B724)</f>
        <v>8761.91666666667</v>
      </c>
      <c r="G725" s="37" t="n">
        <f aca="false">(E725-F725)^2/F725</f>
        <v>2.29862266944388</v>
      </c>
      <c r="H725" s="37" t="n">
        <f aca="false">IF(G725&lt;5,0,(E725-D725)/D725*100)</f>
        <v>0</v>
      </c>
      <c r="I725" s="22" t="n">
        <v>-9.9</v>
      </c>
      <c r="J725" s="13" t="n">
        <f aca="false">(E725-E724)/E724*100</f>
        <v>-9.89860980453643</v>
      </c>
      <c r="K725" s="13" t="n">
        <f aca="false">L724</f>
        <v>14</v>
      </c>
      <c r="L725" s="21" t="n">
        <v>15</v>
      </c>
      <c r="M725" s="21" t="n">
        <f aca="false">FORECAST($B725,L716:L724,$B716:$B724)</f>
        <v>10.1666666666667</v>
      </c>
      <c r="N725" s="37" t="n">
        <f aca="false">(L725-M725)^2/M725</f>
        <v>2.29781420765027</v>
      </c>
      <c r="O725" s="37" t="n">
        <f aca="false">IF(N725&lt;5,0,(L725-K725)/K725*100)</f>
        <v>0</v>
      </c>
      <c r="P725" s="14" t="n">
        <f aca="false">L725/($C725/100000)</f>
        <v>2.7642737884188</v>
      </c>
      <c r="Q725" s="13" t="n">
        <f aca="false">R724</f>
        <v>251</v>
      </c>
      <c r="R725" s="21" t="n">
        <v>205</v>
      </c>
      <c r="S725" s="21" t="n">
        <f aca="false">FORECAST($B725,R716:R724,$B716:$B724)</f>
        <v>253.916666666667</v>
      </c>
      <c r="T725" s="37" t="n">
        <f aca="false">(R725-S725)^2/S725</f>
        <v>9.4237227874412</v>
      </c>
      <c r="U725" s="37" t="n">
        <f aca="false">IF(T725&lt;5,0,(R725-Q725)/Q725*100)</f>
        <v>-18.3266932270916</v>
      </c>
      <c r="V725" s="14" t="n">
        <f aca="false">R725/($C725/100000)</f>
        <v>37.7784084417236</v>
      </c>
      <c r="W725" s="13" t="n">
        <f aca="false">X724</f>
        <v>293</v>
      </c>
      <c r="X725" s="21" t="n">
        <v>231</v>
      </c>
      <c r="Y725" s="21" t="n">
        <f aca="false">FORECAST($B725,X716:X724,$B716:$B724)</f>
        <v>238.527777777778</v>
      </c>
      <c r="Z725" s="37" t="n">
        <f aca="false">(X725-Y725)^2/Y725</f>
        <v>0.237571652239173</v>
      </c>
      <c r="AA725" s="37" t="n">
        <f aca="false">IF(Z725&lt;5,0,(X725-W725)/W725*100)</f>
        <v>0</v>
      </c>
      <c r="AB725" s="14" t="n">
        <f aca="false">X725/($C725/100000)</f>
        <v>42.5698163416495</v>
      </c>
      <c r="AC725" s="13" t="n">
        <f aca="false">AD724</f>
        <v>1135</v>
      </c>
      <c r="AD725" s="21" t="n">
        <v>1238</v>
      </c>
      <c r="AE725" s="21" t="n">
        <f aca="false">FORECAST($B725,AD716:AD724,$B716:$B724)</f>
        <v>1283.16666666667</v>
      </c>
      <c r="AF725" s="37" t="n">
        <f aca="false">(AD725-AE725)^2/AE725</f>
        <v>1.58983850716544</v>
      </c>
      <c r="AG725" s="37" t="n">
        <f aca="false">IF(AF725&lt;5,0,(AD725-AC725)/AC725*100)</f>
        <v>0</v>
      </c>
      <c r="AH725" s="14" t="n">
        <f aca="false">AD725/($C725/100000)</f>
        <v>228.144730004165</v>
      </c>
      <c r="AI725" s="13" t="n">
        <f aca="false">AJ724</f>
        <v>1171</v>
      </c>
      <c r="AJ725" s="21" t="n">
        <v>1037</v>
      </c>
      <c r="AK725" s="21" t="n">
        <f aca="false">FORECAST($B725,AJ716:AJ724,$B716:$B724)</f>
        <v>664.5</v>
      </c>
      <c r="AL725" s="37" t="n">
        <f aca="false">(AJ725-AK725)^2/AK725</f>
        <v>208.813017306245</v>
      </c>
      <c r="AM725" s="37" t="n">
        <f aca="false">IF(AL725&lt;5,0,(AJ725-AI725)/AI725*100)</f>
        <v>-11.4432109308284</v>
      </c>
      <c r="AN725" s="14" t="n">
        <f aca="false">AJ725/($C725/100000)</f>
        <v>191.103461239353</v>
      </c>
      <c r="AO725" s="13" t="n">
        <f aca="false">AP724</f>
        <v>6155</v>
      </c>
      <c r="AP725" s="21" t="n">
        <v>5255</v>
      </c>
      <c r="AQ725" s="21" t="n">
        <f aca="false">FORECAST($B725,AP716:AP724,$B716:$B724)</f>
        <v>5669.88888888889</v>
      </c>
      <c r="AR725" s="37" t="n">
        <f aca="false">(AP725-AQ725)^2/AQ725</f>
        <v>30.3591117033669</v>
      </c>
      <c r="AS725" s="37" t="n">
        <f aca="false">IF(AR725&lt;5,0,(AP725-AO725)/AO725*100)</f>
        <v>-14.6222583265638</v>
      </c>
      <c r="AT725" s="14" t="n">
        <f aca="false">AP725/($C725/100000)</f>
        <v>968.417250542719</v>
      </c>
      <c r="AU725" s="13" t="n">
        <f aca="false">AV724</f>
        <v>548</v>
      </c>
      <c r="AV725" s="21" t="n">
        <v>639</v>
      </c>
      <c r="AW725" s="21" t="n">
        <f aca="false">FORECAST($B725,AV716:AV724,$B716:$B724)</f>
        <v>641.75</v>
      </c>
      <c r="AX725" s="37" t="n">
        <f aca="false">(AV725-AW725)^2/AW725</f>
        <v>0.0117841838722244</v>
      </c>
      <c r="AY725" s="37" t="n">
        <f aca="false">IF(AX725&lt;5,0,(AV725-AU725)/AU725*100)</f>
        <v>0</v>
      </c>
      <c r="AZ725" s="14" t="n">
        <f aca="false">AV725/($C725/100000)</f>
        <v>117.758063386641</v>
      </c>
      <c r="BA725" s="23" t="n">
        <v>1588.5</v>
      </c>
      <c r="BB725" s="22" t="n">
        <v>-12.5</v>
      </c>
      <c r="BC725" s="13" t="n">
        <f aca="false">(BA725-BA724)/BA724*100</f>
        <v>-12.4745165022866</v>
      </c>
      <c r="BD725" s="23" t="n">
        <v>34.9</v>
      </c>
    </row>
    <row r="726" customFormat="false" ht="13.8" hidden="false" customHeight="false" outlineLevel="0" collapsed="false">
      <c r="A726" s="19" t="s">
        <v>323</v>
      </c>
      <c r="B726" s="15" t="n">
        <v>2020</v>
      </c>
      <c r="C726" s="38" t="n">
        <f aca="false">FORECAST($B726,C716:C724,$B716:$B724)</f>
        <v>529600.138888889</v>
      </c>
      <c r="D726" s="12" t="n">
        <f aca="false">E725</f>
        <v>8620</v>
      </c>
      <c r="E726" s="38" t="n">
        <f aca="false">FORECAST($B726,E716:E724,$B716:$B724)</f>
        <v>8761.91666666667</v>
      </c>
      <c r="F726" s="21" t="n">
        <f aca="false">FORECAST($B726,E717:E725,$B717:$B725)</f>
        <v>8798.11111111111</v>
      </c>
      <c r="G726" s="37" t="n">
        <f aca="false">(E726-F726)^2/F726</f>
        <v>0.148899893635971</v>
      </c>
      <c r="H726" s="37" t="n">
        <f aca="false">IF(G726&lt;5,0,(E726-D726)/D726*100)</f>
        <v>0</v>
      </c>
      <c r="I726" s="12"/>
      <c r="J726" s="13" t="n">
        <f aca="false">(E726-E724)/E724*100</f>
        <v>-8.41521201351868</v>
      </c>
      <c r="K726" s="13" t="n">
        <f aca="false">L725</f>
        <v>15</v>
      </c>
      <c r="L726" s="38" t="n">
        <f aca="false">FORECAST($B726,L716:L724,$B716:$B724)</f>
        <v>10.1666666666667</v>
      </c>
      <c r="M726" s="21" t="n">
        <f aca="false">FORECAST($B726,L717:L725,$B717:$B725)</f>
        <v>11.2222222222222</v>
      </c>
      <c r="N726" s="37" t="n">
        <f aca="false">(L726-M726)^2/M726</f>
        <v>0.0992849284928496</v>
      </c>
      <c r="O726" s="37" t="n">
        <f aca="false">IF(N726&lt;5,0,(L726-K726)/K726*100)</f>
        <v>0</v>
      </c>
      <c r="P726" s="38" t="n">
        <f aca="false">FORECAST($B726,P716:P724,$B716:$B724)</f>
        <v>1.88773190373011</v>
      </c>
      <c r="Q726" s="13" t="n">
        <f aca="false">R725</f>
        <v>205</v>
      </c>
      <c r="R726" s="38" t="n">
        <f aca="false">FORECAST($B726,R716:R724,$B716:$B724)</f>
        <v>253.916666666667</v>
      </c>
      <c r="S726" s="21" t="n">
        <f aca="false">FORECAST($B726,R717:R725,$B717:$B725)</f>
        <v>242.755555555556</v>
      </c>
      <c r="T726" s="37" t="n">
        <f aca="false">(R726-S726)^2/S726</f>
        <v>0.513151597908783</v>
      </c>
      <c r="U726" s="37" t="n">
        <f aca="false">IF(T726&lt;5,0,(R726-Q726)/Q726*100)</f>
        <v>0</v>
      </c>
      <c r="V726" s="38" t="n">
        <f aca="false">FORECAST($B726,V716:V724,$B716:$B724)</f>
        <v>48.3426947198368</v>
      </c>
      <c r="W726" s="13" t="n">
        <f aca="false">X725</f>
        <v>231</v>
      </c>
      <c r="X726" s="38" t="n">
        <f aca="false">FORECAST($B726,X716:X724,$B716:$B724)</f>
        <v>238.527777777778</v>
      </c>
      <c r="Y726" s="21" t="n">
        <f aca="false">FORECAST($B726,X717:X725,$B717:$B725)</f>
        <v>245.288888888889</v>
      </c>
      <c r="Z726" s="37" t="n">
        <f aca="false">(X726-Y726)^2/Y726</f>
        <v>0.186362389523062</v>
      </c>
      <c r="AA726" s="37" t="n">
        <f aca="false">IF(Z726&lt;5,0,(X726-W726)/W726*100)</f>
        <v>0</v>
      </c>
      <c r="AB726" s="38" t="n">
        <f aca="false">FORECAST($B726,AB716:AB724,$B716:$B724)</f>
        <v>44.1821376497114</v>
      </c>
      <c r="AC726" s="13" t="n">
        <f aca="false">AD725</f>
        <v>1238</v>
      </c>
      <c r="AD726" s="38" t="n">
        <f aca="false">FORECAST($B726,AD716:AD724,$B716:$B724)</f>
        <v>1283.16666666667</v>
      </c>
      <c r="AE726" s="21" t="n">
        <f aca="false">FORECAST($B726,AD717:AD725,$B717:$B725)</f>
        <v>1275.33333333333</v>
      </c>
      <c r="AF726" s="37" t="n">
        <f aca="false">(AD726-AE726)^2/AE726</f>
        <v>0.0481137828890069</v>
      </c>
      <c r="AG726" s="37" t="n">
        <f aca="false">IF(AF726&lt;5,0,(AD726-AC726)/AC726*100)</f>
        <v>0</v>
      </c>
      <c r="AH726" s="38" t="n">
        <f aca="false">FORECAST($B726,AH716:AH724,$B716:$B724)</f>
        <v>243.88932336794</v>
      </c>
      <c r="AI726" s="13" t="n">
        <f aca="false">AJ725</f>
        <v>1037</v>
      </c>
      <c r="AJ726" s="38" t="n">
        <f aca="false">FORECAST($B726,AJ716:AJ724,$B716:$B724)</f>
        <v>664.5</v>
      </c>
      <c r="AK726" s="21" t="n">
        <f aca="false">FORECAST($B726,AJ717:AJ725,$B717:$B725)</f>
        <v>830.288888888889</v>
      </c>
      <c r="AL726" s="37" t="n">
        <f aca="false">(AJ726-AK726)^2/AK726</f>
        <v>33.1040870796122</v>
      </c>
      <c r="AM726" s="37" t="n">
        <f aca="false">IF(AL726&lt;5,0,(AJ726-AI726)/AI726*100)</f>
        <v>-35.9209257473481</v>
      </c>
      <c r="AN726" s="38" t="n">
        <f aca="false">FORECAST($B726,AN716:AN724,$B716:$B724)</f>
        <v>104.455052972141</v>
      </c>
      <c r="AO726" s="13" t="n">
        <f aca="false">AP725</f>
        <v>5255</v>
      </c>
      <c r="AP726" s="38" t="n">
        <f aca="false">FORECAST($B726,AP716:AP724,$B716:$B724)</f>
        <v>5669.88888888889</v>
      </c>
      <c r="AQ726" s="21" t="n">
        <f aca="false">FORECAST($B726,AP717:AP725,$B717:$B725)</f>
        <v>5558.77777777778</v>
      </c>
      <c r="AR726" s="37" t="n">
        <f aca="false">(AP726-AQ726)^2/AQ726</f>
        <v>2.22093408045557</v>
      </c>
      <c r="AS726" s="37" t="n">
        <f aca="false">IF(AR726&lt;5,0,(AP726-AO726)/AO726*100)</f>
        <v>0</v>
      </c>
      <c r="AT726" s="38" t="n">
        <f aca="false">FORECAST($B726,AT716:AT724,$B716:$B724)</f>
        <v>1043.57322059676</v>
      </c>
      <c r="AU726" s="13" t="n">
        <f aca="false">AV725</f>
        <v>639</v>
      </c>
      <c r="AV726" s="38" t="n">
        <f aca="false">FORECAST($B726,AV716:AV724,$B716:$B724)</f>
        <v>641.75</v>
      </c>
      <c r="AW726" s="21" t="n">
        <f aca="false">FORECAST($B726,AV717:AV725,$B717:$B725)</f>
        <v>634.444444444445</v>
      </c>
      <c r="AX726" s="37" t="n">
        <f aca="false">(AV726-AW726)^2/AW726</f>
        <v>0.0841226405915545</v>
      </c>
      <c r="AY726" s="37" t="n">
        <f aca="false">IF(AX726&lt;5,0,(AV726-AU726)/AU726*100)</f>
        <v>0</v>
      </c>
      <c r="AZ726" s="38" t="n">
        <f aca="false">FORECAST($B726,AZ716:AZ724,$B716:$B724)</f>
        <v>121.184234400777</v>
      </c>
      <c r="BA726" s="38" t="n">
        <f aca="false">FORECAST($B726,BA716:BA724,$B716:$B724)</f>
        <v>1607.45</v>
      </c>
      <c r="BB726" s="14"/>
      <c r="BC726" s="12"/>
      <c r="BD726" s="12"/>
    </row>
    <row r="727" customFormat="false" ht="13.8" hidden="false" customHeight="false" outlineLevel="0" collapsed="false">
      <c r="A727" s="19" t="s">
        <v>199</v>
      </c>
      <c r="B727" s="20"/>
      <c r="C727" s="21"/>
      <c r="D727" s="12" t="n">
        <f aca="false">E726</f>
        <v>8761.91666666667</v>
      </c>
      <c r="E727" s="39" t="n">
        <f aca="false">(E726-E725)^2/E726</f>
        <v>2.29862266944388</v>
      </c>
      <c r="F727" s="21" t="n">
        <f aca="false">FORECAST($B727,E718:E726,$B718:$B726)</f>
        <v>1512771.65056022</v>
      </c>
      <c r="G727" s="37" t="n">
        <f aca="false">(E727-F727)^2/F727</f>
        <v>1512767.05331838</v>
      </c>
      <c r="H727" s="37" t="n">
        <f aca="false">IF(G727&lt;5,0,(E727-D727)/D727*100)</f>
        <v>-99.9737657551779</v>
      </c>
      <c r="I727" s="22"/>
      <c r="J727" s="12"/>
      <c r="K727" s="13" t="n">
        <f aca="false">L726</f>
        <v>10.1666666666667</v>
      </c>
      <c r="L727" s="39" t="n">
        <f aca="false">(L726-L725)^2/L726</f>
        <v>2.29781420765027</v>
      </c>
      <c r="M727" s="21" t="n">
        <f aca="false">FORECAST($B727,L718:L726,$B718:$B726)</f>
        <v>2332.82492997199</v>
      </c>
      <c r="N727" s="37" t="n">
        <f aca="false">(L727-M727)^2/M727</f>
        <v>2328.23156488561</v>
      </c>
      <c r="O727" s="37" t="n">
        <f aca="false">IF(N727&lt;5,0,(L727-K727)/K727*100)</f>
        <v>-77.3985487772104</v>
      </c>
      <c r="P727" s="39" t="n">
        <f aca="false">(P726-P725)^2/P726</f>
        <v>0.407009954165313</v>
      </c>
      <c r="Q727" s="13" t="n">
        <f aca="false">R726</f>
        <v>253.916666666667</v>
      </c>
      <c r="R727" s="39" t="n">
        <f aca="false">(R726-R725)^2/R726</f>
        <v>9.4237227874412</v>
      </c>
      <c r="S727" s="21" t="n">
        <f aca="false">FORECAST($B727,R718:R726,$B718:$B726)</f>
        <v>-34505.7275910364</v>
      </c>
      <c r="T727" s="37" t="n">
        <f aca="false">(R727-S727)^2/S727</f>
        <v>-34524.5776102869</v>
      </c>
      <c r="U727" s="37" t="n">
        <f aca="false">IF(T727&lt;5,0,(R727-Q727)/Q727*100)</f>
        <v>0</v>
      </c>
      <c r="V727" s="39" t="n">
        <f aca="false">(V726-V725)^2/V726</f>
        <v>2.30860412752571</v>
      </c>
      <c r="W727" s="13" t="n">
        <f aca="false">X726</f>
        <v>238.527777777778</v>
      </c>
      <c r="X727" s="39" t="n">
        <f aca="false">(X726-X725)^2/X726</f>
        <v>0.237571652239173</v>
      </c>
      <c r="Y727" s="21" t="n">
        <f aca="false">FORECAST($B727,X718:X726,$B718:$B726)</f>
        <v>-5866.43113912232</v>
      </c>
      <c r="Z727" s="37" t="n">
        <f aca="false">(X727-Y727)^2/Y727</f>
        <v>-5866.90629204768</v>
      </c>
      <c r="AA727" s="37" t="n">
        <f aca="false">IF(Z727&lt;5,0,(X727-W727)/W727*100)</f>
        <v>0</v>
      </c>
      <c r="AB727" s="39" t="n">
        <f aca="false">(AB726-AB725)^2/AB726</f>
        <v>0.0588378050206746</v>
      </c>
      <c r="AC727" s="13" t="n">
        <f aca="false">AD726</f>
        <v>1283.16666666667</v>
      </c>
      <c r="AD727" s="39" t="n">
        <f aca="false">(AD726-AD725)^2/AD726</f>
        <v>1.58983850716544</v>
      </c>
      <c r="AE727" s="21" t="n">
        <f aca="false">FORECAST($B727,AD718:AD726,$B718:$B726)</f>
        <v>-91046.7296918767</v>
      </c>
      <c r="AF727" s="37" t="n">
        <f aca="false">(AD727-AE727)^2/AE727</f>
        <v>-91049.9093966525</v>
      </c>
      <c r="AG727" s="37" t="n">
        <f aca="false">IF(AF727&lt;5,0,(AD727-AC727)/AC727*100)</f>
        <v>0</v>
      </c>
      <c r="AH727" s="39" t="n">
        <f aca="false">(AH726-AH725)^2/AH726</f>
        <v>1.01641275955591</v>
      </c>
      <c r="AI727" s="13" t="n">
        <f aca="false">AJ726</f>
        <v>664.5</v>
      </c>
      <c r="AJ727" s="39" t="n">
        <f aca="false">(AJ726-AJ725)^2/AJ726</f>
        <v>208.813017306245</v>
      </c>
      <c r="AK727" s="21" t="n">
        <f aca="false">FORECAST($B727,AJ718:AJ726,$B718:$B726)</f>
        <v>666019.407563025</v>
      </c>
      <c r="AL727" s="37" t="n">
        <f aca="false">(AJ727-AK727)^2/AK727</f>
        <v>665601.846996289</v>
      </c>
      <c r="AM727" s="37" t="n">
        <f aca="false">IF(AL727&lt;5,0,(AJ727-AI727)/AI727*100)</f>
        <v>-68.5759191412724</v>
      </c>
      <c r="AN727" s="39" t="n">
        <f aca="false">(AN726-AN725)^2/AN726</f>
        <v>71.8772949858533</v>
      </c>
      <c r="AO727" s="13" t="n">
        <f aca="false">AP726</f>
        <v>5669.88888888889</v>
      </c>
      <c r="AP727" s="39" t="n">
        <f aca="false">(AP726-AP725)^2/AP726</f>
        <v>30.3591117033669</v>
      </c>
      <c r="AQ727" s="21" t="n">
        <f aca="false">FORECAST($B727,AP718:AP726,$B718:$B726)</f>
        <v>950129.598506069</v>
      </c>
      <c r="AR727" s="37" t="n">
        <f aca="false">(AP727-AQ727)^2/AQ727</f>
        <v>950068.881252715</v>
      </c>
      <c r="AS727" s="37" t="n">
        <f aca="false">IF(AR727&lt;5,0,(AP727-AO727)/AO727*100)</f>
        <v>-99.4645554384168</v>
      </c>
      <c r="AT727" s="39" t="n">
        <f aca="false">(AT726-AT725)^2/AT726</f>
        <v>5.41257644723154</v>
      </c>
      <c r="AU727" s="13" t="n">
        <f aca="false">AV726</f>
        <v>641.75</v>
      </c>
      <c r="AV727" s="39" t="n">
        <f aca="false">(AV726-AV725)^2/AV726</f>
        <v>0.0117841838722244</v>
      </c>
      <c r="AW727" s="21" t="n">
        <f aca="false">FORECAST($B727,AV718:AV726,$B718:$B726)</f>
        <v>25708.7079831933</v>
      </c>
      <c r="AX727" s="37" t="n">
        <f aca="false">(AV727-AW727)^2/AW727</f>
        <v>25708.6844148309</v>
      </c>
      <c r="AY727" s="37" t="n">
        <f aca="false">IF(AX727&lt;5,0,(AV727-AU727)/AU727*100)</f>
        <v>-99.9981637422872</v>
      </c>
      <c r="AZ727" s="39" t="n">
        <f aca="false">(AZ726-AZ725)^2/AZ726</f>
        <v>0.0968661301212243</v>
      </c>
      <c r="BA727" s="39" t="n">
        <f aca="false">(BA726-BA725)^2/BA726</f>
        <v>0.22339886155091</v>
      </c>
      <c r="BB727" s="22"/>
      <c r="BC727" s="12"/>
      <c r="BD727" s="23"/>
    </row>
    <row r="728" customFormat="false" ht="13.8" hidden="false" customHeight="false" outlineLevel="0" collapsed="false">
      <c r="A728" s="19" t="s">
        <v>324</v>
      </c>
      <c r="B728" s="20" t="n">
        <v>5</v>
      </c>
      <c r="C728" s="21"/>
      <c r="D728" s="12" t="n">
        <f aca="false">E727</f>
        <v>2.29862266944388</v>
      </c>
      <c r="E728" s="39" t="n">
        <f aca="false">IF(E727&lt;$B728,0,(E725-E724)/E724*100)</f>
        <v>0</v>
      </c>
      <c r="F728" s="21" t="n">
        <f aca="false">FORECAST($B728,E719:E727,$B719:$B727)</f>
        <v>1540783.29500581</v>
      </c>
      <c r="G728" s="37" t="n">
        <f aca="false">(E728-F728)^2/F728</f>
        <v>1540783.29500581</v>
      </c>
      <c r="H728" s="37" t="n">
        <f aca="false">IF(G728&lt;5,0,(E728-D728)/D728*100)</f>
        <v>-100</v>
      </c>
      <c r="I728" s="22"/>
      <c r="J728" s="12"/>
      <c r="K728" s="13" t="n">
        <f aca="false">L727</f>
        <v>2.29781420765027</v>
      </c>
      <c r="L728" s="39" t="n">
        <f aca="false">IF(L727&lt;$B728,0,(L725-L724)/L724*100)</f>
        <v>0</v>
      </c>
      <c r="M728" s="21" t="n">
        <f aca="false">FORECAST($B728,L719:L727,$B719:$B727)</f>
        <v>1628.98141695703</v>
      </c>
      <c r="N728" s="37" t="n">
        <f aca="false">(L728-M728)^2/M728</f>
        <v>1628.98141695703</v>
      </c>
      <c r="O728" s="37" t="n">
        <f aca="false">IF(N728&lt;5,0,(L728-K728)/K728*100)</f>
        <v>-100</v>
      </c>
      <c r="P728" s="39" t="n">
        <f aca="false">IF(P727&lt;$B728,0,(P725-P724)/P724*100)</f>
        <v>0</v>
      </c>
      <c r="Q728" s="13" t="n">
        <f aca="false">R727</f>
        <v>9.4237227874412</v>
      </c>
      <c r="R728" s="39" t="n">
        <f aca="false">IF(R727&lt;$B728,0,(R725-R724)/R724*100)</f>
        <v>-18.3266932270916</v>
      </c>
      <c r="S728" s="21" t="n">
        <f aca="false">FORECAST($B728,R719:R727,$B719:$B727)</f>
        <v>-36309.3704994193</v>
      </c>
      <c r="T728" s="37" t="n">
        <f aca="false">(R728-S728)^2/S728</f>
        <v>-36272.7263631305</v>
      </c>
      <c r="U728" s="37" t="n">
        <f aca="false">IF(T728&lt;5,0,(R728-Q728)/Q728*100)</f>
        <v>0</v>
      </c>
      <c r="V728" s="39" t="n">
        <f aca="false">IF(V727&lt;$B728,0,(V725-V724)/V724*100)</f>
        <v>0</v>
      </c>
      <c r="W728" s="13" t="n">
        <f aca="false">X727</f>
        <v>0.237571652239173</v>
      </c>
      <c r="X728" s="39" t="n">
        <f aca="false">IF(X727&lt;$B728,0,(X725-X724)/X724*100)</f>
        <v>0</v>
      </c>
      <c r="Y728" s="21" t="n">
        <f aca="false">FORECAST($B728,X719:X727,$B719:$B727)</f>
        <v>-8838.24699961285</v>
      </c>
      <c r="Z728" s="37" t="n">
        <f aca="false">(X728-Y728)^2/Y728</f>
        <v>-8838.24699961285</v>
      </c>
      <c r="AA728" s="37" t="n">
        <f aca="false">IF(Z728&lt;5,0,(X728-W728)/W728*100)</f>
        <v>0</v>
      </c>
      <c r="AB728" s="39" t="n">
        <f aca="false">IF(AB727&lt;$B728,0,(AB725-AB724)/AB724*100)</f>
        <v>0</v>
      </c>
      <c r="AC728" s="13" t="n">
        <f aca="false">AD727</f>
        <v>1.58983850716544</v>
      </c>
      <c r="AD728" s="39" t="n">
        <f aca="false">IF(AD727&lt;$B728,0,(AD725-AD724)/AD724*100)</f>
        <v>0</v>
      </c>
      <c r="AE728" s="21" t="n">
        <f aca="false">FORECAST($B728,AD719:AD727,$B719:$B727)</f>
        <v>-67919.4889663183</v>
      </c>
      <c r="AF728" s="37" t="n">
        <f aca="false">(AD728-AE728)^2/AE728</f>
        <v>-67919.4889663183</v>
      </c>
      <c r="AG728" s="37" t="n">
        <f aca="false">IF(AF728&lt;5,0,(AD728-AC728)/AC728*100)</f>
        <v>0</v>
      </c>
      <c r="AH728" s="39" t="n">
        <f aca="false">IF(AH727&lt;$B728,0,(AH725-AH724)/AH724*100)</f>
        <v>0</v>
      </c>
      <c r="AI728" s="13" t="n">
        <f aca="false">AJ727</f>
        <v>208.813017306245</v>
      </c>
      <c r="AJ728" s="39" t="n">
        <f aca="false">IF(AJ727&lt;$B728,0,(AJ725-AJ724)/AJ724*100)</f>
        <v>-11.4432109308284</v>
      </c>
      <c r="AK728" s="21" t="n">
        <f aca="false">FORECAST($B728,AJ719:AJ727,$B719:$B727)</f>
        <v>613806.738675958</v>
      </c>
      <c r="AL728" s="37" t="n">
        <f aca="false">(AJ728-AK728)^2/AK728</f>
        <v>613829.625311156</v>
      </c>
      <c r="AM728" s="37" t="n">
        <f aca="false">IF(AL728&lt;5,0,(AJ728-AI728)/AI728*100)</f>
        <v>-105.48012335555</v>
      </c>
      <c r="AN728" s="39" t="n">
        <f aca="false">IF(AN727&lt;$B728,0,(AN725-AN724)/AN724*100)</f>
        <v>-13.9753725914516</v>
      </c>
      <c r="AO728" s="13" t="n">
        <f aca="false">AP727</f>
        <v>30.3591117033669</v>
      </c>
      <c r="AP728" s="39" t="n">
        <f aca="false">IF(AP727&lt;$B728,0,(AP725-AP724)/AP724*100)</f>
        <v>-14.6222583265638</v>
      </c>
      <c r="AQ728" s="21" t="n">
        <f aca="false">FORECAST($B728,AP719:AP727,$B719:$B727)</f>
        <v>987387.514130856</v>
      </c>
      <c r="AR728" s="37" t="n">
        <f aca="false">(AP728-AQ728)^2/AQ728</f>
        <v>987416.758864051</v>
      </c>
      <c r="AS728" s="37" t="n">
        <f aca="false">IF(AR728&lt;5,0,(AP728-AO728)/AO728*100)</f>
        <v>-148.164315443202</v>
      </c>
      <c r="AT728" s="39" t="n">
        <f aca="false">IF(AT727&lt;$B728,0,(AT725-AT724)/AT724*100)</f>
        <v>-17.0635194247638</v>
      </c>
      <c r="AU728" s="13" t="n">
        <f aca="false">AV727</f>
        <v>0.0117841838722244</v>
      </c>
      <c r="AV728" s="39" t="n">
        <f aca="false">IF(AV727&lt;$B728,0,(AV725-AV724)/AV724*100)</f>
        <v>0</v>
      </c>
      <c r="AW728" s="21" t="n">
        <f aca="false">FORECAST($B728,AV719:AV727,$B719:$B727)</f>
        <v>51027.1672473868</v>
      </c>
      <c r="AX728" s="37" t="n">
        <f aca="false">(AV728-AW728)^2/AW728</f>
        <v>51027.1672473868</v>
      </c>
      <c r="AY728" s="37" t="n">
        <f aca="false">IF(AX728&lt;5,0,(AV728-AU728)/AU728*100)</f>
        <v>-100</v>
      </c>
      <c r="AZ728" s="39" t="n">
        <f aca="false">IF(AZ727&lt;$B728,0,(AZ725-AZ724)/AZ724*100)</f>
        <v>0</v>
      </c>
      <c r="BA728" s="39" t="n">
        <f aca="false">IF(BA727&lt;$B728,0,(BA725-BA724)/BA724*100)</f>
        <v>0</v>
      </c>
      <c r="BB728" s="22"/>
      <c r="BC728" s="12"/>
      <c r="BD728" s="23"/>
    </row>
    <row r="729" customFormat="false" ht="13.8" hidden="false" customHeight="false" outlineLevel="0" collapsed="false">
      <c r="A729" s="25"/>
      <c r="B729" s="20"/>
      <c r="C729" s="21"/>
      <c r="D729" s="12" t="n">
        <f aca="false">E728</f>
        <v>0</v>
      </c>
      <c r="E729" s="21"/>
      <c r="F729" s="21" t="n">
        <f aca="false">FORECAST($B729,E720:E728,$B720:$B728)</f>
        <v>-16.3003422969432</v>
      </c>
      <c r="G729" s="37" t="n">
        <f aca="false">(E729-F729)^2/F729</f>
        <v>-16.3003422969432</v>
      </c>
      <c r="H729" s="37" t="n">
        <f aca="false">IF(G729&lt;5,0,(E729-D729)/D729*100)</f>
        <v>0</v>
      </c>
      <c r="I729" s="22"/>
      <c r="J729" s="13"/>
      <c r="K729" s="13" t="n">
        <f aca="false">L728</f>
        <v>0</v>
      </c>
      <c r="L729" s="21"/>
      <c r="M729" s="21" t="n">
        <f aca="false">FORECAST($B729,L720:L728,$B720:$B728)</f>
        <v>-0.0270611332186697</v>
      </c>
      <c r="N729" s="37" t="n">
        <f aca="false">(L729-M729)^2/M729</f>
        <v>-0.0270611332186697</v>
      </c>
      <c r="O729" s="37" t="n">
        <f aca="false">IF(N729&lt;5,0,(L729-K729)/K729*100)</f>
        <v>0</v>
      </c>
      <c r="P729" s="14"/>
      <c r="Q729" s="13" t="n">
        <f aca="false">R728</f>
        <v>-18.3266932270916</v>
      </c>
      <c r="R729" s="21"/>
      <c r="S729" s="21" t="n">
        <f aca="false">FORECAST($B729,R720:R728,$B720:$B728)</f>
        <v>-19.098834573972</v>
      </c>
      <c r="T729" s="37" t="n">
        <f aca="false">(R729-S729)^2/S729</f>
        <v>-19.098834573972</v>
      </c>
      <c r="U729" s="37" t="n">
        <f aca="false">IF(T729&lt;5,0,(R729-Q729)/Q729*100)</f>
        <v>0</v>
      </c>
      <c r="V729" s="14"/>
      <c r="W729" s="13" t="n">
        <f aca="false">X728</f>
        <v>0</v>
      </c>
      <c r="X729" s="21"/>
      <c r="Y729" s="21" t="n">
        <f aca="false">FORECAST($B729,X720:X728,$B720:$B728)</f>
        <v>-0.655853355306874</v>
      </c>
      <c r="Z729" s="37" t="n">
        <f aca="false">(X729-Y729)^2/Y729</f>
        <v>-0.655853355306874</v>
      </c>
      <c r="AA729" s="37" t="n">
        <f aca="false">IF(Z729&lt;5,0,(X729-W729)/W729*100)</f>
        <v>0</v>
      </c>
      <c r="AB729" s="14"/>
      <c r="AC729" s="13" t="n">
        <f aca="false">AD728</f>
        <v>0</v>
      </c>
      <c r="AD729" s="21"/>
      <c r="AE729" s="21" t="n">
        <f aca="false">FORECAST($B729,AD720:AD728,$B720:$B728)</f>
        <v>-3.09263173037675</v>
      </c>
      <c r="AF729" s="37" t="n">
        <f aca="false">(AD729-AE729)^2/AE729</f>
        <v>-3.09263173037675</v>
      </c>
      <c r="AG729" s="37" t="n">
        <f aca="false">IF(AF729&lt;5,0,(AD729-AC729)/AC729*100)</f>
        <v>0</v>
      </c>
      <c r="AH729" s="14"/>
      <c r="AI729" s="13" t="n">
        <f aca="false">AJ728</f>
        <v>-11.4432109308284</v>
      </c>
      <c r="AJ729" s="21"/>
      <c r="AK729" s="21" t="n">
        <f aca="false">FORECAST($B729,AJ720:AJ728,$B720:$B728)</f>
        <v>-11.7197896572334</v>
      </c>
      <c r="AL729" s="37" t="n">
        <f aca="false">(AJ729-AK729)^2/AK729</f>
        <v>-11.7197896572334</v>
      </c>
      <c r="AM729" s="37" t="n">
        <f aca="false">IF(AL729&lt;5,0,(AJ729-AI729)/AI729*100)</f>
        <v>0</v>
      </c>
      <c r="AN729" s="14"/>
      <c r="AO729" s="13" t="n">
        <f aca="false">AP728</f>
        <v>-14.6222583265638</v>
      </c>
      <c r="AP729" s="21"/>
      <c r="AQ729" s="21" t="n">
        <f aca="false">FORECAST($B729,AP720:AP728,$B720:$B728)</f>
        <v>-24.9036670518835</v>
      </c>
      <c r="AR729" s="37" t="n">
        <f aca="false">(AP729-AQ729)^2/AQ729</f>
        <v>-24.9036670518835</v>
      </c>
      <c r="AS729" s="37" t="n">
        <f aca="false">IF(AR729&lt;5,0,(AP729-AO729)/AO729*100)</f>
        <v>0</v>
      </c>
      <c r="AT729" s="14"/>
      <c r="AU729" s="13" t="n">
        <f aca="false">AV728</f>
        <v>0</v>
      </c>
      <c r="AV729" s="21"/>
      <c r="AW729" s="21" t="n">
        <f aca="false">FORECAST($B729,AV720:AV728,$B720:$B728)</f>
        <v>-1.30468764875002</v>
      </c>
      <c r="AX729" s="37" t="n">
        <f aca="false">(AV729-AW729)^2/AW729</f>
        <v>-1.30468764875002</v>
      </c>
      <c r="AY729" s="37" t="n">
        <f aca="false">IF(AX729&lt;5,0,(AV729-AU729)/AU729*100)</f>
        <v>0</v>
      </c>
      <c r="AZ729" s="14"/>
      <c r="BA729" s="23"/>
      <c r="BB729" s="22"/>
      <c r="BC729" s="13"/>
      <c r="BD729" s="23"/>
    </row>
    <row r="730" customFormat="false" ht="13.8" hidden="false" customHeight="false" outlineLevel="0" collapsed="false">
      <c r="A730" s="19" t="s">
        <v>76</v>
      </c>
      <c r="B730" s="12" t="n">
        <v>2011</v>
      </c>
      <c r="C730" s="12" t="n">
        <v>918496</v>
      </c>
      <c r="D730" s="12" t="n">
        <f aca="false">E729</f>
        <v>0</v>
      </c>
      <c r="E730" s="12" t="n">
        <v>40657</v>
      </c>
      <c r="F730" s="21" t="n">
        <f aca="false">FORECAST($B730,E721:E729,$B721:$B729)</f>
        <v>9998.04567291061</v>
      </c>
      <c r="G730" s="37" t="n">
        <f aca="false">(E730-F730)^2/F730</f>
        <v>94015.5217511534</v>
      </c>
      <c r="H730" s="37" t="e">
        <f aca="false">IF(G730&lt;5,0,(E730-D730)/D730*100)</f>
        <v>#DIV/0!</v>
      </c>
      <c r="I730" s="12" t="n">
        <v>-6.2</v>
      </c>
      <c r="J730" s="13"/>
      <c r="K730" s="13" t="n">
        <f aca="false">L729</f>
        <v>0</v>
      </c>
      <c r="L730" s="12" t="n">
        <v>53</v>
      </c>
      <c r="M730" s="21" t="n">
        <f aca="false">FORECAST($B730,L721:L729,$B721:$B729)</f>
        <v>10.98859493818</v>
      </c>
      <c r="N730" s="37" t="n">
        <f aca="false">(L730-M730)^2/M730</f>
        <v>160.617273199865</v>
      </c>
      <c r="O730" s="37" t="e">
        <f aca="false">IF(N730&lt;5,0,(L730-K730)/K730*100)</f>
        <v>#DIV/0!</v>
      </c>
      <c r="P730" s="14" t="n">
        <f aca="false">L730/($C730/100000)</f>
        <v>5.7703027558095</v>
      </c>
      <c r="Q730" s="13" t="n">
        <f aca="false">R729</f>
        <v>0</v>
      </c>
      <c r="R730" s="12" t="n">
        <v>429</v>
      </c>
      <c r="S730" s="21" t="n">
        <f aca="false">FORECAST($B730,R721:R729,$B721:$B729)</f>
        <v>223.613653261059</v>
      </c>
      <c r="T730" s="37" t="n">
        <f aca="false">(R730-S730)^2/S730</f>
        <v>188.644793426459</v>
      </c>
      <c r="U730" s="37" t="e">
        <f aca="false">IF(T730&lt;5,0,(R730-Q730)/Q730*100)</f>
        <v>#DIV/0!</v>
      </c>
      <c r="V730" s="14" t="n">
        <f aca="false">R730/($C730/100000)</f>
        <v>46.7067902309863</v>
      </c>
      <c r="W730" s="13" t="n">
        <f aca="false">X729</f>
        <v>0</v>
      </c>
      <c r="X730" s="12" t="n">
        <v>1363</v>
      </c>
      <c r="Y730" s="21" t="n">
        <f aca="false">FORECAST($B730,X721:X729,$B721:$B729)</f>
        <v>245.363315796249</v>
      </c>
      <c r="Z730" s="37" t="n">
        <f aca="false">(X730-Y730)^2/Y730</f>
        <v>5090.86598306008</v>
      </c>
      <c r="AA730" s="37" t="e">
        <f aca="false">IF(Z730&lt;5,0,(X730-W730)/W730*100)</f>
        <v>#DIV/0!</v>
      </c>
      <c r="AB730" s="14" t="n">
        <f aca="false">X730/($C730/100000)</f>
        <v>148.394767097516</v>
      </c>
      <c r="AC730" s="13" t="n">
        <f aca="false">AD729</f>
        <v>0</v>
      </c>
      <c r="AD730" s="12" t="n">
        <v>3587</v>
      </c>
      <c r="AE730" s="21" t="n">
        <f aca="false">FORECAST($B730,AD721:AD729,$B721:$B729)</f>
        <v>1218.74207265059</v>
      </c>
      <c r="AF730" s="37" t="n">
        <f aca="false">(AD730-AE730)^2/AE730</f>
        <v>4601.9955627324</v>
      </c>
      <c r="AG730" s="37" t="e">
        <f aca="false">IF(AF730&lt;5,0,(AD730-AC730)/AC730*100)</f>
        <v>#DIV/0!</v>
      </c>
      <c r="AH730" s="14" t="n">
        <f aca="false">AD730/($C730/100000)</f>
        <v>390.529735567711</v>
      </c>
      <c r="AI730" s="13" t="n">
        <f aca="false">AJ729</f>
        <v>0</v>
      </c>
      <c r="AJ730" s="12" t="n">
        <v>8152</v>
      </c>
      <c r="AK730" s="21" t="n">
        <f aca="false">FORECAST($B730,AJ721:AJ729,$B721:$B729)</f>
        <v>1342.97281628473</v>
      </c>
      <c r="AL730" s="37" t="n">
        <f aca="false">(AJ730-AK730)^2/AK730</f>
        <v>34522.5537154461</v>
      </c>
      <c r="AM730" s="37" t="e">
        <f aca="false">IF(AL730&lt;5,0,(AJ730-AI730)/AI730*100)</f>
        <v>#DIV/0!</v>
      </c>
      <c r="AN730" s="14" t="n">
        <f aca="false">AJ730/($C730/100000)</f>
        <v>887.537888025642</v>
      </c>
      <c r="AO730" s="13" t="n">
        <f aca="false">AP729</f>
        <v>0</v>
      </c>
      <c r="AP730" s="12" t="n">
        <v>25370</v>
      </c>
      <c r="AQ730" s="21" t="n">
        <f aca="false">FORECAST($B730,AP721:AP729,$B721:$B729)</f>
        <v>6307.31606820842</v>
      </c>
      <c r="AR730" s="37" t="n">
        <f aca="false">(AP730-AQ730)^2/AQ730</f>
        <v>57613.399226179</v>
      </c>
      <c r="AS730" s="37" t="e">
        <f aca="false">IF(AR730&lt;5,0,(AP730-AO730)/AO730*100)</f>
        <v>#DIV/0!</v>
      </c>
      <c r="AT730" s="14" t="n">
        <f aca="false">AP730/($C730/100000)</f>
        <v>2762.12416820541</v>
      </c>
      <c r="AU730" s="13" t="n">
        <f aca="false">AV729</f>
        <v>0</v>
      </c>
      <c r="AV730" s="12" t="n">
        <v>1703</v>
      </c>
      <c r="AW730" s="21" t="n">
        <f aca="false">FORECAST($B730,AV721:AV729,$B721:$B729)</f>
        <v>648.887434748178</v>
      </c>
      <c r="AX730" s="37" t="n">
        <f aca="false">(AV730-AW730)^2/AW730</f>
        <v>1712.39762202052</v>
      </c>
      <c r="AY730" s="37" t="e">
        <f aca="false">IF(AX730&lt;5,0,(AV730-AU730)/AU730*100)</f>
        <v>#DIV/0!</v>
      </c>
      <c r="AZ730" s="14" t="n">
        <f aca="false">AV730/($C730/100000)</f>
        <v>185.411803644218</v>
      </c>
      <c r="BA730" s="12" t="n">
        <v>4426.5</v>
      </c>
      <c r="BB730" s="14" t="n">
        <v>-5.2</v>
      </c>
      <c r="BC730" s="13" t="n">
        <f aca="false">(BA730-BA725)/BA725*100</f>
        <v>178.659112370161</v>
      </c>
      <c r="BD730" s="12" t="n">
        <v>25.3</v>
      </c>
    </row>
    <row r="731" customFormat="false" ht="13.8" hidden="false" customHeight="false" outlineLevel="0" collapsed="false">
      <c r="A731" s="19" t="s">
        <v>76</v>
      </c>
      <c r="B731" s="12" t="n">
        <v>2012</v>
      </c>
      <c r="C731" s="12" t="n">
        <v>920381</v>
      </c>
      <c r="D731" s="12" t="n">
        <f aca="false">E730</f>
        <v>40657</v>
      </c>
      <c r="E731" s="12" t="n">
        <v>38599</v>
      </c>
      <c r="F731" s="21" t="n">
        <f aca="false">FORECAST($B731,E722:E730,$B722:$B730)</f>
        <v>14720.4404482771</v>
      </c>
      <c r="G731" s="37" t="n">
        <f aca="false">(E731-F731)^2/F731</f>
        <v>38734.276210595</v>
      </c>
      <c r="H731" s="37" t="n">
        <f aca="false">IF(G731&lt;5,0,(E731-D731)/D731*100)</f>
        <v>-5.06185896647564</v>
      </c>
      <c r="I731" s="12" t="n">
        <v>-5.1</v>
      </c>
      <c r="J731" s="13" t="n">
        <f aca="false">(E731-E730)/E730*100</f>
        <v>-5.06185896647564</v>
      </c>
      <c r="K731" s="13" t="n">
        <f aca="false">L730</f>
        <v>53</v>
      </c>
      <c r="L731" s="12" t="n">
        <v>44</v>
      </c>
      <c r="M731" s="21" t="n">
        <f aca="false">FORECAST($B731,L722:L730,$B722:$B730)</f>
        <v>17.7912113214059</v>
      </c>
      <c r="N731" s="37" t="n">
        <f aca="false">(L731-M731)^2/M731</f>
        <v>38.6089846042549</v>
      </c>
      <c r="O731" s="37" t="n">
        <f aca="false">IF(N731&lt;5,0,(L731-K731)/K731*100)</f>
        <v>-16.9811320754717</v>
      </c>
      <c r="P731" s="14" t="n">
        <f aca="false">L731/($C731/100000)</f>
        <v>4.78062889173071</v>
      </c>
      <c r="Q731" s="13" t="n">
        <f aca="false">R730</f>
        <v>429</v>
      </c>
      <c r="R731" s="12" t="n">
        <v>450</v>
      </c>
      <c r="S731" s="21" t="n">
        <f aca="false">FORECAST($B731,R722:R730,$B722:$B730)</f>
        <v>264.608950865859</v>
      </c>
      <c r="T731" s="37" t="n">
        <f aca="false">(R731-S731)^2/S731</f>
        <v>129.889185481413</v>
      </c>
      <c r="U731" s="37" t="n">
        <f aca="false">IF(T731&lt;5,0,(R731-Q731)/Q731*100)</f>
        <v>4.8951048951049</v>
      </c>
      <c r="V731" s="14" t="n">
        <f aca="false">R731/($C731/100000)</f>
        <v>48.8927954836095</v>
      </c>
      <c r="W731" s="13" t="n">
        <f aca="false">X730</f>
        <v>1363</v>
      </c>
      <c r="X731" s="12" t="n">
        <v>1206</v>
      </c>
      <c r="Y731" s="21" t="n">
        <f aca="false">FORECAST($B731,X722:X730,$B722:$B730)</f>
        <v>435.637332737847</v>
      </c>
      <c r="Z731" s="37" t="n">
        <f aca="false">(X731-Y731)^2/Y731</f>
        <v>1362.27681723592</v>
      </c>
      <c r="AA731" s="37" t="n">
        <f aca="false">IF(Z731&lt;5,0,(X731-W731)/W731*100)</f>
        <v>-11.518708730741</v>
      </c>
      <c r="AB731" s="14" t="n">
        <f aca="false">X731/($C731/100000)</f>
        <v>131.032691896073</v>
      </c>
      <c r="AC731" s="13" t="n">
        <f aca="false">AD730</f>
        <v>3587</v>
      </c>
      <c r="AD731" s="12" t="n">
        <v>3253</v>
      </c>
      <c r="AE731" s="21" t="n">
        <f aca="false">FORECAST($B731,AD722:AD730,$B722:$B730)</f>
        <v>1608.37088758617</v>
      </c>
      <c r="AF731" s="37" t="n">
        <f aca="false">(AD731-AE731)^2/AE731</f>
        <v>1681.704722633</v>
      </c>
      <c r="AG731" s="37" t="n">
        <f aca="false">IF(AF731&lt;5,0,(AD731-AC731)/AC731*100)</f>
        <v>-9.3114022860329</v>
      </c>
      <c r="AH731" s="14" t="n">
        <f aca="false">AD731/($C731/100000)</f>
        <v>353.440586018182</v>
      </c>
      <c r="AI731" s="13" t="n">
        <f aca="false">AJ730</f>
        <v>8152</v>
      </c>
      <c r="AJ731" s="12" t="n">
        <v>7392</v>
      </c>
      <c r="AK731" s="21" t="n">
        <f aca="false">FORECAST($B731,AJ722:AJ730,$B722:$B730)</f>
        <v>2356.41094942787</v>
      </c>
      <c r="AL731" s="37" t="n">
        <f aca="false">(AJ731-AK731)^2/AK731</f>
        <v>10760.9231286243</v>
      </c>
      <c r="AM731" s="37" t="n">
        <f aca="false">IF(AL731&lt;5,0,(AJ731-AI731)/AI731*100)</f>
        <v>-9.32286555446516</v>
      </c>
      <c r="AN731" s="14" t="n">
        <f aca="false">AJ731/($C731/100000)</f>
        <v>803.145653810759</v>
      </c>
      <c r="AO731" s="13" t="n">
        <f aca="false">AP730</f>
        <v>25370</v>
      </c>
      <c r="AP731" s="12" t="n">
        <v>24499</v>
      </c>
      <c r="AQ731" s="21" t="n">
        <f aca="false">FORECAST($B731,AP722:AP730,$B722:$B730)</f>
        <v>9230.49787658898</v>
      </c>
      <c r="AR731" s="37" t="n">
        <f aca="false">(AP731-AQ731)^2/AQ731</f>
        <v>25256.1844669159</v>
      </c>
      <c r="AS731" s="37" t="n">
        <f aca="false">IF(AR731&lt;5,0,(AP731-AO731)/AO731*100)</f>
        <v>-3.433188805676</v>
      </c>
      <c r="AT731" s="14" t="n">
        <f aca="false">AP731/($C731/100000)</f>
        <v>2661.83243678433</v>
      </c>
      <c r="AU731" s="13" t="n">
        <f aca="false">AV730</f>
        <v>1703</v>
      </c>
      <c r="AV731" s="12" t="n">
        <v>1755</v>
      </c>
      <c r="AW731" s="21" t="n">
        <f aca="false">FORECAST($B731,AV722:AV730,$B722:$B730)</f>
        <v>807.001816525344</v>
      </c>
      <c r="AX731" s="37" t="n">
        <f aca="false">(AV731-AW731)^2/AW731</f>
        <v>1113.62891317981</v>
      </c>
      <c r="AY731" s="37" t="n">
        <f aca="false">IF(AX731&lt;5,0,(AV731-AU731)/AU731*100)</f>
        <v>3.05343511450382</v>
      </c>
      <c r="AZ731" s="14" t="n">
        <f aca="false">AV731/($C731/100000)</f>
        <v>190.681902386077</v>
      </c>
      <c r="BA731" s="12" t="n">
        <v>4193.8</v>
      </c>
      <c r="BB731" s="14" t="n">
        <v>-5.3</v>
      </c>
      <c r="BC731" s="13" t="n">
        <f aca="false">(BA731-BA730)/BA730*100</f>
        <v>-5.25697503671072</v>
      </c>
      <c r="BD731" s="12" t="n">
        <v>26.2</v>
      </c>
    </row>
    <row r="732" customFormat="false" ht="13.8" hidden="false" customHeight="false" outlineLevel="0" collapsed="false">
      <c r="A732" s="19" t="s">
        <v>76</v>
      </c>
      <c r="B732" s="12" t="n">
        <v>2013</v>
      </c>
      <c r="C732" s="12" t="n">
        <v>926610</v>
      </c>
      <c r="D732" s="12" t="n">
        <f aca="false">E731</f>
        <v>38599</v>
      </c>
      <c r="E732" s="12" t="n">
        <v>38411</v>
      </c>
      <c r="F732" s="21" t="n">
        <f aca="false">FORECAST($B732,E723:E731,$B723:$B731)</f>
        <v>19351.9775931577</v>
      </c>
      <c r="G732" s="37" t="n">
        <f aca="false">(E732-F732)^2/F732</f>
        <v>18770.5020510642</v>
      </c>
      <c r="H732" s="37" t="n">
        <f aca="false">IF(G732&lt;5,0,(E732-D732)/D732*100)</f>
        <v>-0.487059250239644</v>
      </c>
      <c r="I732" s="12" t="n">
        <v>-0.5</v>
      </c>
      <c r="J732" s="13" t="n">
        <f aca="false">(E732-E731)/E731*100</f>
        <v>-0.487059250239644</v>
      </c>
      <c r="K732" s="13" t="n">
        <f aca="false">L731</f>
        <v>44</v>
      </c>
      <c r="L732" s="12" t="n">
        <v>30</v>
      </c>
      <c r="M732" s="21" t="n">
        <f aca="false">FORECAST($B732,L723:L731,$B723:$B731)</f>
        <v>24.1194189379525</v>
      </c>
      <c r="N732" s="37" t="n">
        <f aca="false">(L732-M732)^2/M732</f>
        <v>1.43375069342559</v>
      </c>
      <c r="O732" s="37" t="n">
        <f aca="false">IF(N732&lt;5,0,(L732-K732)/K732*100)</f>
        <v>0</v>
      </c>
      <c r="P732" s="14" t="n">
        <f aca="false">L732/($C732/100000)</f>
        <v>3.23760805516884</v>
      </c>
      <c r="Q732" s="13" t="n">
        <f aca="false">R731</f>
        <v>450</v>
      </c>
      <c r="R732" s="12" t="n">
        <v>447</v>
      </c>
      <c r="S732" s="21" t="n">
        <f aca="false">FORECAST($B732,R723:R731,$B723:$B731)</f>
        <v>305.722662405064</v>
      </c>
      <c r="T732" s="37" t="n">
        <f aca="false">(R732-S732)^2/S732</f>
        <v>65.2855956470404</v>
      </c>
      <c r="U732" s="37" t="n">
        <f aca="false">IF(T732&lt;5,0,(R732-Q732)/Q732*100)</f>
        <v>-0.666666666666667</v>
      </c>
      <c r="V732" s="14" t="n">
        <f aca="false">R732/($C732/100000)</f>
        <v>48.2403600220157</v>
      </c>
      <c r="W732" s="13" t="n">
        <f aca="false">X731</f>
        <v>1206</v>
      </c>
      <c r="X732" s="12" t="n">
        <v>1185</v>
      </c>
      <c r="Y732" s="21" t="n">
        <f aca="false">FORECAST($B732,X723:X731,$B723:$B731)</f>
        <v>597.11453843271</v>
      </c>
      <c r="Z732" s="37" t="n">
        <f aca="false">(X732-Y732)^2/Y732</f>
        <v>578.799030466302</v>
      </c>
      <c r="AA732" s="37" t="n">
        <f aca="false">IF(Z732&lt;5,0,(X732-W732)/W732*100)</f>
        <v>-1.74129353233831</v>
      </c>
      <c r="AB732" s="14" t="n">
        <f aca="false">X732/($C732/100000)</f>
        <v>127.885518179169</v>
      </c>
      <c r="AC732" s="13" t="n">
        <f aca="false">AD731</f>
        <v>3253</v>
      </c>
      <c r="AD732" s="12" t="n">
        <v>3295</v>
      </c>
      <c r="AE732" s="21" t="n">
        <f aca="false">FORECAST($B732,AD723:AD731,$B723:$B731)</f>
        <v>1950.42447243569</v>
      </c>
      <c r="AF732" s="37" t="n">
        <f aca="false">(AD732-AE732)^2/AE732</f>
        <v>926.917896526981</v>
      </c>
      <c r="AG732" s="37" t="n">
        <f aca="false">IF(AF732&lt;5,0,(AD732-AC732)/AC732*100)</f>
        <v>1.29111589302183</v>
      </c>
      <c r="AH732" s="14" t="n">
        <f aca="false">AD732/($C732/100000)</f>
        <v>355.597284726044</v>
      </c>
      <c r="AI732" s="13" t="n">
        <f aca="false">AJ731</f>
        <v>7392</v>
      </c>
      <c r="AJ732" s="12" t="n">
        <v>6849</v>
      </c>
      <c r="AK732" s="21" t="n">
        <f aca="false">FORECAST($B732,AJ723:AJ731,$B723:$B731)</f>
        <v>3285.11176756807</v>
      </c>
      <c r="AL732" s="37" t="n">
        <f aca="false">(AJ732-AK732)^2/AK732</f>
        <v>3866.32182766476</v>
      </c>
      <c r="AM732" s="37" t="n">
        <f aca="false">IF(AL732&lt;5,0,(AJ732-AI732)/AI732*100)</f>
        <v>-7.34577922077922</v>
      </c>
      <c r="AN732" s="14" t="n">
        <f aca="false">AJ732/($C732/100000)</f>
        <v>739.145918995046</v>
      </c>
      <c r="AO732" s="13" t="n">
        <f aca="false">AP731</f>
        <v>24499</v>
      </c>
      <c r="AP732" s="12" t="n">
        <v>24637</v>
      </c>
      <c r="AQ732" s="21" t="n">
        <f aca="false">FORECAST($B732,AP723:AP731,$B723:$B731)</f>
        <v>12205.68319014</v>
      </c>
      <c r="AR732" s="37" t="n">
        <f aca="false">(AP732-AQ732)^2/AQ732</f>
        <v>12661.121480848</v>
      </c>
      <c r="AS732" s="37" t="n">
        <f aca="false">IF(AR732&lt;5,0,(AP732-AO732)/AO732*100)</f>
        <v>0.56328829748153</v>
      </c>
      <c r="AT732" s="14" t="n">
        <f aca="false">AP732/($C732/100000)</f>
        <v>2658.83165517316</v>
      </c>
      <c r="AU732" s="13" t="n">
        <f aca="false">AV731</f>
        <v>1755</v>
      </c>
      <c r="AV732" s="12" t="n">
        <v>1968</v>
      </c>
      <c r="AW732" s="21" t="n">
        <f aca="false">FORECAST($B732,AV723:AV731,$B723:$B731)</f>
        <v>983.720479193951</v>
      </c>
      <c r="AX732" s="37" t="n">
        <f aca="false">(AV732-AW732)^2/AW732</f>
        <v>984.838880117667</v>
      </c>
      <c r="AY732" s="37" t="n">
        <f aca="false">IF(AX732&lt;5,0,(AV732-AU732)/AU732*100)</f>
        <v>12.1367521367521</v>
      </c>
      <c r="AZ732" s="14" t="n">
        <f aca="false">AV732/($C732/100000)</f>
        <v>212.387088419076</v>
      </c>
      <c r="BA732" s="12" t="n">
        <v>4145.3</v>
      </c>
      <c r="BB732" s="14" t="n">
        <v>-1.2</v>
      </c>
      <c r="BC732" s="13" t="n">
        <f aca="false">(BA732-BA731)/BA731*100</f>
        <v>-1.15646907339406</v>
      </c>
      <c r="BD732" s="12" t="n">
        <v>26.9</v>
      </c>
    </row>
    <row r="733" customFormat="false" ht="13.8" hidden="false" customHeight="false" outlineLevel="0" collapsed="false">
      <c r="A733" s="19" t="s">
        <v>76</v>
      </c>
      <c r="B733" s="15" t="n">
        <v>2014</v>
      </c>
      <c r="C733" s="12" t="n">
        <v>933258</v>
      </c>
      <c r="D733" s="12" t="n">
        <f aca="false">E732</f>
        <v>38411</v>
      </c>
      <c r="E733" s="12" t="n">
        <v>39069</v>
      </c>
      <c r="F733" s="21" t="n">
        <f aca="false">FORECAST($B733,E724:E732,$B724:$B732)</f>
        <v>24051.7164274383</v>
      </c>
      <c r="G733" s="37" t="n">
        <f aca="false">(E733-F733)^2/F733</f>
        <v>9376.41214002746</v>
      </c>
      <c r="H733" s="37" t="n">
        <f aca="false">IF(G733&lt;5,0,(E733-D733)/D733*100)</f>
        <v>1.71305094894692</v>
      </c>
      <c r="I733" s="16" t="n">
        <v>1.7</v>
      </c>
      <c r="J733" s="13" t="n">
        <f aca="false">(E733-E732)/E732*100</f>
        <v>1.71305094894692</v>
      </c>
      <c r="K733" s="13" t="n">
        <f aca="false">L732</f>
        <v>30</v>
      </c>
      <c r="L733" s="12" t="n">
        <v>42</v>
      </c>
      <c r="M733" s="21" t="n">
        <f aca="false">FORECAST($B733,L724:L732,$B724:$B732)</f>
        <v>27.6393918335371</v>
      </c>
      <c r="N733" s="37" t="n">
        <f aca="false">(L733-M733)^2/M733</f>
        <v>7.46134604381742</v>
      </c>
      <c r="O733" s="37" t="n">
        <f aca="false">IF(N733&lt;5,0,(L733-K733)/K733*100)</f>
        <v>40</v>
      </c>
      <c r="P733" s="14" t="n">
        <f aca="false">L733/($C733/100000)</f>
        <v>4.50036324360466</v>
      </c>
      <c r="Q733" s="13" t="n">
        <f aca="false">R732</f>
        <v>447</v>
      </c>
      <c r="R733" s="12" t="n">
        <v>434</v>
      </c>
      <c r="S733" s="21" t="n">
        <f aca="false">FORECAST($B733,R724:R732,$B724:$B732)</f>
        <v>338.79784784394</v>
      </c>
      <c r="T733" s="37" t="n">
        <f aca="false">(R733-S733)^2/S733</f>
        <v>26.7517926481059</v>
      </c>
      <c r="U733" s="37" t="n">
        <f aca="false">IF(T733&lt;5,0,(R733-Q733)/Q733*100)</f>
        <v>-2.9082774049217</v>
      </c>
      <c r="V733" s="14" t="n">
        <f aca="false">R733/($C733/100000)</f>
        <v>46.5037535172482</v>
      </c>
      <c r="W733" s="13" t="n">
        <f aca="false">X732</f>
        <v>1185</v>
      </c>
      <c r="X733" s="12" t="n">
        <v>1166</v>
      </c>
      <c r="Y733" s="21" t="n">
        <f aca="false">FORECAST($B733,X724:X732,$B724:$B732)</f>
        <v>751.103295425745</v>
      </c>
      <c r="Z733" s="37" t="n">
        <f aca="false">(X733-Y733)^2/Y733</f>
        <v>229.181893509073</v>
      </c>
      <c r="AA733" s="37" t="n">
        <f aca="false">IF(Z733&lt;5,0,(X733-W733)/W733*100)</f>
        <v>-1.60337552742616</v>
      </c>
      <c r="AB733" s="14" t="n">
        <f aca="false">X733/($C733/100000)</f>
        <v>124.938655762929</v>
      </c>
      <c r="AC733" s="13" t="n">
        <f aca="false">AD732</f>
        <v>3295</v>
      </c>
      <c r="AD733" s="12" t="n">
        <v>2978</v>
      </c>
      <c r="AE733" s="21" t="n">
        <f aca="false">FORECAST($B733,AD724:AD732,$B724:$B732)</f>
        <v>2294.36115608893</v>
      </c>
      <c r="AF733" s="37" t="n">
        <f aca="false">(AD733-AE733)^2/AE733</f>
        <v>203.700305709824</v>
      </c>
      <c r="AG733" s="37" t="n">
        <f aca="false">IF(AF733&lt;5,0,(AD733-AC733)/AC733*100)</f>
        <v>-9.6206373292868</v>
      </c>
      <c r="AH733" s="14" t="n">
        <f aca="false">AD733/($C733/100000)</f>
        <v>319.097184272731</v>
      </c>
      <c r="AI733" s="13" t="n">
        <f aca="false">AJ732</f>
        <v>6849</v>
      </c>
      <c r="AJ733" s="12" t="n">
        <v>6440</v>
      </c>
      <c r="AK733" s="21" t="n">
        <f aca="false">FORECAST($B733,AJ724:AJ732,$B724:$B732)</f>
        <v>4200.7640498128</v>
      </c>
      <c r="AL733" s="37" t="n">
        <f aca="false">(AJ733-AK733)^2/AK733</f>
        <v>1193.63467720455</v>
      </c>
      <c r="AM733" s="37" t="n">
        <f aca="false">IF(AL733&lt;5,0,(AJ733-AI733)/AI733*100)</f>
        <v>-5.97167469703606</v>
      </c>
      <c r="AN733" s="14" t="n">
        <f aca="false">AJ733/($C733/100000)</f>
        <v>690.055697352715</v>
      </c>
      <c r="AO733" s="13" t="n">
        <f aca="false">AP732</f>
        <v>24637</v>
      </c>
      <c r="AP733" s="12" t="n">
        <v>25634</v>
      </c>
      <c r="AQ733" s="21" t="n">
        <f aca="false">FORECAST($B733,AP724:AP732,$B724:$B732)</f>
        <v>15232.1006504119</v>
      </c>
      <c r="AR733" s="37" t="n">
        <f aca="false">(AP733-AQ733)^2/AQ733</f>
        <v>7103.38728467073</v>
      </c>
      <c r="AS733" s="37" t="n">
        <f aca="false">IF(AR733&lt;5,0,(AP733-AO733)/AO733*100)</f>
        <v>4.04675893980598</v>
      </c>
      <c r="AT733" s="14" t="n">
        <f aca="false">AP733/($C733/100000)</f>
        <v>2746.72169968005</v>
      </c>
      <c r="AU733" s="13" t="n">
        <f aca="false">AV732</f>
        <v>1968</v>
      </c>
      <c r="AV733" s="12" t="n">
        <v>2375</v>
      </c>
      <c r="AW733" s="21" t="n">
        <f aca="false">FORECAST($B733,AV724:AV732,$B724:$B732)</f>
        <v>1206.90939729627</v>
      </c>
      <c r="AX733" s="37" t="n">
        <f aca="false">(AV733-AW733)^2/AW733</f>
        <v>1130.52036812487</v>
      </c>
      <c r="AY733" s="37" t="n">
        <f aca="false">IF(AX733&lt;5,0,(AV733-AU733)/AU733*100)</f>
        <v>20.6808943089431</v>
      </c>
      <c r="AZ733" s="14" t="n">
        <f aca="false">AV733/($C733/100000)</f>
        <v>254.484826275264</v>
      </c>
      <c r="BA733" s="12" t="n">
        <v>4186.3</v>
      </c>
      <c r="BB733" s="4" t="n">
        <v>1</v>
      </c>
      <c r="BC733" s="13" t="n">
        <f aca="false">(BA733-BA732)/BA732*100</f>
        <v>0.98907196101609</v>
      </c>
      <c r="BD733" s="12" t="n">
        <v>26.3</v>
      </c>
    </row>
    <row r="734" customFormat="false" ht="13.8" hidden="false" customHeight="false" outlineLevel="0" collapsed="false">
      <c r="A734" s="19" t="s">
        <v>76</v>
      </c>
      <c r="B734" s="15" t="n">
        <v>2015</v>
      </c>
      <c r="C734" s="12" t="n">
        <v>944971</v>
      </c>
      <c r="D734" s="12" t="n">
        <f aca="false">E733</f>
        <v>39069</v>
      </c>
      <c r="E734" s="12" t="n">
        <v>40226</v>
      </c>
      <c r="F734" s="21" t="n">
        <f aca="false">FORECAST($B734,E725:E733,$B725:$B733)</f>
        <v>28994.0678441474</v>
      </c>
      <c r="G734" s="37" t="n">
        <f aca="false">(E734-F734)^2/F734</f>
        <v>4351.10728966372</v>
      </c>
      <c r="H734" s="37" t="n">
        <f aca="false">IF(G734&lt;5,0,(E734-D734)/D734*100)</f>
        <v>2.96142721851084</v>
      </c>
      <c r="I734" s="12" t="n">
        <v>3</v>
      </c>
      <c r="J734" s="13" t="n">
        <f aca="false">(E734-E733)/E733*100</f>
        <v>2.96142721851084</v>
      </c>
      <c r="K734" s="13" t="n">
        <f aca="false">L733</f>
        <v>42</v>
      </c>
      <c r="L734" s="12" t="n">
        <v>31</v>
      </c>
      <c r="M734" s="21" t="n">
        <f aca="false">FORECAST($B734,L725:L733,$B725:$B733)</f>
        <v>32.3344571106883</v>
      </c>
      <c r="N734" s="37" t="n">
        <f aca="false">(L734-M734)^2/M734</f>
        <v>0.0550736254569115</v>
      </c>
      <c r="O734" s="37" t="n">
        <f aca="false">IF(N734&lt;5,0,(L734-K734)/K734*100)</f>
        <v>0</v>
      </c>
      <c r="P734" s="14" t="n">
        <f aca="false">L734/($C734/100000)</f>
        <v>3.2805239525869</v>
      </c>
      <c r="Q734" s="13" t="n">
        <f aca="false">R733</f>
        <v>434</v>
      </c>
      <c r="R734" s="12" t="n">
        <v>495</v>
      </c>
      <c r="S734" s="21" t="n">
        <f aca="false">FORECAST($B734,R725:R733,$B725:$B733)</f>
        <v>369.6440865329</v>
      </c>
      <c r="T734" s="37" t="n">
        <f aca="false">(R734-S734)^2/S734</f>
        <v>42.5114471289463</v>
      </c>
      <c r="U734" s="37" t="n">
        <f aca="false">IF(T734&lt;5,0,(R734-Q734)/Q734*100)</f>
        <v>14.0552995391705</v>
      </c>
      <c r="V734" s="14" t="n">
        <f aca="false">R734/($C734/100000)</f>
        <v>52.3825598880812</v>
      </c>
      <c r="W734" s="13" t="n">
        <f aca="false">X733</f>
        <v>1166</v>
      </c>
      <c r="X734" s="12" t="n">
        <v>1173</v>
      </c>
      <c r="Y734" s="21" t="n">
        <f aca="false">FORECAST($B734,X725:X733,$B725:$B733)</f>
        <v>897.401074510827</v>
      </c>
      <c r="Z734" s="37" t="n">
        <f aca="false">(X734-Y734)^2/Y734</f>
        <v>84.6385968193647</v>
      </c>
      <c r="AA734" s="37" t="n">
        <f aca="false">IF(Z734&lt;5,0,(X734-W734)/W734*100)</f>
        <v>0.600343053173242</v>
      </c>
      <c r="AB734" s="14" t="n">
        <f aca="false">X734/($C734/100000)</f>
        <v>124.130793431756</v>
      </c>
      <c r="AC734" s="13" t="n">
        <f aca="false">AD733</f>
        <v>2978</v>
      </c>
      <c r="AD734" s="12" t="n">
        <v>2728</v>
      </c>
      <c r="AE734" s="21" t="n">
        <f aca="false">FORECAST($B734,AD725:AD733,$B725:$B733)</f>
        <v>2603.93885681763</v>
      </c>
      <c r="AF734" s="37" t="n">
        <f aca="false">(AD734-AE734)^2/AE734</f>
        <v>5.91072528735402</v>
      </c>
      <c r="AG734" s="37" t="n">
        <f aca="false">IF(AF734&lt;5,0,(AD734-AC734)/AC734*100)</f>
        <v>-8.3948959032908</v>
      </c>
      <c r="AH734" s="14" t="n">
        <f aca="false">AD734/($C734/100000)</f>
        <v>288.686107827648</v>
      </c>
      <c r="AI734" s="13" t="n">
        <f aca="false">AJ733</f>
        <v>6440</v>
      </c>
      <c r="AJ734" s="12" t="n">
        <v>5492</v>
      </c>
      <c r="AK734" s="21" t="n">
        <f aca="false">FORECAST($B734,AJ725:AJ733,$B725:$B733)</f>
        <v>5083.5596213029</v>
      </c>
      <c r="AL734" s="37" t="n">
        <f aca="false">(AJ734-AK734)^2/AK734</f>
        <v>32.8162853153417</v>
      </c>
      <c r="AM734" s="37" t="n">
        <f aca="false">IF(AL734&lt;5,0,(AJ734-AI734)/AI734*100)</f>
        <v>-14.7204968944099</v>
      </c>
      <c r="AN734" s="14" t="n">
        <f aca="false">AJ734/($C734/100000)</f>
        <v>581.181856374429</v>
      </c>
      <c r="AO734" s="13" t="n">
        <f aca="false">AP733</f>
        <v>25634</v>
      </c>
      <c r="AP734" s="12" t="n">
        <v>27461</v>
      </c>
      <c r="AQ734" s="21" t="n">
        <f aca="false">FORECAST($B734,AP725:AP733,$B725:$B733)</f>
        <v>18494.5632925431</v>
      </c>
      <c r="AR734" s="37" t="n">
        <f aca="false">(AP734-AQ734)^2/AQ734</f>
        <v>4347.06059057077</v>
      </c>
      <c r="AS734" s="37" t="n">
        <f aca="false">IF(AR734&lt;5,0,(AP734-AO734)/AO734*100)</f>
        <v>7.12725286728564</v>
      </c>
      <c r="AT734" s="14" t="n">
        <f aca="false">AP734/($C734/100000)</f>
        <v>2906.01510522545</v>
      </c>
      <c r="AU734" s="13" t="n">
        <f aca="false">AV733</f>
        <v>2375</v>
      </c>
      <c r="AV734" s="12" t="n">
        <v>2846</v>
      </c>
      <c r="AW734" s="21" t="n">
        <f aca="false">FORECAST($B734,AV725:AV733,$B725:$B733)</f>
        <v>1512.62630882763</v>
      </c>
      <c r="AX734" s="37" t="n">
        <f aca="false">(AV734-AW734)^2/AW734</f>
        <v>1175.36326714335</v>
      </c>
      <c r="AY734" s="37" t="n">
        <f aca="false">IF(AX734&lt;5,0,(AV734-AU734)/AU734*100)</f>
        <v>19.8315789473684</v>
      </c>
      <c r="AZ734" s="14" t="n">
        <f aca="false">AV734/($C734/100000)</f>
        <v>301.17326351814</v>
      </c>
      <c r="BA734" s="12" t="n">
        <v>4256.9</v>
      </c>
      <c r="BB734" s="14" t="n">
        <v>1.7</v>
      </c>
      <c r="BC734" s="13" t="n">
        <f aca="false">(BA734-BA733)/BA733*100</f>
        <v>1.68645343143108</v>
      </c>
      <c r="BD734" s="12" t="n">
        <v>26.5</v>
      </c>
    </row>
    <row r="735" customFormat="false" ht="13.8" hidden="false" customHeight="false" outlineLevel="0" collapsed="false">
      <c r="A735" s="19" t="s">
        <v>76</v>
      </c>
      <c r="B735" s="15" t="n">
        <v>2016</v>
      </c>
      <c r="C735" s="12" t="n">
        <v>954569</v>
      </c>
      <c r="D735" s="12" t="n">
        <f aca="false">E734</f>
        <v>40226</v>
      </c>
      <c r="E735" s="12" t="n">
        <v>36536</v>
      </c>
      <c r="F735" s="21" t="n">
        <f aca="false">FORECAST($B735,E726:E734,$B726:$B734)</f>
        <v>34303.5846067398</v>
      </c>
      <c r="G735" s="37" t="n">
        <f aca="false">(E735-F735)^2/F735</f>
        <v>145.28156591209</v>
      </c>
      <c r="H735" s="37" t="n">
        <f aca="false">IF(G735&lt;5,0,(E735-D735)/D735*100)</f>
        <v>-9.17317158056978</v>
      </c>
      <c r="I735" s="12" t="n">
        <v>-9.2</v>
      </c>
      <c r="J735" s="13" t="n">
        <f aca="false">(E735-E734)/E734*100</f>
        <v>-9.17317158056978</v>
      </c>
      <c r="K735" s="13" t="n">
        <f aca="false">L734</f>
        <v>31</v>
      </c>
      <c r="L735" s="12" t="n">
        <v>39</v>
      </c>
      <c r="M735" s="21" t="n">
        <f aca="false">FORECAST($B735,L726:L734,$B726:$B734)</f>
        <v>35.041297790417</v>
      </c>
      <c r="N735" s="37" t="n">
        <f aca="false">(L735-M735)^2/M735</f>
        <v>0.447224394424196</v>
      </c>
      <c r="O735" s="37" t="n">
        <f aca="false">IF(N735&lt;5,0,(L735-K735)/K735*100)</f>
        <v>0</v>
      </c>
      <c r="P735" s="14" t="n">
        <f aca="false">L735/($C735/100000)</f>
        <v>4.08561350724777</v>
      </c>
      <c r="Q735" s="13" t="n">
        <f aca="false">R734</f>
        <v>495</v>
      </c>
      <c r="R735" s="12" t="n">
        <v>457</v>
      </c>
      <c r="S735" s="21" t="n">
        <f aca="false">FORECAST($B735,R726:R734,$B726:$B734)</f>
        <v>418.463845445028</v>
      </c>
      <c r="T735" s="37" t="n">
        <f aca="false">(R735-S735)^2/S735</f>
        <v>3.54877780732859</v>
      </c>
      <c r="U735" s="37" t="n">
        <f aca="false">IF(T735&lt;5,0,(R735-Q735)/Q735*100)</f>
        <v>0</v>
      </c>
      <c r="V735" s="14" t="n">
        <f aca="false">R735/($C735/100000)</f>
        <v>47.875009559288</v>
      </c>
      <c r="W735" s="13" t="n">
        <f aca="false">X734</f>
        <v>1173</v>
      </c>
      <c r="X735" s="12" t="n">
        <v>1091</v>
      </c>
      <c r="Y735" s="21" t="n">
        <f aca="false">FORECAST($B735,X726:X734,$B726:$B734)</f>
        <v>1055.70296931378</v>
      </c>
      <c r="Z735" s="37" t="n">
        <f aca="false">(X735-Y735)^2/Y735</f>
        <v>1.18014291091166</v>
      </c>
      <c r="AA735" s="37" t="n">
        <f aca="false">IF(Z735&lt;5,0,(X735-W735)/W735*100)</f>
        <v>0</v>
      </c>
      <c r="AB735" s="14" t="n">
        <f aca="false">X735/($C735/100000)</f>
        <v>114.292418882239</v>
      </c>
      <c r="AC735" s="13" t="n">
        <f aca="false">AD734</f>
        <v>2728</v>
      </c>
      <c r="AD735" s="12" t="n">
        <v>2484</v>
      </c>
      <c r="AE735" s="21" t="n">
        <f aca="false">FORECAST($B735,AD726:AD734,$B726:$B734)</f>
        <v>2855.54165871897</v>
      </c>
      <c r="AF735" s="37" t="n">
        <f aca="false">(AD735-AE735)^2/AE735</f>
        <v>48.3422133738272</v>
      </c>
      <c r="AG735" s="37" t="n">
        <f aca="false">IF(AF735&lt;5,0,(AD735-AC735)/AC735*100)</f>
        <v>-8.94428152492669</v>
      </c>
      <c r="AH735" s="14" t="n">
        <f aca="false">AD735/($C735/100000)</f>
        <v>260.222152615474</v>
      </c>
      <c r="AI735" s="13" t="n">
        <f aca="false">AJ734</f>
        <v>5492</v>
      </c>
      <c r="AJ735" s="12" t="n">
        <v>4694</v>
      </c>
      <c r="AK735" s="21" t="n">
        <f aca="false">FORECAST($B735,AJ726:AJ734,$B726:$B734)</f>
        <v>5833.35956480493</v>
      </c>
      <c r="AL735" s="37" t="n">
        <f aca="false">(AJ735-AK735)^2/AK735</f>
        <v>222.537322359603</v>
      </c>
      <c r="AM735" s="37" t="n">
        <f aca="false">IF(AL735&lt;5,0,(AJ735-AI735)/AI735*100)</f>
        <v>-14.530225782957</v>
      </c>
      <c r="AN735" s="14" t="n">
        <f aca="false">AJ735/($C735/100000)</f>
        <v>491.740251359514</v>
      </c>
      <c r="AO735" s="13" t="n">
        <f aca="false">AP734</f>
        <v>27461</v>
      </c>
      <c r="AP735" s="12" t="n">
        <v>25381</v>
      </c>
      <c r="AQ735" s="21" t="n">
        <f aca="false">FORECAST($B735,AP726:AP734,$B726:$B734)</f>
        <v>22222.8263764153</v>
      </c>
      <c r="AR735" s="37" t="n">
        <f aca="false">(AP735-AQ735)^2/AQ735</f>
        <v>448.82052659563</v>
      </c>
      <c r="AS735" s="37" t="n">
        <f aca="false">IF(AR735&lt;5,0,(AP735-AO735)/AO735*100)</f>
        <v>-7.57437820909654</v>
      </c>
      <c r="AT735" s="14" t="n">
        <f aca="false">AP735/($C735/100000)</f>
        <v>2658.89631865271</v>
      </c>
      <c r="AU735" s="13" t="n">
        <f aca="false">AV734</f>
        <v>2846</v>
      </c>
      <c r="AV735" s="12" t="n">
        <v>2390</v>
      </c>
      <c r="AW735" s="21" t="n">
        <f aca="false">FORECAST($B735,AV726:AV734,$B726:$B734)</f>
        <v>1882.68930764638</v>
      </c>
      <c r="AX735" s="37" t="n">
        <f aca="false">(AV735-AW735)^2/AW735</f>
        <v>136.700271006502</v>
      </c>
      <c r="AY735" s="37" t="n">
        <f aca="false">IF(AX735&lt;5,0,(AV735-AU735)/AU735*100)</f>
        <v>-16.0224877020379</v>
      </c>
      <c r="AZ735" s="14" t="n">
        <f aca="false">AV735/($C735/100000)</f>
        <v>250.374776469799</v>
      </c>
      <c r="BA735" s="12" t="n">
        <v>3827.5</v>
      </c>
      <c r="BB735" s="14" t="n">
        <v>-10.1</v>
      </c>
      <c r="BC735" s="13" t="n">
        <f aca="false">(BA735-BA734)/BA734*100</f>
        <v>-10.0871526228006</v>
      </c>
      <c r="BD735" s="12" t="n">
        <v>26.2</v>
      </c>
    </row>
    <row r="736" customFormat="false" ht="13.8" hidden="false" customHeight="false" outlineLevel="0" collapsed="false">
      <c r="A736" s="19" t="s">
        <v>76</v>
      </c>
      <c r="B736" s="15" t="n">
        <v>2017</v>
      </c>
      <c r="C736" s="12" t="n">
        <v>962003</v>
      </c>
      <c r="D736" s="12" t="n">
        <f aca="false">E735</f>
        <v>36536</v>
      </c>
      <c r="E736" s="12" t="n">
        <v>33522</v>
      </c>
      <c r="F736" s="21" t="n">
        <f aca="false">FORECAST($B736,E727:E735,$B727:$B735)</f>
        <v>38983.4875063191</v>
      </c>
      <c r="G736" s="37" t="n">
        <f aca="false">(E736-F736)^2/F736</f>
        <v>765.140516913582</v>
      </c>
      <c r="H736" s="37" t="n">
        <f aca="false">IF(G736&lt;5,0,(E736-D736)/D736*100)</f>
        <v>-8.24939785417123</v>
      </c>
      <c r="I736" s="12" t="n">
        <v>-8.2</v>
      </c>
      <c r="J736" s="13" t="n">
        <f aca="false">(E736-E735)/E735*100</f>
        <v>-8.24939785417123</v>
      </c>
      <c r="K736" s="13" t="n">
        <f aca="false">L735</f>
        <v>39</v>
      </c>
      <c r="L736" s="12" t="n">
        <v>34</v>
      </c>
      <c r="M736" s="21" t="n">
        <f aca="false">FORECAST($B736,L727:L735,$B727:$B735)</f>
        <v>39.8986438751448</v>
      </c>
      <c r="N736" s="37" t="n">
        <f aca="false">(L736-M736)^2/M736</f>
        <v>0.872059703950459</v>
      </c>
      <c r="O736" s="37" t="n">
        <f aca="false">IF(N736&lt;5,0,(L736-K736)/K736*100)</f>
        <v>0</v>
      </c>
      <c r="P736" s="14" t="n">
        <f aca="false">L736/($C736/100000)</f>
        <v>3.53429251260131</v>
      </c>
      <c r="Q736" s="13" t="n">
        <f aca="false">R735</f>
        <v>457</v>
      </c>
      <c r="R736" s="12" t="n">
        <v>498</v>
      </c>
      <c r="S736" s="21" t="n">
        <f aca="false">FORECAST($B736,R727:R735,$B727:$B735)</f>
        <v>452.83024727713</v>
      </c>
      <c r="T736" s="37" t="n">
        <f aca="false">(R736-S736)^2/S736</f>
        <v>4.50567640592379</v>
      </c>
      <c r="U736" s="37" t="n">
        <f aca="false">IF(T736&lt;5,0,(R736-Q736)/Q736*100)</f>
        <v>0</v>
      </c>
      <c r="V736" s="14" t="n">
        <f aca="false">R736/($C736/100000)</f>
        <v>51.766990331631</v>
      </c>
      <c r="W736" s="13" t="n">
        <f aca="false">X735</f>
        <v>1091</v>
      </c>
      <c r="X736" s="12" t="n">
        <v>979</v>
      </c>
      <c r="Y736" s="21" t="n">
        <f aca="false">FORECAST($B736,X727:X735,$B727:$B735)</f>
        <v>1199.35685252809</v>
      </c>
      <c r="Z736" s="37" t="n">
        <f aca="false">(X736-Y736)^2/Y736</f>
        <v>40.485984095339</v>
      </c>
      <c r="AA736" s="37" t="n">
        <f aca="false">IF(Z736&lt;5,0,(X736-W736)/W736*100)</f>
        <v>-10.2658111824015</v>
      </c>
      <c r="AB736" s="14" t="n">
        <f aca="false">X736/($C736/100000)</f>
        <v>101.766834406961</v>
      </c>
      <c r="AC736" s="13" t="n">
        <f aca="false">AD735</f>
        <v>2484</v>
      </c>
      <c r="AD736" s="12" t="n">
        <v>2475</v>
      </c>
      <c r="AE736" s="21" t="n">
        <f aca="false">FORECAST($B736,AD727:AD735,$B727:$B735)</f>
        <v>3059.17553794418</v>
      </c>
      <c r="AF736" s="37" t="n">
        <f aca="false">(AD736-AE736)^2/AE736</f>
        <v>111.553277966424</v>
      </c>
      <c r="AG736" s="37" t="n">
        <f aca="false">IF(AF736&lt;5,0,(AD736-AC736)/AC736*100)</f>
        <v>-0.36231884057971</v>
      </c>
      <c r="AH736" s="14" t="n">
        <f aca="false">AD736/($C736/100000)</f>
        <v>257.275704961419</v>
      </c>
      <c r="AI736" s="13" t="n">
        <f aca="false">AJ735</f>
        <v>4694</v>
      </c>
      <c r="AJ736" s="12" t="n">
        <v>4112</v>
      </c>
      <c r="AK736" s="21" t="n">
        <f aca="false">FORECAST($B736,AJ727:AJ735,$B727:$B735)</f>
        <v>6513.53154935856</v>
      </c>
      <c r="AL736" s="37" t="n">
        <f aca="false">(AJ736-AK736)^2/AK736</f>
        <v>885.441904880692</v>
      </c>
      <c r="AM736" s="37" t="n">
        <f aca="false">IF(AL736&lt;5,0,(AJ736-AI736)/AI736*100)</f>
        <v>-12.3988069876438</v>
      </c>
      <c r="AN736" s="14" t="n">
        <f aca="false">AJ736/($C736/100000)</f>
        <v>427.441494465194</v>
      </c>
      <c r="AO736" s="13" t="n">
        <f aca="false">AP735</f>
        <v>25381</v>
      </c>
      <c r="AP736" s="12" t="n">
        <v>23315</v>
      </c>
      <c r="AQ736" s="21" t="n">
        <f aca="false">FORECAST($B736,AP727:AP735,$B727:$B735)</f>
        <v>25541.8550877377</v>
      </c>
      <c r="AR736" s="37" t="n">
        <f aca="false">(AP736-AQ736)^2/AQ736</f>
        <v>194.147354009701</v>
      </c>
      <c r="AS736" s="37" t="n">
        <f aca="false">IF(AR736&lt;5,0,(AP736-AO736)/AO736*100)</f>
        <v>-8.13994720460187</v>
      </c>
      <c r="AT736" s="14" t="n">
        <f aca="false">AP736/($C736/100000)</f>
        <v>2423.58911562646</v>
      </c>
      <c r="AU736" s="13" t="n">
        <f aca="false">AV735</f>
        <v>2390</v>
      </c>
      <c r="AV736" s="12" t="n">
        <v>2109</v>
      </c>
      <c r="AW736" s="21" t="n">
        <f aca="false">FORECAST($B736,AV727:AV735,$B727:$B735)</f>
        <v>2176.91691262587</v>
      </c>
      <c r="AX736" s="37" t="n">
        <f aca="false">(AV736-AW736)^2/AW736</f>
        <v>2.11891735227789</v>
      </c>
      <c r="AY736" s="37" t="n">
        <f aca="false">IF(AX736&lt;5,0,(AV736-AU736)/AU736*100)</f>
        <v>0</v>
      </c>
      <c r="AZ736" s="14" t="n">
        <f aca="false">AV736/($C736/100000)</f>
        <v>219.230085561064</v>
      </c>
      <c r="BA736" s="12" t="n">
        <v>3484.6</v>
      </c>
      <c r="BB736" s="14" t="n">
        <v>-9</v>
      </c>
      <c r="BC736" s="13" t="n">
        <f aca="false">(BA736-BA735)/BA735*100</f>
        <v>-8.95885042455912</v>
      </c>
      <c r="BD736" s="12" t="n">
        <v>24</v>
      </c>
    </row>
    <row r="737" customFormat="false" ht="13.8" hidden="false" customHeight="false" outlineLevel="0" collapsed="false">
      <c r="A737" s="24" t="s">
        <v>76</v>
      </c>
      <c r="B737" s="15" t="n">
        <v>2018</v>
      </c>
      <c r="C737" s="12" t="n">
        <v>970532</v>
      </c>
      <c r="D737" s="12" t="n">
        <f aca="false">E736</f>
        <v>33522</v>
      </c>
      <c r="E737" s="12" t="n">
        <v>28749</v>
      </c>
      <c r="F737" s="21" t="n">
        <f aca="false">FORECAST($B737,E728:E736,$B728:$B736)</f>
        <v>38219.9122750032</v>
      </c>
      <c r="G737" s="37" t="n">
        <f aca="false">(E737-F737)^2/F737</f>
        <v>2346.89652543947</v>
      </c>
      <c r="H737" s="37" t="n">
        <f aca="false">IF(G737&lt;5,0,(E737-D737)/D737*100)</f>
        <v>-14.2384105960265</v>
      </c>
      <c r="I737" s="12" t="n">
        <v>-14.2</v>
      </c>
      <c r="J737" s="13" t="n">
        <f aca="false">(E737-E736)/E736*100</f>
        <v>-14.2384105960265</v>
      </c>
      <c r="K737" s="13" t="n">
        <f aca="false">L736</f>
        <v>34</v>
      </c>
      <c r="L737" s="12" t="n">
        <v>42</v>
      </c>
      <c r="M737" s="21" t="n">
        <f aca="false">FORECAST($B737,L728:L736,$B728:$B736)</f>
        <v>39.0728434227967</v>
      </c>
      <c r="N737" s="37" t="n">
        <f aca="false">(L737-M737)^2/M737</f>
        <v>0.219289022166875</v>
      </c>
      <c r="O737" s="37" t="n">
        <f aca="false">IF(N737&lt;5,0,(L737-K737)/K737*100)</f>
        <v>0</v>
      </c>
      <c r="P737" s="14" t="n">
        <f aca="false">L737/($C737/100000)</f>
        <v>4.32752346135934</v>
      </c>
      <c r="Q737" s="13" t="n">
        <f aca="false">R736</f>
        <v>498</v>
      </c>
      <c r="R737" s="12" t="n">
        <v>506</v>
      </c>
      <c r="S737" s="21" t="n">
        <f aca="false">FORECAST($B737,R728:R736,$B728:$B736)</f>
        <v>459.539904535449</v>
      </c>
      <c r="T737" s="37" t="n">
        <f aca="false">(R737-S737)^2/S737</f>
        <v>4.69717743610807</v>
      </c>
      <c r="U737" s="37" t="n">
        <f aca="false">IF(T737&lt;5,0,(R737-Q737)/Q737*100)</f>
        <v>0</v>
      </c>
      <c r="V737" s="14" t="n">
        <f aca="false">R737/($C737/100000)</f>
        <v>52.1363540820911</v>
      </c>
      <c r="W737" s="13" t="n">
        <f aca="false">X736</f>
        <v>979</v>
      </c>
      <c r="X737" s="12" t="n">
        <v>736</v>
      </c>
      <c r="Y737" s="21" t="n">
        <f aca="false">FORECAST($B737,X728:X736,$B728:$B736)</f>
        <v>1168.36281700452</v>
      </c>
      <c r="Z737" s="37" t="n">
        <f aca="false">(X737-Y737)^2/Y737</f>
        <v>159.999618960282</v>
      </c>
      <c r="AA737" s="37" t="n">
        <f aca="false">IF(Z737&lt;5,0,(X737-W737)/W737*100)</f>
        <v>-24.8212461695608</v>
      </c>
      <c r="AB737" s="14" t="n">
        <f aca="false">X737/($C737/100000)</f>
        <v>75.8346968466779</v>
      </c>
      <c r="AC737" s="13" t="n">
        <f aca="false">AD736</f>
        <v>2475</v>
      </c>
      <c r="AD737" s="12" t="n">
        <v>2254</v>
      </c>
      <c r="AE737" s="21" t="n">
        <f aca="false">FORECAST($B737,AD728:AD736,$B728:$B736)</f>
        <v>2976.94875239052</v>
      </c>
      <c r="AF737" s="37" t="n">
        <f aca="false">(AD737-AE737)^2/AE737</f>
        <v>175.567314742421</v>
      </c>
      <c r="AG737" s="37" t="n">
        <f aca="false">IF(AF737&lt;5,0,(AD737-AC737)/AC737*100)</f>
        <v>-8.92929292929293</v>
      </c>
      <c r="AH737" s="14" t="n">
        <f aca="false">AD737/($C737/100000)</f>
        <v>232.243759092951</v>
      </c>
      <c r="AI737" s="13" t="n">
        <f aca="false">AJ736</f>
        <v>4112</v>
      </c>
      <c r="AJ737" s="12" t="n">
        <v>2970</v>
      </c>
      <c r="AK737" s="21" t="n">
        <f aca="false">FORECAST($B737,AJ728:AJ736,$B728:$B736)</f>
        <v>6172.4925365813</v>
      </c>
      <c r="AL737" s="37" t="n">
        <f aca="false">(AJ737-AK737)^2/AK737</f>
        <v>1661.55866306471</v>
      </c>
      <c r="AM737" s="37" t="n">
        <f aca="false">IF(AL737&lt;5,0,(AJ737-AI737)/AI737*100)</f>
        <v>-27.772373540856</v>
      </c>
      <c r="AN737" s="14" t="n">
        <f aca="false">AJ737/($C737/100000)</f>
        <v>306.017730481839</v>
      </c>
      <c r="AO737" s="13" t="n">
        <f aca="false">AP736</f>
        <v>23315</v>
      </c>
      <c r="AP737" s="12" t="n">
        <v>20492</v>
      </c>
      <c r="AQ737" s="21" t="n">
        <f aca="false">FORECAST($B737,AP728:AP736,$B728:$B736)</f>
        <v>25235.3204513442</v>
      </c>
      <c r="AR737" s="37" t="n">
        <f aca="false">(AP737-AQ737)^2/AQ737</f>
        <v>891.571357198332</v>
      </c>
      <c r="AS737" s="37" t="n">
        <f aca="false">IF(AR737&lt;5,0,(AP737-AO737)/AO737*100)</f>
        <v>-12.1080849238688</v>
      </c>
      <c r="AT737" s="14" t="n">
        <f aca="false">AP737/($C737/100000)</f>
        <v>2111.4193040518</v>
      </c>
      <c r="AU737" s="13" t="n">
        <f aca="false">AV736</f>
        <v>2109</v>
      </c>
      <c r="AV737" s="12" t="n">
        <v>1749</v>
      </c>
      <c r="AW737" s="21" t="n">
        <f aca="false">FORECAST($B737,AV728:AV736,$B728:$B736)</f>
        <v>2168.26331161406</v>
      </c>
      <c r="AX737" s="37" t="n">
        <f aca="false">(AV737-AW737)^2/AW737</f>
        <v>81.0702849252836</v>
      </c>
      <c r="AY737" s="37" t="n">
        <f aca="false">IF(AX737&lt;5,0,(AV737-AU737)/AU737*100)</f>
        <v>-17.0697012802276</v>
      </c>
      <c r="AZ737" s="14" t="n">
        <f aca="false">AV737/($C737/100000)</f>
        <v>180.21044128375</v>
      </c>
      <c r="BA737" s="12" t="n">
        <v>2962.2</v>
      </c>
      <c r="BB737" s="14" t="n">
        <v>-15</v>
      </c>
      <c r="BC737" s="13" t="n">
        <f aca="false">(BA737-BA736)/BA736*100</f>
        <v>-14.9916776674511</v>
      </c>
      <c r="BD737" s="12" t="n">
        <v>26</v>
      </c>
    </row>
    <row r="738" customFormat="false" ht="13.8" hidden="false" customHeight="false" outlineLevel="0" collapsed="false">
      <c r="A738" s="25" t="s">
        <v>76</v>
      </c>
      <c r="B738" s="15" t="n">
        <v>2019</v>
      </c>
      <c r="C738" s="17" t="n">
        <v>978045</v>
      </c>
      <c r="D738" s="12" t="n">
        <f aca="false">E737</f>
        <v>28749</v>
      </c>
      <c r="E738" s="17" t="n">
        <v>26305</v>
      </c>
      <c r="F738" s="21" t="n">
        <f aca="false">FORECAST($B738,E729:E737,$B729:$B737)</f>
        <v>30906.3571428571</v>
      </c>
      <c r="G738" s="37" t="n">
        <f aca="false">(E738-F738)^2/F738</f>
        <v>685.052834219762</v>
      </c>
      <c r="H738" s="37" t="n">
        <f aca="false">IF(G738&lt;5,0,(E738-D738)/D738*100)</f>
        <v>-8.50116525792202</v>
      </c>
      <c r="I738" s="12" t="n">
        <v>-8.5</v>
      </c>
      <c r="J738" s="13" t="n">
        <f aca="false">(E738-E737)/E737*100</f>
        <v>-8.50116525792202</v>
      </c>
      <c r="K738" s="13" t="n">
        <f aca="false">L737</f>
        <v>42</v>
      </c>
      <c r="L738" s="12" t="n">
        <v>40</v>
      </c>
      <c r="M738" s="21" t="n">
        <f aca="false">FORECAST($B738,L729:L737,$B729:$B737)</f>
        <v>33.4285714285714</v>
      </c>
      <c r="N738" s="37" t="n">
        <f aca="false">(L738-M738)^2/M738</f>
        <v>1.29181929181929</v>
      </c>
      <c r="O738" s="37" t="n">
        <f aca="false">IF(N738&lt;5,0,(L738-K738)/K738*100)</f>
        <v>0</v>
      </c>
      <c r="P738" s="14" t="n">
        <f aca="false">L738/($C738/100000)</f>
        <v>4.08979136951776</v>
      </c>
      <c r="Q738" s="13" t="n">
        <f aca="false">R737</f>
        <v>506</v>
      </c>
      <c r="R738" s="12" t="n">
        <v>460</v>
      </c>
      <c r="S738" s="21" t="n">
        <f aca="false">FORECAST($B738,R729:R737,$B729:$B737)</f>
        <v>511.107142857143</v>
      </c>
      <c r="T738" s="37" t="n">
        <f aca="false">(R738-S738)^2/S738</f>
        <v>5.11035716781298</v>
      </c>
      <c r="U738" s="37" t="n">
        <f aca="false">IF(T738&lt;5,0,(R738-Q738)/Q738*100)</f>
        <v>-9.09090909090909</v>
      </c>
      <c r="V738" s="14" t="n">
        <f aca="false">R738/($C738/100000)</f>
        <v>47.0326007494543</v>
      </c>
      <c r="W738" s="13" t="n">
        <f aca="false">X737</f>
        <v>736</v>
      </c>
      <c r="X738" s="12" t="n">
        <v>620</v>
      </c>
      <c r="Y738" s="21" t="n">
        <f aca="false">FORECAST($B738,X729:X737,$B729:$B737)</f>
        <v>801.714285714286</v>
      </c>
      <c r="Z738" s="37" t="n">
        <f aca="false">(X738-Y738)^2/Y738</f>
        <v>41.1868445168516</v>
      </c>
      <c r="AA738" s="37" t="n">
        <f aca="false">IF(Z738&lt;5,0,(X738-W738)/W738*100)</f>
        <v>-15.7608695652174</v>
      </c>
      <c r="AB738" s="14" t="n">
        <f aca="false">X738/($C738/100000)</f>
        <v>63.3917662275253</v>
      </c>
      <c r="AC738" s="13" t="n">
        <f aca="false">AD737</f>
        <v>2254</v>
      </c>
      <c r="AD738" s="12" t="n">
        <v>2259</v>
      </c>
      <c r="AE738" s="21" t="n">
        <f aca="false">FORECAST($B738,AD729:AD737,$B729:$B737)</f>
        <v>2029.75</v>
      </c>
      <c r="AF738" s="37" t="n">
        <f aca="false">(AD738-AE738)^2/AE738</f>
        <v>25.8926284025126</v>
      </c>
      <c r="AG738" s="37" t="n">
        <f aca="false">IF(AF738&lt;5,0,(AD738-AC738)/AC738*100)</f>
        <v>0.221827861579414</v>
      </c>
      <c r="AH738" s="14" t="n">
        <f aca="false">AD738/($C738/100000)</f>
        <v>230.970967593516</v>
      </c>
      <c r="AI738" s="13" t="n">
        <f aca="false">AJ737</f>
        <v>2970</v>
      </c>
      <c r="AJ738" s="12" t="n">
        <v>2517</v>
      </c>
      <c r="AK738" s="21" t="n">
        <f aca="false">FORECAST($B738,AJ729:AJ737,$B729:$B737)</f>
        <v>2543.67857142857</v>
      </c>
      <c r="AL738" s="37" t="n">
        <f aca="false">(AJ738-AK738)^2/AK738</f>
        <v>0.279809792583057</v>
      </c>
      <c r="AM738" s="37" t="n">
        <f aca="false">IF(AL738&lt;5,0,(AJ738-AI738)/AI738*100)</f>
        <v>0</v>
      </c>
      <c r="AN738" s="14" t="n">
        <f aca="false">AJ738/($C738/100000)</f>
        <v>257.350121926905</v>
      </c>
      <c r="AO738" s="13" t="n">
        <f aca="false">AP737</f>
        <v>20492</v>
      </c>
      <c r="AP738" s="12" t="n">
        <v>18785</v>
      </c>
      <c r="AQ738" s="21" t="n">
        <f aca="false">FORECAST($B738,AP729:AP737,$B729:$B737)</f>
        <v>22669.6785714286</v>
      </c>
      <c r="AR738" s="37" t="n">
        <f aca="false">(AP738-AQ738)^2/AQ738</f>
        <v>665.678940077066</v>
      </c>
      <c r="AS738" s="37" t="n">
        <f aca="false">IF(AR738&lt;5,0,(AP738-AO738)/AO738*100)</f>
        <v>-8.3300800312317</v>
      </c>
      <c r="AT738" s="14" t="n">
        <f aca="false">AP738/($C738/100000)</f>
        <v>1920.66827190978</v>
      </c>
      <c r="AU738" s="13" t="n">
        <f aca="false">AV737</f>
        <v>1749</v>
      </c>
      <c r="AV738" s="12" t="n">
        <v>1624</v>
      </c>
      <c r="AW738" s="21" t="n">
        <f aca="false">FORECAST($B738,AV729:AV737,$B729:$B737)</f>
        <v>2317</v>
      </c>
      <c r="AX738" s="37" t="n">
        <f aca="false">(AV738-AW738)^2/AW738</f>
        <v>207.271903323263</v>
      </c>
      <c r="AY738" s="37" t="n">
        <f aca="false">IF(AX738&lt;5,0,(AV738-AU738)/AU738*100)</f>
        <v>-7.14694110920526</v>
      </c>
      <c r="AZ738" s="14" t="n">
        <f aca="false">AV738/($C738/100000)</f>
        <v>166.045529602421</v>
      </c>
      <c r="BA738" s="12" t="n">
        <v>2689.5</v>
      </c>
      <c r="BB738" s="14" t="n">
        <v>-9.2</v>
      </c>
      <c r="BC738" s="13" t="n">
        <f aca="false">(BA738-BA737)/BA737*100</f>
        <v>-9.20599554385254</v>
      </c>
      <c r="BD738" s="12" t="n">
        <v>25.2</v>
      </c>
    </row>
    <row r="739" customFormat="false" ht="13.8" hidden="false" customHeight="false" outlineLevel="0" collapsed="false">
      <c r="A739" s="25" t="s">
        <v>76</v>
      </c>
      <c r="B739" s="20" t="n">
        <v>2020</v>
      </c>
      <c r="C739" s="21" t="n">
        <v>984054</v>
      </c>
      <c r="D739" s="12" t="n">
        <f aca="false">E738</f>
        <v>26305</v>
      </c>
      <c r="E739" s="21" t="n">
        <v>22163</v>
      </c>
      <c r="F739" s="21" t="n">
        <f aca="false">FORECAST($B739,E730:E738,$B730:$B738)</f>
        <v>27513.5833333333</v>
      </c>
      <c r="G739" s="37" t="n">
        <f aca="false">(E739-F739)^2/F739</f>
        <v>1040.53120453635</v>
      </c>
      <c r="H739" s="37" t="n">
        <f aca="false">IF(G739&lt;5,0,(E739-D739)/D739*100)</f>
        <v>-15.746055882912</v>
      </c>
      <c r="I739" s="22" t="n">
        <v>-15.7</v>
      </c>
      <c r="J739" s="13" t="n">
        <f aca="false">(E739-E738)/E738*100</f>
        <v>-15.746055882912</v>
      </c>
      <c r="K739" s="13" t="n">
        <f aca="false">L738</f>
        <v>40</v>
      </c>
      <c r="L739" s="21" t="n">
        <v>27</v>
      </c>
      <c r="M739" s="21" t="n">
        <f aca="false">FORECAST($B739,L730:L738,$B730:$B738)</f>
        <v>35.0277777777778</v>
      </c>
      <c r="N739" s="37" t="n">
        <f aca="false">(L739-M739)^2/M739</f>
        <v>1.83983170323377</v>
      </c>
      <c r="O739" s="37" t="n">
        <f aca="false">IF(N739&lt;5,0,(L739-K739)/K739*100)</f>
        <v>0</v>
      </c>
      <c r="P739" s="14" t="n">
        <f aca="false">L739/($C739/100000)</f>
        <v>2.74375186727558</v>
      </c>
      <c r="Q739" s="13" t="n">
        <f aca="false">R738</f>
        <v>460</v>
      </c>
      <c r="R739" s="21" t="n">
        <v>450</v>
      </c>
      <c r="S739" s="21" t="n">
        <f aca="false">FORECAST($B739,R730:R738,$B730:$B738)</f>
        <v>498.75</v>
      </c>
      <c r="T739" s="37" t="n">
        <f aca="false">(R739-S739)^2/S739</f>
        <v>4.76503759398496</v>
      </c>
      <c r="U739" s="37" t="n">
        <f aca="false">IF(T739&lt;5,0,(R739-Q739)/Q739*100)</f>
        <v>0</v>
      </c>
      <c r="V739" s="14" t="n">
        <f aca="false">R739/($C739/100000)</f>
        <v>45.7291977879263</v>
      </c>
      <c r="W739" s="13" t="n">
        <f aca="false">X738</f>
        <v>620</v>
      </c>
      <c r="X739" s="21" t="n">
        <v>591</v>
      </c>
      <c r="Y739" s="21" t="n">
        <f aca="false">FORECAST($B739,X730:X738,$B730:$B738)</f>
        <v>651.916666666667</v>
      </c>
      <c r="Z739" s="37" t="n">
        <f aca="false">(X739-Y739)^2/Y739</f>
        <v>5.69220034939709</v>
      </c>
      <c r="AA739" s="37" t="n">
        <f aca="false">IF(Z739&lt;5,0,(X739-W739)/W739*100)</f>
        <v>-4.67741935483871</v>
      </c>
      <c r="AB739" s="14" t="n">
        <f aca="false">X739/($C739/100000)</f>
        <v>60.0576797614765</v>
      </c>
      <c r="AC739" s="13" t="n">
        <f aca="false">AD738</f>
        <v>2259</v>
      </c>
      <c r="AD739" s="21" t="n">
        <v>2620</v>
      </c>
      <c r="AE739" s="21" t="n">
        <f aca="false">FORECAST($B739,AD730:AD738,$B730:$B738)</f>
        <v>1942.30555555556</v>
      </c>
      <c r="AF739" s="37" t="n">
        <f aca="false">(AD739-AE739)^2/AE739</f>
        <v>236.455978163281</v>
      </c>
      <c r="AG739" s="37" t="n">
        <f aca="false">IF(AF739&lt;5,0,(AD739-AC739)/AC739*100)</f>
        <v>15.9805223550243</v>
      </c>
      <c r="AH739" s="14" t="n">
        <f aca="false">AD739/($C739/100000)</f>
        <v>266.24555156526</v>
      </c>
      <c r="AI739" s="13" t="n">
        <f aca="false">AJ738</f>
        <v>2517</v>
      </c>
      <c r="AJ739" s="21" t="n">
        <v>2180</v>
      </c>
      <c r="AK739" s="21" t="n">
        <f aca="false">FORECAST($B739,AJ730:AJ738,$B730:$B738)</f>
        <v>1816.5</v>
      </c>
      <c r="AL739" s="37" t="n">
        <f aca="false">(AJ739-AK739)^2/AK739</f>
        <v>72.7400220203688</v>
      </c>
      <c r="AM739" s="37" t="n">
        <f aca="false">IF(AL739&lt;5,0,(AJ739-AI739)/AI739*100)</f>
        <v>-13.3889551052841</v>
      </c>
      <c r="AN739" s="14" t="n">
        <f aca="false">AJ739/($C739/100000)</f>
        <v>221.532558172621</v>
      </c>
      <c r="AO739" s="13" t="n">
        <f aca="false">AP738</f>
        <v>18785</v>
      </c>
      <c r="AP739" s="21" t="n">
        <v>14836</v>
      </c>
      <c r="AQ739" s="21" t="n">
        <f aca="false">FORECAST($B739,AP730:AP738,$B730:$B738)</f>
        <v>20514.5</v>
      </c>
      <c r="AR739" s="37" t="n">
        <f aca="false">(AP739-AQ739)^2/AQ739</f>
        <v>1571.83271588389</v>
      </c>
      <c r="AS739" s="37" t="n">
        <f aca="false">IF(AR739&lt;5,0,(AP739-AO739)/AO739*100)</f>
        <v>-21.0220920947564</v>
      </c>
      <c r="AT739" s="14" t="n">
        <f aca="false">AP739/($C739/100000)</f>
        <v>1507.64084084816</v>
      </c>
      <c r="AU739" s="13" t="n">
        <f aca="false">AV738</f>
        <v>1624</v>
      </c>
      <c r="AV739" s="21" t="n">
        <v>1459</v>
      </c>
      <c r="AW739" s="21" t="n">
        <f aca="false">FORECAST($B739,AV730:AV738,$B730:$B738)</f>
        <v>2054.58333333333</v>
      </c>
      <c r="AX739" s="37" t="n">
        <f aca="false">(AV739-AW739)^2/AW739</f>
        <v>172.64790441425</v>
      </c>
      <c r="AY739" s="37" t="n">
        <f aca="false">IF(AX739&lt;5,0,(AV739-AU739)/AU739*100)</f>
        <v>-10.1600985221675</v>
      </c>
      <c r="AZ739" s="14" t="n">
        <f aca="false">AV739/($C739/100000)</f>
        <v>148.26422127241</v>
      </c>
      <c r="BA739" s="23" t="n">
        <v>2252.2</v>
      </c>
      <c r="BB739" s="22" t="n">
        <v>-16.3</v>
      </c>
      <c r="BC739" s="13" t="n">
        <f aca="false">(BA739-BA738)/BA738*100</f>
        <v>-16.2595277932701</v>
      </c>
      <c r="BD739" s="23" t="n">
        <v>24.1</v>
      </c>
    </row>
    <row r="740" customFormat="false" ht="13.8" hidden="false" customHeight="false" outlineLevel="0" collapsed="false">
      <c r="A740" s="19" t="s">
        <v>325</v>
      </c>
      <c r="B740" s="15" t="n">
        <v>2020</v>
      </c>
      <c r="C740" s="38" t="n">
        <f aca="false">FORECAST($B740,C730:C738,$B730:$B738)</f>
        <v>985491.611111111</v>
      </c>
      <c r="D740" s="12" t="n">
        <f aca="false">E739</f>
        <v>22163</v>
      </c>
      <c r="E740" s="38" t="n">
        <f aca="false">FORECAST($B740,E730:E738,$B730:$B738)</f>
        <v>27513.5833333333</v>
      </c>
      <c r="F740" s="21" t="n">
        <f aca="false">FORECAST($B740,E731:E739,$B731:$B739)</f>
        <v>25104.0444444444</v>
      </c>
      <c r="G740" s="37" t="n">
        <f aca="false">(E740-F740)^2/F740</f>
        <v>231.272601110805</v>
      </c>
      <c r="H740" s="37" t="n">
        <f aca="false">IF(G740&lt;5,0,(E740-D740)/D740*100)</f>
        <v>24.1419633322805</v>
      </c>
      <c r="I740" s="12"/>
      <c r="J740" s="13" t="n">
        <f aca="false">(E740-E738)/E738*100</f>
        <v>4.59450041183553</v>
      </c>
      <c r="K740" s="13" t="n">
        <f aca="false">L739</f>
        <v>27</v>
      </c>
      <c r="L740" s="38" t="n">
        <f aca="false">FORECAST($B740,L730:L738,$B730:$B738)</f>
        <v>35.0277777777778</v>
      </c>
      <c r="M740" s="21" t="n">
        <f aca="false">FORECAST($B740,L731:L739,$B731:$B739)</f>
        <v>34.2222222222222</v>
      </c>
      <c r="N740" s="37" t="n">
        <f aca="false">(L740-M740)^2/M740</f>
        <v>0.0189619408369409</v>
      </c>
      <c r="O740" s="37" t="n">
        <f aca="false">IF(N740&lt;5,0,(L740-K740)/K740*100)</f>
        <v>0</v>
      </c>
      <c r="P740" s="38" t="n">
        <f aca="false">FORECAST($B740,P730:P738,$B730:$B738)</f>
        <v>3.51995452847745</v>
      </c>
      <c r="Q740" s="13" t="n">
        <f aca="false">R739</f>
        <v>450</v>
      </c>
      <c r="R740" s="38" t="n">
        <f aca="false">FORECAST($B740,R730:R738,$B730:$B738)</f>
        <v>498.75</v>
      </c>
      <c r="S740" s="21" t="n">
        <f aca="false">FORECAST($B740,R731:R739,$B731:$B739)</f>
        <v>478.733333333333</v>
      </c>
      <c r="T740" s="37" t="n">
        <f aca="false">(R740-S740)^2/S740</f>
        <v>0.836931369818506</v>
      </c>
      <c r="U740" s="37" t="n">
        <f aca="false">IF(T740&lt;5,0,(R740-Q740)/Q740*100)</f>
        <v>0</v>
      </c>
      <c r="V740" s="38" t="n">
        <f aca="false">FORECAST($B740,V730:V738,$B730:$B738)</f>
        <v>50.6812266402606</v>
      </c>
      <c r="W740" s="13" t="n">
        <f aca="false">X739</f>
        <v>591</v>
      </c>
      <c r="X740" s="38" t="n">
        <f aca="false">FORECAST($B740,X730:X738,$B730:$B738)</f>
        <v>651.916666666667</v>
      </c>
      <c r="Y740" s="21" t="n">
        <f aca="false">FORECAST($B740,X731:X739,$B731:$B739)</f>
        <v>624.622222222222</v>
      </c>
      <c r="Z740" s="37" t="n">
        <f aca="false">(X740-Y740)^2/Y740</f>
        <v>1.19269963671869</v>
      </c>
      <c r="AA740" s="37" t="n">
        <f aca="false">IF(Z740&lt;5,0,(X740-W740)/W740*100)</f>
        <v>0</v>
      </c>
      <c r="AB740" s="38" t="n">
        <f aca="false">FORECAST($B740,AB730:AB738,$B730:$B738)</f>
        <v>65.0334386601007</v>
      </c>
      <c r="AC740" s="13" t="n">
        <f aca="false">AD739</f>
        <v>2620</v>
      </c>
      <c r="AD740" s="38" t="n">
        <f aca="false">FORECAST($B740,AD730:AD738,$B730:$B738)</f>
        <v>1942.30555555556</v>
      </c>
      <c r="AE740" s="21" t="n">
        <f aca="false">FORECAST($B740,AD731:AD739,$B731:$B739)</f>
        <v>2215.71111111111</v>
      </c>
      <c r="AF740" s="37" t="n">
        <f aca="false">(AD740-AE740)^2/AE740</f>
        <v>33.7366173025855</v>
      </c>
      <c r="AG740" s="37" t="n">
        <f aca="false">IF(AF740&lt;5,0,(AD740-AC740)/AC740*100)</f>
        <v>-25.8662001696353</v>
      </c>
      <c r="AH740" s="38" t="n">
        <f aca="false">FORECAST($B740,AH730:AH738,$B730:$B738)</f>
        <v>193.895074975715</v>
      </c>
      <c r="AI740" s="13" t="n">
        <f aca="false">AJ739</f>
        <v>2180</v>
      </c>
      <c r="AJ740" s="38" t="n">
        <f aca="false">FORECAST($B740,AJ730:AJ738,$B730:$B738)</f>
        <v>1816.5</v>
      </c>
      <c r="AK740" s="21" t="n">
        <f aca="false">FORECAST($B740,AJ731:AJ739,$B731:$B739)</f>
        <v>1927.51111111111</v>
      </c>
      <c r="AL740" s="37" t="n">
        <f aca="false">(AJ740-AK740)^2/AK740</f>
        <v>6.39346083095707</v>
      </c>
      <c r="AM740" s="37" t="n">
        <f aca="false">IF(AL740&lt;5,0,(AJ740-AI740)/AI740*100)</f>
        <v>-16.6743119266055</v>
      </c>
      <c r="AN740" s="38" t="n">
        <f aca="false">FORECAST($B740,AN730:AN738,$B730:$B738)</f>
        <v>173.135807301787</v>
      </c>
      <c r="AO740" s="13" t="n">
        <f aca="false">AP739</f>
        <v>14836</v>
      </c>
      <c r="AP740" s="38" t="n">
        <f aca="false">FORECAST($B740,AP730:AP738,$B730:$B738)</f>
        <v>20514.5</v>
      </c>
      <c r="AQ740" s="21" t="n">
        <f aca="false">FORECAST($B740,AP731:AP739,$B731:$B739)</f>
        <v>18073.0222222222</v>
      </c>
      <c r="AR740" s="37" t="n">
        <f aca="false">(AP740-AQ740)^2/AQ740</f>
        <v>329.818315171074</v>
      </c>
      <c r="AS740" s="37" t="n">
        <f aca="false">IF(AR740&lt;5,0,(AP740-AO740)/AO740*100)</f>
        <v>38.2751415475869</v>
      </c>
      <c r="AT740" s="38" t="n">
        <f aca="false">FORECAST($B740,AT730:AT738,$B730:$B738)</f>
        <v>2074.28533252039</v>
      </c>
      <c r="AU740" s="13" t="n">
        <f aca="false">AV739</f>
        <v>1459</v>
      </c>
      <c r="AV740" s="38" t="n">
        <f aca="false">FORECAST($B740,AV730:AV738,$B730:$B738)</f>
        <v>2054.58333333333</v>
      </c>
      <c r="AW740" s="21" t="n">
        <f aca="false">FORECAST($B740,AV731:AV739,$B731:$B739)</f>
        <v>1750.22222222222</v>
      </c>
      <c r="AX740" s="37" t="n">
        <f aca="false">(AV740-AW740)^2/AW740</f>
        <v>52.9279566792222</v>
      </c>
      <c r="AY740" s="37" t="n">
        <f aca="false">IF(AX740&lt;5,0,(AV740-AU740)/AU740*100)</f>
        <v>40.821338816541</v>
      </c>
      <c r="AZ740" s="38" t="n">
        <f aca="false">FORECAST($B740,AZ730:AZ738,$B730:$B738)</f>
        <v>209.502451768118</v>
      </c>
      <c r="BA740" s="38" t="n">
        <f aca="false">FORECAST($B740,BA730:BA738,$B730:$B738)</f>
        <v>2770.03888888889</v>
      </c>
      <c r="BB740" s="14"/>
      <c r="BC740" s="12"/>
      <c r="BD740" s="12"/>
    </row>
    <row r="741" customFormat="false" ht="13.8" hidden="false" customHeight="false" outlineLevel="0" collapsed="false">
      <c r="A741" s="19" t="s">
        <v>199</v>
      </c>
      <c r="B741" s="20"/>
      <c r="C741" s="21"/>
      <c r="D741" s="12" t="n">
        <f aca="false">E740</f>
        <v>27513.5833333333</v>
      </c>
      <c r="E741" s="39" t="n">
        <f aca="false">(E740-E739)^2/E740</f>
        <v>1040.53120453635</v>
      </c>
      <c r="F741" s="21" t="n">
        <f aca="false">FORECAST($B741,E732:E740,$B732:$B740)</f>
        <v>4797431.88305322</v>
      </c>
      <c r="G741" s="37" t="n">
        <f aca="false">(E741-F741)^2/F741</f>
        <v>4795351.04632848</v>
      </c>
      <c r="H741" s="37" t="n">
        <f aca="false">IF(G741&lt;5,0,(E741-D741)/D741*100)</f>
        <v>-96.2181181857337</v>
      </c>
      <c r="I741" s="22"/>
      <c r="J741" s="12"/>
      <c r="K741" s="13" t="n">
        <f aca="false">L740</f>
        <v>35.0277777777778</v>
      </c>
      <c r="L741" s="39" t="n">
        <f aca="false">(L740-L739)^2/L740</f>
        <v>1.83983170323377</v>
      </c>
      <c r="M741" s="21" t="n">
        <f aca="false">FORECAST($B741,L732:L740,$B732:$B740)</f>
        <v>163.615079365079</v>
      </c>
      <c r="N741" s="37" t="n">
        <f aca="false">(L741-M741)^2/M741</f>
        <v>159.956104642744</v>
      </c>
      <c r="O741" s="37" t="n">
        <f aca="false">IF(N741&lt;5,0,(L741-K741)/K741*100)</f>
        <v>-94.7475066362874</v>
      </c>
      <c r="P741" s="39" t="n">
        <f aca="false">(P740-P739)^2/P740</f>
        <v>0.171164305215464</v>
      </c>
      <c r="Q741" s="13" t="n">
        <f aca="false">R740</f>
        <v>498.75</v>
      </c>
      <c r="R741" s="39" t="n">
        <f aca="false">(R740-R739)^2/R740</f>
        <v>4.76503759398496</v>
      </c>
      <c r="S741" s="21" t="n">
        <f aca="false">FORECAST($B741,R732:R740,$B732:$B740)</f>
        <v>-7422.08193277311</v>
      </c>
      <c r="T741" s="37" t="n">
        <f aca="false">(R741-S741)^2/S741</f>
        <v>-7431.61506715437</v>
      </c>
      <c r="U741" s="37" t="n">
        <f aca="false">IF(T741&lt;5,0,(R741-Q741)/Q741*100)</f>
        <v>0</v>
      </c>
      <c r="V741" s="39" t="n">
        <f aca="false">(V740-V739)^2/V740</f>
        <v>0.483859436323731</v>
      </c>
      <c r="W741" s="13" t="n">
        <f aca="false">X740</f>
        <v>651.916666666667</v>
      </c>
      <c r="X741" s="39" t="n">
        <f aca="false">(X740-X739)^2/X740</f>
        <v>5.69220034939709</v>
      </c>
      <c r="Y741" s="21" t="n">
        <f aca="false">FORECAST($B741,X732:X740,$B732:$B740)</f>
        <v>193867.835434174</v>
      </c>
      <c r="Z741" s="37" t="n">
        <f aca="false">(X741-Y741)^2/Y741</f>
        <v>193856.451200605</v>
      </c>
      <c r="AA741" s="37" t="n">
        <f aca="false">IF(Z741&lt;5,0,(X741-W741)/W741*100)</f>
        <v>-99.1268515378657</v>
      </c>
      <c r="AB741" s="39" t="n">
        <f aca="false">(AB740-AB739)^2/AB740</f>
        <v>0.380699177643628</v>
      </c>
      <c r="AC741" s="13" t="n">
        <f aca="false">AD740</f>
        <v>1942.30555555556</v>
      </c>
      <c r="AD741" s="39" t="n">
        <f aca="false">(AD740-AD739)^2/AD740</f>
        <v>236.455978163281</v>
      </c>
      <c r="AE741" s="21" t="n">
        <f aca="false">FORECAST($B741,AD732:AD740,$B732:$B740)</f>
        <v>270858.429738562</v>
      </c>
      <c r="AF741" s="37" t="n">
        <f aca="false">(AD741-AE741)^2/AE741</f>
        <v>270385.724205309</v>
      </c>
      <c r="AG741" s="37" t="n">
        <f aca="false">IF(AF741&lt;5,0,(AD741-AC741)/AC741*100)</f>
        <v>-87.8260154543167</v>
      </c>
      <c r="AH741" s="39" t="n">
        <f aca="false">(AH740-AH739)^2/AH740</f>
        <v>26.9970315821059</v>
      </c>
      <c r="AI741" s="13" t="n">
        <f aca="false">AJ740</f>
        <v>1816.5</v>
      </c>
      <c r="AJ741" s="39" t="n">
        <f aca="false">(AJ740-AJ739)^2/AJ740</f>
        <v>72.7400220203688</v>
      </c>
      <c r="AK741" s="21" t="n">
        <f aca="false">FORECAST($B741,AJ732:AJ740,$B732:$B740)</f>
        <v>1463965.15546218</v>
      </c>
      <c r="AL741" s="37" t="n">
        <f aca="false">(AJ741-AK741)^2/AK741</f>
        <v>1463819.67903238</v>
      </c>
      <c r="AM741" s="37" t="n">
        <f aca="false">IF(AL741&lt;5,0,(AJ741-AI741)/AI741*100)</f>
        <v>-95.9955947139902</v>
      </c>
      <c r="AN741" s="39" t="n">
        <f aca="false">(AN740-AN739)^2/AN740</f>
        <v>13.5283713482262</v>
      </c>
      <c r="AO741" s="13" t="n">
        <f aca="false">AP740</f>
        <v>20514.5</v>
      </c>
      <c r="AP741" s="39" t="n">
        <f aca="false">(AP740-AP739)^2/AP740</f>
        <v>1571.83271588389</v>
      </c>
      <c r="AQ741" s="21" t="n">
        <f aca="false">FORECAST($B741,AP732:AP740,$B732:$B740)</f>
        <v>2665057.14705882</v>
      </c>
      <c r="AR741" s="37" t="n">
        <f aca="false">(AP741-AQ741)^2/AQ741</f>
        <v>2661914.40868338</v>
      </c>
      <c r="AS741" s="37" t="n">
        <f aca="false">IF(AR741&lt;5,0,(AP741-AO741)/AO741*100)</f>
        <v>-92.337942840996</v>
      </c>
      <c r="AT741" s="39" t="n">
        <f aca="false">(AT740-AT739)^2/AT740</f>
        <v>154.793544990425</v>
      </c>
      <c r="AU741" s="13" t="n">
        <f aca="false">AV740</f>
        <v>2054.58333333333</v>
      </c>
      <c r="AV741" s="39" t="n">
        <f aca="false">(AV740-AV739)^2/AV740</f>
        <v>172.64790441425</v>
      </c>
      <c r="AW741" s="21" t="n">
        <f aca="false">FORECAST($B741,AV732:AV740,$B732:$B740)</f>
        <v>210941.782212885</v>
      </c>
      <c r="AX741" s="37" t="n">
        <f aca="false">(AV741-AW741)^2/AW741</f>
        <v>210596.627709864</v>
      </c>
      <c r="AY741" s="37" t="n">
        <f aca="false">IF(AX741&lt;5,0,(AV741-AU741)/AU741*100)</f>
        <v>-91.5969383371689</v>
      </c>
      <c r="AZ741" s="39" t="n">
        <f aca="false">(AZ740-AZ739)^2/AZ740</f>
        <v>17.9001288175673</v>
      </c>
      <c r="BA741" s="39" t="n">
        <f aca="false">(BA740-BA739)^2/BA740</f>
        <v>96.8062635948192</v>
      </c>
      <c r="BB741" s="22"/>
      <c r="BC741" s="12"/>
      <c r="BD741" s="23"/>
    </row>
    <row r="742" customFormat="false" ht="13.8" hidden="false" customHeight="false" outlineLevel="0" collapsed="false">
      <c r="A742" s="19" t="s">
        <v>326</v>
      </c>
      <c r="B742" s="20" t="n">
        <v>5</v>
      </c>
      <c r="C742" s="21"/>
      <c r="D742" s="12" t="n">
        <f aca="false">E741</f>
        <v>1040.53120453635</v>
      </c>
      <c r="E742" s="39" t="n">
        <f aca="false">IF(E741&lt;$B742,0,(E739-E738)/E738*100)</f>
        <v>-15.746055882912</v>
      </c>
      <c r="F742" s="21" t="n">
        <f aca="false">FORECAST($B742,E733:E741,$B733:$B741)</f>
        <v>5589987.52729384</v>
      </c>
      <c r="G742" s="37" t="n">
        <f aca="false">(E742-F742)^2/F742</f>
        <v>5590019.01944996</v>
      </c>
      <c r="H742" s="37" t="n">
        <f aca="false">IF(G742&lt;5,0,(E742-D742)/D742*100)</f>
        <v>-101.513270896083</v>
      </c>
      <c r="I742" s="22"/>
      <c r="J742" s="12"/>
      <c r="K742" s="13" t="n">
        <f aca="false">L741</f>
        <v>1.83983170323377</v>
      </c>
      <c r="L742" s="39" t="n">
        <f aca="false">IF(L741&lt;$B742,0,(L739-L738)/L738*100)</f>
        <v>0</v>
      </c>
      <c r="M742" s="21" t="n">
        <f aca="false">FORECAST($B742,L733:L741,$B733:$B741)</f>
        <v>1588.77390631049</v>
      </c>
      <c r="N742" s="37" t="n">
        <f aca="false">(L742-M742)^2/M742</f>
        <v>1588.77390631049</v>
      </c>
      <c r="O742" s="37" t="n">
        <f aca="false">IF(N742&lt;5,0,(L742-K742)/K742*100)</f>
        <v>-100</v>
      </c>
      <c r="P742" s="39" t="n">
        <f aca="false">IF(P741&lt;$B742,0,(P739-P738)/P738*100)</f>
        <v>0</v>
      </c>
      <c r="Q742" s="13" t="n">
        <f aca="false">R741</f>
        <v>4.76503759398496</v>
      </c>
      <c r="R742" s="39" t="n">
        <f aca="false">IF(R741&lt;$B742,0,(R739-R738)/R738*100)</f>
        <v>0</v>
      </c>
      <c r="S742" s="21" t="n">
        <f aca="false">FORECAST($B742,R733:R741,$B733:$B741)</f>
        <v>-5062.69337979094</v>
      </c>
      <c r="T742" s="37" t="n">
        <f aca="false">(R742-S742)^2/S742</f>
        <v>-5062.69337979094</v>
      </c>
      <c r="U742" s="37" t="n">
        <f aca="false">IF(T742&lt;5,0,(R742-Q742)/Q742*100)</f>
        <v>0</v>
      </c>
      <c r="V742" s="39" t="n">
        <f aca="false">IF(V741&lt;$B742,0,(V739-V738)/V738*100)</f>
        <v>0</v>
      </c>
      <c r="W742" s="13" t="n">
        <f aca="false">X741</f>
        <v>5.69220034939709</v>
      </c>
      <c r="X742" s="39" t="n">
        <f aca="false">IF(X741&lt;$B742,0,(X739-X738)/X738*100)</f>
        <v>-4.67741935483871</v>
      </c>
      <c r="Y742" s="21" t="n">
        <f aca="false">FORECAST($B742,X733:X741,$B733:$B741)</f>
        <v>217299.207897793</v>
      </c>
      <c r="Z742" s="37" t="n">
        <f aca="false">(X742-Y742)^2/Y742</f>
        <v>217308.562837186</v>
      </c>
      <c r="AA742" s="37" t="n">
        <f aca="false">IF(Z742&lt;5,0,(X742-W742)/W742*100)</f>
        <v>-182.17243012773</v>
      </c>
      <c r="AB742" s="39" t="n">
        <f aca="false">IF(AB741&lt;$B742,0,(AB739-AB738)/AB738*100)</f>
        <v>0</v>
      </c>
      <c r="AC742" s="13" t="n">
        <f aca="false">AD741</f>
        <v>236.455978163281</v>
      </c>
      <c r="AD742" s="39" t="n">
        <f aca="false">IF(AD741&lt;$B742,0,(AD739-AD738)/AD738*100)</f>
        <v>15.9805223550243</v>
      </c>
      <c r="AE742" s="21" t="n">
        <f aca="false">FORECAST($B742,AD733:AD741,$B733:$B741)</f>
        <v>216617.777777778</v>
      </c>
      <c r="AF742" s="37" t="n">
        <f aca="false">(AD742-AE742)^2/AE742</f>
        <v>216585.817911997</v>
      </c>
      <c r="AG742" s="37" t="n">
        <f aca="false">IF(AF742&lt;5,0,(AD742-AC742)/AC742*100)</f>
        <v>-93.2416501036868</v>
      </c>
      <c r="AH742" s="39" t="n">
        <f aca="false">IF(AH741&lt;$B742,0,(AH739-AH738)/AH738*100)</f>
        <v>15.2723021162658</v>
      </c>
      <c r="AI742" s="13" t="n">
        <f aca="false">AJ741</f>
        <v>72.7400220203688</v>
      </c>
      <c r="AJ742" s="39" t="n">
        <f aca="false">IF(AJ741&lt;$B742,0,(AJ739-AJ738)/AJ738*100)</f>
        <v>-13.3889551052841</v>
      </c>
      <c r="AK742" s="21" t="n">
        <f aca="false">FORECAST($B742,AJ733:AJ741,$B733:$B741)</f>
        <v>1481158.93728223</v>
      </c>
      <c r="AL742" s="37" t="n">
        <f aca="false">(AJ742-AK742)^2/AK742</f>
        <v>1481185.71531347</v>
      </c>
      <c r="AM742" s="37" t="n">
        <f aca="false">IF(AL742&lt;5,0,(AJ742-AI742)/AI742*100)</f>
        <v>-118.406586543973</v>
      </c>
      <c r="AN742" s="39" t="n">
        <f aca="false">IF(AN741&lt;$B742,0,(AN739-AN738)/AN738*100)</f>
        <v>-13.9178343830192</v>
      </c>
      <c r="AO742" s="13" t="n">
        <f aca="false">AP741</f>
        <v>1571.83271588389</v>
      </c>
      <c r="AP742" s="39" t="n">
        <f aca="false">IF(AP741&lt;$B742,0,(AP739-AP738)/AP738*100)</f>
        <v>-21.0220920947564</v>
      </c>
      <c r="AQ742" s="21" t="n">
        <f aca="false">FORECAST($B742,AP733:AP741,$B733:$B741)</f>
        <v>3345538.70731707</v>
      </c>
      <c r="AR742" s="37" t="n">
        <f aca="false">(AP742-AQ742)^2/AQ742</f>
        <v>3345580.75163336</v>
      </c>
      <c r="AS742" s="37" t="n">
        <f aca="false">IF(AR742&lt;5,0,(AP742-AO742)/AO742*100)</f>
        <v>-101.337425534048</v>
      </c>
      <c r="AT742" s="39" t="n">
        <f aca="false">IF(AT741&lt;$B742,0,(AT739-AT738)/AT738*100)</f>
        <v>-21.5043605968942</v>
      </c>
      <c r="AU742" s="13" t="n">
        <f aca="false">AV741</f>
        <v>172.64790441425</v>
      </c>
      <c r="AV742" s="39" t="n">
        <f aca="false">IF(AV741&lt;$B742,0,(AV739-AV738)/AV738*100)</f>
        <v>-10.1600985221675</v>
      </c>
      <c r="AW742" s="21" t="n">
        <f aca="false">FORECAST($B742,AV733:AV741,$B733:$B741)</f>
        <v>332846.816492451</v>
      </c>
      <c r="AX742" s="37" t="n">
        <f aca="false">(AV742-AW742)^2/AW742</f>
        <v>332867.13699963</v>
      </c>
      <c r="AY742" s="37" t="n">
        <f aca="false">IF(AX742&lt;5,0,(AV742-AU742)/AU742*100)</f>
        <v>-105.88486640289</v>
      </c>
      <c r="AZ742" s="39" t="n">
        <f aca="false">IF(AZ741&lt;$B742,0,(AZ739-AZ738)/AZ738*100)</f>
        <v>-10.708694400016</v>
      </c>
      <c r="BA742" s="39" t="n">
        <f aca="false">IF(BA741&lt;$B742,0,(BA739-BA738)/BA738*100)</f>
        <v>-16.2595277932701</v>
      </c>
      <c r="BB742" s="22"/>
      <c r="BC742" s="12"/>
      <c r="BD742" s="23"/>
    </row>
    <row r="743" customFormat="false" ht="13.8" hidden="false" customHeight="false" outlineLevel="0" collapsed="false">
      <c r="A743" s="25"/>
      <c r="B743" s="20"/>
      <c r="C743" s="21"/>
      <c r="D743" s="12" t="n">
        <f aca="false">E742</f>
        <v>-15.746055882912</v>
      </c>
      <c r="E743" s="21"/>
      <c r="F743" s="21" t="n">
        <f aca="false">FORECAST($B743,E734:E742,$B734:$B742)</f>
        <v>-56.5896549606732</v>
      </c>
      <c r="G743" s="37" t="n">
        <f aca="false">(E743-F743)^2/F743</f>
        <v>-56.5896549606732</v>
      </c>
      <c r="H743" s="37" t="n">
        <f aca="false">IF(G743&lt;5,0,(E743-D743)/D743*100)</f>
        <v>0</v>
      </c>
      <c r="I743" s="22"/>
      <c r="J743" s="13"/>
      <c r="K743" s="13" t="n">
        <f aca="false">L742</f>
        <v>0</v>
      </c>
      <c r="L743" s="21"/>
      <c r="M743" s="21" t="n">
        <f aca="false">FORECAST($B743,L734:L742,$B734:$B742)</f>
        <v>-0.0850689706480736</v>
      </c>
      <c r="N743" s="37" t="n">
        <f aca="false">(L743-M743)^2/M743</f>
        <v>-0.0850689706480736</v>
      </c>
      <c r="O743" s="37" t="n">
        <f aca="false">IF(N743&lt;5,0,(L743-K743)/K743*100)</f>
        <v>0</v>
      </c>
      <c r="P743" s="14"/>
      <c r="Q743" s="13" t="n">
        <f aca="false">R742</f>
        <v>0</v>
      </c>
      <c r="R743" s="21"/>
      <c r="S743" s="21" t="n">
        <f aca="false">FORECAST($B743,R734:R742,$B734:$B742)</f>
        <v>-1.16199551925257</v>
      </c>
      <c r="T743" s="37" t="n">
        <f aca="false">(R743-S743)^2/S743</f>
        <v>-1.16199551925257</v>
      </c>
      <c r="U743" s="37" t="n">
        <f aca="false">IF(T743&lt;5,0,(R743-Q743)/Q743*100)</f>
        <v>0</v>
      </c>
      <c r="V743" s="14"/>
      <c r="W743" s="13" t="n">
        <f aca="false">X742</f>
        <v>-4.67741935483871</v>
      </c>
      <c r="X743" s="21"/>
      <c r="Y743" s="21" t="n">
        <f aca="false">FORECAST($B743,X734:X742,$B734:$B742)</f>
        <v>-5.39245312286414</v>
      </c>
      <c r="Z743" s="37" t="n">
        <f aca="false">(X743-Y743)^2/Y743</f>
        <v>-5.39245312286414</v>
      </c>
      <c r="AA743" s="37" t="n">
        <f aca="false">IF(Z743&lt;5,0,(X743-W743)/W743*100)</f>
        <v>0</v>
      </c>
      <c r="AB743" s="14"/>
      <c r="AC743" s="13" t="n">
        <f aca="false">AD742</f>
        <v>15.9805223550243</v>
      </c>
      <c r="AD743" s="21"/>
      <c r="AE743" s="21" t="n">
        <f aca="false">FORECAST($B743,AD734:AD742,$B734:$B742)</f>
        <v>11.0064608655575</v>
      </c>
      <c r="AF743" s="37" t="n">
        <f aca="false">(AD743-AE743)^2/AE743</f>
        <v>11.0064608655575</v>
      </c>
      <c r="AG743" s="37" t="n">
        <f aca="false">IF(AF743&lt;5,0,(AD743-AC743)/AC743*100)</f>
        <v>-100</v>
      </c>
      <c r="AH743" s="14"/>
      <c r="AI743" s="13" t="n">
        <f aca="false">AJ742</f>
        <v>-13.3889551052841</v>
      </c>
      <c r="AJ743" s="21"/>
      <c r="AK743" s="21" t="n">
        <f aca="false">FORECAST($B743,AJ734:AJ742,$B734:$B742)</f>
        <v>-13.8364452328433</v>
      </c>
      <c r="AL743" s="37" t="n">
        <f aca="false">(AJ743-AK743)^2/AK743</f>
        <v>-13.8364452328433</v>
      </c>
      <c r="AM743" s="37" t="n">
        <f aca="false">IF(AL743&lt;5,0,(AJ743-AI743)/AI743*100)</f>
        <v>0</v>
      </c>
      <c r="AN743" s="14"/>
      <c r="AO743" s="13" t="n">
        <f aca="false">AP742</f>
        <v>-21.0220920947564</v>
      </c>
      <c r="AP743" s="21"/>
      <c r="AQ743" s="21" t="n">
        <f aca="false">FORECAST($B743,AP734:AP742,$B734:$B742)</f>
        <v>-51.8244481489273</v>
      </c>
      <c r="AR743" s="37" t="n">
        <f aca="false">(AP743-AQ743)^2/AQ743</f>
        <v>-51.8244481489273</v>
      </c>
      <c r="AS743" s="37" t="n">
        <f aca="false">IF(AR743&lt;5,0,(AP743-AO743)/AO743*100)</f>
        <v>0</v>
      </c>
      <c r="AT743" s="14"/>
      <c r="AU743" s="13" t="n">
        <f aca="false">AV742</f>
        <v>-10.1600985221675</v>
      </c>
      <c r="AV743" s="21"/>
      <c r="AW743" s="21" t="n">
        <f aca="false">FORECAST($B743,AV734:AV742,$B734:$B742)</f>
        <v>-12.861117702683</v>
      </c>
      <c r="AX743" s="37" t="n">
        <f aca="false">(AV743-AW743)^2/AW743</f>
        <v>-12.861117702683</v>
      </c>
      <c r="AY743" s="37" t="n">
        <f aca="false">IF(AX743&lt;5,0,(AV743-AU743)/AU743*100)</f>
        <v>0</v>
      </c>
      <c r="AZ743" s="14"/>
      <c r="BA743" s="23"/>
      <c r="BB743" s="22"/>
      <c r="BC743" s="13"/>
      <c r="BD743" s="23"/>
    </row>
    <row r="744" customFormat="false" ht="13.8" hidden="false" customHeight="false" outlineLevel="0" collapsed="false">
      <c r="A744" s="19" t="s">
        <v>77</v>
      </c>
      <c r="B744" s="12" t="n">
        <v>2011</v>
      </c>
      <c r="C744" s="12" t="n">
        <v>604792</v>
      </c>
      <c r="D744" s="12" t="n">
        <f aca="false">E743</f>
        <v>0</v>
      </c>
      <c r="E744" s="12" t="n">
        <v>22512</v>
      </c>
      <c r="F744" s="21" t="n">
        <f aca="false">FORECAST($B744,E735:E743,$B735:$B743)</f>
        <v>29022.0875930376</v>
      </c>
      <c r="G744" s="37" t="n">
        <f aca="false">(E744-F744)^2/F744</f>
        <v>1460.30985307857</v>
      </c>
      <c r="H744" s="37" t="e">
        <f aca="false">IF(G744&lt;5,0,(E744-D744)/D744*100)</f>
        <v>#DIV/0!</v>
      </c>
      <c r="I744" s="12" t="n">
        <v>-2.6</v>
      </c>
      <c r="J744" s="13" t="n">
        <f aca="false">(E744-E739)/E739*100</f>
        <v>1.57469656634932</v>
      </c>
      <c r="K744" s="13" t="n">
        <f aca="false">L743</f>
        <v>0</v>
      </c>
      <c r="L744" s="12" t="n">
        <v>25</v>
      </c>
      <c r="M744" s="21" t="n">
        <f aca="false">FORECAST($B744,L735:L743,$B735:$B743)</f>
        <v>36.0378906520541</v>
      </c>
      <c r="N744" s="37" t="n">
        <f aca="false">(L744-M744)^2/M744</f>
        <v>3.3807480915856</v>
      </c>
      <c r="O744" s="37" t="n">
        <f aca="false">IF(N744&lt;5,0,(L744-K744)/K744*100)</f>
        <v>0</v>
      </c>
      <c r="P744" s="14" t="n">
        <f aca="false">L744/($C744/100000)</f>
        <v>4.13365256154182</v>
      </c>
      <c r="Q744" s="13" t="n">
        <f aca="false">R743</f>
        <v>0</v>
      </c>
      <c r="R744" s="12" t="n">
        <v>174</v>
      </c>
      <c r="S744" s="21" t="n">
        <f aca="false">FORECAST($B744,R735:R743,$B735:$B743)</f>
        <v>476.548395080662</v>
      </c>
      <c r="T744" s="37" t="n">
        <f aca="false">(R744-S744)^2/S744</f>
        <v>192.080242659071</v>
      </c>
      <c r="U744" s="37" t="e">
        <f aca="false">IF(T744&lt;5,0,(R744-Q744)/Q744*100)</f>
        <v>#DIV/0!</v>
      </c>
      <c r="V744" s="14" t="n">
        <f aca="false">R744/($C744/100000)</f>
        <v>28.7702218283311</v>
      </c>
      <c r="W744" s="13" t="n">
        <f aca="false">X743</f>
        <v>0</v>
      </c>
      <c r="X744" s="12" t="n">
        <v>528</v>
      </c>
      <c r="Y744" s="21" t="n">
        <f aca="false">FORECAST($B744,X735:X743,$B735:$B743)</f>
        <v>775.170993028779</v>
      </c>
      <c r="Z744" s="37" t="n">
        <f aca="false">(X744-Y744)^2/Y744</f>
        <v>78.8129333324586</v>
      </c>
      <c r="AA744" s="37" t="e">
        <f aca="false">IF(Z744&lt;5,0,(X744-W744)/W744*100)</f>
        <v>#DIV/0!</v>
      </c>
      <c r="AB744" s="14" t="n">
        <f aca="false">X744/($C744/100000)</f>
        <v>87.3027420997632</v>
      </c>
      <c r="AC744" s="13" t="n">
        <f aca="false">AD743</f>
        <v>0</v>
      </c>
      <c r="AD744" s="12" t="n">
        <v>1679</v>
      </c>
      <c r="AE744" s="21" t="n">
        <f aca="false">FORECAST($B744,AD735:AD743,$B735:$B743)</f>
        <v>2330.52867638726</v>
      </c>
      <c r="AF744" s="37" t="n">
        <f aca="false">(AD744-AE744)^2/AE744</f>
        <v>182.143056404255</v>
      </c>
      <c r="AG744" s="37" t="e">
        <f aca="false">IF(AF744&lt;5,0,(AD744-AC744)/AC744*100)</f>
        <v>#DIV/0!</v>
      </c>
      <c r="AH744" s="14" t="n">
        <f aca="false">AD744/($C744/100000)</f>
        <v>277.616106033149</v>
      </c>
      <c r="AI744" s="13" t="n">
        <f aca="false">AJ743</f>
        <v>0</v>
      </c>
      <c r="AJ744" s="12" t="n">
        <v>6057</v>
      </c>
      <c r="AK744" s="21" t="n">
        <f aca="false">FORECAST($B744,AJ735:AJ743,$B735:$B743)</f>
        <v>3036.36368682981</v>
      </c>
      <c r="AL744" s="37" t="n">
        <f aca="false">(AJ744-AK744)^2/AK744</f>
        <v>3004.99040217702</v>
      </c>
      <c r="AM744" s="37" t="e">
        <f aca="false">IF(AL744&lt;5,0,(AJ744-AI744)/AI744*100)</f>
        <v>#DIV/0!</v>
      </c>
      <c r="AN744" s="14" t="n">
        <f aca="false">AJ744/($C744/100000)</f>
        <v>1001.50134261035</v>
      </c>
      <c r="AO744" s="13" t="n">
        <f aca="false">AP743</f>
        <v>0</v>
      </c>
      <c r="AP744" s="12" t="n">
        <v>13213</v>
      </c>
      <c r="AQ744" s="21" t="n">
        <f aca="false">FORECAST($B744,AP735:AP743,$B735:$B743)</f>
        <v>20476.8907071719</v>
      </c>
      <c r="AR744" s="37" t="n">
        <f aca="false">(AP744-AQ744)^2/AQ744</f>
        <v>2576.7636776641</v>
      </c>
      <c r="AS744" s="37" t="e">
        <f aca="false">IF(AR744&lt;5,0,(AP744-AO744)/AO744*100)</f>
        <v>#DIV/0!</v>
      </c>
      <c r="AT744" s="14" t="n">
        <f aca="false">AP744/($C744/100000)</f>
        <v>2184.71805182608</v>
      </c>
      <c r="AU744" s="13" t="n">
        <f aca="false">AV743</f>
        <v>0</v>
      </c>
      <c r="AV744" s="12" t="n">
        <v>836</v>
      </c>
      <c r="AW744" s="21" t="n">
        <f aca="false">FORECAST($B744,AV735:AV743,$B735:$B743)</f>
        <v>1890.4834127198</v>
      </c>
      <c r="AX744" s="37" t="n">
        <f aca="false">(AV744-AW744)^2/AW744</f>
        <v>588.175098612199</v>
      </c>
      <c r="AY744" s="37" t="e">
        <f aca="false">IF(AX744&lt;5,0,(AV744-AU744)/AU744*100)</f>
        <v>#DIV/0!</v>
      </c>
      <c r="AZ744" s="14" t="n">
        <f aca="false">AV744/($C744/100000)</f>
        <v>138.229341657958</v>
      </c>
      <c r="BA744" s="12" t="n">
        <v>3722.3</v>
      </c>
      <c r="BB744" s="14" t="n">
        <v>-5.9</v>
      </c>
      <c r="BC744" s="13" t="n">
        <f aca="false">(BA744-BA739)/BA739*100</f>
        <v>65.2739543557411</v>
      </c>
      <c r="BD744" s="12" t="n">
        <v>25.3</v>
      </c>
    </row>
    <row r="745" customFormat="false" ht="13.8" hidden="false" customHeight="false" outlineLevel="0" collapsed="false">
      <c r="A745" s="19" t="s">
        <v>77</v>
      </c>
      <c r="B745" s="12" t="n">
        <v>2012</v>
      </c>
      <c r="C745" s="12" t="n">
        <v>606888</v>
      </c>
      <c r="D745" s="12" t="n">
        <f aca="false">E744</f>
        <v>22512</v>
      </c>
      <c r="E745" s="12" t="n">
        <v>21143</v>
      </c>
      <c r="F745" s="21" t="n">
        <f aca="false">FORECAST($B745,E736:E744,$B736:$B744)</f>
        <v>26721.9789908018</v>
      </c>
      <c r="G745" s="37" t="n">
        <f aca="false">(E745-F745)^2/F745</f>
        <v>1164.77176299412</v>
      </c>
      <c r="H745" s="37" t="n">
        <f aca="false">IF(G745&lt;5,0,(E745-D745)/D745*100)</f>
        <v>-6.08120113717129</v>
      </c>
      <c r="I745" s="12" t="n">
        <v>-6.1</v>
      </c>
      <c r="J745" s="13" t="n">
        <f aca="false">(E745-E744)/E744*100</f>
        <v>-6.08120113717129</v>
      </c>
      <c r="K745" s="13" t="n">
        <f aca="false">L744</f>
        <v>25</v>
      </c>
      <c r="L745" s="12" t="n">
        <v>39</v>
      </c>
      <c r="M745" s="21" t="n">
        <f aca="false">FORECAST($B745,L736:L744,$B736:$B744)</f>
        <v>33.7500031502607</v>
      </c>
      <c r="N745" s="37" t="n">
        <f aca="false">(L745-M745)^2/M745</f>
        <v>0.816665610357433</v>
      </c>
      <c r="O745" s="37" t="n">
        <f aca="false">IF(N745&lt;5,0,(L745-K745)/K745*100)</f>
        <v>0</v>
      </c>
      <c r="P745" s="14" t="n">
        <f aca="false">L745/($C745/100000)</f>
        <v>6.42622691501562</v>
      </c>
      <c r="Q745" s="13" t="n">
        <f aca="false">R744</f>
        <v>174</v>
      </c>
      <c r="R745" s="12" t="n">
        <v>174</v>
      </c>
      <c r="S745" s="21" t="n">
        <f aca="false">FORECAST($B745,R736:R744,$B736:$B744)</f>
        <v>430.102939673286</v>
      </c>
      <c r="T745" s="37" t="n">
        <f aca="false">(R745-S745)^2/S745</f>
        <v>152.495390427047</v>
      </c>
      <c r="U745" s="37" t="n">
        <f aca="false">IF(T745&lt;5,0,(R745-Q745)/Q745*100)</f>
        <v>0</v>
      </c>
      <c r="V745" s="14" t="n">
        <f aca="false">R745/($C745/100000)</f>
        <v>28.6708585439158</v>
      </c>
      <c r="W745" s="13" t="n">
        <f aca="false">X744</f>
        <v>528</v>
      </c>
      <c r="X745" s="12" t="n">
        <v>421</v>
      </c>
      <c r="Y745" s="21" t="n">
        <f aca="false">FORECAST($B745,X736:X744,$B736:$B744)</f>
        <v>682.474171023854</v>
      </c>
      <c r="Z745" s="37" t="n">
        <f aca="false">(X745-Y745)^2/Y745</f>
        <v>100.177772310481</v>
      </c>
      <c r="AA745" s="37" t="n">
        <f aca="false">IF(Z745&lt;5,0,(X745-W745)/W745*100)</f>
        <v>-20.2651515151515</v>
      </c>
      <c r="AB745" s="14" t="n">
        <f aca="false">X745/($C745/100000)</f>
        <v>69.3702956723481</v>
      </c>
      <c r="AC745" s="13" t="n">
        <f aca="false">AD744</f>
        <v>1679</v>
      </c>
      <c r="AD745" s="12" t="n">
        <v>1421</v>
      </c>
      <c r="AE745" s="21" t="n">
        <f aca="false">FORECAST($B745,AD736:AD744,$B736:$B744)</f>
        <v>2199.20334082121</v>
      </c>
      <c r="AF745" s="37" t="n">
        <f aca="false">(AD745-AE745)^2/AE745</f>
        <v>275.37264445913</v>
      </c>
      <c r="AG745" s="37" t="n">
        <f aca="false">IF(AF745&lt;5,0,(AD745-AC745)/AC745*100)</f>
        <v>-15.3662894580107</v>
      </c>
      <c r="AH745" s="14" t="n">
        <f aca="false">AD745/($C745/100000)</f>
        <v>234.145344775313</v>
      </c>
      <c r="AI745" s="13" t="n">
        <f aca="false">AJ744</f>
        <v>6057</v>
      </c>
      <c r="AJ745" s="12" t="n">
        <v>5796</v>
      </c>
      <c r="AK745" s="21" t="n">
        <f aca="false">FORECAST($B745,AJ736:AJ744,$B736:$B744)</f>
        <v>3264.29481634157</v>
      </c>
      <c r="AL745" s="37" t="n">
        <f aca="false">(AJ745-AK745)^2/AK745</f>
        <v>1963.52703955409</v>
      </c>
      <c r="AM745" s="37" t="n">
        <f aca="false">IF(AL745&lt;5,0,(AJ745-AI745)/AI745*100)</f>
        <v>-4.30906389301634</v>
      </c>
      <c r="AN745" s="14" t="n">
        <f aca="false">AJ745/($C745/100000)</f>
        <v>955.036184600783</v>
      </c>
      <c r="AO745" s="13" t="n">
        <f aca="false">AP744</f>
        <v>13213</v>
      </c>
      <c r="AP745" s="12" t="n">
        <v>12467</v>
      </c>
      <c r="AQ745" s="21" t="n">
        <f aca="false">FORECAST($B745,AP736:AP744,$B736:$B744)</f>
        <v>18477.5629453988</v>
      </c>
      <c r="AR745" s="37" t="n">
        <f aca="false">(AP745-AQ745)^2/AQ745</f>
        <v>1955.17488033223</v>
      </c>
      <c r="AS745" s="37" t="n">
        <f aca="false">IF(AR745&lt;5,0,(AP745-AO745)/AO745*100)</f>
        <v>-5.64595474154242</v>
      </c>
      <c r="AT745" s="14" t="n">
        <f aca="false">AP745/($C745/100000)</f>
        <v>2054.25053716666</v>
      </c>
      <c r="AU745" s="13" t="n">
        <f aca="false">AV744</f>
        <v>836</v>
      </c>
      <c r="AV745" s="12" t="n">
        <v>825</v>
      </c>
      <c r="AW745" s="21" t="n">
        <f aca="false">FORECAST($B745,AV736:AV744,$B736:$B744)</f>
        <v>1634.54284755153</v>
      </c>
      <c r="AX745" s="37" t="n">
        <f aca="false">(AV745-AW745)^2/AW745</f>
        <v>400.94367853589</v>
      </c>
      <c r="AY745" s="37" t="n">
        <f aca="false">IF(AX745&lt;5,0,(AV745-AU745)/AU745*100)</f>
        <v>-1.31578947368421</v>
      </c>
      <c r="AZ745" s="14" t="n">
        <f aca="false">AV745/($C745/100000)</f>
        <v>135.939415509946</v>
      </c>
      <c r="BA745" s="12" t="n">
        <v>3483.8</v>
      </c>
      <c r="BB745" s="14" t="n">
        <v>-6.4</v>
      </c>
      <c r="BC745" s="13" t="n">
        <f aca="false">(BA745-BA744)/BA744*100</f>
        <v>-6.40732880208473</v>
      </c>
      <c r="BD745" s="12" t="n">
        <v>26.5</v>
      </c>
    </row>
    <row r="746" customFormat="false" ht="13.8" hidden="false" customHeight="false" outlineLevel="0" collapsed="false">
      <c r="A746" s="19" t="s">
        <v>77</v>
      </c>
      <c r="B746" s="12" t="n">
        <v>2013</v>
      </c>
      <c r="C746" s="12" t="n">
        <v>613950</v>
      </c>
      <c r="D746" s="12" t="n">
        <f aca="false">E745</f>
        <v>21143</v>
      </c>
      <c r="E746" s="12" t="n">
        <v>20285</v>
      </c>
      <c r="F746" s="21" t="n">
        <f aca="false">FORECAST($B746,E737:E745,$B737:$B745)</f>
        <v>24688.9359708411</v>
      </c>
      <c r="G746" s="37" t="n">
        <f aca="false">(E746-F746)^2/F746</f>
        <v>785.560465553257</v>
      </c>
      <c r="H746" s="37" t="n">
        <f aca="false">IF(G746&lt;5,0,(E746-D746)/D746*100)</f>
        <v>-4.058080688644</v>
      </c>
      <c r="I746" s="12" t="n">
        <v>-4.1</v>
      </c>
      <c r="J746" s="13" t="n">
        <f aca="false">(E746-E745)/E745*100</f>
        <v>-4.058080688644</v>
      </c>
      <c r="K746" s="13" t="n">
        <f aca="false">L745</f>
        <v>39</v>
      </c>
      <c r="L746" s="12" t="n">
        <v>21</v>
      </c>
      <c r="M746" s="21" t="n">
        <f aca="false">FORECAST($B746,L737:L745,$B737:$B745)</f>
        <v>34.6106355687893</v>
      </c>
      <c r="N746" s="37" t="n">
        <f aca="false">(L746-M746)^2/M746</f>
        <v>5.35238366883512</v>
      </c>
      <c r="O746" s="37" t="n">
        <f aca="false">IF(N746&lt;5,0,(L746-K746)/K746*100)</f>
        <v>-46.1538461538462</v>
      </c>
      <c r="P746" s="14" t="n">
        <f aca="false">L746/($C746/100000)</f>
        <v>3.4204739799658</v>
      </c>
      <c r="Q746" s="13" t="n">
        <f aca="false">R745</f>
        <v>174</v>
      </c>
      <c r="R746" s="12" t="n">
        <v>176</v>
      </c>
      <c r="S746" s="21" t="n">
        <f aca="false">FORECAST($B746,R737:R745,$B737:$B745)</f>
        <v>376.690910635301</v>
      </c>
      <c r="T746" s="37" t="n">
        <f aca="false">(R746-S746)^2/S746</f>
        <v>106.922785961833</v>
      </c>
      <c r="U746" s="37" t="n">
        <f aca="false">IF(T746&lt;5,0,(R746-Q746)/Q746*100)</f>
        <v>1.14942528735632</v>
      </c>
      <c r="V746" s="14" t="n">
        <f aca="false">R746/($C746/100000)</f>
        <v>28.66682954638</v>
      </c>
      <c r="W746" s="13" t="n">
        <f aca="false">X745</f>
        <v>421</v>
      </c>
      <c r="X746" s="12" t="n">
        <v>396</v>
      </c>
      <c r="Y746" s="21" t="n">
        <f aca="false">FORECAST($B746,X737:X745,$B737:$B745)</f>
        <v>590.363143547152</v>
      </c>
      <c r="Z746" s="37" t="n">
        <f aca="false">(X746-Y746)^2/Y746</f>
        <v>63.9894816985869</v>
      </c>
      <c r="AA746" s="37" t="n">
        <f aca="false">IF(Z746&lt;5,0,(X746-W746)/W746*100)</f>
        <v>-5.93824228028504</v>
      </c>
      <c r="AB746" s="14" t="n">
        <f aca="false">X746/($C746/100000)</f>
        <v>64.500366479355</v>
      </c>
      <c r="AC746" s="13" t="n">
        <f aca="false">AD745</f>
        <v>1421</v>
      </c>
      <c r="AD746" s="12" t="n">
        <v>1579</v>
      </c>
      <c r="AE746" s="21" t="n">
        <f aca="false">FORECAST($B746,AD737:AD745,$B737:$B745)</f>
        <v>2026.14145345249</v>
      </c>
      <c r="AF746" s="37" t="n">
        <f aca="false">(AD746-AE746)^2/AE746</f>
        <v>98.6779472158365</v>
      </c>
      <c r="AG746" s="37" t="n">
        <f aca="false">IF(AF746&lt;5,0,(AD746-AC746)/AC746*100)</f>
        <v>11.118930330753</v>
      </c>
      <c r="AH746" s="14" t="n">
        <f aca="false">AD746/($C746/100000)</f>
        <v>257.187067350761</v>
      </c>
      <c r="AI746" s="13" t="n">
        <f aca="false">AJ745</f>
        <v>5796</v>
      </c>
      <c r="AJ746" s="12" t="n">
        <v>4928</v>
      </c>
      <c r="AK746" s="21" t="n">
        <f aca="false">FORECAST($B746,AJ737:AJ745,$B737:$B745)</f>
        <v>3546.43940673646</v>
      </c>
      <c r="AL746" s="37" t="n">
        <f aca="false">(AJ746-AK746)^2/AK746</f>
        <v>538.2045070989</v>
      </c>
      <c r="AM746" s="37" t="n">
        <f aca="false">IF(AL746&lt;5,0,(AJ746-AI746)/AI746*100)</f>
        <v>-14.975845410628</v>
      </c>
      <c r="AN746" s="14" t="n">
        <f aca="false">AJ746/($C746/100000)</f>
        <v>802.67122729864</v>
      </c>
      <c r="AO746" s="13" t="n">
        <f aca="false">AP745</f>
        <v>12467</v>
      </c>
      <c r="AP746" s="12" t="n">
        <v>12279</v>
      </c>
      <c r="AQ746" s="21" t="n">
        <f aca="false">FORECAST($B746,AP737:AP745,$B737:$B745)</f>
        <v>16691.9249616347</v>
      </c>
      <c r="AR746" s="37" t="n">
        <f aca="false">(AP746-AQ746)^2/AQ746</f>
        <v>1166.66632289433</v>
      </c>
      <c r="AS746" s="37" t="n">
        <f aca="false">IF(AR746&lt;5,0,(AP746-AO746)/AO746*100)</f>
        <v>-1.50798107002487</v>
      </c>
      <c r="AT746" s="14" t="n">
        <f aca="false">AP746/($C746/100000)</f>
        <v>2000</v>
      </c>
      <c r="AU746" s="13" t="n">
        <f aca="false">AV745</f>
        <v>825</v>
      </c>
      <c r="AV746" s="12" t="n">
        <v>906</v>
      </c>
      <c r="AW746" s="21" t="n">
        <f aca="false">FORECAST($B746,AV737:AV745,$B737:$B745)</f>
        <v>1422.733462557</v>
      </c>
      <c r="AX746" s="37" t="n">
        <f aca="false">(AV746-AW746)^2/AW746</f>
        <v>187.676383773428</v>
      </c>
      <c r="AY746" s="37" t="n">
        <f aca="false">IF(AX746&lt;5,0,(AV746-AU746)/AU746*100)</f>
        <v>9.81818181818182</v>
      </c>
      <c r="AZ746" s="14" t="n">
        <f aca="false">AV746/($C746/100000)</f>
        <v>147.569020278524</v>
      </c>
      <c r="BA746" s="12" t="n">
        <v>3304</v>
      </c>
      <c r="BB746" s="14" t="n">
        <v>-5.2</v>
      </c>
      <c r="BC746" s="13" t="n">
        <f aca="false">(BA746-BA745)/BA745*100</f>
        <v>-5.16103105804008</v>
      </c>
      <c r="BD746" s="12" t="n">
        <v>28.5</v>
      </c>
    </row>
    <row r="747" customFormat="false" ht="13.8" hidden="false" customHeight="false" outlineLevel="0" collapsed="false">
      <c r="A747" s="19" t="s">
        <v>77</v>
      </c>
      <c r="B747" s="15" t="n">
        <v>2014</v>
      </c>
      <c r="C747" s="12" t="n">
        <v>623174</v>
      </c>
      <c r="D747" s="12" t="n">
        <f aca="false">E746</f>
        <v>20285</v>
      </c>
      <c r="E747" s="12" t="n">
        <v>19421</v>
      </c>
      <c r="F747" s="21" t="n">
        <f aca="false">FORECAST($B747,E738:E746,$B738:$B746)</f>
        <v>23302.4384309536</v>
      </c>
      <c r="G747" s="37" t="n">
        <f aca="false">(E747-F747)^2/F747</f>
        <v>646.52308117555</v>
      </c>
      <c r="H747" s="37" t="n">
        <f aca="false">IF(G747&lt;5,0,(E747-D747)/D747*100)</f>
        <v>-4.25930490510229</v>
      </c>
      <c r="I747" s="16" t="n">
        <v>-4.3</v>
      </c>
      <c r="J747" s="13" t="n">
        <f aca="false">(E747-E746)/E746*100</f>
        <v>-4.25930490510229</v>
      </c>
      <c r="K747" s="13" t="n">
        <f aca="false">L746</f>
        <v>21</v>
      </c>
      <c r="L747" s="12" t="n">
        <v>16</v>
      </c>
      <c r="M747" s="21" t="n">
        <f aca="false">FORECAST($B747,L738:L746,$B738:$B746)</f>
        <v>31.1473132747179</v>
      </c>
      <c r="N747" s="37" t="n">
        <f aca="false">(L747-M747)^2/M747</f>
        <v>7.36632072945698</v>
      </c>
      <c r="O747" s="37" t="n">
        <f aca="false">IF(N747&lt;5,0,(L747-K747)/K747*100)</f>
        <v>-23.8095238095238</v>
      </c>
      <c r="P747" s="14" t="n">
        <f aca="false">L747/($C747/100000)</f>
        <v>2.56750121153963</v>
      </c>
      <c r="Q747" s="13" t="n">
        <f aca="false">R746</f>
        <v>176</v>
      </c>
      <c r="R747" s="12" t="n">
        <v>174</v>
      </c>
      <c r="S747" s="21" t="n">
        <f aca="false">FORECAST($B747,R738:R746,$B738:$B746)</f>
        <v>322.110369625091</v>
      </c>
      <c r="T747" s="37" t="n">
        <f aca="false">(R747-S747)^2/S747</f>
        <v>68.1029971683726</v>
      </c>
      <c r="U747" s="37" t="n">
        <f aca="false">IF(T747&lt;5,0,(R747-Q747)/Q747*100)</f>
        <v>-1.13636363636364</v>
      </c>
      <c r="V747" s="14" t="n">
        <f aca="false">R747/($C747/100000)</f>
        <v>27.9215756754935</v>
      </c>
      <c r="W747" s="13" t="n">
        <f aca="false">X746</f>
        <v>396</v>
      </c>
      <c r="X747" s="12" t="n">
        <v>421</v>
      </c>
      <c r="Y747" s="21" t="n">
        <f aca="false">FORECAST($B747,X738:X746,$B738:$B746)</f>
        <v>534.311758137959</v>
      </c>
      <c r="Z747" s="37" t="n">
        <f aca="false">(X747-Y747)^2/Y747</f>
        <v>24.0300804479024</v>
      </c>
      <c r="AA747" s="37" t="n">
        <f aca="false">IF(Z747&lt;5,0,(X747-W747)/W747*100)</f>
        <v>6.31313131313131</v>
      </c>
      <c r="AB747" s="14" t="n">
        <f aca="false">X747/($C747/100000)</f>
        <v>67.5573756286366</v>
      </c>
      <c r="AC747" s="13" t="n">
        <f aca="false">AD746</f>
        <v>1579</v>
      </c>
      <c r="AD747" s="12" t="n">
        <v>1517</v>
      </c>
      <c r="AE747" s="21" t="n">
        <f aca="false">FORECAST($B747,AD738:AD746,$B738:$B746)</f>
        <v>1915.64684610538</v>
      </c>
      <c r="AF747" s="37" t="n">
        <f aca="false">(AD747-AE747)^2/AE747</f>
        <v>82.9585621341748</v>
      </c>
      <c r="AG747" s="37" t="n">
        <f aca="false">IF(AF747&lt;5,0,(AD747-AC747)/AC747*100)</f>
        <v>-3.9265357821406</v>
      </c>
      <c r="AH747" s="14" t="n">
        <f aca="false">AD747/($C747/100000)</f>
        <v>243.431208619102</v>
      </c>
      <c r="AI747" s="13" t="n">
        <f aca="false">AJ746</f>
        <v>4928</v>
      </c>
      <c r="AJ747" s="12" t="n">
        <v>4638</v>
      </c>
      <c r="AK747" s="21" t="n">
        <f aca="false">FORECAST($B747,AJ738:AJ746,$B738:$B746)</f>
        <v>3875.4874804651</v>
      </c>
      <c r="AL747" s="37" t="n">
        <f aca="false">(AJ747-AK747)^2/AK747</f>
        <v>150.026376134155</v>
      </c>
      <c r="AM747" s="37" t="n">
        <f aca="false">IF(AL747&lt;5,0,(AJ747-AI747)/AI747*100)</f>
        <v>-5.88474025974026</v>
      </c>
      <c r="AN747" s="14" t="n">
        <f aca="false">AJ747/($C747/100000)</f>
        <v>744.254413695051</v>
      </c>
      <c r="AO747" s="13" t="n">
        <f aca="false">AP746</f>
        <v>12279</v>
      </c>
      <c r="AP747" s="12" t="n">
        <v>11666</v>
      </c>
      <c r="AQ747" s="21" t="n">
        <f aca="false">FORECAST($B747,AP738:AP746,$B738:$B746)</f>
        <v>15339.9816700699</v>
      </c>
      <c r="AR747" s="37" t="n">
        <f aca="false">(AP747-AQ747)^2/AQ747</f>
        <v>879.932036577742</v>
      </c>
      <c r="AS747" s="37" t="n">
        <f aca="false">IF(AR747&lt;5,0,(AP747-AO747)/AO747*100)</f>
        <v>-4.99226321361674</v>
      </c>
      <c r="AT747" s="14" t="n">
        <f aca="false">AP747/($C747/100000)</f>
        <v>1872.02932086384</v>
      </c>
      <c r="AU747" s="13" t="n">
        <f aca="false">AV746</f>
        <v>906</v>
      </c>
      <c r="AV747" s="12" t="n">
        <v>989</v>
      </c>
      <c r="AW747" s="21" t="n">
        <f aca="false">FORECAST($B747,AV738:AV746,$B738:$B746)</f>
        <v>1283.73695280414</v>
      </c>
      <c r="AX747" s="37" t="n">
        <f aca="false">(AV747-AW747)^2/AW747</f>
        <v>67.669526189547</v>
      </c>
      <c r="AY747" s="37" t="n">
        <f aca="false">IF(AX747&lt;5,0,(AV747-AU747)/AU747*100)</f>
        <v>9.16114790286976</v>
      </c>
      <c r="AZ747" s="14" t="n">
        <f aca="false">AV747/($C747/100000)</f>
        <v>158.703668638294</v>
      </c>
      <c r="BA747" s="12" t="n">
        <v>3116.5</v>
      </c>
      <c r="BB747" s="4" t="n">
        <v>-5.7</v>
      </c>
      <c r="BC747" s="13" t="n">
        <f aca="false">(BA747-BA746)/BA746*100</f>
        <v>-5.67493946731235</v>
      </c>
      <c r="BD747" s="12" t="n">
        <v>26.6</v>
      </c>
    </row>
    <row r="748" customFormat="false" ht="13.8" hidden="false" customHeight="false" outlineLevel="0" collapsed="false">
      <c r="A748" s="19" t="s">
        <v>77</v>
      </c>
      <c r="B748" s="15" t="n">
        <v>2015</v>
      </c>
      <c r="C748" s="12" t="n">
        <v>633052</v>
      </c>
      <c r="D748" s="12" t="n">
        <f aca="false">E747</f>
        <v>19421</v>
      </c>
      <c r="E748" s="12" t="n">
        <v>18086</v>
      </c>
      <c r="F748" s="21" t="n">
        <f aca="false">FORECAST($B748,E739:E747,$B739:$B747)</f>
        <v>22175.7523631081</v>
      </c>
      <c r="G748" s="37" t="n">
        <f aca="false">(E748-F748)^2/F748</f>
        <v>754.250593967411</v>
      </c>
      <c r="H748" s="37" t="n">
        <f aca="false">IF(G748&lt;5,0,(E748-D748)/D748*100)</f>
        <v>-6.87400236857011</v>
      </c>
      <c r="I748" s="12" t="n">
        <v>-6.9</v>
      </c>
      <c r="J748" s="13" t="n">
        <f aca="false">(E748-E747)/E747*100</f>
        <v>-6.87400236857011</v>
      </c>
      <c r="K748" s="13" t="n">
        <f aca="false">L747</f>
        <v>16</v>
      </c>
      <c r="L748" s="12" t="n">
        <v>25</v>
      </c>
      <c r="M748" s="21" t="n">
        <f aca="false">FORECAST($B748,L739:L747,$B739:$B747)</f>
        <v>27.1741202314117</v>
      </c>
      <c r="N748" s="37" t="n">
        <f aca="false">(L748-M748)^2/M748</f>
        <v>0.173944868881896</v>
      </c>
      <c r="O748" s="37" t="n">
        <f aca="false">IF(N748&lt;5,0,(L748-K748)/K748*100)</f>
        <v>0</v>
      </c>
      <c r="P748" s="14" t="n">
        <f aca="false">L748/($C748/100000)</f>
        <v>3.94912266290921</v>
      </c>
      <c r="Q748" s="13" t="n">
        <f aca="false">R747</f>
        <v>174</v>
      </c>
      <c r="R748" s="12" t="n">
        <v>214</v>
      </c>
      <c r="S748" s="21" t="n">
        <f aca="false">FORECAST($B748,R739:R747,$B739:$B747)</f>
        <v>274.706157316729</v>
      </c>
      <c r="T748" s="37" t="n">
        <f aca="false">(R748-S748)^2/S748</f>
        <v>13.4151981599541</v>
      </c>
      <c r="U748" s="37" t="n">
        <f aca="false">IF(T748&lt;5,0,(R748-Q748)/Q748*100)</f>
        <v>22.9885057471264</v>
      </c>
      <c r="V748" s="14" t="n">
        <f aca="false">R748/($C748/100000)</f>
        <v>33.8044899945028</v>
      </c>
      <c r="W748" s="13" t="n">
        <f aca="false">X747</f>
        <v>421</v>
      </c>
      <c r="X748" s="12" t="n">
        <v>382</v>
      </c>
      <c r="Y748" s="21" t="n">
        <f aca="false">FORECAST($B748,X739:X747,$B739:$B747)</f>
        <v>501.619311808502</v>
      </c>
      <c r="Z748" s="37" t="n">
        <f aca="false">(X748-Y748)^2/Y748</f>
        <v>28.525177202512</v>
      </c>
      <c r="AA748" s="37" t="n">
        <f aca="false">IF(Z748&lt;5,0,(X748-W748)/W748*100)</f>
        <v>-9.26365795724466</v>
      </c>
      <c r="AB748" s="14" t="n">
        <f aca="false">X748/($C748/100000)</f>
        <v>60.3425942892527</v>
      </c>
      <c r="AC748" s="13" t="n">
        <f aca="false">AD747</f>
        <v>1517</v>
      </c>
      <c r="AD748" s="12" t="n">
        <v>1493</v>
      </c>
      <c r="AE748" s="21" t="n">
        <f aca="false">FORECAST($B748,AD739:AD747,$B739:$B747)</f>
        <v>1793.63854075958</v>
      </c>
      <c r="AF748" s="37" t="n">
        <f aca="false">(AD748-AE748)^2/AE748</f>
        <v>50.3911630666539</v>
      </c>
      <c r="AG748" s="37" t="n">
        <f aca="false">IF(AF748&lt;5,0,(AD748-AC748)/AC748*100)</f>
        <v>-1.5820698747528</v>
      </c>
      <c r="AH748" s="14" t="n">
        <f aca="false">AD748/($C748/100000)</f>
        <v>235.841605428938</v>
      </c>
      <c r="AI748" s="13" t="n">
        <f aca="false">AJ747</f>
        <v>4638</v>
      </c>
      <c r="AJ748" s="12" t="n">
        <v>3670</v>
      </c>
      <c r="AK748" s="21" t="n">
        <f aca="false">FORECAST($B748,AJ739:AJ747,$B739:$B747)</f>
        <v>4232.90706566367</v>
      </c>
      <c r="AL748" s="37" t="n">
        <f aca="false">(AJ748-AK748)^2/AK748</f>
        <v>74.8573875255646</v>
      </c>
      <c r="AM748" s="37" t="n">
        <f aca="false">IF(AL748&lt;5,0,(AJ748-AI748)/AI748*100)</f>
        <v>-20.8710651142734</v>
      </c>
      <c r="AN748" s="14" t="n">
        <f aca="false">AJ748/($C748/100000)</f>
        <v>579.731206915072</v>
      </c>
      <c r="AO748" s="13" t="n">
        <f aca="false">AP747</f>
        <v>11666</v>
      </c>
      <c r="AP748" s="12" t="n">
        <v>11198</v>
      </c>
      <c r="AQ748" s="21" t="n">
        <f aca="false">FORECAST($B748,AP739:AP747,$B739:$B747)</f>
        <v>14166.705209785</v>
      </c>
      <c r="AR748" s="37" t="n">
        <f aca="false">(AP748-AQ748)^2/AQ748</f>
        <v>622.107292563515</v>
      </c>
      <c r="AS748" s="37" t="n">
        <f aca="false">IF(AR748&lt;5,0,(AP748-AO748)/AO748*100)</f>
        <v>-4.01165780901766</v>
      </c>
      <c r="AT748" s="14" t="n">
        <f aca="false">AP748/($C748/100000)</f>
        <v>1768.89102317029</v>
      </c>
      <c r="AU748" s="13" t="n">
        <f aca="false">AV747</f>
        <v>989</v>
      </c>
      <c r="AV748" s="12" t="n">
        <v>1104</v>
      </c>
      <c r="AW748" s="21" t="n">
        <f aca="false">FORECAST($B748,AV739:AV747,$B739:$B747)</f>
        <v>1179.00189971762</v>
      </c>
      <c r="AX748" s="37" t="n">
        <f aca="false">(AV748-AW748)^2/AW748</f>
        <v>4.77122637597042</v>
      </c>
      <c r="AY748" s="37" t="n">
        <f aca="false">IF(AX748&lt;5,0,(AV748-AU748)/AU748*100)</f>
        <v>0</v>
      </c>
      <c r="AZ748" s="14" t="n">
        <f aca="false">AV748/($C748/100000)</f>
        <v>174.393256794071</v>
      </c>
      <c r="BA748" s="12" t="n">
        <v>2857</v>
      </c>
      <c r="BB748" s="14" t="n">
        <v>-8.3</v>
      </c>
      <c r="BC748" s="13" t="n">
        <f aca="false">(BA748-BA747)/BA747*100</f>
        <v>-8.32664848387614</v>
      </c>
      <c r="BD748" s="12" t="n">
        <v>26.3</v>
      </c>
    </row>
    <row r="749" customFormat="false" ht="13.8" hidden="false" customHeight="false" outlineLevel="0" collapsed="false">
      <c r="A749" s="19" t="s">
        <v>77</v>
      </c>
      <c r="B749" s="15" t="n">
        <v>2016</v>
      </c>
      <c r="C749" s="12" t="n">
        <v>646989</v>
      </c>
      <c r="D749" s="12" t="n">
        <f aca="false">E748</f>
        <v>18086</v>
      </c>
      <c r="E749" s="12" t="n">
        <v>17766</v>
      </c>
      <c r="F749" s="21" t="n">
        <f aca="false">FORECAST($B749,E740:E748,$B740:$B748)</f>
        <v>21515.6471886024</v>
      </c>
      <c r="G749" s="37" t="n">
        <f aca="false">(E749-F749)^2/F749</f>
        <v>653.471118751281</v>
      </c>
      <c r="H749" s="37" t="n">
        <f aca="false">IF(G749&lt;5,0,(E749-D749)/D749*100)</f>
        <v>-1.76932433926794</v>
      </c>
      <c r="I749" s="12" t="n">
        <v>-1.8</v>
      </c>
      <c r="J749" s="13" t="n">
        <f aca="false">(E749-E748)/E748*100</f>
        <v>-1.76932433926794</v>
      </c>
      <c r="K749" s="13" t="n">
        <f aca="false">L748</f>
        <v>25</v>
      </c>
      <c r="L749" s="12" t="n">
        <v>26</v>
      </c>
      <c r="M749" s="21" t="n">
        <f aca="false">FORECAST($B749,L740:L748,$B740:$B748)</f>
        <v>26.8652613215771</v>
      </c>
      <c r="N749" s="37" t="n">
        <f aca="false">(L749-M749)^2/M749</f>
        <v>0.0278678530484273</v>
      </c>
      <c r="O749" s="37" t="n">
        <f aca="false">IF(N749&lt;5,0,(L749-K749)/K749*100)</f>
        <v>0</v>
      </c>
      <c r="P749" s="14" t="n">
        <f aca="false">L749/($C749/100000)</f>
        <v>4.01861546332318</v>
      </c>
      <c r="Q749" s="13" t="n">
        <f aca="false">R748</f>
        <v>214</v>
      </c>
      <c r="R749" s="12" t="n">
        <v>258</v>
      </c>
      <c r="S749" s="21" t="n">
        <f aca="false">FORECAST($B749,R740:R748,$B740:$B748)</f>
        <v>235.499784978733</v>
      </c>
      <c r="T749" s="37" t="n">
        <f aca="false">(R749-S749)^2/S749</f>
        <v>2.14972457851271</v>
      </c>
      <c r="U749" s="37" t="n">
        <f aca="false">IF(T749&lt;5,0,(R749-Q749)/Q749*100)</f>
        <v>0</v>
      </c>
      <c r="V749" s="14" t="n">
        <f aca="false">R749/($C749/100000)</f>
        <v>39.8770303668223</v>
      </c>
      <c r="W749" s="13" t="n">
        <f aca="false">X748</f>
        <v>382</v>
      </c>
      <c r="X749" s="12" t="n">
        <v>350</v>
      </c>
      <c r="Y749" s="21" t="n">
        <f aca="false">FORECAST($B749,X740:X748,$B740:$B748)</f>
        <v>467.165750146641</v>
      </c>
      <c r="Z749" s="37" t="n">
        <f aca="false">(X749-Y749)^2/Y749</f>
        <v>29.3853156039715</v>
      </c>
      <c r="AA749" s="37" t="n">
        <f aca="false">IF(Z749&lt;5,0,(X749-W749)/W749*100)</f>
        <v>-8.37696335078534</v>
      </c>
      <c r="AB749" s="14" t="n">
        <f aca="false">X749/($C749/100000)</f>
        <v>54.0967466216582</v>
      </c>
      <c r="AC749" s="13" t="n">
        <f aca="false">AD748</f>
        <v>1493</v>
      </c>
      <c r="AD749" s="12" t="n">
        <v>1565</v>
      </c>
      <c r="AE749" s="21" t="n">
        <f aca="false">FORECAST($B749,AD740:AD748,$B740:$B748)</f>
        <v>1606.8383339051</v>
      </c>
      <c r="AF749" s="37" t="n">
        <f aca="false">(AD749-AE749)^2/AE749</f>
        <v>1.08937293006989</v>
      </c>
      <c r="AG749" s="37" t="n">
        <f aca="false">IF(AF749&lt;5,0,(AD749-AC749)/AC749*100)</f>
        <v>0</v>
      </c>
      <c r="AH749" s="14" t="n">
        <f aca="false">AD749/($C749/100000)</f>
        <v>241.889738465414</v>
      </c>
      <c r="AI749" s="13" t="n">
        <f aca="false">AJ748</f>
        <v>3670</v>
      </c>
      <c r="AJ749" s="12" t="n">
        <v>3214</v>
      </c>
      <c r="AK749" s="21" t="n">
        <f aca="false">FORECAST($B749,AJ740:AJ748,$B740:$B748)</f>
        <v>4486.29035288012</v>
      </c>
      <c r="AL749" s="37" t="n">
        <f aca="false">(AJ749-AK749)^2/AK749</f>
        <v>360.815420917337</v>
      </c>
      <c r="AM749" s="37" t="n">
        <f aca="false">IF(AL749&lt;5,0,(AJ749-AI749)/AI749*100)</f>
        <v>-12.425068119891</v>
      </c>
      <c r="AN749" s="14" t="n">
        <f aca="false">AJ749/($C749/100000)</f>
        <v>496.762696120027</v>
      </c>
      <c r="AO749" s="13" t="n">
        <f aca="false">AP748</f>
        <v>11198</v>
      </c>
      <c r="AP749" s="12" t="n">
        <v>11201</v>
      </c>
      <c r="AQ749" s="21" t="n">
        <f aca="false">FORECAST($B749,AP740:AP748,$B740:$B748)</f>
        <v>13572.2732806816</v>
      </c>
      <c r="AR749" s="37" t="n">
        <f aca="false">(AP749-AQ749)^2/AQ749</f>
        <v>414.295885102622</v>
      </c>
      <c r="AS749" s="37" t="n">
        <f aca="false">IF(AR749&lt;5,0,(AP749-AO749)/AO749*100)</f>
        <v>0.0267904983032684</v>
      </c>
      <c r="AT749" s="14" t="n">
        <f aca="false">AP749/($C749/100000)</f>
        <v>1731.25045402627</v>
      </c>
      <c r="AU749" s="13" t="n">
        <f aca="false">AV748</f>
        <v>1104</v>
      </c>
      <c r="AV749" s="12" t="n">
        <v>1152</v>
      </c>
      <c r="AW749" s="21" t="n">
        <f aca="false">FORECAST($B749,AV740:AV748,$B740:$B748)</f>
        <v>1120.73037622002</v>
      </c>
      <c r="AX749" s="37" t="n">
        <f aca="false">(AV749-AW749)^2/AW749</f>
        <v>0.872457276155415</v>
      </c>
      <c r="AY749" s="37" t="n">
        <f aca="false">IF(AX749&lt;5,0,(AV749-AU749)/AU749*100)</f>
        <v>0</v>
      </c>
      <c r="AZ749" s="14" t="n">
        <f aca="false">AV749/($C749/100000)</f>
        <v>178.055577451858</v>
      </c>
      <c r="BA749" s="12" t="n">
        <v>2746</v>
      </c>
      <c r="BB749" s="14" t="n">
        <v>-3.9</v>
      </c>
      <c r="BC749" s="13" t="n">
        <f aca="false">(BA749-BA748)/BA748*100</f>
        <v>-3.88519425971299</v>
      </c>
      <c r="BD749" s="12" t="n">
        <v>26.9</v>
      </c>
    </row>
    <row r="750" customFormat="false" ht="13.8" hidden="false" customHeight="false" outlineLevel="0" collapsed="false">
      <c r="A750" s="19" t="s">
        <v>77</v>
      </c>
      <c r="B750" s="15" t="n">
        <v>2017</v>
      </c>
      <c r="C750" s="12" t="n">
        <v>661645</v>
      </c>
      <c r="D750" s="12" t="n">
        <f aca="false">E749</f>
        <v>17766</v>
      </c>
      <c r="E750" s="12" t="n">
        <v>15248</v>
      </c>
      <c r="F750" s="21" t="n">
        <f aca="false">FORECAST($B750,E741:E749,$B741:$B749)</f>
        <v>19902.0515270126</v>
      </c>
      <c r="G750" s="37" t="n">
        <f aca="false">(E750-F750)^2/F750</f>
        <v>1088.3398420856</v>
      </c>
      <c r="H750" s="37" t="n">
        <f aca="false">IF(G750&lt;5,0,(E750-D750)/D750*100)</f>
        <v>-14.1731397050546</v>
      </c>
      <c r="I750" s="12" t="n">
        <v>-14.2</v>
      </c>
      <c r="J750" s="13" t="n">
        <f aca="false">(E750-E749)/E749*100</f>
        <v>-14.1731397050546</v>
      </c>
      <c r="K750" s="13" t="n">
        <f aca="false">L749</f>
        <v>26</v>
      </c>
      <c r="L750" s="12" t="n">
        <v>12</v>
      </c>
      <c r="M750" s="21" t="n">
        <f aca="false">FORECAST($B750,L741:L749,$B741:$B749)</f>
        <v>25.3756966663631</v>
      </c>
      <c r="N750" s="37" t="n">
        <f aca="false">(L750-M750)^2/M750</f>
        <v>7.05041771514049</v>
      </c>
      <c r="O750" s="37" t="n">
        <f aca="false">IF(N750&lt;5,0,(L750-K750)/K750*100)</f>
        <v>-53.8461538461539</v>
      </c>
      <c r="P750" s="14" t="n">
        <f aca="false">L750/($C750/100000)</f>
        <v>1.81366140452962</v>
      </c>
      <c r="Q750" s="13" t="n">
        <f aca="false">R749</f>
        <v>258</v>
      </c>
      <c r="R750" s="12" t="n">
        <v>206</v>
      </c>
      <c r="S750" s="21" t="n">
        <f aca="false">FORECAST($B750,R741:R749,$B741:$B749)</f>
        <v>195.36225708912</v>
      </c>
      <c r="T750" s="37" t="n">
        <f aca="false">(R750-S750)^2/S750</f>
        <v>0.579239695139059</v>
      </c>
      <c r="U750" s="37" t="n">
        <f aca="false">IF(T750&lt;5,0,(R750-Q750)/Q750*100)</f>
        <v>0</v>
      </c>
      <c r="V750" s="14" t="n">
        <f aca="false">R750/($C750/100000)</f>
        <v>31.1345207777585</v>
      </c>
      <c r="W750" s="13" t="n">
        <f aca="false">X749</f>
        <v>350</v>
      </c>
      <c r="X750" s="12" t="n">
        <v>289</v>
      </c>
      <c r="Y750" s="21" t="n">
        <f aca="false">FORECAST($B750,X741:X749,$B741:$B749)</f>
        <v>417.025435735215</v>
      </c>
      <c r="Z750" s="37" t="n">
        <f aca="false">(X750-Y750)^2/Y750</f>
        <v>39.3033872533345</v>
      </c>
      <c r="AA750" s="37" t="n">
        <f aca="false">IF(Z750&lt;5,0,(X750-W750)/W750*100)</f>
        <v>-17.4285714285714</v>
      </c>
      <c r="AB750" s="14" t="n">
        <f aca="false">X750/($C750/100000)</f>
        <v>43.6790121590883</v>
      </c>
      <c r="AC750" s="13" t="n">
        <f aca="false">AD749</f>
        <v>1565</v>
      </c>
      <c r="AD750" s="12" t="n">
        <v>1429</v>
      </c>
      <c r="AE750" s="21" t="n">
        <f aca="false">FORECAST($B750,AD741:AD749,$B741:$B749)</f>
        <v>1544.97455909528</v>
      </c>
      <c r="AF750" s="37" t="n">
        <f aca="false">(AD750-AE750)^2/AE750</f>
        <v>8.70570863329981</v>
      </c>
      <c r="AG750" s="37" t="n">
        <f aca="false">IF(AF750&lt;5,0,(AD750-AC750)/AC750*100)</f>
        <v>-8.69009584664537</v>
      </c>
      <c r="AH750" s="14" t="n">
        <f aca="false">AD750/($C750/100000)</f>
        <v>215.976845589402</v>
      </c>
      <c r="AI750" s="13" t="n">
        <f aca="false">AJ749</f>
        <v>3214</v>
      </c>
      <c r="AJ750" s="12" t="n">
        <v>2585</v>
      </c>
      <c r="AK750" s="21" t="n">
        <f aca="false">FORECAST($B750,AJ741:AJ749,$B741:$B749)</f>
        <v>4724.5296352776</v>
      </c>
      <c r="AL750" s="37" t="n">
        <f aca="false">(AJ750-AK750)^2/AK750</f>
        <v>968.897946168164</v>
      </c>
      <c r="AM750" s="37" t="n">
        <f aca="false">IF(AL750&lt;5,0,(AJ750-AI750)/AI750*100)</f>
        <v>-19.5706285003111</v>
      </c>
      <c r="AN750" s="14" t="n">
        <f aca="false">AJ750/($C750/100000)</f>
        <v>390.692894225755</v>
      </c>
      <c r="AO750" s="13" t="n">
        <f aca="false">AP749</f>
        <v>11201</v>
      </c>
      <c r="AP750" s="12" t="n">
        <v>9739</v>
      </c>
      <c r="AQ750" s="21" t="n">
        <f aca="false">FORECAST($B750,AP741:AP749,$B741:$B749)</f>
        <v>12024.3378255079</v>
      </c>
      <c r="AR750" s="37" t="n">
        <f aca="false">(AP750-AQ750)^2/AQ750</f>
        <v>434.349820546286</v>
      </c>
      <c r="AS750" s="37" t="n">
        <f aca="false">IF(AR750&lt;5,0,(AP750-AO750)/AO750*100)</f>
        <v>-13.0524060351754</v>
      </c>
      <c r="AT750" s="14" t="n">
        <f aca="false">AP750/($C750/100000)</f>
        <v>1471.93736822616</v>
      </c>
      <c r="AU750" s="13" t="n">
        <f aca="false">AV749</f>
        <v>1152</v>
      </c>
      <c r="AV750" s="12" t="n">
        <v>988</v>
      </c>
      <c r="AW750" s="21" t="n">
        <f aca="false">FORECAST($B750,AV741:AV749,$B741:$B749)</f>
        <v>970.476638526804</v>
      </c>
      <c r="AX750" s="37" t="n">
        <f aca="false">(AV750-AW750)^2/AW750</f>
        <v>0.316409674514593</v>
      </c>
      <c r="AY750" s="37" t="n">
        <f aca="false">IF(AX750&lt;5,0,(AV750-AU750)/AU750*100)</f>
        <v>0</v>
      </c>
      <c r="AZ750" s="14" t="n">
        <f aca="false">AV750/($C750/100000)</f>
        <v>149.324788972939</v>
      </c>
      <c r="BA750" s="12" t="n">
        <v>2304.6</v>
      </c>
      <c r="BB750" s="14" t="n">
        <v>-16.1</v>
      </c>
      <c r="BC750" s="13" t="n">
        <f aca="false">(BA750-BA749)/BA749*100</f>
        <v>-16.0742898761835</v>
      </c>
      <c r="BD750" s="12" t="n">
        <v>27.4</v>
      </c>
    </row>
    <row r="751" customFormat="false" ht="13.8" hidden="false" customHeight="false" outlineLevel="0" collapsed="false">
      <c r="A751" s="24" t="s">
        <v>77</v>
      </c>
      <c r="B751" s="15" t="n">
        <v>2018</v>
      </c>
      <c r="C751" s="12" t="n">
        <v>673028</v>
      </c>
      <c r="D751" s="12" t="n">
        <f aca="false">E750</f>
        <v>15248</v>
      </c>
      <c r="E751" s="12" t="n">
        <v>14407</v>
      </c>
      <c r="F751" s="21" t="n">
        <f aca="false">FORECAST($B751,E742:E750,$B742:$B750)</f>
        <v>19244.7505666341</v>
      </c>
      <c r="G751" s="37" t="n">
        <f aca="false">(E751-F751)^2/F751</f>
        <v>1216.11503687378</v>
      </c>
      <c r="H751" s="37" t="n">
        <f aca="false">IF(G751&lt;5,0,(E751-D751)/D751*100)</f>
        <v>-5.51547743966422</v>
      </c>
      <c r="I751" s="12" t="n">
        <v>-5.5</v>
      </c>
      <c r="J751" s="13" t="n">
        <f aca="false">(E751-E750)/E750*100</f>
        <v>-5.51547743966422</v>
      </c>
      <c r="K751" s="13" t="n">
        <f aca="false">L750</f>
        <v>12</v>
      </c>
      <c r="L751" s="12" t="n">
        <v>24</v>
      </c>
      <c r="M751" s="21" t="n">
        <f aca="false">FORECAST($B751,L742:L750,$B742:$B750)</f>
        <v>23.4707883904284</v>
      </c>
      <c r="N751" s="37" t="n">
        <f aca="false">(L751-M751)^2/M751</f>
        <v>0.0119324891455106</v>
      </c>
      <c r="O751" s="37" t="n">
        <f aca="false">IF(N751&lt;5,0,(L751-K751)/K751*100)</f>
        <v>0</v>
      </c>
      <c r="P751" s="14" t="n">
        <f aca="false">L751/($C751/100000)</f>
        <v>3.56597348104388</v>
      </c>
      <c r="Q751" s="13" t="n">
        <f aca="false">R750</f>
        <v>206</v>
      </c>
      <c r="R751" s="12" t="n">
        <v>193</v>
      </c>
      <c r="S751" s="21" t="n">
        <f aca="false">FORECAST($B751,R742:R750,$B742:$B750)</f>
        <v>196.984428971991</v>
      </c>
      <c r="T751" s="37" t="n">
        <f aca="false">(R751-S751)^2/S751</f>
        <v>0.0805935490215669</v>
      </c>
      <c r="U751" s="37" t="n">
        <f aca="false">IF(T751&lt;5,0,(R751-Q751)/Q751*100)</f>
        <v>0</v>
      </c>
      <c r="V751" s="14" t="n">
        <f aca="false">R751/($C751/100000)</f>
        <v>28.6763700767279</v>
      </c>
      <c r="W751" s="13" t="n">
        <f aca="false">X750</f>
        <v>289</v>
      </c>
      <c r="X751" s="12" t="n">
        <v>286</v>
      </c>
      <c r="Y751" s="21" t="n">
        <f aca="false">FORECAST($B751,X742:X750,$B742:$B750)</f>
        <v>398.881416891726</v>
      </c>
      <c r="Z751" s="37" t="n">
        <f aca="false">(X751-Y751)^2/Y751</f>
        <v>31.9448681735466</v>
      </c>
      <c r="AA751" s="37" t="n">
        <f aca="false">IF(Z751&lt;5,0,(X751-W751)/W751*100)</f>
        <v>-1.03806228373702</v>
      </c>
      <c r="AB751" s="14" t="n">
        <f aca="false">X751/($C751/100000)</f>
        <v>42.4945173157729</v>
      </c>
      <c r="AC751" s="13" t="n">
        <f aca="false">AD750</f>
        <v>1429</v>
      </c>
      <c r="AD751" s="12" t="n">
        <v>1569</v>
      </c>
      <c r="AE751" s="21" t="n">
        <f aca="false">FORECAST($B751,AD742:AD750,$B742:$B750)</f>
        <v>1529.1085428732</v>
      </c>
      <c r="AF751" s="37" t="n">
        <f aca="false">(AD751-AE751)^2/AE751</f>
        <v>1.04069024996032</v>
      </c>
      <c r="AG751" s="37" t="n">
        <f aca="false">IF(AF751&lt;5,0,(AD751-AC751)/AC751*100)</f>
        <v>0</v>
      </c>
      <c r="AH751" s="14" t="n">
        <f aca="false">AD751/($C751/100000)</f>
        <v>233.125516323244</v>
      </c>
      <c r="AI751" s="13" t="n">
        <f aca="false">AJ750</f>
        <v>2585</v>
      </c>
      <c r="AJ751" s="12" t="n">
        <v>2214</v>
      </c>
      <c r="AK751" s="21" t="n">
        <f aca="false">FORECAST($B751,AJ742:AJ750,$B742:$B750)</f>
        <v>4420.16284984417</v>
      </c>
      <c r="AL751" s="37" t="n">
        <f aca="false">(AJ751-AK751)^2/AK751</f>
        <v>1101.12561128922</v>
      </c>
      <c r="AM751" s="37" t="n">
        <f aca="false">IF(AL751&lt;5,0,(AJ751-AI751)/AI751*100)</f>
        <v>-14.3520309477756</v>
      </c>
      <c r="AN751" s="14" t="n">
        <f aca="false">AJ751/($C751/100000)</f>
        <v>328.961053626298</v>
      </c>
      <c r="AO751" s="13" t="n">
        <f aca="false">AP750</f>
        <v>9739</v>
      </c>
      <c r="AP751" s="12" t="n">
        <v>9131</v>
      </c>
      <c r="AQ751" s="21" t="n">
        <f aca="false">FORECAST($B751,AP742:AP750,$B742:$B750)</f>
        <v>11702.7009524866</v>
      </c>
      <c r="AR751" s="37" t="n">
        <f aca="false">(AP751-AQ751)^2/AQ751</f>
        <v>565.138408293291</v>
      </c>
      <c r="AS751" s="37" t="n">
        <f aca="false">IF(AR751&lt;5,0,(AP751-AO751)/AO751*100)</f>
        <v>-6.24294075367081</v>
      </c>
      <c r="AT751" s="14" t="n">
        <f aca="false">AP751/($C751/100000)</f>
        <v>1356.70432730882</v>
      </c>
      <c r="AU751" s="13" t="n">
        <f aca="false">AV750</f>
        <v>988</v>
      </c>
      <c r="AV751" s="12" t="n">
        <v>990</v>
      </c>
      <c r="AW751" s="21" t="n">
        <f aca="false">FORECAST($B751,AV742:AV750,$B742:$B750)</f>
        <v>973.476456516431</v>
      </c>
      <c r="AX751" s="37" t="n">
        <f aca="false">(AV751-AW751)^2/AW751</f>
        <v>0.280466453426542</v>
      </c>
      <c r="AY751" s="37" t="n">
        <f aca="false">IF(AX751&lt;5,0,(AV751-AU751)/AU751*100)</f>
        <v>0</v>
      </c>
      <c r="AZ751" s="14" t="n">
        <f aca="false">AV751/($C751/100000)</f>
        <v>147.09640609306</v>
      </c>
      <c r="BA751" s="12" t="n">
        <v>2140.6</v>
      </c>
      <c r="BB751" s="14" t="n">
        <v>-7.1</v>
      </c>
      <c r="BC751" s="13" t="n">
        <f aca="false">(BA751-BA750)/BA750*100</f>
        <v>-7.11620237785299</v>
      </c>
      <c r="BD751" s="12" t="n">
        <v>28</v>
      </c>
    </row>
    <row r="752" customFormat="false" ht="13.8" hidden="false" customHeight="false" outlineLevel="0" collapsed="false">
      <c r="A752" s="25" t="s">
        <v>77</v>
      </c>
      <c r="B752" s="15" t="n">
        <v>2019</v>
      </c>
      <c r="C752" s="17" t="n">
        <v>690606</v>
      </c>
      <c r="D752" s="12" t="n">
        <f aca="false">E751</f>
        <v>14407</v>
      </c>
      <c r="E752" s="17" t="n">
        <v>13787</v>
      </c>
      <c r="F752" s="21" t="n">
        <f aca="false">FORECAST($B752,E743:E751,$B743:$B751)</f>
        <v>13513.75</v>
      </c>
      <c r="G752" s="37" t="n">
        <f aca="false">(E752-F752)^2/F752</f>
        <v>5.52515493478864</v>
      </c>
      <c r="H752" s="37" t="n">
        <f aca="false">IF(G752&lt;5,0,(E752-D752)/D752*100)</f>
        <v>-4.30346359408621</v>
      </c>
      <c r="I752" s="12" t="n">
        <v>-4.3</v>
      </c>
      <c r="J752" s="13" t="n">
        <f aca="false">(E752-E751)/E751*100</f>
        <v>-4.30346359408621</v>
      </c>
      <c r="K752" s="13" t="n">
        <f aca="false">L751</f>
        <v>24</v>
      </c>
      <c r="L752" s="12" t="n">
        <v>23</v>
      </c>
      <c r="M752" s="21" t="n">
        <f aca="false">FORECAST($B752,L743:L751,$B743:$B751)</f>
        <v>17.1785714285714</v>
      </c>
      <c r="N752" s="37" t="n">
        <f aca="false">(L752-M752)^2/M752</f>
        <v>1.97275022275022</v>
      </c>
      <c r="O752" s="37" t="n">
        <f aca="false">IF(N752&lt;5,0,(L752-K752)/K752*100)</f>
        <v>0</v>
      </c>
      <c r="P752" s="14" t="n">
        <f aca="false">L752/($C752/100000)</f>
        <v>3.33040836598582</v>
      </c>
      <c r="Q752" s="13" t="n">
        <f aca="false">R751</f>
        <v>193</v>
      </c>
      <c r="R752" s="12" t="n">
        <v>166</v>
      </c>
      <c r="S752" s="21" t="n">
        <f aca="false">FORECAST($B752,R743:R751,$B743:$B751)</f>
        <v>227.142857142857</v>
      </c>
      <c r="T752" s="37" t="n">
        <f aca="false">(R752-S752)^2/S752</f>
        <v>16.4585804132974</v>
      </c>
      <c r="U752" s="37" t="n">
        <f aca="false">IF(T752&lt;5,0,(R752-Q752)/Q752*100)</f>
        <v>-13.9896373056995</v>
      </c>
      <c r="V752" s="14" t="n">
        <f aca="false">R752/($C752/100000)</f>
        <v>24.0368603805933</v>
      </c>
      <c r="W752" s="13" t="n">
        <f aca="false">X751</f>
        <v>286</v>
      </c>
      <c r="X752" s="12" t="n">
        <v>300</v>
      </c>
      <c r="Y752" s="21" t="n">
        <f aca="false">FORECAST($B752,X743:X751,$B743:$B751)</f>
        <v>248.535714285714</v>
      </c>
      <c r="Z752" s="37" t="n">
        <f aca="false">(X752-Y752)^2/Y752</f>
        <v>10.6567086814608</v>
      </c>
      <c r="AA752" s="37" t="n">
        <f aca="false">IF(Z752&lt;5,0,(X752-W752)/W752*100)</f>
        <v>4.8951048951049</v>
      </c>
      <c r="AB752" s="14" t="n">
        <f aca="false">X752/($C752/100000)</f>
        <v>43.4401091215541</v>
      </c>
      <c r="AC752" s="13" t="n">
        <f aca="false">AD751</f>
        <v>1569</v>
      </c>
      <c r="AD752" s="12" t="n">
        <v>1501</v>
      </c>
      <c r="AE752" s="21" t="n">
        <f aca="false">FORECAST($B752,AD743:AD751,$B743:$B751)</f>
        <v>1488.85714285714</v>
      </c>
      <c r="AF752" s="37" t="n">
        <f aca="false">(AD752-AE752)^2/AE752</f>
        <v>0.0990350083614327</v>
      </c>
      <c r="AG752" s="37" t="n">
        <f aca="false">IF(AF752&lt;5,0,(AD752-AC752)/AC752*100)</f>
        <v>0</v>
      </c>
      <c r="AH752" s="14" t="n">
        <f aca="false">AD752/($C752/100000)</f>
        <v>217.345345971509</v>
      </c>
      <c r="AI752" s="13" t="n">
        <f aca="false">AJ751</f>
        <v>2214</v>
      </c>
      <c r="AJ752" s="12" t="n">
        <v>1947</v>
      </c>
      <c r="AK752" s="21" t="n">
        <f aca="false">FORECAST($B752,AJ743:AJ751,$B743:$B751)</f>
        <v>1509.21428571429</v>
      </c>
      <c r="AL752" s="37" t="n">
        <f aca="false">(AJ752-AK752)^2/AK752</f>
        <v>126.990801403623</v>
      </c>
      <c r="AM752" s="37" t="n">
        <f aca="false">IF(AL752&lt;5,0,(AJ752-AI752)/AI752*100)</f>
        <v>-12.059620596206</v>
      </c>
      <c r="AN752" s="14" t="n">
        <f aca="false">AJ752/($C752/100000)</f>
        <v>281.926308198886</v>
      </c>
      <c r="AO752" s="13" t="n">
        <f aca="false">AP751</f>
        <v>9131</v>
      </c>
      <c r="AP752" s="12" t="n">
        <v>8914</v>
      </c>
      <c r="AQ752" s="21" t="n">
        <f aca="false">FORECAST($B752,AP743:AP751,$B743:$B751)</f>
        <v>8901.96428571429</v>
      </c>
      <c r="AR752" s="37" t="n">
        <f aca="false">(AP752-AQ752)^2/AQ752</f>
        <v>0.0162726353103663</v>
      </c>
      <c r="AS752" s="37" t="n">
        <f aca="false">IF(AR752&lt;5,0,(AP752-AO752)/AO752*100)</f>
        <v>0</v>
      </c>
      <c r="AT752" s="14" t="n">
        <f aca="false">AP752/($C752/100000)</f>
        <v>1290.75044236511</v>
      </c>
      <c r="AU752" s="13" t="n">
        <f aca="false">AV751</f>
        <v>990</v>
      </c>
      <c r="AV752" s="12" t="n">
        <v>936</v>
      </c>
      <c r="AW752" s="21" t="n">
        <f aca="false">FORECAST($B752,AV743:AV751,$B743:$B751)</f>
        <v>1120.85714285714</v>
      </c>
      <c r="AX752" s="37" t="n">
        <f aca="false">(AV752-AW752)^2/AW752</f>
        <v>30.4875277666509</v>
      </c>
      <c r="AY752" s="37" t="n">
        <f aca="false">IF(AX752&lt;5,0,(AV752-AU752)/AU752*100)</f>
        <v>-5.45454545454545</v>
      </c>
      <c r="AZ752" s="14" t="n">
        <f aca="false">AV752/($C752/100000)</f>
        <v>135.533140459249</v>
      </c>
      <c r="BA752" s="12" t="n">
        <v>1996.4</v>
      </c>
      <c r="BB752" s="14" t="n">
        <v>-6.7</v>
      </c>
      <c r="BC752" s="13" t="n">
        <f aca="false">(BA752-BA751)/BA751*100</f>
        <v>-6.7364290385873</v>
      </c>
      <c r="BD752" s="12" t="n">
        <v>26.1</v>
      </c>
    </row>
    <row r="753" customFormat="false" ht="13.8" hidden="false" customHeight="false" outlineLevel="0" collapsed="false">
      <c r="A753" s="25" t="s">
        <v>77</v>
      </c>
      <c r="B753" s="20" t="n">
        <v>2020</v>
      </c>
      <c r="C753" s="21" t="n">
        <v>715090</v>
      </c>
      <c r="D753" s="12" t="n">
        <f aca="false">E752</f>
        <v>13787</v>
      </c>
      <c r="E753" s="21" t="n">
        <v>12117</v>
      </c>
      <c r="F753" s="21" t="n">
        <f aca="false">FORECAST($B753,E744:E752,$B744:$B752)</f>
        <v>12503.0277777778</v>
      </c>
      <c r="G753" s="37" t="n">
        <f aca="false">(E753-F753)^2/F753</f>
        <v>11.9185086896236</v>
      </c>
      <c r="H753" s="37" t="n">
        <f aca="false">IF(G753&lt;5,0,(E753-D753)/D753*100)</f>
        <v>-12.1128599405237</v>
      </c>
      <c r="I753" s="22" t="n">
        <v>-12.1</v>
      </c>
      <c r="J753" s="13" t="n">
        <f aca="false">(E753-E752)/E752*100</f>
        <v>-12.1128599405237</v>
      </c>
      <c r="K753" s="13" t="n">
        <f aca="false">L752</f>
        <v>23</v>
      </c>
      <c r="L753" s="21" t="n">
        <v>40</v>
      </c>
      <c r="M753" s="21" t="n">
        <f aca="false">FORECAST($B753,L744:L752,$B744:$B752)</f>
        <v>18.3611111111111</v>
      </c>
      <c r="N753" s="37" t="n">
        <f aca="false">(L753-M753)^2/M753</f>
        <v>25.501807026391</v>
      </c>
      <c r="O753" s="37" t="n">
        <f aca="false">IF(N753&lt;5,0,(L753-K753)/K753*100)</f>
        <v>73.9130434782609</v>
      </c>
      <c r="P753" s="14" t="n">
        <f aca="false">L753/($C753/100000)</f>
        <v>5.59370149211987</v>
      </c>
      <c r="Q753" s="13" t="n">
        <f aca="false">R752</f>
        <v>166</v>
      </c>
      <c r="R753" s="21" t="n">
        <v>171</v>
      </c>
      <c r="S753" s="21" t="n">
        <f aca="false">FORECAST($B753,R744:R752,$B744:$B752)</f>
        <v>206.861111111111</v>
      </c>
      <c r="T753" s="37" t="n">
        <f aca="false">(R753-S753)^2/S753</f>
        <v>6.21682482132999</v>
      </c>
      <c r="U753" s="37" t="n">
        <f aca="false">IF(T753&lt;5,0,(R753-Q753)/Q753*100)</f>
        <v>3.01204819277108</v>
      </c>
      <c r="V753" s="14" t="n">
        <f aca="false">R753/($C753/100000)</f>
        <v>23.9130738788125</v>
      </c>
      <c r="W753" s="13" t="n">
        <f aca="false">X752</f>
        <v>300</v>
      </c>
      <c r="X753" s="21" t="n">
        <v>209</v>
      </c>
      <c r="Y753" s="21" t="n">
        <f aca="false">FORECAST($B753,X744:X752,$B744:$B752)</f>
        <v>241.277777777778</v>
      </c>
      <c r="Z753" s="37" t="n">
        <f aca="false">(X753-Y753)^2/Y753</f>
        <v>4.31807250492491</v>
      </c>
      <c r="AA753" s="37" t="n">
        <f aca="false">IF(Z753&lt;5,0,(X753-W753)/W753*100)</f>
        <v>0</v>
      </c>
      <c r="AB753" s="14" t="n">
        <f aca="false">X753/($C753/100000)</f>
        <v>29.2270902963263</v>
      </c>
      <c r="AC753" s="13" t="n">
        <f aca="false">AD752</f>
        <v>1501</v>
      </c>
      <c r="AD753" s="21" t="n">
        <v>1695</v>
      </c>
      <c r="AE753" s="21" t="n">
        <f aca="false">FORECAST($B753,AD744:AD752,$B744:$B752)</f>
        <v>1484.77777777778</v>
      </c>
      <c r="AF753" s="37" t="n">
        <f aca="false">(AD753-AE753)^2/AE753</f>
        <v>29.7643077485927</v>
      </c>
      <c r="AG753" s="37" t="n">
        <f aca="false">IF(AF753&lt;5,0,(AD753-AC753)/AC753*100)</f>
        <v>12.9247168554297</v>
      </c>
      <c r="AH753" s="14" t="n">
        <f aca="false">AD753/($C753/100000)</f>
        <v>237.03310072858</v>
      </c>
      <c r="AI753" s="13" t="n">
        <f aca="false">AJ752</f>
        <v>1947</v>
      </c>
      <c r="AJ753" s="21" t="n">
        <v>1576</v>
      </c>
      <c r="AK753" s="21" t="n">
        <f aca="false">FORECAST($B753,AJ744:AJ752,$B744:$B752)</f>
        <v>1119.66666666667</v>
      </c>
      <c r="AL753" s="37" t="n">
        <f aca="false">(AJ753-AK753)^2/AK753</f>
        <v>185.984023022725</v>
      </c>
      <c r="AM753" s="37" t="n">
        <f aca="false">IF(AL753&lt;5,0,(AJ753-AI753)/AI753*100)</f>
        <v>-19.0549563430919</v>
      </c>
      <c r="AN753" s="14" t="n">
        <f aca="false">AJ753/($C753/100000)</f>
        <v>220.391838789523</v>
      </c>
      <c r="AO753" s="13" t="n">
        <f aca="false">AP752</f>
        <v>8914</v>
      </c>
      <c r="AP753" s="21" t="n">
        <v>7471</v>
      </c>
      <c r="AQ753" s="21" t="n">
        <f aca="false">FORECAST($B753,AP744:AP752,$B744:$B752)</f>
        <v>8360.69444444444</v>
      </c>
      <c r="AR753" s="37" t="n">
        <f aca="false">(AP753-AQ753)^2/AQ753</f>
        <v>94.6758920248884</v>
      </c>
      <c r="AS753" s="37" t="n">
        <f aca="false">IF(AR753&lt;5,0,(AP753-AO753)/AO753*100)</f>
        <v>-16.1880188467579</v>
      </c>
      <c r="AT753" s="14" t="n">
        <f aca="false">AP753/($C753/100000)</f>
        <v>1044.76359619069</v>
      </c>
      <c r="AU753" s="13" t="n">
        <f aca="false">AV752</f>
        <v>936</v>
      </c>
      <c r="AV753" s="21" t="n">
        <v>955</v>
      </c>
      <c r="AW753" s="21" t="n">
        <f aca="false">FORECAST($B753,AV744:AV752,$B744:$B752)</f>
        <v>1071.38888888889</v>
      </c>
      <c r="AX753" s="37" t="n">
        <f aca="false">(AV753-AW753)^2/AW753</f>
        <v>12.6437501800478</v>
      </c>
      <c r="AY753" s="37" t="n">
        <f aca="false">IF(AX753&lt;5,0,(AV753-AU753)/AU753*100)</f>
        <v>2.02991452991453</v>
      </c>
      <c r="AZ753" s="14" t="n">
        <f aca="false">AV753/($C753/100000)</f>
        <v>133.549623124362</v>
      </c>
      <c r="BA753" s="23" t="n">
        <v>1694.5</v>
      </c>
      <c r="BB753" s="22" t="n">
        <v>-15.1</v>
      </c>
      <c r="BC753" s="13" t="n">
        <f aca="false">(BA753-BA752)/BA752*100</f>
        <v>-15.1222199959928</v>
      </c>
      <c r="BD753" s="23" t="n">
        <v>26.3</v>
      </c>
    </row>
    <row r="754" customFormat="false" ht="13.8" hidden="false" customHeight="false" outlineLevel="0" collapsed="false">
      <c r="A754" s="19" t="s">
        <v>327</v>
      </c>
      <c r="B754" s="15" t="n">
        <v>2020</v>
      </c>
      <c r="C754" s="38" t="n">
        <f aca="false">FORECAST($B754,C744:C752,$B744:$B752)</f>
        <v>694420.527777778</v>
      </c>
      <c r="D754" s="12" t="n">
        <f aca="false">E753</f>
        <v>12117</v>
      </c>
      <c r="E754" s="38" t="n">
        <f aca="false">FORECAST($B754,E744:E752,$B744:$B752)</f>
        <v>12503.0277777778</v>
      </c>
      <c r="F754" s="21" t="n">
        <f aca="false">FORECAST($B754,E745:E753,$B745:$B753)</f>
        <v>12353.5111111111</v>
      </c>
      <c r="G754" s="37" t="n">
        <f aca="false">(E754-F754)^2/F754</f>
        <v>1.80962589583168</v>
      </c>
      <c r="H754" s="37" t="n">
        <f aca="false">IF(G754&lt;5,0,(E754-D754)/D754*100)</f>
        <v>0</v>
      </c>
      <c r="I754" s="12"/>
      <c r="J754" s="13" t="n">
        <f aca="false">(E754-E752)/E752*100</f>
        <v>-9.31291957802439</v>
      </c>
      <c r="K754" s="13" t="n">
        <f aca="false">L753</f>
        <v>40</v>
      </c>
      <c r="L754" s="38" t="n">
        <f aca="false">FORECAST($B754,L744:L752,$B744:$B752)</f>
        <v>18.3611111111111</v>
      </c>
      <c r="M754" s="21" t="n">
        <f aca="false">FORECAST($B754,L745:L753,$B745:$B753)</f>
        <v>25.9777777777778</v>
      </c>
      <c r="N754" s="37" t="n">
        <f aca="false">(L754-M754)^2/M754</f>
        <v>2.23320145423439</v>
      </c>
      <c r="O754" s="37" t="n">
        <f aca="false">IF(N754&lt;5,0,(L754-K754)/K754*100)</f>
        <v>0</v>
      </c>
      <c r="P754" s="38" t="n">
        <f aca="false">FORECAST($B754,P744:P752,$B744:$B752)</f>
        <v>2.56205000649261</v>
      </c>
      <c r="Q754" s="13" t="n">
        <f aca="false">R753</f>
        <v>171</v>
      </c>
      <c r="R754" s="38" t="n">
        <f aca="false">FORECAST($B754,R744:R752,$B744:$B752)</f>
        <v>206.861111111111</v>
      </c>
      <c r="S754" s="21" t="n">
        <f aca="false">FORECAST($B754,R745:R753,$B745:$B753)</f>
        <v>191.644444444444</v>
      </c>
      <c r="T754" s="37" t="n">
        <f aca="false">(R754-S754)^2/S754</f>
        <v>1.20821109693878</v>
      </c>
      <c r="U754" s="37" t="n">
        <f aca="false">IF(T754&lt;5,0,(R754-Q754)/Q754*100)</f>
        <v>0</v>
      </c>
      <c r="V754" s="38" t="n">
        <f aca="false">FORECAST($B754,V744:V752,$B744:$B752)</f>
        <v>30.0043557401892</v>
      </c>
      <c r="W754" s="13" t="n">
        <f aca="false">X753</f>
        <v>209</v>
      </c>
      <c r="X754" s="38" t="n">
        <f aca="false">FORECAST($B754,X744:X752,$B744:$B752)</f>
        <v>241.277777777778</v>
      </c>
      <c r="Y754" s="21" t="n">
        <f aca="false">FORECAST($B754,X745:X753,$B745:$B753)</f>
        <v>239.4</v>
      </c>
      <c r="Z754" s="37" t="n">
        <f aca="false">(X754-Y754)^2/Y754</f>
        <v>0.0147286941633923</v>
      </c>
      <c r="AA754" s="37" t="n">
        <f aca="false">IF(Z754&lt;5,0,(X754-W754)/W754*100)</f>
        <v>0</v>
      </c>
      <c r="AB754" s="38" t="n">
        <f aca="false">FORECAST($B754,AB744:AB752,$B744:$B752)</f>
        <v>33.266428434986</v>
      </c>
      <c r="AC754" s="13" t="n">
        <f aca="false">AD753</f>
        <v>1695</v>
      </c>
      <c r="AD754" s="38" t="n">
        <f aca="false">FORECAST($B754,AD744:AD752,$B744:$B752)</f>
        <v>1484.77777777778</v>
      </c>
      <c r="AE754" s="21" t="n">
        <f aca="false">FORECAST($B754,AD745:AD753,$B745:$B753)</f>
        <v>1590.02222222222</v>
      </c>
      <c r="AF754" s="37" t="n">
        <f aca="false">(AD754-AE754)^2/AE754</f>
        <v>6.96618759889994</v>
      </c>
      <c r="AG754" s="37" t="n">
        <f aca="false">IF(AF754&lt;5,0,(AD754-AC754)/AC754*100)</f>
        <v>-12.4024909865618</v>
      </c>
      <c r="AH754" s="38" t="n">
        <f aca="false">FORECAST($B754,AH744:AH752,$B744:$B752)</f>
        <v>212.275605455273</v>
      </c>
      <c r="AI754" s="13" t="n">
        <f aca="false">AJ753</f>
        <v>1576</v>
      </c>
      <c r="AJ754" s="38" t="n">
        <f aca="false">FORECAST($B754,AJ744:AJ752,$B744:$B752)</f>
        <v>1119.66666666667</v>
      </c>
      <c r="AK754" s="21" t="n">
        <f aca="false">FORECAST($B754,AJ745:AJ753,$B745:$B753)</f>
        <v>1279.37777777778</v>
      </c>
      <c r="AL754" s="37" t="n">
        <f aca="false">(AJ754-AK754)^2/AK754</f>
        <v>19.9375348356067</v>
      </c>
      <c r="AM754" s="37" t="n">
        <f aca="false">IF(AL754&lt;5,0,(AJ754-AI754)/AI754*100)</f>
        <v>-28.9551607445008</v>
      </c>
      <c r="AN754" s="38" t="n">
        <f aca="false">FORECAST($B754,AN744:AN752,$B744:$B752)</f>
        <v>134.50632128592</v>
      </c>
      <c r="AO754" s="13" t="n">
        <f aca="false">AP753</f>
        <v>7471</v>
      </c>
      <c r="AP754" s="38" t="n">
        <f aca="false">FORECAST($B754,AP744:AP752,$B744:$B752)</f>
        <v>8360.69444444444</v>
      </c>
      <c r="AQ754" s="21" t="n">
        <f aca="false">FORECAST($B754,AP745:AP753,$B745:$B753)</f>
        <v>8011.24444444445</v>
      </c>
      <c r="AR754" s="37" t="n">
        <f aca="false">(AP754-AQ754)^2/AQ754</f>
        <v>15.242987946109</v>
      </c>
      <c r="AS754" s="37" t="n">
        <f aca="false">IF(AR754&lt;5,0,(AP754-AO754)/AO754*100)</f>
        <v>11.9086393313404</v>
      </c>
      <c r="AT754" s="38" t="n">
        <f aca="false">FORECAST($B754,AT744:AT752,$B744:$B752)</f>
        <v>1175.71906962236</v>
      </c>
      <c r="AU754" s="13" t="n">
        <f aca="false">AV753</f>
        <v>955</v>
      </c>
      <c r="AV754" s="38" t="n">
        <f aca="false">FORECAST($B754,AV744:AV752,$B744:$B752)</f>
        <v>1071.38888888889</v>
      </c>
      <c r="AW754" s="21" t="n">
        <f aca="false">FORECAST($B754,AV745:AV753,$B745:$B753)</f>
        <v>1015.84444444444</v>
      </c>
      <c r="AX754" s="37" t="n">
        <f aca="false">(AV754-AW754)^2/AW754</f>
        <v>3.03706470563928</v>
      </c>
      <c r="AY754" s="37" t="n">
        <f aca="false">IF(AX754&lt;5,0,(AV754-AU754)/AU754*100)</f>
        <v>0</v>
      </c>
      <c r="AZ754" s="38" t="n">
        <f aca="false">FORECAST($B754,AZ744:AZ752,$B744:$B752)</f>
        <v>155.445202858175</v>
      </c>
      <c r="BA754" s="38" t="n">
        <f aca="false">FORECAST($B754,BA744:BA752,$B744:$B752)</f>
        <v>1743.81388888889</v>
      </c>
      <c r="BB754" s="14"/>
      <c r="BC754" s="12"/>
      <c r="BD754" s="12"/>
    </row>
    <row r="755" customFormat="false" ht="13.8" hidden="false" customHeight="false" outlineLevel="0" collapsed="false">
      <c r="A755" s="19" t="s">
        <v>199</v>
      </c>
      <c r="B755" s="20"/>
      <c r="C755" s="21"/>
      <c r="D755" s="12" t="n">
        <f aca="false">E754</f>
        <v>12503.0277777778</v>
      </c>
      <c r="E755" s="39" t="n">
        <f aca="false">(E754-E753)^2/E754</f>
        <v>11.9185086896236</v>
      </c>
      <c r="F755" s="21" t="n">
        <f aca="false">FORECAST($B755,E746:E754,$B746:$B754)</f>
        <v>2362833.51423903</v>
      </c>
      <c r="G755" s="37" t="n">
        <f aca="false">(E755-F755)^2/F755</f>
        <v>2362809.67728177</v>
      </c>
      <c r="H755" s="37" t="n">
        <f aca="false">IF(G755&lt;5,0,(E755-D755)/D755*100)</f>
        <v>-99.9046750203114</v>
      </c>
      <c r="I755" s="22"/>
      <c r="J755" s="12"/>
      <c r="K755" s="13" t="n">
        <f aca="false">L754</f>
        <v>18.3611111111111</v>
      </c>
      <c r="L755" s="39" t="n">
        <f aca="false">(L754-L753)^2/L754</f>
        <v>25.501807026391</v>
      </c>
      <c r="M755" s="21" t="n">
        <f aca="false">FORECAST($B755,L746:L754,$B746:$B754)</f>
        <v>-2261.48295985061</v>
      </c>
      <c r="N755" s="37" t="n">
        <f aca="false">(L755-M755)^2/M755</f>
        <v>-2312.77414722282</v>
      </c>
      <c r="O755" s="37" t="n">
        <f aca="false">IF(N755&lt;5,0,(L755-K755)/K755*100)</f>
        <v>0</v>
      </c>
      <c r="P755" s="39" t="n">
        <f aca="false">(P754-P753)^2/P754</f>
        <v>3.58732683086389</v>
      </c>
      <c r="Q755" s="13" t="n">
        <f aca="false">R754</f>
        <v>206.861111111111</v>
      </c>
      <c r="R755" s="39" t="n">
        <f aca="false">(R754-R753)^2/R754</f>
        <v>6.21682482132999</v>
      </c>
      <c r="S755" s="21" t="n">
        <f aca="false">FORECAST($B755,R746:R754,$B746:$B754)</f>
        <v>2382.0002334267</v>
      </c>
      <c r="T755" s="37" t="n">
        <f aca="false">(R755-S755)^2/S755</f>
        <v>2369.58280918584</v>
      </c>
      <c r="U755" s="37" t="n">
        <f aca="false">IF(T755&lt;5,0,(R755-Q755)/Q755*100)</f>
        <v>-96.9946865372918</v>
      </c>
      <c r="V755" s="39" t="n">
        <f aca="false">(V754-V753)^2/V754</f>
        <v>1.2366109452915</v>
      </c>
      <c r="W755" s="13" t="n">
        <f aca="false">X754</f>
        <v>241.277777777778</v>
      </c>
      <c r="X755" s="39" t="n">
        <f aca="false">(X754-X753)^2/X754</f>
        <v>4.31807250492491</v>
      </c>
      <c r="Y755" s="21" t="n">
        <f aca="false">FORECAST($B755,X746:X754,$B746:$B754)</f>
        <v>53890.7390289449</v>
      </c>
      <c r="Z755" s="37" t="n">
        <f aca="false">(X755-Y755)^2/Y755</f>
        <v>53882.1032299268</v>
      </c>
      <c r="AA755" s="37" t="n">
        <f aca="false">IF(Z755&lt;5,0,(X755-W755)/W755*100)</f>
        <v>-98.2103314508716</v>
      </c>
      <c r="AB755" s="39" t="n">
        <f aca="false">(AB754-AB753)^2/AB754</f>
        <v>0.490472027386944</v>
      </c>
      <c r="AC755" s="13" t="n">
        <f aca="false">AD754</f>
        <v>1484.77777777778</v>
      </c>
      <c r="AD755" s="39" t="n">
        <f aca="false">(AD754-AD753)^2/AD754</f>
        <v>29.7643077485927</v>
      </c>
      <c r="AE755" s="21" t="n">
        <f aca="false">FORECAST($B755,AD746:AD754,$B746:$B754)</f>
        <v>-7207.58450046686</v>
      </c>
      <c r="AF755" s="37" t="n">
        <f aca="false">(AD755-AE755)^2/AE755</f>
        <v>-7267.23603009924</v>
      </c>
      <c r="AG755" s="37" t="n">
        <f aca="false">IF(AF755&lt;5,0,(AD755-AC755)/AC755*100)</f>
        <v>0</v>
      </c>
      <c r="AH755" s="39" t="n">
        <f aca="false">(AH754-AH753)^2/AH754</f>
        <v>2.88744234596928</v>
      </c>
      <c r="AI755" s="13" t="n">
        <f aca="false">AJ754</f>
        <v>1119.66666666667</v>
      </c>
      <c r="AJ755" s="39" t="n">
        <f aca="false">(AJ754-AJ753)^2/AJ754</f>
        <v>185.984023022725</v>
      </c>
      <c r="AK755" s="21" t="n">
        <f aca="false">FORECAST($B755,AJ746:AJ754,$B746:$B754)</f>
        <v>1036631.2745098</v>
      </c>
      <c r="AL755" s="37" t="n">
        <f aca="false">(AJ755-AK755)^2/AK755</f>
        <v>1036259.33983151</v>
      </c>
      <c r="AM755" s="37" t="n">
        <f aca="false">IF(AL755&lt;5,0,(AJ755-AI755)/AI755*100)</f>
        <v>-83.3893400098787</v>
      </c>
      <c r="AN755" s="39" t="n">
        <f aca="false">(AN754-AN753)^2/AN754</f>
        <v>54.8399662286641</v>
      </c>
      <c r="AO755" s="13" t="n">
        <f aca="false">AP754</f>
        <v>8360.69444444444</v>
      </c>
      <c r="AP755" s="39" t="n">
        <f aca="false">(AP754-AP753)^2/AP754</f>
        <v>94.6758920248884</v>
      </c>
      <c r="AQ755" s="21" t="n">
        <f aca="false">FORECAST($B755,AP746:AP754,$B746:$B754)</f>
        <v>1278400.65429505</v>
      </c>
      <c r="AR755" s="37" t="n">
        <f aca="false">(AP755-AQ755)^2/AQ755</f>
        <v>1278211.30952252</v>
      </c>
      <c r="AS755" s="37" t="n">
        <f aca="false">IF(AR755&lt;5,0,(AP755-AO755)/AO755*100)</f>
        <v>-98.8676073183395</v>
      </c>
      <c r="AT755" s="39" t="n">
        <f aca="false">(AT754-AT753)^2/AT754</f>
        <v>14.5862531831022</v>
      </c>
      <c r="AU755" s="13" t="n">
        <f aca="false">AV754</f>
        <v>1071.38888888889</v>
      </c>
      <c r="AV755" s="39" t="n">
        <f aca="false">(AV754-AV753)^2/AV754</f>
        <v>12.6437501800478</v>
      </c>
      <c r="AW755" s="21" t="n">
        <f aca="false">FORECAST($B755,AV746:AV754,$B746:$B754)</f>
        <v>997.913632119514</v>
      </c>
      <c r="AX755" s="37" t="n">
        <f aca="false">(AV755-AW755)^2/AW755</f>
        <v>972.786330411356</v>
      </c>
      <c r="AY755" s="37" t="n">
        <f aca="false">IF(AX755&lt;5,0,(AV755-AU755)/AU755*100)</f>
        <v>-98.8198729414526</v>
      </c>
      <c r="AZ755" s="39" t="n">
        <f aca="false">(AZ754-AZ753)^2/AZ754</f>
        <v>3.0841505756672</v>
      </c>
      <c r="BA755" s="39" t="n">
        <f aca="false">(BA754-BA753)^2/BA754</f>
        <v>1.39456375066215</v>
      </c>
      <c r="BB755" s="22"/>
      <c r="BC755" s="12"/>
      <c r="BD755" s="23"/>
    </row>
    <row r="756" customFormat="false" ht="13.8" hidden="false" customHeight="false" outlineLevel="0" collapsed="false">
      <c r="A756" s="19" t="s">
        <v>328</v>
      </c>
      <c r="B756" s="20" t="n">
        <v>5</v>
      </c>
      <c r="C756" s="21"/>
      <c r="D756" s="12" t="n">
        <f aca="false">E755</f>
        <v>11.9185086896236</v>
      </c>
      <c r="E756" s="39" t="n">
        <f aca="false">IF(E755&lt;$B756,0,(E753-E752)/E752*100)</f>
        <v>-12.1128599405237</v>
      </c>
      <c r="F756" s="21" t="n">
        <f aca="false">FORECAST($B756,E747:E755,$B747:$B755)</f>
        <v>2405616.45334882</v>
      </c>
      <c r="G756" s="37" t="n">
        <f aca="false">(E756-F756)^2/F756</f>
        <v>2405640.67912969</v>
      </c>
      <c r="H756" s="37" t="n">
        <f aca="false">IF(G756&lt;5,0,(E756-D756)/D756*100)</f>
        <v>-201.630667526965</v>
      </c>
      <c r="I756" s="22"/>
      <c r="J756" s="12"/>
      <c r="K756" s="13" t="n">
        <f aca="false">L755</f>
        <v>25.501807026391</v>
      </c>
      <c r="L756" s="39" t="n">
        <f aca="false">IF(L755&lt;$B756,0,(L753-L752)/L752*100)</f>
        <v>73.9130434782609</v>
      </c>
      <c r="M756" s="21" t="n">
        <f aca="false">FORECAST($B756,L747:L755,$B747:$B755)</f>
        <v>-2890.92528068138</v>
      </c>
      <c r="N756" s="37" t="n">
        <f aca="false">(L756-M756)^2/M756</f>
        <v>-3040.6411217705</v>
      </c>
      <c r="O756" s="37" t="n">
        <f aca="false">IF(N756&lt;5,0,(L756-K756)/K756*100)</f>
        <v>0</v>
      </c>
      <c r="P756" s="39" t="n">
        <f aca="false">IF(P755&lt;$B756,0,(P753-P752)/P752*100)</f>
        <v>0</v>
      </c>
      <c r="Q756" s="13" t="n">
        <f aca="false">R755</f>
        <v>6.21682482132999</v>
      </c>
      <c r="R756" s="39" t="n">
        <f aca="false">IF(R755&lt;$B756,0,(R753-R752)/R752*100)</f>
        <v>3.01204819277108</v>
      </c>
      <c r="S756" s="21" t="n">
        <f aca="false">FORECAST($B756,R747:R755,$B747:$B755)</f>
        <v>8345.68795973674</v>
      </c>
      <c r="T756" s="37" t="n">
        <f aca="false">(R756-S756)^2/S756</f>
        <v>8339.66495043166</v>
      </c>
      <c r="U756" s="37" t="n">
        <f aca="false">IF(T756&lt;5,0,(R756-Q756)/Q756*100)</f>
        <v>-51.5500552237419</v>
      </c>
      <c r="V756" s="39" t="n">
        <f aca="false">IF(V755&lt;$B756,0,(V753-V752)/V752*100)</f>
        <v>0</v>
      </c>
      <c r="W756" s="13" t="n">
        <f aca="false">X755</f>
        <v>4.31807250492491</v>
      </c>
      <c r="X756" s="39" t="n">
        <f aca="false">IF(X755&lt;$B756,0,(X753-X752)/X752*100)</f>
        <v>0</v>
      </c>
      <c r="Y756" s="21" t="n">
        <f aca="false">FORECAST($B756,X747:X755,$B747:$B755)</f>
        <v>60303.5683313976</v>
      </c>
      <c r="Z756" s="37" t="n">
        <f aca="false">(X756-Y756)^2/Y756</f>
        <v>60303.5683313976</v>
      </c>
      <c r="AA756" s="37" t="n">
        <f aca="false">IF(Z756&lt;5,0,(X756-W756)/W756*100)</f>
        <v>-100</v>
      </c>
      <c r="AB756" s="39" t="n">
        <f aca="false">IF(AB755&lt;$B756,0,(AB753-AB752)/AB752*100)</f>
        <v>0</v>
      </c>
      <c r="AC756" s="13" t="n">
        <f aca="false">AD755</f>
        <v>29.7643077485927</v>
      </c>
      <c r="AD756" s="39" t="n">
        <f aca="false">IF(AD755&lt;$B756,0,(AD753-AD752)/AD752*100)</f>
        <v>12.9247168554297</v>
      </c>
      <c r="AE756" s="21" t="n">
        <f aca="false">FORECAST($B756,AD747:AD755,$B747:$B755)</f>
        <v>-21644.4804490902</v>
      </c>
      <c r="AF756" s="37" t="n">
        <f aca="false">(AD756-AE756)^2/AE756</f>
        <v>-21670.3376006258</v>
      </c>
      <c r="AG756" s="37" t="n">
        <f aca="false">IF(AF756&lt;5,0,(AD756-AC756)/AC756*100)</f>
        <v>0</v>
      </c>
      <c r="AH756" s="39" t="n">
        <f aca="false">IF(AH755&lt;$B756,0,(AH753-AH752)/AH752*100)</f>
        <v>0</v>
      </c>
      <c r="AI756" s="13" t="n">
        <f aca="false">AJ755</f>
        <v>185.984023022725</v>
      </c>
      <c r="AJ756" s="39" t="n">
        <f aca="false">IF(AJ755&lt;$B756,0,(AJ753-AJ752)/AJ752*100)</f>
        <v>-19.0549563430919</v>
      </c>
      <c r="AK756" s="21" t="n">
        <f aca="false">FORECAST($B756,AJ747:AJ755,$B747:$B755)</f>
        <v>1019851.4796748</v>
      </c>
      <c r="AL756" s="37" t="n">
        <f aca="false">(AJ756-AK756)^2/AK756</f>
        <v>1019889.58994351</v>
      </c>
      <c r="AM756" s="37" t="n">
        <f aca="false">IF(AL756&lt;5,0,(AJ756-AI756)/AI756*100)</f>
        <v>-110.245480247926</v>
      </c>
      <c r="AN756" s="39" t="n">
        <f aca="false">IF(AN755&lt;$B756,0,(AN753-AN752)/AN752*100)</f>
        <v>-21.8264374837815</v>
      </c>
      <c r="AO756" s="13" t="n">
        <f aca="false">AP755</f>
        <v>94.6758920248884</v>
      </c>
      <c r="AP756" s="39" t="n">
        <f aca="false">IF(AP755&lt;$B756,0,(AP753-AP752)/AP752*100)</f>
        <v>-16.1880188467579</v>
      </c>
      <c r="AQ756" s="21" t="n">
        <f aca="false">FORECAST($B756,AP747:AP755,$B747:$B755)</f>
        <v>1315085.27797135</v>
      </c>
      <c r="AR756" s="37" t="n">
        <f aca="false">(AP756-AQ756)^2/AQ756</f>
        <v>1315117.65420831</v>
      </c>
      <c r="AS756" s="37" t="n">
        <f aca="false">IF(AR756&lt;5,0,(AP756-AO756)/AO756*100)</f>
        <v>-117.098353657447</v>
      </c>
      <c r="AT756" s="39" t="n">
        <f aca="false">IF(AT755&lt;$B756,0,(AT753-AT752)/AT752*100)</f>
        <v>-19.0576611946526</v>
      </c>
      <c r="AU756" s="13" t="n">
        <f aca="false">AV755</f>
        <v>12.6437501800478</v>
      </c>
      <c r="AV756" s="39" t="n">
        <f aca="false">IF(AV755&lt;$B756,0,(AV753-AV752)/AV752*100)</f>
        <v>2.02991452991453</v>
      </c>
      <c r="AW756" s="21" t="n">
        <f aca="false">FORECAST($B756,AV747:AV755,$B747:$B755)</f>
        <v>26565.8451413086</v>
      </c>
      <c r="AX756" s="37" t="n">
        <f aca="false">(AV756-AW756)^2/AW756</f>
        <v>26561.7854673559</v>
      </c>
      <c r="AY756" s="37" t="n">
        <f aca="false">IF(AX756&lt;5,0,(AV756-AU756)/AU756*100)</f>
        <v>-83.9453128936556</v>
      </c>
      <c r="AZ756" s="39" t="n">
        <f aca="false">IF(AZ755&lt;$B756,0,(AZ753-AZ752)/AZ752*100)</f>
        <v>0</v>
      </c>
      <c r="BA756" s="39" t="n">
        <f aca="false">IF(BA755&lt;$B756,0,(BA753-BA752)/BA752*100)</f>
        <v>0</v>
      </c>
      <c r="BB756" s="22"/>
      <c r="BC756" s="12"/>
      <c r="BD756" s="23"/>
    </row>
    <row r="757" customFormat="false" ht="13.8" hidden="false" customHeight="false" outlineLevel="0" collapsed="false">
      <c r="A757" s="25"/>
      <c r="B757" s="20"/>
      <c r="C757" s="21"/>
      <c r="D757" s="12" t="n">
        <f aca="false">E756</f>
        <v>-12.1128599405237</v>
      </c>
      <c r="E757" s="21"/>
      <c r="F757" s="21" t="n">
        <f aca="false">FORECAST($B757,E748:E756,$B748:$B756)</f>
        <v>-35.3994868391546</v>
      </c>
      <c r="G757" s="37" t="n">
        <f aca="false">(E757-F757)^2/F757</f>
        <v>-35.3994868391546</v>
      </c>
      <c r="H757" s="37" t="n">
        <f aca="false">IF(G757&lt;5,0,(E757-D757)/D757*100)</f>
        <v>0</v>
      </c>
      <c r="I757" s="22"/>
      <c r="J757" s="13"/>
      <c r="K757" s="13" t="n">
        <f aca="false">L756</f>
        <v>73.9130434782609</v>
      </c>
      <c r="L757" s="21"/>
      <c r="M757" s="21" t="n">
        <f aca="false">FORECAST($B757,L748:L756,$B748:$B756)</f>
        <v>74.0242761571853</v>
      </c>
      <c r="N757" s="37" t="n">
        <f aca="false">(L757-M757)^2/M757</f>
        <v>74.0242761571853</v>
      </c>
      <c r="O757" s="37" t="n">
        <f aca="false">IF(N757&lt;5,0,(L757-K757)/K757*100)</f>
        <v>-100</v>
      </c>
      <c r="P757" s="14"/>
      <c r="Q757" s="13" t="n">
        <f aca="false">R756</f>
        <v>3.01204819277108</v>
      </c>
      <c r="R757" s="21"/>
      <c r="S757" s="21" t="n">
        <f aca="false">FORECAST($B757,R748:R756,$B748:$B756)</f>
        <v>2.63822512473089</v>
      </c>
      <c r="T757" s="37" t="n">
        <f aca="false">(R757-S757)^2/S757</f>
        <v>2.63822512473089</v>
      </c>
      <c r="U757" s="37" t="n">
        <f aca="false">IF(T757&lt;5,0,(R757-Q757)/Q757*100)</f>
        <v>0</v>
      </c>
      <c r="V757" s="14"/>
      <c r="W757" s="13" t="n">
        <f aca="false">X756</f>
        <v>0</v>
      </c>
      <c r="X757" s="21"/>
      <c r="Y757" s="21" t="n">
        <f aca="false">FORECAST($B757,X748:X756,$B748:$B756)</f>
        <v>-0.409256755851459</v>
      </c>
      <c r="Z757" s="37" t="n">
        <f aca="false">(X757-Y757)^2/Y757</f>
        <v>-0.409256755851459</v>
      </c>
      <c r="AA757" s="37" t="n">
        <f aca="false">IF(Z757&lt;5,0,(X757-W757)/W757*100)</f>
        <v>0</v>
      </c>
      <c r="AB757" s="14"/>
      <c r="AC757" s="13" t="n">
        <f aca="false">AD756</f>
        <v>12.9247168554297</v>
      </c>
      <c r="AD757" s="21"/>
      <c r="AE757" s="21" t="n">
        <f aca="false">FORECAST($B757,AD748:AD756,$B748:$B756)</f>
        <v>8.97780279381504</v>
      </c>
      <c r="AF757" s="37" t="n">
        <f aca="false">(AD757-AE757)^2/AE757</f>
        <v>8.97780279381504</v>
      </c>
      <c r="AG757" s="37" t="n">
        <f aca="false">IF(AF757&lt;5,0,(AD757-AC757)/AC757*100)</f>
        <v>-100</v>
      </c>
      <c r="AH757" s="14"/>
      <c r="AI757" s="13" t="n">
        <f aca="false">AJ756</f>
        <v>-19.0549563430919</v>
      </c>
      <c r="AJ757" s="21"/>
      <c r="AK757" s="21" t="n">
        <f aca="false">FORECAST($B757,AJ748:AJ756,$B748:$B756)</f>
        <v>-19.7246205014624</v>
      </c>
      <c r="AL757" s="37" t="n">
        <f aca="false">(AJ757-AK757)^2/AK757</f>
        <v>-19.7246205014624</v>
      </c>
      <c r="AM757" s="37" t="n">
        <f aca="false">IF(AL757&lt;5,0,(AJ757-AI757)/AI757*100)</f>
        <v>0</v>
      </c>
      <c r="AN757" s="14"/>
      <c r="AO757" s="13" t="n">
        <f aca="false">AP756</f>
        <v>-16.1880188467579</v>
      </c>
      <c r="AP757" s="21"/>
      <c r="AQ757" s="21" t="n">
        <f aca="false">FORECAST($B757,AP748:AP756,$B748:$B756)</f>
        <v>-31.7654924726448</v>
      </c>
      <c r="AR757" s="37" t="n">
        <f aca="false">(AP757-AQ757)^2/AQ757</f>
        <v>-31.7654924726448</v>
      </c>
      <c r="AS757" s="37" t="n">
        <f aca="false">IF(AR757&lt;5,0,(AP757-AO757)/AO757*100)</f>
        <v>0</v>
      </c>
      <c r="AT757" s="14"/>
      <c r="AU757" s="13" t="n">
        <f aca="false">AV756</f>
        <v>2.02991452991453</v>
      </c>
      <c r="AV757" s="21"/>
      <c r="AW757" s="21" t="n">
        <f aca="false">FORECAST($B757,AV748:AV756,$B748:$B756)</f>
        <v>-0.220426155952055</v>
      </c>
      <c r="AX757" s="37" t="n">
        <f aca="false">(AV757-AW757)^2/AW757</f>
        <v>-0.220426155952055</v>
      </c>
      <c r="AY757" s="37" t="n">
        <f aca="false">IF(AX757&lt;5,0,(AV757-AU757)/AU757*100)</f>
        <v>0</v>
      </c>
      <c r="AZ757" s="14"/>
      <c r="BA757" s="23"/>
      <c r="BB757" s="22"/>
      <c r="BC757" s="13"/>
      <c r="BD757" s="23"/>
    </row>
    <row r="758" customFormat="false" ht="13.8" hidden="false" customHeight="false" outlineLevel="0" collapsed="false">
      <c r="A758" s="19" t="s">
        <v>78</v>
      </c>
      <c r="B758" s="12" t="n">
        <v>2011</v>
      </c>
      <c r="C758" s="12" t="n">
        <v>74052</v>
      </c>
      <c r="D758" s="12" t="n">
        <f aca="false">E757</f>
        <v>0</v>
      </c>
      <c r="E758" s="12" t="n">
        <v>3981</v>
      </c>
      <c r="F758" s="21" t="n">
        <f aca="false">FORECAST($B758,E749:E757,$B749:$B757)</f>
        <v>14251.1964668305</v>
      </c>
      <c r="G758" s="37" t="n">
        <f aca="false">(E758-F758)^2/F758</f>
        <v>7401.26877857552</v>
      </c>
      <c r="H758" s="37" t="e">
        <f aca="false">IF(G758&lt;5,0,(E758-D758)/D758*100)</f>
        <v>#DIV/0!</v>
      </c>
      <c r="I758" s="12" t="n">
        <v>-9.7</v>
      </c>
      <c r="J758" s="13"/>
      <c r="K758" s="13" t="n">
        <f aca="false">L757</f>
        <v>0</v>
      </c>
      <c r="L758" s="12" t="n">
        <v>2</v>
      </c>
      <c r="M758" s="21" t="n">
        <f aca="false">FORECAST($B758,L749:L757,$B749:$B757)</f>
        <v>24.0779891089331</v>
      </c>
      <c r="N758" s="37" t="n">
        <f aca="false">(L758-M758)^2/M758</f>
        <v>20.2441159387901</v>
      </c>
      <c r="O758" s="37" t="e">
        <f aca="false">IF(N758&lt;5,0,(L758-K758)/K758*100)</f>
        <v>#DIV/0!</v>
      </c>
      <c r="P758" s="14" t="n">
        <f aca="false">L758/($C758/100000)</f>
        <v>2.70080483984227</v>
      </c>
      <c r="Q758" s="13" t="n">
        <f aca="false">R757</f>
        <v>0</v>
      </c>
      <c r="R758" s="12" t="n">
        <v>45</v>
      </c>
      <c r="S758" s="21" t="n">
        <f aca="false">FORECAST($B758,R749:R757,$B749:$B757)</f>
        <v>199.409205005613</v>
      </c>
      <c r="T758" s="37" t="n">
        <f aca="false">(R758-S758)^2/S758</f>
        <v>119.56420261439</v>
      </c>
      <c r="U758" s="37" t="e">
        <f aca="false">IF(T758&lt;5,0,(R758-Q758)/Q758*100)</f>
        <v>#DIV/0!</v>
      </c>
      <c r="V758" s="14" t="n">
        <f aca="false">R758/($C758/100000)</f>
        <v>60.7681088964512</v>
      </c>
      <c r="W758" s="13" t="n">
        <f aca="false">X757</f>
        <v>0</v>
      </c>
      <c r="X758" s="12" t="n">
        <v>90</v>
      </c>
      <c r="Y758" s="21" t="n">
        <f aca="false">FORECAST($B758,X749:X757,$B749:$B757)</f>
        <v>278.167830733037</v>
      </c>
      <c r="Z758" s="37" t="n">
        <f aca="false">(X758-Y758)^2/Y758</f>
        <v>127.286941949653</v>
      </c>
      <c r="AA758" s="37" t="e">
        <f aca="false">IF(Z758&lt;5,0,(X758-W758)/W758*100)</f>
        <v>#DIV/0!</v>
      </c>
      <c r="AB758" s="14" t="n">
        <f aca="false">X758/($C758/100000)</f>
        <v>121.536217792902</v>
      </c>
      <c r="AC758" s="13" t="n">
        <f aca="false">AD757</f>
        <v>0</v>
      </c>
      <c r="AD758" s="12" t="n">
        <v>455</v>
      </c>
      <c r="AE758" s="21" t="n">
        <f aca="false">FORECAST($B758,AD749:AD757,$B749:$B757)</f>
        <v>1535.08209678422</v>
      </c>
      <c r="AF758" s="37" t="n">
        <f aca="false">(AD758-AE758)^2/AE758</f>
        <v>759.944590740529</v>
      </c>
      <c r="AG758" s="37" t="e">
        <f aca="false">IF(AF758&lt;5,0,(AD758-AC758)/AC758*100)</f>
        <v>#DIV/0!</v>
      </c>
      <c r="AH758" s="14" t="n">
        <f aca="false">AD758/($C758/100000)</f>
        <v>614.433101064117</v>
      </c>
      <c r="AI758" s="13" t="n">
        <f aca="false">AJ757</f>
        <v>0</v>
      </c>
      <c r="AJ758" s="12" t="n">
        <v>1312</v>
      </c>
      <c r="AK758" s="21" t="n">
        <f aca="false">FORECAST($B758,AJ749:AJ757,$B749:$B757)</f>
        <v>2101.04902626086</v>
      </c>
      <c r="AL758" s="37" t="n">
        <f aca="false">(AJ758-AK758)^2/AK758</f>
        <v>296.32738601594</v>
      </c>
      <c r="AM758" s="37" t="e">
        <f aca="false">IF(AL758&lt;5,0,(AJ758-AI758)/AI758*100)</f>
        <v>#DIV/0!</v>
      </c>
      <c r="AN758" s="14" t="n">
        <f aca="false">AJ758/($C758/100000)</f>
        <v>1771.72797493653</v>
      </c>
      <c r="AO758" s="13" t="n">
        <f aca="false">AP757</f>
        <v>0</v>
      </c>
      <c r="AP758" s="12" t="n">
        <v>1972</v>
      </c>
      <c r="AQ758" s="21" t="n">
        <f aca="false">FORECAST($B758,AP749:AP757,$B749:$B757)</f>
        <v>9101.98118316758</v>
      </c>
      <c r="AR758" s="37" t="n">
        <f aca="false">(AP758-AQ758)^2/AQ758</f>
        <v>5585.22706752423</v>
      </c>
      <c r="AS758" s="37" t="e">
        <f aca="false">IF(AR758&lt;5,0,(AP758-AO758)/AO758*100)</f>
        <v>#DIV/0!</v>
      </c>
      <c r="AT758" s="14" t="n">
        <f aca="false">AP758/($C758/100000)</f>
        <v>2662.99357208448</v>
      </c>
      <c r="AU758" s="13" t="n">
        <f aca="false">AV757</f>
        <v>0</v>
      </c>
      <c r="AV758" s="12" t="n">
        <v>105</v>
      </c>
      <c r="AW758" s="21" t="n">
        <f aca="false">FORECAST($B758,AV749:AV757,$B749:$B757)</f>
        <v>1011.67958497797</v>
      </c>
      <c r="AX758" s="37" t="n">
        <f aca="false">(AV758-AW758)^2/AW758</f>
        <v>812.577304140944</v>
      </c>
      <c r="AY758" s="37" t="e">
        <f aca="false">IF(AX758&lt;5,0,(AV758-AU758)/AU758*100)</f>
        <v>#DIV/0!</v>
      </c>
      <c r="AZ758" s="14" t="n">
        <f aca="false">AV758/($C758/100000)</f>
        <v>141.792254091719</v>
      </c>
      <c r="BA758" s="12" t="n">
        <v>5376</v>
      </c>
      <c r="BB758" s="14" t="n">
        <v>-9.6</v>
      </c>
      <c r="BC758" s="13" t="n">
        <f aca="false">(BA758-BA753)/BA753*100</f>
        <v>217.261729123635</v>
      </c>
      <c r="BD758" s="12" t="n">
        <v>33.1</v>
      </c>
    </row>
    <row r="759" customFormat="false" ht="13.8" hidden="false" customHeight="false" outlineLevel="0" collapsed="false">
      <c r="A759" s="19" t="s">
        <v>78</v>
      </c>
      <c r="B759" s="12" t="n">
        <v>2012</v>
      </c>
      <c r="C759" s="12" t="n">
        <v>73158</v>
      </c>
      <c r="D759" s="12" t="n">
        <f aca="false">E758</f>
        <v>3981</v>
      </c>
      <c r="E759" s="12" t="n">
        <v>3570</v>
      </c>
      <c r="F759" s="21" t="n">
        <f aca="false">FORECAST($B759,E750:E758,$B750:$B758)</f>
        <v>11978.8391569253</v>
      </c>
      <c r="G759" s="37" t="n">
        <f aca="false">(E759-F759)^2/F759</f>
        <v>5902.79033224699</v>
      </c>
      <c r="H759" s="37" t="n">
        <f aca="false">IF(G759&lt;5,0,(E759-D759)/D759*100)</f>
        <v>-10.3240391861341</v>
      </c>
      <c r="I759" s="12" t="n">
        <v>-10.3</v>
      </c>
      <c r="J759" s="13" t="n">
        <f aca="false">(E759-E758)/E758*100</f>
        <v>-10.3240391861341</v>
      </c>
      <c r="K759" s="13" t="n">
        <f aca="false">L758</f>
        <v>2</v>
      </c>
      <c r="L759" s="12" t="n">
        <v>5</v>
      </c>
      <c r="M759" s="21" t="n">
        <f aca="false">FORECAST($B759,L750:L758,$B750:$B758)</f>
        <v>20.0553604131386</v>
      </c>
      <c r="N759" s="37" t="n">
        <f aca="false">(L759-M759)^2/M759</f>
        <v>11.3019099383031</v>
      </c>
      <c r="O759" s="37" t="n">
        <f aca="false">IF(N759&lt;5,0,(L759-K759)/K759*100)</f>
        <v>150</v>
      </c>
      <c r="P759" s="14" t="n">
        <f aca="false">L759/($C759/100000)</f>
        <v>6.83452254025534</v>
      </c>
      <c r="Q759" s="13" t="n">
        <f aca="false">R758</f>
        <v>45</v>
      </c>
      <c r="R759" s="12" t="n">
        <v>39</v>
      </c>
      <c r="S759" s="21" t="n">
        <f aca="false">FORECAST($B759,R750:R758,$B750:$B758)</f>
        <v>164.274090361503</v>
      </c>
      <c r="T759" s="37" t="n">
        <f aca="false">(R759-S759)^2/S759</f>
        <v>95.5330063393836</v>
      </c>
      <c r="U759" s="37" t="n">
        <f aca="false">IF(T759&lt;5,0,(R759-Q759)/Q759*100)</f>
        <v>-13.3333333333333</v>
      </c>
      <c r="V759" s="14" t="n">
        <f aca="false">R759/($C759/100000)</f>
        <v>53.3092758139916</v>
      </c>
      <c r="W759" s="13" t="n">
        <f aca="false">X758</f>
        <v>90</v>
      </c>
      <c r="X759" s="12" t="n">
        <v>51</v>
      </c>
      <c r="Y759" s="21" t="n">
        <f aca="false">FORECAST($B759,X750:X758,$B750:$B758)</f>
        <v>235.314794556825</v>
      </c>
      <c r="Z759" s="37" t="n">
        <f aca="false">(X759-Y759)^2/Y759</f>
        <v>144.368073229331</v>
      </c>
      <c r="AA759" s="37" t="n">
        <f aca="false">IF(Z759&lt;5,0,(X759-W759)/W759*100)</f>
        <v>-43.3333333333333</v>
      </c>
      <c r="AB759" s="14" t="n">
        <f aca="false">X759/($C759/100000)</f>
        <v>69.7121299106045</v>
      </c>
      <c r="AC759" s="13" t="n">
        <f aca="false">AD758</f>
        <v>455</v>
      </c>
      <c r="AD759" s="12" t="n">
        <v>414</v>
      </c>
      <c r="AE759" s="21" t="n">
        <f aca="false">FORECAST($B759,AD750:AD758,$B750:$B758)</f>
        <v>1352.5510810303</v>
      </c>
      <c r="AF759" s="37" t="n">
        <f aca="false">(AD759-AE759)^2/AE759</f>
        <v>651.271618541862</v>
      </c>
      <c r="AG759" s="37" t="n">
        <f aca="false">IF(AF759&lt;5,0,(AD759-AC759)/AC759*100)</f>
        <v>-9.01098901098901</v>
      </c>
      <c r="AH759" s="14" t="n">
        <f aca="false">AD759/($C759/100000)</f>
        <v>565.898466333142</v>
      </c>
      <c r="AI759" s="13" t="n">
        <f aca="false">AJ758</f>
        <v>1312</v>
      </c>
      <c r="AJ759" s="12" t="n">
        <v>1029</v>
      </c>
      <c r="AK759" s="21" t="n">
        <f aca="false">FORECAST($B759,AJ750:AJ758,$B750:$B758)</f>
        <v>1787.40020502512</v>
      </c>
      <c r="AL759" s="37" t="n">
        <f aca="false">(AJ759-AK759)^2/AK759</f>
        <v>321.791879269737</v>
      </c>
      <c r="AM759" s="37" t="n">
        <f aca="false">IF(AL759&lt;5,0,(AJ759-AI759)/AI759*100)</f>
        <v>-21.5701219512195</v>
      </c>
      <c r="AN759" s="14" t="n">
        <f aca="false">AJ759/($C759/100000)</f>
        <v>1406.54473878455</v>
      </c>
      <c r="AO759" s="13" t="n">
        <f aca="false">AP758</f>
        <v>1972</v>
      </c>
      <c r="AP759" s="12" t="n">
        <v>1952</v>
      </c>
      <c r="AQ759" s="21" t="n">
        <f aca="false">FORECAST($B759,AP750:AP758,$B750:$B758)</f>
        <v>7580.35783200746</v>
      </c>
      <c r="AR759" s="37" t="n">
        <f aca="false">(AP759-AQ759)^2/AQ759</f>
        <v>4179.01273095053</v>
      </c>
      <c r="AS759" s="37" t="n">
        <f aca="false">IF(AR759&lt;5,0,(AP759-AO759)/AO759*100)</f>
        <v>-1.01419878296146</v>
      </c>
      <c r="AT759" s="14" t="n">
        <f aca="false">AP759/($C759/100000)</f>
        <v>2668.19759971568</v>
      </c>
      <c r="AU759" s="13" t="n">
        <f aca="false">AV758</f>
        <v>105</v>
      </c>
      <c r="AV759" s="12" t="n">
        <v>80</v>
      </c>
      <c r="AW759" s="21" t="n">
        <f aca="false">FORECAST($B759,AV750:AV758,$B750:$B758)</f>
        <v>839.073840216078</v>
      </c>
      <c r="AX759" s="37" t="n">
        <f aca="false">(AV759-AW759)^2/AW759</f>
        <v>686.701297649802</v>
      </c>
      <c r="AY759" s="37" t="n">
        <f aca="false">IF(AX759&lt;5,0,(AV759-AU759)/AU759*100)</f>
        <v>-23.8095238095238</v>
      </c>
      <c r="AZ759" s="14" t="n">
        <f aca="false">AV759/($C759/100000)</f>
        <v>109.352360644085</v>
      </c>
      <c r="BA759" s="12" t="n">
        <v>4879.8</v>
      </c>
      <c r="BB759" s="14" t="n">
        <v>-9.2</v>
      </c>
      <c r="BC759" s="13" t="n">
        <f aca="false">(BA759-BA758)/BA758*100</f>
        <v>-9.22991071428571</v>
      </c>
      <c r="BD759" s="12" t="n">
        <v>43.6</v>
      </c>
    </row>
    <row r="760" customFormat="false" ht="13.8" hidden="false" customHeight="false" outlineLevel="0" collapsed="false">
      <c r="A760" s="19" t="s">
        <v>78</v>
      </c>
      <c r="B760" s="12" t="n">
        <v>2013</v>
      </c>
      <c r="C760" s="12" t="n">
        <v>72605</v>
      </c>
      <c r="D760" s="12" t="n">
        <f aca="false">E759</f>
        <v>3570</v>
      </c>
      <c r="E760" s="12" t="n">
        <v>2949</v>
      </c>
      <c r="F760" s="21" t="n">
        <f aca="false">FORECAST($B760,E751:E759,$B751:$B759)</f>
        <v>10050.1507581231</v>
      </c>
      <c r="G760" s="37" t="n">
        <f aca="false">(E760-F760)^2/F760</f>
        <v>5017.47121045273</v>
      </c>
      <c r="H760" s="37" t="n">
        <f aca="false">IF(G760&lt;5,0,(E760-D760)/D760*100)</f>
        <v>-17.3949579831933</v>
      </c>
      <c r="I760" s="12" t="n">
        <v>-17.4</v>
      </c>
      <c r="J760" s="13" t="n">
        <f aca="false">(E760-E759)/E759*100</f>
        <v>-17.3949579831933</v>
      </c>
      <c r="K760" s="13" t="n">
        <f aca="false">L759</f>
        <v>5</v>
      </c>
      <c r="L760" s="12" t="n">
        <v>2</v>
      </c>
      <c r="M760" s="21" t="n">
        <f aca="false">FORECAST($B760,L751:L759,$B751:$B759)</f>
        <v>18.8477094750643</v>
      </c>
      <c r="N760" s="37" t="n">
        <f aca="false">(L760-M760)^2/M760</f>
        <v>15.0599368550169</v>
      </c>
      <c r="O760" s="37" t="n">
        <f aca="false">IF(N760&lt;5,0,(L760-K760)/K760*100)</f>
        <v>-60</v>
      </c>
      <c r="P760" s="14" t="n">
        <f aca="false">L760/($C760/100000)</f>
        <v>2.75463122374492</v>
      </c>
      <c r="Q760" s="13" t="n">
        <f aca="false">R759</f>
        <v>39</v>
      </c>
      <c r="R760" s="12" t="n">
        <v>20</v>
      </c>
      <c r="S760" s="21" t="n">
        <f aca="false">FORECAST($B760,R751:R759,$B751:$B759)</f>
        <v>136.685861923813</v>
      </c>
      <c r="T760" s="37" t="n">
        <f aca="false">(R760-S760)^2/S760</f>
        <v>99.6122801675881</v>
      </c>
      <c r="U760" s="37" t="n">
        <f aca="false">IF(T760&lt;5,0,(R760-Q760)/Q760*100)</f>
        <v>-48.7179487179487</v>
      </c>
      <c r="V760" s="14" t="n">
        <f aca="false">R760/($C760/100000)</f>
        <v>27.5463122374492</v>
      </c>
      <c r="W760" s="13" t="n">
        <f aca="false">X759</f>
        <v>51</v>
      </c>
      <c r="X760" s="12" t="n">
        <v>63</v>
      </c>
      <c r="Y760" s="21" t="n">
        <f aca="false">FORECAST($B760,X751:X759,$B751:$B759)</f>
        <v>196.004686509015</v>
      </c>
      <c r="Z760" s="37" t="n">
        <f aca="false">(X760-Y760)^2/Y760</f>
        <v>90.2542023276966</v>
      </c>
      <c r="AA760" s="37" t="n">
        <f aca="false">IF(Z760&lt;5,0,(X760-W760)/W760*100)</f>
        <v>23.5294117647059</v>
      </c>
      <c r="AB760" s="14" t="n">
        <f aca="false">X760/($C760/100000)</f>
        <v>86.770883547965</v>
      </c>
      <c r="AC760" s="13" t="n">
        <f aca="false">AD759</f>
        <v>414</v>
      </c>
      <c r="AD760" s="12" t="n">
        <v>341</v>
      </c>
      <c r="AE760" s="21" t="n">
        <f aca="false">FORECAST($B760,AD751:AD759,$B751:$B759)</f>
        <v>1185.2755630213</v>
      </c>
      <c r="AF760" s="37" t="n">
        <f aca="false">(AD760-AE760)^2/AE760</f>
        <v>601.380175676601</v>
      </c>
      <c r="AG760" s="37" t="n">
        <f aca="false">IF(AF760&lt;5,0,(AD760-AC760)/AC760*100)</f>
        <v>-17.6328502415459</v>
      </c>
      <c r="AH760" s="14" t="n">
        <f aca="false">AD760/($C760/100000)</f>
        <v>469.664623648509</v>
      </c>
      <c r="AI760" s="13" t="n">
        <f aca="false">AJ759</f>
        <v>1029</v>
      </c>
      <c r="AJ760" s="12" t="n">
        <v>765</v>
      </c>
      <c r="AK760" s="21" t="n">
        <f aca="false">FORECAST($B760,AJ751:AJ759,$B751:$B759)</f>
        <v>1530.45746716564</v>
      </c>
      <c r="AL760" s="37" t="n">
        <f aca="false">(AJ760-AK760)^2/AK760</f>
        <v>382.843134559467</v>
      </c>
      <c r="AM760" s="37" t="n">
        <f aca="false">IF(AL760&lt;5,0,(AJ760-AI760)/AI760*100)</f>
        <v>-25.6559766763848</v>
      </c>
      <c r="AN760" s="14" t="n">
        <f aca="false">AJ760/($C760/100000)</f>
        <v>1053.64644308243</v>
      </c>
      <c r="AO760" s="13" t="n">
        <f aca="false">AP759</f>
        <v>1952</v>
      </c>
      <c r="AP760" s="12" t="n">
        <v>1646</v>
      </c>
      <c r="AQ760" s="21" t="n">
        <f aca="false">FORECAST($B760,AP751:AP759,$B751:$B759)</f>
        <v>6293.93583548495</v>
      </c>
      <c r="AR760" s="37" t="n">
        <f aca="false">(AP760-AQ760)^2/AQ760</f>
        <v>3432.40034462802</v>
      </c>
      <c r="AS760" s="37" t="n">
        <f aca="false">IF(AR760&lt;5,0,(AP760-AO760)/AO760*100)</f>
        <v>-15.6762295081967</v>
      </c>
      <c r="AT760" s="14" t="n">
        <f aca="false">AP760/($C760/100000)</f>
        <v>2267.06149714207</v>
      </c>
      <c r="AU760" s="13" t="n">
        <f aca="false">AV759</f>
        <v>80</v>
      </c>
      <c r="AV760" s="12" t="n">
        <v>112</v>
      </c>
      <c r="AW760" s="21" t="n">
        <f aca="false">FORECAST($B760,AV751:AV759,$B751:$B759)</f>
        <v>689.069177453123</v>
      </c>
      <c r="AX760" s="37" t="n">
        <f aca="false">(AV760-AW760)^2/AW760</f>
        <v>483.273445486652</v>
      </c>
      <c r="AY760" s="37" t="n">
        <f aca="false">IF(AX760&lt;5,0,(AV760-AU760)/AU760*100)</f>
        <v>40</v>
      </c>
      <c r="AZ760" s="14" t="n">
        <f aca="false">AV760/($C760/100000)</f>
        <v>154.259348529716</v>
      </c>
      <c r="BA760" s="12" t="n">
        <v>4061.7</v>
      </c>
      <c r="BB760" s="14" t="n">
        <v>-16.8</v>
      </c>
      <c r="BC760" s="13" t="n">
        <f aca="false">(BA760-BA759)/BA759*100</f>
        <v>-16.765031353744</v>
      </c>
      <c r="BD760" s="12" t="n">
        <v>41.7</v>
      </c>
    </row>
    <row r="761" customFormat="false" ht="13.8" hidden="false" customHeight="false" outlineLevel="0" collapsed="false">
      <c r="A761" s="19" t="s">
        <v>78</v>
      </c>
      <c r="B761" s="15" t="n">
        <v>2014</v>
      </c>
      <c r="C761" s="12" t="n">
        <v>72523</v>
      </c>
      <c r="D761" s="12" t="n">
        <f aca="false">E760</f>
        <v>2949</v>
      </c>
      <c r="E761" s="12" t="n">
        <v>2561</v>
      </c>
      <c r="F761" s="21" t="n">
        <f aca="false">FORECAST($B761,E752:E760,$B752:$B760)</f>
        <v>8152.34205203939</v>
      </c>
      <c r="G761" s="37" t="n">
        <f aca="false">(E761-F761)^2/F761</f>
        <v>3834.8619014438</v>
      </c>
      <c r="H761" s="37" t="n">
        <f aca="false">IF(G761&lt;5,0,(E761-D761)/D761*100)</f>
        <v>-13.157002373686</v>
      </c>
      <c r="I761" s="16" t="n">
        <v>-13.2</v>
      </c>
      <c r="J761" s="13" t="n">
        <f aca="false">(E761-E760)/E760*100</f>
        <v>-13.157002373686</v>
      </c>
      <c r="K761" s="13" t="n">
        <f aca="false">L760</f>
        <v>2</v>
      </c>
      <c r="L761" s="12" t="n">
        <v>4</v>
      </c>
      <c r="M761" s="21" t="n">
        <f aca="false">FORECAST($B761,L752:L760,$B752:$B760)</f>
        <v>15.1372447471339</v>
      </c>
      <c r="N761" s="37" t="n">
        <f aca="false">(L761-M761)^2/M761</f>
        <v>8.19424027487218</v>
      </c>
      <c r="O761" s="37" t="n">
        <f aca="false">IF(N761&lt;5,0,(L761-K761)/K761*100)</f>
        <v>100</v>
      </c>
      <c r="P761" s="14" t="n">
        <f aca="false">L761/($C761/100000)</f>
        <v>5.5154916371358</v>
      </c>
      <c r="Q761" s="13" t="n">
        <f aca="false">R760</f>
        <v>20</v>
      </c>
      <c r="R761" s="12" t="n">
        <v>17</v>
      </c>
      <c r="S761" s="21" t="n">
        <f aca="false">FORECAST($B761,R752:R760,$B752:$B760)</f>
        <v>108.018820739833</v>
      </c>
      <c r="T761" s="37" t="n">
        <f aca="false">(R761-S761)^2/S761</f>
        <v>76.6942804238085</v>
      </c>
      <c r="U761" s="37" t="n">
        <f aca="false">IF(T761&lt;5,0,(R761-Q761)/Q761*100)</f>
        <v>-15</v>
      </c>
      <c r="V761" s="14" t="n">
        <f aca="false">R761/($C761/100000)</f>
        <v>23.4408394578272</v>
      </c>
      <c r="W761" s="13" t="n">
        <f aca="false">X760</f>
        <v>63</v>
      </c>
      <c r="X761" s="12" t="n">
        <v>50</v>
      </c>
      <c r="Y761" s="21" t="n">
        <f aca="false">FORECAST($B761,X752:X760,$B752:$B760)</f>
        <v>159.066817102619</v>
      </c>
      <c r="Z761" s="37" t="n">
        <f aca="false">(X761-Y761)^2/Y761</f>
        <v>74.7834828757646</v>
      </c>
      <c r="AA761" s="37" t="n">
        <f aca="false">IF(Z761&lt;5,0,(X761-W761)/W761*100)</f>
        <v>-20.6349206349206</v>
      </c>
      <c r="AB761" s="14" t="n">
        <f aca="false">X761/($C761/100000)</f>
        <v>68.9436454641976</v>
      </c>
      <c r="AC761" s="13" t="n">
        <f aca="false">AD760</f>
        <v>341</v>
      </c>
      <c r="AD761" s="12" t="n">
        <v>332</v>
      </c>
      <c r="AE761" s="21" t="n">
        <f aca="false">FORECAST($B761,AD752:AD760,$B752:$B760)</f>
        <v>982.000517383038</v>
      </c>
      <c r="AF761" s="37" t="n">
        <f aca="false">(AD761-AE761)^2/AE761</f>
        <v>430.244857430576</v>
      </c>
      <c r="AG761" s="37" t="n">
        <f aca="false">IF(AF761&lt;5,0,(AD761-AC761)/AC761*100)</f>
        <v>-2.63929618768328</v>
      </c>
      <c r="AH761" s="14" t="n">
        <f aca="false">AD761/($C761/100000)</f>
        <v>457.785805882272</v>
      </c>
      <c r="AI761" s="13" t="n">
        <f aca="false">AJ760</f>
        <v>765</v>
      </c>
      <c r="AJ761" s="12" t="n">
        <v>647</v>
      </c>
      <c r="AK761" s="21" t="n">
        <f aca="false">FORECAST($B761,AJ752:AJ760,$B752:$B760)</f>
        <v>1290.65191370659</v>
      </c>
      <c r="AL761" s="37" t="n">
        <f aca="false">(AJ761-AK761)^2/AK761</f>
        <v>320.991106601605</v>
      </c>
      <c r="AM761" s="37" t="n">
        <f aca="false">IF(AL761&lt;5,0,(AJ761-AI761)/AI761*100)</f>
        <v>-15.4248366013072</v>
      </c>
      <c r="AN761" s="14" t="n">
        <f aca="false">AJ761/($C761/100000)</f>
        <v>892.130772306717</v>
      </c>
      <c r="AO761" s="13" t="n">
        <f aca="false">AP760</f>
        <v>1646</v>
      </c>
      <c r="AP761" s="12" t="n">
        <v>1431</v>
      </c>
      <c r="AQ761" s="21" t="n">
        <f aca="false">FORECAST($B761,AP752:AP760,$B752:$B760)</f>
        <v>5053.94739120809</v>
      </c>
      <c r="AR761" s="37" t="n">
        <f aca="false">(AP761-AQ761)^2/AQ761</f>
        <v>2597.12790487199</v>
      </c>
      <c r="AS761" s="37" t="n">
        <f aca="false">IF(AR761&lt;5,0,(AP761-AO761)/AO761*100)</f>
        <v>-13.0619684082625</v>
      </c>
      <c r="AT761" s="14" t="n">
        <f aca="false">AP761/($C761/100000)</f>
        <v>1973.16713318533</v>
      </c>
      <c r="AU761" s="13" t="n">
        <f aca="false">AV760</f>
        <v>112</v>
      </c>
      <c r="AV761" s="12" t="n">
        <v>80</v>
      </c>
      <c r="AW761" s="21" t="n">
        <f aca="false">FORECAST($B761,AV752:AV760,$B752:$B760)</f>
        <v>543.582283856701</v>
      </c>
      <c r="AX761" s="37" t="n">
        <f aca="false">(AV761-AW761)^2/AW761</f>
        <v>395.356030334589</v>
      </c>
      <c r="AY761" s="37" t="n">
        <f aca="false">IF(AX761&lt;5,0,(AV761-AU761)/AU761*100)</f>
        <v>-28.5714285714286</v>
      </c>
      <c r="AZ761" s="14" t="n">
        <f aca="false">AV761/($C761/100000)</f>
        <v>110.309832742716</v>
      </c>
      <c r="BA761" s="12" t="n">
        <v>3531.3</v>
      </c>
      <c r="BB761" s="4" t="n">
        <v>-13.1</v>
      </c>
      <c r="BC761" s="13" t="n">
        <f aca="false">(BA761-BA760)/BA760*100</f>
        <v>-13.0585715340867</v>
      </c>
      <c r="BD761" s="12" t="n">
        <v>32.8</v>
      </c>
    </row>
    <row r="762" customFormat="false" ht="13.8" hidden="false" customHeight="false" outlineLevel="0" collapsed="false">
      <c r="A762" s="19" t="s">
        <v>78</v>
      </c>
      <c r="B762" s="15" t="n">
        <v>2015</v>
      </c>
      <c r="C762" s="12" t="n">
        <v>72756</v>
      </c>
      <c r="D762" s="12" t="n">
        <f aca="false">E761</f>
        <v>2561</v>
      </c>
      <c r="E762" s="12" t="n">
        <v>2592</v>
      </c>
      <c r="F762" s="21" t="n">
        <f aca="false">FORECAST($B762,E753:E761,$B753:$B761)</f>
        <v>6287.44780313154</v>
      </c>
      <c r="G762" s="37" t="n">
        <f aca="false">(E762-F762)^2/F762</f>
        <v>2171.99965602386</v>
      </c>
      <c r="H762" s="37" t="n">
        <f aca="false">IF(G762&lt;5,0,(E762-D762)/D762*100)</f>
        <v>1.21046466224131</v>
      </c>
      <c r="I762" s="12" t="n">
        <v>1.2</v>
      </c>
      <c r="J762" s="13" t="n">
        <f aca="false">(E762-E761)/E761*100</f>
        <v>1.21046466224131</v>
      </c>
      <c r="K762" s="13" t="n">
        <f aca="false">L761</f>
        <v>4</v>
      </c>
      <c r="L762" s="12" t="n">
        <v>8</v>
      </c>
      <c r="M762" s="21" t="n">
        <f aca="false">FORECAST($B762,L753:L761,$B753:$B761)</f>
        <v>11.9153483620022</v>
      </c>
      <c r="N762" s="37" t="n">
        <f aca="false">(L762-M762)^2/M762</f>
        <v>1.28657193479297</v>
      </c>
      <c r="O762" s="37" t="n">
        <f aca="false">IF(N762&lt;5,0,(L762-K762)/K762*100)</f>
        <v>0</v>
      </c>
      <c r="P762" s="14" t="n">
        <f aca="false">L762/($C762/100000)</f>
        <v>10.9956567155973</v>
      </c>
      <c r="Q762" s="13" t="n">
        <f aca="false">R761</f>
        <v>17</v>
      </c>
      <c r="R762" s="12" t="n">
        <v>24</v>
      </c>
      <c r="S762" s="21" t="n">
        <f aca="false">FORECAST($B762,R753:R761,$B753:$B761)</f>
        <v>83.2705567315842</v>
      </c>
      <c r="T762" s="37" t="n">
        <f aca="false">(R762-S762)^2/S762</f>
        <v>42.1877675994867</v>
      </c>
      <c r="U762" s="37" t="n">
        <f aca="false">IF(T762&lt;5,0,(R762-Q762)/Q762*100)</f>
        <v>41.1764705882353</v>
      </c>
      <c r="V762" s="14" t="n">
        <f aca="false">R762/($C762/100000)</f>
        <v>32.986970146792</v>
      </c>
      <c r="W762" s="13" t="n">
        <f aca="false">X761</f>
        <v>50</v>
      </c>
      <c r="X762" s="12" t="n">
        <v>44</v>
      </c>
      <c r="Y762" s="21" t="n">
        <f aca="false">FORECAST($B762,X753:X761,$B753:$B761)</f>
        <v>117.508790581346</v>
      </c>
      <c r="Z762" s="37" t="n">
        <f aca="false">(X762-Y762)^2/Y762</f>
        <v>45.9841537471318</v>
      </c>
      <c r="AA762" s="37" t="n">
        <f aca="false">IF(Z762&lt;5,0,(X762-W762)/W762*100)</f>
        <v>-12</v>
      </c>
      <c r="AB762" s="14" t="n">
        <f aca="false">X762/($C762/100000)</f>
        <v>60.4761119357854</v>
      </c>
      <c r="AC762" s="13" t="n">
        <f aca="false">AD761</f>
        <v>332</v>
      </c>
      <c r="AD762" s="12" t="n">
        <v>352</v>
      </c>
      <c r="AE762" s="21" t="n">
        <f aca="false">FORECAST($B762,AD753:AD761,$B753:$B761)</f>
        <v>787.940724902036</v>
      </c>
      <c r="AF762" s="37" t="n">
        <f aca="false">(AD762-AE762)^2/AE762</f>
        <v>241.191132304706</v>
      </c>
      <c r="AG762" s="37" t="n">
        <f aca="false">IF(AF762&lt;5,0,(AD762-AC762)/AC762*100)</f>
        <v>6.02409638554217</v>
      </c>
      <c r="AH762" s="14" t="n">
        <f aca="false">AD762/($C762/100000)</f>
        <v>483.808895486283</v>
      </c>
      <c r="AI762" s="13" t="n">
        <f aca="false">AJ761</f>
        <v>647</v>
      </c>
      <c r="AJ762" s="12" t="n">
        <v>549</v>
      </c>
      <c r="AK762" s="21" t="n">
        <f aca="false">FORECAST($B762,AJ753:AJ761,$B753:$B761)</f>
        <v>1075.02012688076</v>
      </c>
      <c r="AL762" s="37" t="n">
        <f aca="false">(AJ762-AK762)^2/AK762</f>
        <v>257.387900900522</v>
      </c>
      <c r="AM762" s="37" t="n">
        <f aca="false">IF(AL762&lt;5,0,(AJ762-AI762)/AI762*100)</f>
        <v>-15.1468315301391</v>
      </c>
      <c r="AN762" s="14" t="n">
        <f aca="false">AJ762/($C762/100000)</f>
        <v>754.576942107867</v>
      </c>
      <c r="AO762" s="13" t="n">
        <f aca="false">AP761</f>
        <v>1431</v>
      </c>
      <c r="AP762" s="12" t="n">
        <v>1539</v>
      </c>
      <c r="AQ762" s="21" t="n">
        <f aca="false">FORECAST($B762,AP753:AP761,$B753:$B761)</f>
        <v>3810.46880614132</v>
      </c>
      <c r="AR762" s="37" t="n">
        <f aca="false">(AP762-AQ762)^2/AQ762</f>
        <v>1354.05137786653</v>
      </c>
      <c r="AS762" s="37" t="n">
        <f aca="false">IF(AR762&lt;5,0,(AP762-AO762)/AO762*100)</f>
        <v>7.54716981132076</v>
      </c>
      <c r="AT762" s="14" t="n">
        <f aca="false">AP762/($C762/100000)</f>
        <v>2115.28946066304</v>
      </c>
      <c r="AU762" s="13" t="n">
        <f aca="false">AV761</f>
        <v>80</v>
      </c>
      <c r="AV762" s="12" t="n">
        <v>76</v>
      </c>
      <c r="AW762" s="21" t="n">
        <f aca="false">FORECAST($B762,AV753:AV761,$B753:$B761)</f>
        <v>401.323676418027</v>
      </c>
      <c r="AX762" s="37" t="n">
        <f aca="false">(AV762-AW762)^2/AW762</f>
        <v>263.716049306547</v>
      </c>
      <c r="AY762" s="37" t="n">
        <f aca="false">IF(AX762&lt;5,0,(AV762-AU762)/AU762*100)</f>
        <v>-5</v>
      </c>
      <c r="AZ762" s="14" t="n">
        <f aca="false">AV762/($C762/100000)</f>
        <v>104.458738798175</v>
      </c>
      <c r="BA762" s="12" t="n">
        <v>3562.6</v>
      </c>
      <c r="BB762" s="14" t="n">
        <v>0.9</v>
      </c>
      <c r="BC762" s="13" t="n">
        <f aca="false">(BA762-BA761)/BA761*100</f>
        <v>0.886359131198135</v>
      </c>
      <c r="BD762" s="12" t="n">
        <v>31.6</v>
      </c>
    </row>
    <row r="763" customFormat="false" ht="13.8" hidden="false" customHeight="false" outlineLevel="0" collapsed="false">
      <c r="A763" s="19" t="s">
        <v>78</v>
      </c>
      <c r="B763" s="15" t="n">
        <v>2016</v>
      </c>
      <c r="C763" s="12" t="n">
        <v>72972</v>
      </c>
      <c r="D763" s="12" t="n">
        <f aca="false">E762</f>
        <v>2592</v>
      </c>
      <c r="E763" s="12" t="n">
        <v>2272</v>
      </c>
      <c r="F763" s="21" t="n">
        <f aca="false">FORECAST($B763,E754:E762,$B754:$B762)</f>
        <v>4701.20241213132</v>
      </c>
      <c r="G763" s="37" t="n">
        <f aca="false">(E763-F763)^2/F763</f>
        <v>1255.2159728067</v>
      </c>
      <c r="H763" s="37" t="n">
        <f aca="false">IF(G763&lt;5,0,(E763-D763)/D763*100)</f>
        <v>-12.3456790123457</v>
      </c>
      <c r="I763" s="12" t="n">
        <v>-12.3</v>
      </c>
      <c r="J763" s="13" t="n">
        <f aca="false">(E763-E762)/E762*100</f>
        <v>-12.3456790123457</v>
      </c>
      <c r="K763" s="13" t="n">
        <f aca="false">L762</f>
        <v>8</v>
      </c>
      <c r="L763" s="12" t="n">
        <v>6</v>
      </c>
      <c r="M763" s="21" t="n">
        <f aca="false">FORECAST($B763,L754:L762,$B754:$B762)</f>
        <v>6.50668344248047</v>
      </c>
      <c r="N763" s="37" t="n">
        <f aca="false">(L763-M763)^2/M763</f>
        <v>0.0394560628549641</v>
      </c>
      <c r="O763" s="37" t="n">
        <f aca="false">IF(N763&lt;5,0,(L763-K763)/K763*100)</f>
        <v>0</v>
      </c>
      <c r="P763" s="14" t="n">
        <f aca="false">L763/($C763/100000)</f>
        <v>8.2223318533136</v>
      </c>
      <c r="Q763" s="13" t="n">
        <f aca="false">R762</f>
        <v>24</v>
      </c>
      <c r="R763" s="12" t="n">
        <v>35</v>
      </c>
      <c r="S763" s="21" t="n">
        <f aca="false">FORECAST($B763,R754:R762,$B754:$B762)</f>
        <v>58.7754352929947</v>
      </c>
      <c r="T763" s="37" t="n">
        <f aca="false">(R763-S763)^2/S763</f>
        <v>9.61747574566666</v>
      </c>
      <c r="U763" s="37" t="n">
        <f aca="false">IF(T763&lt;5,0,(R763-Q763)/Q763*100)</f>
        <v>45.8333333333333</v>
      </c>
      <c r="V763" s="14" t="n">
        <f aca="false">R763/($C763/100000)</f>
        <v>47.9636024776627</v>
      </c>
      <c r="W763" s="13" t="n">
        <f aca="false">X762</f>
        <v>44</v>
      </c>
      <c r="X763" s="12" t="n">
        <v>54</v>
      </c>
      <c r="Y763" s="21" t="n">
        <f aca="false">FORECAST($B763,X754:X762,$B754:$B762)</f>
        <v>90.0421626372199</v>
      </c>
      <c r="Z763" s="37" t="n">
        <f aca="false">(X763-Y763)^2/Y763</f>
        <v>14.426991195243</v>
      </c>
      <c r="AA763" s="37" t="n">
        <f aca="false">IF(Z763&lt;5,0,(X763-W763)/W763*100)</f>
        <v>22.7272727272727</v>
      </c>
      <c r="AB763" s="14" t="n">
        <f aca="false">X763/($C763/100000)</f>
        <v>74.0009866798224</v>
      </c>
      <c r="AC763" s="13" t="n">
        <f aca="false">AD762</f>
        <v>352</v>
      </c>
      <c r="AD763" s="12" t="n">
        <v>273</v>
      </c>
      <c r="AE763" s="21" t="n">
        <f aca="false">FORECAST($B763,AD754:AD762,$B754:$B762)</f>
        <v>564.145063855151</v>
      </c>
      <c r="AF763" s="37" t="n">
        <f aca="false">(AD763-AE763)^2/AE763</f>
        <v>150.25470156198</v>
      </c>
      <c r="AG763" s="37" t="n">
        <f aca="false">IF(AF763&lt;5,0,(AD763-AC763)/AC763*100)</f>
        <v>-22.4431818181818</v>
      </c>
      <c r="AH763" s="14" t="n">
        <f aca="false">AD763/($C763/100000)</f>
        <v>374.116099325769</v>
      </c>
      <c r="AI763" s="13" t="n">
        <f aca="false">AJ762</f>
        <v>549</v>
      </c>
      <c r="AJ763" s="12" t="n">
        <v>530</v>
      </c>
      <c r="AK763" s="21" t="n">
        <f aca="false">FORECAST($B763,AJ754:AJ762,$B754:$B762)</f>
        <v>904.418054428595</v>
      </c>
      <c r="AL763" s="37" t="n">
        <f aca="false">(AJ763-AK763)^2/AK763</f>
        <v>155.00451234431</v>
      </c>
      <c r="AM763" s="37" t="n">
        <f aca="false">IF(AL763&lt;5,0,(AJ763-AI763)/AI763*100)</f>
        <v>-3.4608378870674</v>
      </c>
      <c r="AN763" s="14" t="n">
        <f aca="false">AJ763/($C763/100000)</f>
        <v>726.305980376035</v>
      </c>
      <c r="AO763" s="13" t="n">
        <f aca="false">AP762</f>
        <v>1539</v>
      </c>
      <c r="AP763" s="12" t="n">
        <v>1284</v>
      </c>
      <c r="AQ763" s="21" t="n">
        <f aca="false">FORECAST($B763,AP754:AP762,$B754:$B762)</f>
        <v>2822.48538471173</v>
      </c>
      <c r="AR763" s="37" t="n">
        <f aca="false">(AP763-AQ763)^2/AQ763</f>
        <v>838.600366822923</v>
      </c>
      <c r="AS763" s="37" t="n">
        <f aca="false">IF(AR763&lt;5,0,(AP763-AO763)/AO763*100)</f>
        <v>-16.5692007797271</v>
      </c>
      <c r="AT763" s="14" t="n">
        <f aca="false">AP763/($C763/100000)</f>
        <v>1759.57901660911</v>
      </c>
      <c r="AU763" s="13" t="n">
        <f aca="false">AV762</f>
        <v>76</v>
      </c>
      <c r="AV763" s="12" t="n">
        <v>90</v>
      </c>
      <c r="AW763" s="21" t="n">
        <f aca="false">FORECAST($B763,AV754:AV762,$B754:$B762)</f>
        <v>254.767040024643</v>
      </c>
      <c r="AX763" s="37" t="n">
        <f aca="false">(AV763-AW763)^2/AW763</f>
        <v>106.560791677983</v>
      </c>
      <c r="AY763" s="37" t="n">
        <f aca="false">IF(AX763&lt;5,0,(AV763-AU763)/AU763*100)</f>
        <v>18.4210526315789</v>
      </c>
      <c r="AZ763" s="14" t="n">
        <f aca="false">AV763/($C763/100000)</f>
        <v>123.334977799704</v>
      </c>
      <c r="BA763" s="12" t="n">
        <v>3113.5</v>
      </c>
      <c r="BB763" s="14" t="n">
        <v>-12.6</v>
      </c>
      <c r="BC763" s="13" t="n">
        <f aca="false">(BA763-BA762)/BA762*100</f>
        <v>-12.6059619379105</v>
      </c>
      <c r="BD763" s="12" t="n">
        <v>28.3</v>
      </c>
    </row>
    <row r="764" customFormat="false" ht="13.8" hidden="false" customHeight="false" outlineLevel="0" collapsed="false">
      <c r="A764" s="19" t="s">
        <v>78</v>
      </c>
      <c r="B764" s="15" t="n">
        <v>2017</v>
      </c>
      <c r="C764" s="12" t="n">
        <v>73176</v>
      </c>
      <c r="D764" s="12" t="n">
        <f aca="false">E763</f>
        <v>2272</v>
      </c>
      <c r="E764" s="12" t="n">
        <v>1865</v>
      </c>
      <c r="F764" s="21" t="n">
        <f aca="false">FORECAST($B764,E755:E763,$B755:$B763)</f>
        <v>2992.22654289911</v>
      </c>
      <c r="G764" s="37" t="n">
        <f aca="false">(E764-F764)^2/F764</f>
        <v>424.646884451865</v>
      </c>
      <c r="H764" s="37" t="n">
        <f aca="false">IF(G764&lt;5,0,(E764-D764)/D764*100)</f>
        <v>-17.9137323943662</v>
      </c>
      <c r="I764" s="12" t="n">
        <v>-17.9</v>
      </c>
      <c r="J764" s="13" t="n">
        <f aca="false">(E764-E763)/E763*100</f>
        <v>-17.9137323943662</v>
      </c>
      <c r="K764" s="13" t="n">
        <f aca="false">L763</f>
        <v>6</v>
      </c>
      <c r="L764" s="12" t="n">
        <v>4</v>
      </c>
      <c r="M764" s="21" t="n">
        <f aca="false">FORECAST($B764,L755:L763,$B755:$B763)</f>
        <v>4.38039392971774</v>
      </c>
      <c r="N764" s="37" t="n">
        <f aca="false">(L764-M764)^2/M764</f>
        <v>0.0330334540883246</v>
      </c>
      <c r="O764" s="37" t="n">
        <f aca="false">IF(N764&lt;5,0,(L764-K764)/K764*100)</f>
        <v>0</v>
      </c>
      <c r="P764" s="14" t="n">
        <f aca="false">L764/($C764/100000)</f>
        <v>5.46627309500383</v>
      </c>
      <c r="Q764" s="13" t="n">
        <f aca="false">R763</f>
        <v>35</v>
      </c>
      <c r="R764" s="12" t="n">
        <v>22</v>
      </c>
      <c r="S764" s="21" t="n">
        <f aca="false">FORECAST($B764,R755:R763,$B755:$B763)</f>
        <v>30.0428936616786</v>
      </c>
      <c r="T764" s="37" t="n">
        <f aca="false">(R764-S764)^2/S764</f>
        <v>2.15319267117012</v>
      </c>
      <c r="U764" s="37" t="n">
        <f aca="false">IF(T764&lt;5,0,(R764-Q764)/Q764*100)</f>
        <v>0</v>
      </c>
      <c r="V764" s="14" t="n">
        <f aca="false">R764/($C764/100000)</f>
        <v>30.064502022521</v>
      </c>
      <c r="W764" s="13" t="n">
        <f aca="false">X763</f>
        <v>54</v>
      </c>
      <c r="X764" s="12" t="n">
        <v>47</v>
      </c>
      <c r="Y764" s="21" t="n">
        <f aca="false">FORECAST($B764,X755:X763,$B755:$B763)</f>
        <v>58.759868720583</v>
      </c>
      <c r="Z764" s="37" t="n">
        <f aca="false">(X764-Y764)^2/Y764</f>
        <v>2.35355380017899</v>
      </c>
      <c r="AA764" s="37" t="n">
        <f aca="false">IF(Z764&lt;5,0,(X764-W764)/W764*100)</f>
        <v>0</v>
      </c>
      <c r="AB764" s="14" t="n">
        <f aca="false">X764/($C764/100000)</f>
        <v>64.228708866295</v>
      </c>
      <c r="AC764" s="13" t="n">
        <f aca="false">AD763</f>
        <v>273</v>
      </c>
      <c r="AD764" s="12" t="n">
        <v>179</v>
      </c>
      <c r="AE764" s="21" t="n">
        <f aca="false">FORECAST($B764,AD755:AD763,$B755:$B763)</f>
        <v>361.7268503092</v>
      </c>
      <c r="AF764" s="37" t="n">
        <f aca="false">(AD764-AE764)^2/AE764</f>
        <v>92.3047371113874</v>
      </c>
      <c r="AG764" s="37" t="n">
        <f aca="false">IF(AF764&lt;5,0,(AD764-AC764)/AC764*100)</f>
        <v>-34.4322344322344</v>
      </c>
      <c r="AH764" s="14" t="n">
        <f aca="false">AD764/($C764/100000)</f>
        <v>244.615721001421</v>
      </c>
      <c r="AI764" s="13" t="n">
        <f aca="false">AJ763</f>
        <v>530</v>
      </c>
      <c r="AJ764" s="12" t="n">
        <v>373</v>
      </c>
      <c r="AK764" s="21" t="n">
        <f aca="false">FORECAST($B764,AJ755:AJ763,$B755:$B763)</f>
        <v>806.539668730729</v>
      </c>
      <c r="AL764" s="37" t="n">
        <f aca="false">(AJ764-AK764)^2/AK764</f>
        <v>233.040793466417</v>
      </c>
      <c r="AM764" s="37" t="n">
        <f aca="false">IF(AL764&lt;5,0,(AJ764-AI764)/AI764*100)</f>
        <v>-29.622641509434</v>
      </c>
      <c r="AN764" s="14" t="n">
        <f aca="false">AJ764/($C764/100000)</f>
        <v>509.729966109107</v>
      </c>
      <c r="AO764" s="13" t="n">
        <f aca="false">AP763</f>
        <v>1284</v>
      </c>
      <c r="AP764" s="12" t="n">
        <v>1150</v>
      </c>
      <c r="AQ764" s="21" t="n">
        <f aca="false">FORECAST($B764,AP755:AP763,$B755:$B763)</f>
        <v>1640.00801006482</v>
      </c>
      <c r="AR764" s="37" t="n">
        <f aca="false">(AP764-AQ764)^2/AQ764</f>
        <v>146.406510489054</v>
      </c>
      <c r="AS764" s="37" t="n">
        <f aca="false">IF(AR764&lt;5,0,(AP764-AO764)/AO764*100)</f>
        <v>-10.4361370716511</v>
      </c>
      <c r="AT764" s="14" t="n">
        <f aca="false">AP764/($C764/100000)</f>
        <v>1571.5535148136</v>
      </c>
      <c r="AU764" s="13" t="n">
        <f aca="false">AV763</f>
        <v>90</v>
      </c>
      <c r="AV764" s="12" t="n">
        <v>90</v>
      </c>
      <c r="AW764" s="21" t="n">
        <f aca="false">FORECAST($B764,AV755:AV763,$B755:$B763)</f>
        <v>90.6491051425816</v>
      </c>
      <c r="AX764" s="37" t="n">
        <f aca="false">(AV764-AW764)^2/AW764</f>
        <v>0.00464800491370705</v>
      </c>
      <c r="AY764" s="37" t="n">
        <f aca="false">IF(AX764&lt;5,0,(AV764-AU764)/AU764*100)</f>
        <v>0</v>
      </c>
      <c r="AZ764" s="14" t="n">
        <f aca="false">AV764/($C764/100000)</f>
        <v>122.991144637586</v>
      </c>
      <c r="BA764" s="12" t="n">
        <v>2548.6</v>
      </c>
      <c r="BB764" s="14" t="n">
        <v>-18.1</v>
      </c>
      <c r="BC764" s="13" t="n">
        <f aca="false">(BA764-BA763)/BA763*100</f>
        <v>-18.1435683314598</v>
      </c>
      <c r="BD764" s="12" t="n">
        <v>29.6</v>
      </c>
    </row>
    <row r="765" customFormat="false" ht="13.8" hidden="false" customHeight="false" outlineLevel="0" collapsed="false">
      <c r="A765" s="24" t="s">
        <v>78</v>
      </c>
      <c r="B765" s="15" t="n">
        <v>2018</v>
      </c>
      <c r="C765" s="12" t="n">
        <v>72981</v>
      </c>
      <c r="D765" s="12" t="n">
        <f aca="false">E764</f>
        <v>1865</v>
      </c>
      <c r="E765" s="12" t="n">
        <v>2055</v>
      </c>
      <c r="F765" s="21" t="n">
        <f aca="false">FORECAST($B765,E756:E764,$B756:$B764)</f>
        <v>2832.12116078859</v>
      </c>
      <c r="G765" s="37" t="n">
        <f aca="false">(E765-F765)^2/F765</f>
        <v>213.238510734209</v>
      </c>
      <c r="H765" s="37" t="n">
        <f aca="false">IF(G765&lt;5,0,(E765-D765)/D765*100)</f>
        <v>10.1876675603217</v>
      </c>
      <c r="I765" s="12" t="n">
        <v>10.2</v>
      </c>
      <c r="J765" s="13" t="n">
        <f aca="false">(E765-E764)/E764*100</f>
        <v>10.1876675603217</v>
      </c>
      <c r="K765" s="13" t="n">
        <f aca="false">L764</f>
        <v>4</v>
      </c>
      <c r="L765" s="12" t="n">
        <v>7</v>
      </c>
      <c r="M765" s="21" t="n">
        <f aca="false">FORECAST($B765,L756:L764,$B756:$B764)</f>
        <v>4.29130637194316</v>
      </c>
      <c r="N765" s="37" t="n">
        <f aca="false">(L765-M765)^2/M765</f>
        <v>1.70974070242239</v>
      </c>
      <c r="O765" s="37" t="n">
        <f aca="false">IF(N765&lt;5,0,(L765-K765)/K765*100)</f>
        <v>0</v>
      </c>
      <c r="P765" s="14" t="n">
        <f aca="false">L765/($C765/100000)</f>
        <v>9.59153752346501</v>
      </c>
      <c r="Q765" s="13" t="n">
        <f aca="false">R764</f>
        <v>22</v>
      </c>
      <c r="R765" s="12" t="n">
        <v>25</v>
      </c>
      <c r="S765" s="21" t="n">
        <f aca="false">FORECAST($B765,R756:R764,$B756:$B764)</f>
        <v>28.903301893339</v>
      </c>
      <c r="T765" s="37" t="n">
        <f aca="false">(R765-S765)^2/S765</f>
        <v>0.527128897825154</v>
      </c>
      <c r="U765" s="37" t="n">
        <f aca="false">IF(T765&lt;5,0,(R765-Q765)/Q765*100)</f>
        <v>0</v>
      </c>
      <c r="V765" s="14" t="n">
        <f aca="false">R765/($C765/100000)</f>
        <v>34.2554911552322</v>
      </c>
      <c r="W765" s="13" t="n">
        <f aca="false">X764</f>
        <v>47</v>
      </c>
      <c r="X765" s="12" t="n">
        <v>35</v>
      </c>
      <c r="Y765" s="21" t="n">
        <f aca="false">FORECAST($B765,X756:X764,$B756:$B764)</f>
        <v>57.1031737360036</v>
      </c>
      <c r="Z765" s="37" t="n">
        <f aca="false">(X765-Y765)^2/Y765</f>
        <v>8.55557156004325</v>
      </c>
      <c r="AA765" s="37" t="n">
        <f aca="false">IF(Z765&lt;5,0,(X765-W765)/W765*100)</f>
        <v>-25.531914893617</v>
      </c>
      <c r="AB765" s="14" t="n">
        <f aca="false">X765/($C765/100000)</f>
        <v>47.9576876173251</v>
      </c>
      <c r="AC765" s="13" t="n">
        <f aca="false">AD764</f>
        <v>179</v>
      </c>
      <c r="AD765" s="12" t="n">
        <v>187</v>
      </c>
      <c r="AE765" s="21" t="n">
        <f aca="false">FORECAST($B765,AD756:AD764,$B756:$B764)</f>
        <v>335.704689555079</v>
      </c>
      <c r="AF765" s="37" t="n">
        <f aca="false">(AD765-AE765)^2/AE765</f>
        <v>65.8706457898446</v>
      </c>
      <c r="AG765" s="37" t="n">
        <f aca="false">IF(AF765&lt;5,0,(AD765-AC765)/AC765*100)</f>
        <v>4.46927374301676</v>
      </c>
      <c r="AH765" s="14" t="n">
        <f aca="false">AD765/($C765/100000)</f>
        <v>256.231073841137</v>
      </c>
      <c r="AI765" s="13" t="n">
        <f aca="false">AJ764</f>
        <v>373</v>
      </c>
      <c r="AJ765" s="12" t="n">
        <v>388</v>
      </c>
      <c r="AK765" s="21" t="n">
        <f aca="false">FORECAST($B765,AJ756:AJ764,$B756:$B764)</f>
        <v>744.797878548191</v>
      </c>
      <c r="AL765" s="37" t="n">
        <f aca="false">(AJ765-AK765)^2/AK765</f>
        <v>170.92519971276</v>
      </c>
      <c r="AM765" s="37" t="n">
        <f aca="false">IF(AL765&lt;5,0,(AJ765-AI765)/AI765*100)</f>
        <v>4.02144772117963</v>
      </c>
      <c r="AN765" s="14" t="n">
        <f aca="false">AJ765/($C765/100000)</f>
        <v>531.645222729204</v>
      </c>
      <c r="AO765" s="13" t="n">
        <f aca="false">AP764</f>
        <v>1150</v>
      </c>
      <c r="AP765" s="12" t="n">
        <v>1324</v>
      </c>
      <c r="AQ765" s="21" t="n">
        <f aca="false">FORECAST($B765,AP756:AP764,$B756:$B764)</f>
        <v>1570.58391562701</v>
      </c>
      <c r="AR765" s="37" t="n">
        <f aca="false">(AP765-AQ765)^2/AQ765</f>
        <v>38.7140265737891</v>
      </c>
      <c r="AS765" s="37" t="n">
        <f aca="false">IF(AR765&lt;5,0,(AP765-AO765)/AO765*100)</f>
        <v>15.1304347826087</v>
      </c>
      <c r="AT765" s="14" t="n">
        <f aca="false">AP765/($C765/100000)</f>
        <v>1814.1708115811</v>
      </c>
      <c r="AU765" s="13" t="n">
        <f aca="false">AV764</f>
        <v>90</v>
      </c>
      <c r="AV765" s="12" t="n">
        <v>89</v>
      </c>
      <c r="AW765" s="21" t="n">
        <f aca="false">FORECAST($B765,AV756:AV764,$B756:$B764)</f>
        <v>90.6000810357274</v>
      </c>
      <c r="AX765" s="37" t="n">
        <f aca="false">(AV765-AW765)^2/AW765</f>
        <v>0.0282589076259755</v>
      </c>
      <c r="AY765" s="37" t="n">
        <f aca="false">IF(AX765&lt;5,0,(AV765-AU765)/AU765*100)</f>
        <v>0</v>
      </c>
      <c r="AZ765" s="14" t="n">
        <f aca="false">AV765/($C765/100000)</f>
        <v>121.949548512627</v>
      </c>
      <c r="BA765" s="12" t="n">
        <v>2815.8</v>
      </c>
      <c r="BB765" s="14" t="n">
        <v>10.5</v>
      </c>
      <c r="BC765" s="13" t="n">
        <f aca="false">(BA765-BA764)/BA764*100</f>
        <v>10.4841873970023</v>
      </c>
      <c r="BD765" s="12" t="n">
        <v>29.7</v>
      </c>
    </row>
    <row r="766" customFormat="false" ht="13.8" hidden="false" customHeight="false" outlineLevel="0" collapsed="false">
      <c r="A766" s="25" t="s">
        <v>78</v>
      </c>
      <c r="B766" s="15" t="n">
        <v>2019</v>
      </c>
      <c r="C766" s="17" t="n">
        <v>73268</v>
      </c>
      <c r="D766" s="12" t="n">
        <f aca="false">E765</f>
        <v>2055</v>
      </c>
      <c r="E766" s="17" t="n">
        <v>1535</v>
      </c>
      <c r="F766" s="21" t="n">
        <f aca="false">FORECAST($B766,E757:E765,$B757:$B765)</f>
        <v>1444.53571428571</v>
      </c>
      <c r="G766" s="37" t="n">
        <f aca="false">(E766-F766)^2/F766</f>
        <v>5.66534071041823</v>
      </c>
      <c r="H766" s="37" t="n">
        <f aca="false">IF(G766&lt;5,0,(E766-D766)/D766*100)</f>
        <v>-25.3041362530414</v>
      </c>
      <c r="I766" s="12" t="n">
        <v>-25.3</v>
      </c>
      <c r="J766" s="13" t="n">
        <f aca="false">(E766-E765)/E765*100</f>
        <v>-25.3041362530414</v>
      </c>
      <c r="K766" s="13" t="n">
        <f aca="false">L765</f>
        <v>7</v>
      </c>
      <c r="L766" s="12" t="n">
        <v>4</v>
      </c>
      <c r="M766" s="21" t="n">
        <f aca="false">FORECAST($B766,L757:L765,$B757:$B765)</f>
        <v>7.21428571428571</v>
      </c>
      <c r="N766" s="37" t="n">
        <f aca="false">(L766-M766)^2/M766</f>
        <v>1.43210749646393</v>
      </c>
      <c r="O766" s="37" t="n">
        <f aca="false">IF(N766&lt;5,0,(L766-K766)/K766*100)</f>
        <v>0</v>
      </c>
      <c r="P766" s="14" t="n">
        <f aca="false">L766/($C766/100000)</f>
        <v>5.45940929191462</v>
      </c>
      <c r="Q766" s="13" t="n">
        <f aca="false">R765</f>
        <v>25</v>
      </c>
      <c r="R766" s="12" t="n">
        <v>22</v>
      </c>
      <c r="S766" s="21" t="n">
        <f aca="false">FORECAST($B766,R757:R765,$B757:$B765)</f>
        <v>19.1071428571429</v>
      </c>
      <c r="T766" s="37" t="n">
        <f aca="false">(R766-S766)^2/S766</f>
        <v>0.437983978638184</v>
      </c>
      <c r="U766" s="37" t="n">
        <f aca="false">IF(T766&lt;5,0,(R766-Q766)/Q766*100)</f>
        <v>0</v>
      </c>
      <c r="V766" s="14" t="n">
        <f aca="false">R766/($C766/100000)</f>
        <v>30.0267511055304</v>
      </c>
      <c r="W766" s="13" t="n">
        <f aca="false">X765</f>
        <v>35</v>
      </c>
      <c r="X766" s="12" t="n">
        <v>24</v>
      </c>
      <c r="Y766" s="21" t="n">
        <f aca="false">FORECAST($B766,X757:X765,$B757:$B765)</f>
        <v>30.7857142857143</v>
      </c>
      <c r="Z766" s="37" t="n">
        <f aca="false">(X766-Y766)^2/Y766</f>
        <v>1.49569108385814</v>
      </c>
      <c r="AA766" s="37" t="n">
        <f aca="false">IF(Z766&lt;5,0,(X766-W766)/W766*100)</f>
        <v>0</v>
      </c>
      <c r="AB766" s="14" t="n">
        <f aca="false">X766/($C766/100000)</f>
        <v>32.7564557514877</v>
      </c>
      <c r="AC766" s="13" t="n">
        <f aca="false">AD765</f>
        <v>187</v>
      </c>
      <c r="AD766" s="12" t="n">
        <v>138</v>
      </c>
      <c r="AE766" s="21" t="n">
        <f aca="false">FORECAST($B766,AD757:AD765,$B757:$B765)</f>
        <v>143.321428571429</v>
      </c>
      <c r="AF766" s="37" t="n">
        <f aca="false">(AD766-AE766)^2/AE766</f>
        <v>0.1975810757894</v>
      </c>
      <c r="AG766" s="37" t="n">
        <f aca="false">IF(AF766&lt;5,0,(AD766-AC766)/AC766*100)</f>
        <v>0</v>
      </c>
      <c r="AH766" s="14" t="n">
        <f aca="false">AD766/($C766/100000)</f>
        <v>188.349620571054</v>
      </c>
      <c r="AI766" s="13" t="n">
        <f aca="false">AJ765</f>
        <v>388</v>
      </c>
      <c r="AJ766" s="12" t="n">
        <v>296</v>
      </c>
      <c r="AK766" s="21" t="n">
        <f aca="false">FORECAST($B766,AJ757:AJ765,$B757:$B765)</f>
        <v>133.892857142857</v>
      </c>
      <c r="AL766" s="37" t="n">
        <f aca="false">(AJ766-AK766)^2/AK766</f>
        <v>196.266823533895</v>
      </c>
      <c r="AM766" s="37" t="n">
        <f aca="false">IF(AL766&lt;5,0,(AJ766-AI766)/AI766*100)</f>
        <v>-23.7113402061856</v>
      </c>
      <c r="AN766" s="14" t="n">
        <f aca="false">AJ766/($C766/100000)</f>
        <v>403.996287601682</v>
      </c>
      <c r="AO766" s="13" t="n">
        <f aca="false">AP765</f>
        <v>1324</v>
      </c>
      <c r="AP766" s="12" t="n">
        <v>977</v>
      </c>
      <c r="AQ766" s="21" t="n">
        <f aca="false">FORECAST($B766,AP757:AP765,$B757:$B765)</f>
        <v>1027.03571428571</v>
      </c>
      <c r="AR766" s="37" t="n">
        <f aca="false">(AP766-AQ766)^2/AQ766</f>
        <v>2.43766859249176</v>
      </c>
      <c r="AS766" s="37" t="n">
        <f aca="false">IF(AR766&lt;5,0,(AP766-AO766)/AO766*100)</f>
        <v>0</v>
      </c>
      <c r="AT766" s="14" t="n">
        <f aca="false">AP766/($C766/100000)</f>
        <v>1333.46071955014</v>
      </c>
      <c r="AU766" s="13" t="n">
        <f aca="false">AV765</f>
        <v>89</v>
      </c>
      <c r="AV766" s="12" t="n">
        <v>74</v>
      </c>
      <c r="AW766" s="21" t="n">
        <f aca="false">FORECAST($B766,AV757:AV765,$B757:$B765)</f>
        <v>83.1785714285714</v>
      </c>
      <c r="AX766" s="37" t="n">
        <f aca="false">(AV766-AW766)^2/AW766</f>
        <v>1.01283506103171</v>
      </c>
      <c r="AY766" s="37" t="n">
        <f aca="false">IF(AX766&lt;5,0,(AV766-AU766)/AU766*100)</f>
        <v>0</v>
      </c>
      <c r="AZ766" s="14" t="n">
        <f aca="false">AV766/($C766/100000)</f>
        <v>100.99907190042</v>
      </c>
      <c r="BA766" s="12" t="n">
        <v>2095</v>
      </c>
      <c r="BB766" s="14" t="n">
        <v>-25.6</v>
      </c>
      <c r="BC766" s="13" t="n">
        <f aca="false">(BA766-BA765)/BA765*100</f>
        <v>-25.5984089779104</v>
      </c>
      <c r="BD766" s="12" t="n">
        <v>42.9</v>
      </c>
    </row>
    <row r="767" customFormat="false" ht="13.8" hidden="false" customHeight="false" outlineLevel="0" collapsed="false">
      <c r="A767" s="25" t="s">
        <v>78</v>
      </c>
      <c r="B767" s="20" t="n">
        <v>2020</v>
      </c>
      <c r="C767" s="21" t="n">
        <v>73723</v>
      </c>
      <c r="D767" s="12" t="n">
        <f aca="false">E766</f>
        <v>1535</v>
      </c>
      <c r="E767" s="21" t="n">
        <v>1498</v>
      </c>
      <c r="F767" s="21" t="n">
        <f aca="false">FORECAST($B767,E758:E766,$B758:$B766)</f>
        <v>1198.94444444444</v>
      </c>
      <c r="G767" s="37" t="n">
        <f aca="false">(E767-F767)^2/F767</f>
        <v>74.5941363030237</v>
      </c>
      <c r="H767" s="37" t="n">
        <f aca="false">IF(G767&lt;5,0,(E767-D767)/D767*100)</f>
        <v>-2.41042345276873</v>
      </c>
      <c r="I767" s="22" t="n">
        <v>-2.4</v>
      </c>
      <c r="J767" s="13" t="n">
        <f aca="false">(E767-E766)/E766*100</f>
        <v>-2.41042345276873</v>
      </c>
      <c r="K767" s="13" t="n">
        <f aca="false">L766</f>
        <v>4</v>
      </c>
      <c r="L767" s="21" t="n">
        <v>10</v>
      </c>
      <c r="M767" s="21" t="n">
        <f aca="false">FORECAST($B767,L758:L766,$B758:$B766)</f>
        <v>6.33333333333333</v>
      </c>
      <c r="N767" s="37" t="n">
        <f aca="false">(L767-M767)^2/M767</f>
        <v>2.12280701754386</v>
      </c>
      <c r="O767" s="37" t="n">
        <f aca="false">IF(N767&lt;5,0,(L767-K767)/K767*100)</f>
        <v>0</v>
      </c>
      <c r="P767" s="14" t="n">
        <f aca="false">L767/($C767/100000)</f>
        <v>13.5642879427044</v>
      </c>
      <c r="Q767" s="13" t="n">
        <f aca="false">R766</f>
        <v>22</v>
      </c>
      <c r="R767" s="21" t="n">
        <v>15</v>
      </c>
      <c r="S767" s="21" t="n">
        <f aca="false">FORECAST($B767,R758:R766,$B758:$B766)</f>
        <v>18.3333333333333</v>
      </c>
      <c r="T767" s="37" t="n">
        <f aca="false">(R767-S767)^2/S767</f>
        <v>0.606060606060607</v>
      </c>
      <c r="U767" s="37" t="n">
        <f aca="false">IF(T767&lt;5,0,(R767-Q767)/Q767*100)</f>
        <v>0</v>
      </c>
      <c r="V767" s="14" t="n">
        <f aca="false">R767/($C767/100000)</f>
        <v>20.3464319140567</v>
      </c>
      <c r="W767" s="13" t="n">
        <f aca="false">X766</f>
        <v>24</v>
      </c>
      <c r="X767" s="21" t="n">
        <v>30</v>
      </c>
      <c r="Y767" s="21" t="n">
        <f aca="false">FORECAST($B767,X758:X766,$B758:$B766)</f>
        <v>22.5555555555555</v>
      </c>
      <c r="Z767" s="37" t="n">
        <f aca="false">(X767-Y767)^2/Y767</f>
        <v>2.45703338806788</v>
      </c>
      <c r="AA767" s="37" t="n">
        <f aca="false">IF(Z767&lt;5,0,(X767-W767)/W767*100)</f>
        <v>0</v>
      </c>
      <c r="AB767" s="14" t="n">
        <f aca="false">X767/($C767/100000)</f>
        <v>40.6928638281133</v>
      </c>
      <c r="AC767" s="13" t="n">
        <f aca="false">AD766</f>
        <v>138</v>
      </c>
      <c r="AD767" s="21" t="n">
        <v>96</v>
      </c>
      <c r="AE767" s="21" t="n">
        <f aca="false">FORECAST($B767,AD758:AD766,$B758:$B766)</f>
        <v>102.444444444444</v>
      </c>
      <c r="AF767" s="37" t="n">
        <f aca="false">(AD767-AE767)^2/AE767</f>
        <v>0.405398891299106</v>
      </c>
      <c r="AG767" s="37" t="n">
        <f aca="false">IF(AF767&lt;5,0,(AD767-AC767)/AC767*100)</f>
        <v>0</v>
      </c>
      <c r="AH767" s="14" t="n">
        <f aca="false">AD767/($C767/100000)</f>
        <v>130.217164249963</v>
      </c>
      <c r="AI767" s="13" t="n">
        <f aca="false">AJ766</f>
        <v>296</v>
      </c>
      <c r="AJ767" s="21" t="n">
        <v>264</v>
      </c>
      <c r="AK767" s="21" t="n">
        <f aca="false">FORECAST($B767,AJ758:AJ766,$B758:$B766)</f>
        <v>80.3333333333334</v>
      </c>
      <c r="AL767" s="37" t="n">
        <f aca="false">(AJ767-AK767)^2/AK767</f>
        <v>419.918395573997</v>
      </c>
      <c r="AM767" s="37" t="n">
        <f aca="false">IF(AL767&lt;5,0,(AJ767-AI767)/AI767*100)</f>
        <v>-10.8108108108108</v>
      </c>
      <c r="AN767" s="14" t="n">
        <f aca="false">AJ767/($C767/100000)</f>
        <v>358.097201687397</v>
      </c>
      <c r="AO767" s="13" t="n">
        <f aca="false">AP766</f>
        <v>977</v>
      </c>
      <c r="AP767" s="21" t="n">
        <v>997</v>
      </c>
      <c r="AQ767" s="21" t="n">
        <f aca="false">FORECAST($B767,AP758:AP766,$B758:$B766)</f>
        <v>891.416666666667</v>
      </c>
      <c r="AR767" s="37" t="n">
        <f aca="false">(AP767-AQ767)^2/AQ767</f>
        <v>12.505757065844</v>
      </c>
      <c r="AS767" s="37" t="n">
        <f aca="false">IF(AR767&lt;5,0,(AP767-AO767)/AO767*100)</f>
        <v>2.04708290685773</v>
      </c>
      <c r="AT767" s="14" t="n">
        <f aca="false">AP767/($C767/100000)</f>
        <v>1352.35950788763</v>
      </c>
      <c r="AU767" s="13" t="n">
        <f aca="false">AV766</f>
        <v>74</v>
      </c>
      <c r="AV767" s="21" t="n">
        <v>86</v>
      </c>
      <c r="AW767" s="21" t="n">
        <f aca="false">FORECAST($B767,AV758:AV766,$B758:$B766)</f>
        <v>77.5277777777778</v>
      </c>
      <c r="AX767" s="37" t="n">
        <f aca="false">(AV767-AW767)^2/AW767</f>
        <v>0.925842987380072</v>
      </c>
      <c r="AY767" s="37" t="n">
        <f aca="false">IF(AX767&lt;5,0,(AV767-AU767)/AU767*100)</f>
        <v>0</v>
      </c>
      <c r="AZ767" s="14" t="n">
        <f aca="false">AV767/($C767/100000)</f>
        <v>116.652876307258</v>
      </c>
      <c r="BA767" s="23" t="n">
        <v>2031.9</v>
      </c>
      <c r="BB767" s="22" t="n">
        <v>-3</v>
      </c>
      <c r="BC767" s="13" t="n">
        <f aca="false">(BA767-BA766)/BA766*100</f>
        <v>-3.01193317422434</v>
      </c>
      <c r="BD767" s="23" t="n">
        <v>42.1</v>
      </c>
    </row>
    <row r="768" customFormat="false" ht="13.8" hidden="false" customHeight="false" outlineLevel="0" collapsed="false">
      <c r="A768" s="19" t="s">
        <v>329</v>
      </c>
      <c r="B768" s="15" t="n">
        <v>2020</v>
      </c>
      <c r="C768" s="38" t="n">
        <f aca="false">FORECAST($B768,C758:C766,$B758:$B766)</f>
        <v>72881.5555555556</v>
      </c>
      <c r="D768" s="12" t="n">
        <f aca="false">E767</f>
        <v>1498</v>
      </c>
      <c r="E768" s="38" t="n">
        <f aca="false">FORECAST($B768,E758:E766,$B758:$B766)</f>
        <v>1198.94444444444</v>
      </c>
      <c r="F768" s="21" t="n">
        <f aca="false">FORECAST($B768,E759:E767,$B759:$B767)</f>
        <v>1370.62222222222</v>
      </c>
      <c r="G768" s="37" t="n">
        <f aca="false">(E768-F768)^2/F768</f>
        <v>21.5035615976883</v>
      </c>
      <c r="H768" s="37" t="n">
        <f aca="false">IF(G768&lt;5,0,(E768-D768)/D768*100)</f>
        <v>-19.9636552440291</v>
      </c>
      <c r="I768" s="12"/>
      <c r="J768" s="13" t="n">
        <f aca="false">(E768-E766)/E766*100</f>
        <v>-21.8928700687658</v>
      </c>
      <c r="K768" s="13" t="n">
        <f aca="false">L767</f>
        <v>10</v>
      </c>
      <c r="L768" s="38" t="n">
        <f aca="false">FORECAST($B768,L758:L766,$B758:$B766)</f>
        <v>6.33333333333333</v>
      </c>
      <c r="M768" s="21" t="n">
        <f aca="false">FORECAST($B768,L759:L767,$B759:$B767)</f>
        <v>7.42222222222222</v>
      </c>
      <c r="N768" s="37" t="n">
        <f aca="false">(L768-M768)^2/M768</f>
        <v>0.159747172322023</v>
      </c>
      <c r="O768" s="37" t="n">
        <f aca="false">IF(N768&lt;5,0,(L768-K768)/K768*100)</f>
        <v>0</v>
      </c>
      <c r="P768" s="38" t="n">
        <f aca="false">FORECAST($B768,P758:P766,$B758:$B766)</f>
        <v>8.67970541752591</v>
      </c>
      <c r="Q768" s="13" t="n">
        <f aca="false">R767</f>
        <v>15</v>
      </c>
      <c r="R768" s="38" t="n">
        <f aca="false">FORECAST($B768,R758:R766,$B758:$B766)</f>
        <v>18.3333333333333</v>
      </c>
      <c r="S768" s="21" t="n">
        <f aca="false">FORECAST($B768,R759:R767,$B759:$B767)</f>
        <v>19.2666666666667</v>
      </c>
      <c r="T768" s="37" t="n">
        <f aca="false">(R768-S768)^2/S768</f>
        <v>0.0452133794694345</v>
      </c>
      <c r="U768" s="37" t="n">
        <f aca="false">IF(T768&lt;5,0,(R768-Q768)/Q768*100)</f>
        <v>0</v>
      </c>
      <c r="V768" s="38" t="n">
        <f aca="false">FORECAST($B768,V758:V766,$B758:$B766)</f>
        <v>25.2706801556634</v>
      </c>
      <c r="W768" s="13" t="n">
        <f aca="false">X767</f>
        <v>30</v>
      </c>
      <c r="X768" s="38" t="n">
        <f aca="false">FORECAST($B768,X758:X766,$B758:$B766)</f>
        <v>22.5555555555555</v>
      </c>
      <c r="Y768" s="21" t="n">
        <f aca="false">FORECAST($B768,X759:X767,$B759:$B767)</f>
        <v>29.0222222222222</v>
      </c>
      <c r="Z768" s="37" t="n">
        <f aca="false">(X768-Y768)^2/Y768</f>
        <v>1.44088820826953</v>
      </c>
      <c r="AA768" s="37" t="n">
        <f aca="false">IF(Z768&lt;5,0,(X768-W768)/W768*100)</f>
        <v>0</v>
      </c>
      <c r="AB768" s="38" t="n">
        <f aca="false">FORECAST($B768,AB758:AB766,$B758:$B766)</f>
        <v>31.2306433523862</v>
      </c>
      <c r="AC768" s="13" t="n">
        <f aca="false">AD767</f>
        <v>96</v>
      </c>
      <c r="AD768" s="38" t="n">
        <f aca="false">FORECAST($B768,AD758:AD766,$B758:$B766)</f>
        <v>102.444444444444</v>
      </c>
      <c r="AE768" s="21" t="n">
        <f aca="false">FORECAST($B768,AD759:AD767,$B759:$B767)</f>
        <v>100.622222222222</v>
      </c>
      <c r="AF768" s="37" t="n">
        <f aca="false">(AD768-AE768)^2/AE768</f>
        <v>0.0329996073812318</v>
      </c>
      <c r="AG768" s="37" t="n">
        <f aca="false">IF(AF768&lt;5,0,(AD768-AC768)/AC768*100)</f>
        <v>0</v>
      </c>
      <c r="AH768" s="38" t="n">
        <f aca="false">FORECAST($B768,AH758:AH766,$B758:$B766)</f>
        <v>142.175077631055</v>
      </c>
      <c r="AI768" s="13" t="n">
        <f aca="false">AJ767</f>
        <v>264</v>
      </c>
      <c r="AJ768" s="38" t="n">
        <f aca="false">FORECAST($B768,AJ758:AJ766,$B758:$B766)</f>
        <v>80.3333333333334</v>
      </c>
      <c r="AK768" s="21" t="n">
        <f aca="false">FORECAST($B768,AJ759:AJ767,$B759:$B767)</f>
        <v>193.822222222222</v>
      </c>
      <c r="AL768" s="37" t="n">
        <f aca="false">(AJ768-AK768)^2/AK768</f>
        <v>66.4512446176973</v>
      </c>
      <c r="AM768" s="37" t="n">
        <f aca="false">IF(AL768&lt;5,0,(AJ768-AI768)/AI768*100)</f>
        <v>-69.5707070707071</v>
      </c>
      <c r="AN768" s="38" t="n">
        <f aca="false">FORECAST($B768,AN758:AN766,$B758:$B766)</f>
        <v>115.371338388561</v>
      </c>
      <c r="AO768" s="13" t="n">
        <f aca="false">AP767</f>
        <v>997</v>
      </c>
      <c r="AP768" s="38" t="n">
        <f aca="false">FORECAST($B768,AP758:AP766,$B758:$B766)</f>
        <v>891.416666666667</v>
      </c>
      <c r="AQ768" s="21" t="n">
        <f aca="false">FORECAST($B768,AP759:AP767,$B759:$B767)</f>
        <v>938</v>
      </c>
      <c r="AR768" s="37" t="n">
        <f aca="false">(AP768-AQ768)^2/AQ768</f>
        <v>2.3134402392798</v>
      </c>
      <c r="AS768" s="37" t="n">
        <f aca="false">IF(AR768&lt;5,0,(AP768-AO768)/AO768*100)</f>
        <v>0</v>
      </c>
      <c r="AT768" s="38" t="n">
        <f aca="false">FORECAST($B768,AT758:AT766,$B758:$B766)</f>
        <v>1227.98460372376</v>
      </c>
      <c r="AU768" s="13" t="n">
        <f aca="false">AV767</f>
        <v>86</v>
      </c>
      <c r="AV768" s="38" t="n">
        <f aca="false">FORECAST($B768,AV758:AV766,$B758:$B766)</f>
        <v>77.5277777777778</v>
      </c>
      <c r="AW768" s="21" t="n">
        <f aca="false">FORECAST($B768,AV759:AV767,$B759:$B767)</f>
        <v>82.4666666666667</v>
      </c>
      <c r="AX768" s="37" t="n">
        <f aca="false">(AV768-AW768)^2/AW768</f>
        <v>0.295787673283632</v>
      </c>
      <c r="AY768" s="37" t="n">
        <f aca="false">IF(AX768&lt;5,0,(AV768-AU768)/AU768*100)</f>
        <v>0</v>
      </c>
      <c r="AZ768" s="38" t="n">
        <f aca="false">FORECAST($B768,AZ758:AZ766,$B758:$B766)</f>
        <v>106.475328526846</v>
      </c>
      <c r="BA768" s="38" t="n">
        <f aca="false">FORECAST($B768,BA758:BA766,$B758:$B766)</f>
        <v>1657.14444444444</v>
      </c>
      <c r="BB768" s="14"/>
      <c r="BC768" s="12"/>
      <c r="BD768" s="12"/>
    </row>
    <row r="769" customFormat="false" ht="13.8" hidden="false" customHeight="false" outlineLevel="0" collapsed="false">
      <c r="A769" s="19" t="s">
        <v>199</v>
      </c>
      <c r="B769" s="20"/>
      <c r="C769" s="21"/>
      <c r="D769" s="12" t="n">
        <f aca="false">E768</f>
        <v>1198.94444444444</v>
      </c>
      <c r="E769" s="39" t="n">
        <f aca="false">(E768-E767)^2/E768</f>
        <v>74.5941363030237</v>
      </c>
      <c r="F769" s="21" t="n">
        <f aca="false">FORECAST($B769,E760:E768,$B760:$B768)</f>
        <v>446733.946311858</v>
      </c>
      <c r="G769" s="37" t="n">
        <f aca="false">(E769-F769)^2/F769</f>
        <v>446584.770494731</v>
      </c>
      <c r="H769" s="37" t="n">
        <f aca="false">IF(G769&lt;5,0,(E769-D769)/D769*100)</f>
        <v>-93.7783492263823</v>
      </c>
      <c r="I769" s="22"/>
      <c r="J769" s="12"/>
      <c r="K769" s="13" t="n">
        <f aca="false">L768</f>
        <v>6.33333333333333</v>
      </c>
      <c r="L769" s="39" t="n">
        <f aca="false">(L768-L767)^2/L768</f>
        <v>2.12280701754386</v>
      </c>
      <c r="M769" s="21" t="n">
        <f aca="false">FORECAST($B769,L760:L768,$B760:$B768)</f>
        <v>-1050.7619047619</v>
      </c>
      <c r="N769" s="37" t="n">
        <f aca="false">(L769-M769)^2/M769</f>
        <v>-1055.01180740854</v>
      </c>
      <c r="O769" s="37" t="n">
        <f aca="false">IF(N769&lt;5,0,(L769-K769)/K769*100)</f>
        <v>0</v>
      </c>
      <c r="P769" s="39" t="n">
        <f aca="false">(P768-P767)^2/P768</f>
        <v>2.74884288090048</v>
      </c>
      <c r="Q769" s="13" t="n">
        <f aca="false">R768</f>
        <v>18.3333333333333</v>
      </c>
      <c r="R769" s="39" t="n">
        <f aca="false">(R768-R767)^2/R768</f>
        <v>0.606060606060607</v>
      </c>
      <c r="S769" s="21" t="n">
        <f aca="false">FORECAST($B769,R760:R768,$B760:$B768)</f>
        <v>897.717086834734</v>
      </c>
      <c r="T769" s="37" t="n">
        <f aca="false">(R769-S769)^2/S769</f>
        <v>896.505374782094</v>
      </c>
      <c r="U769" s="37" t="n">
        <f aca="false">IF(T769&lt;5,0,(R769-Q769)/Q769*100)</f>
        <v>-96.6942148760331</v>
      </c>
      <c r="V769" s="39" t="n">
        <f aca="false">(V768-V767)^2/V768</f>
        <v>0.959539695631534</v>
      </c>
      <c r="W769" s="13" t="n">
        <f aca="false">X768</f>
        <v>22.5555555555555</v>
      </c>
      <c r="X769" s="39" t="n">
        <f aca="false">(X768-X767)^2/X768</f>
        <v>2.45703338806788</v>
      </c>
      <c r="Y769" s="21" t="n">
        <f aca="false">FORECAST($B769,X760:X768,$B760:$B768)</f>
        <v>10042.6461251167</v>
      </c>
      <c r="Z769" s="37" t="n">
        <f aca="false">(X769-Y769)^2/Y769</f>
        <v>10037.7326594783</v>
      </c>
      <c r="AA769" s="37" t="n">
        <f aca="false">IF(Z769&lt;5,0,(X769-W769)/W769*100)</f>
        <v>-89.1067485258075</v>
      </c>
      <c r="AB769" s="39" t="n">
        <f aca="false">(AB768-AB767)^2/AB768</f>
        <v>2.86685148688839</v>
      </c>
      <c r="AC769" s="13" t="n">
        <f aca="false">AD768</f>
        <v>102.444444444444</v>
      </c>
      <c r="AD769" s="39" t="n">
        <f aca="false">(AD768-AD767)^2/AD768</f>
        <v>0.405398891299106</v>
      </c>
      <c r="AE769" s="21" t="n">
        <f aca="false">FORECAST($B769,AD760:AD768,$B760:$B768)</f>
        <v>78641.7740429505</v>
      </c>
      <c r="AF769" s="37" t="n">
        <f aca="false">(AD769-AE769)^2/AE769</f>
        <v>78640.9632472578</v>
      </c>
      <c r="AG769" s="37" t="n">
        <f aca="false">IF(AF769&lt;5,0,(AD769-AC769)/AC769*100)</f>
        <v>-99.604274401118</v>
      </c>
      <c r="AH769" s="39" t="n">
        <f aca="false">(AH768-AH767)^2/AH768</f>
        <v>1.0057437267646</v>
      </c>
      <c r="AI769" s="13" t="n">
        <f aca="false">AJ768</f>
        <v>80.3333333333334</v>
      </c>
      <c r="AJ769" s="39" t="n">
        <f aca="false">(AJ768-AJ767)^2/AJ768</f>
        <v>419.918395573997</v>
      </c>
      <c r="AK769" s="21" t="n">
        <f aca="false">FORECAST($B769,AJ760:AJ768,$B760:$B768)</f>
        <v>159968.675070028</v>
      </c>
      <c r="AL769" s="37" t="n">
        <f aca="false">(AJ769-AK769)^2/AK769</f>
        <v>159129.940566305</v>
      </c>
      <c r="AM769" s="37" t="n">
        <f aca="false">IF(AL769&lt;5,0,(AJ769-AI769)/AI769*100)</f>
        <v>422.719994490452</v>
      </c>
      <c r="AN769" s="39" t="n">
        <f aca="false">(AN768-AN767)^2/AN768</f>
        <v>510.662748105963</v>
      </c>
      <c r="AO769" s="13" t="n">
        <f aca="false">AP768</f>
        <v>891.416666666667</v>
      </c>
      <c r="AP769" s="39" t="n">
        <f aca="false">(AP768-AP767)^2/AP768</f>
        <v>12.505757065844</v>
      </c>
      <c r="AQ769" s="21" t="n">
        <f aca="false">FORECAST($B769,AP760:AP768,$B760:$B768)</f>
        <v>193710.587535014</v>
      </c>
      <c r="AR769" s="37" t="n">
        <f aca="false">(AP769-AQ769)^2/AQ769</f>
        <v>193685.576828241</v>
      </c>
      <c r="AS769" s="37" t="n">
        <f aca="false">IF(AR769&lt;5,0,(AP769-AO769)/AO769*100)</f>
        <v>-98.5970918501437</v>
      </c>
      <c r="AT769" s="39" t="n">
        <f aca="false">(AT768-AT767)^2/AT768</f>
        <v>12.5971585790762</v>
      </c>
      <c r="AU769" s="13" t="n">
        <f aca="false">AV768</f>
        <v>77.5277777777778</v>
      </c>
      <c r="AV769" s="39" t="n">
        <f aca="false">(AV768-AV767)^2/AV768</f>
        <v>0.925842987380072</v>
      </c>
      <c r="AW769" s="21" t="n">
        <f aca="false">FORECAST($B769,AV760:AV768,$B760:$B768)</f>
        <v>4523.308356676</v>
      </c>
      <c r="AX769" s="37" t="n">
        <f aca="false">(AV769-AW769)^2/AW769</f>
        <v>4521.45686020529</v>
      </c>
      <c r="AY769" s="37" t="n">
        <f aca="false">IF(AX769&lt;5,0,(AV769-AU769)/AU769*100)</f>
        <v>-98.8057919188218</v>
      </c>
      <c r="AZ769" s="39" t="n">
        <f aca="false">(AZ768-AZ767)^2/AZ768</f>
        <v>0.972830798042133</v>
      </c>
      <c r="BA769" s="39" t="n">
        <f aca="false">(BA768-BA767)^2/BA768</f>
        <v>84.749236489663</v>
      </c>
      <c r="BB769" s="22"/>
      <c r="BC769" s="12"/>
      <c r="BD769" s="23"/>
    </row>
    <row r="770" customFormat="false" ht="13.8" hidden="false" customHeight="false" outlineLevel="0" collapsed="false">
      <c r="A770" s="19" t="s">
        <v>330</v>
      </c>
      <c r="B770" s="20" t="n">
        <v>5</v>
      </c>
      <c r="C770" s="21"/>
      <c r="D770" s="12" t="n">
        <f aca="false">E769</f>
        <v>74.5941363030237</v>
      </c>
      <c r="E770" s="39" t="n">
        <f aca="false">IF(E769&lt;$B770,0,(E767-E766)/E766*100)</f>
        <v>-2.41042345276873</v>
      </c>
      <c r="F770" s="21" t="n">
        <f aca="false">FORECAST($B770,E761:E769,$B761:$B769)</f>
        <v>437490.744870306</v>
      </c>
      <c r="G770" s="37" t="n">
        <f aca="false">(E770-F770)^2/F770</f>
        <v>437495.565730492</v>
      </c>
      <c r="H770" s="37" t="n">
        <f aca="false">IF(G770&lt;5,0,(E770-D770)/D770*100)</f>
        <v>-103.231384626503</v>
      </c>
      <c r="I770" s="22"/>
      <c r="J770" s="12"/>
      <c r="K770" s="13" t="n">
        <f aca="false">L769</f>
        <v>2.12280701754386</v>
      </c>
      <c r="L770" s="39" t="n">
        <f aca="false">IF(L769&lt;$B770,0,(L767-L766)/L766*100)</f>
        <v>0</v>
      </c>
      <c r="M770" s="21" t="n">
        <f aca="false">FORECAST($B770,L761:L769,$B761:$B769)</f>
        <v>-638.915214866434</v>
      </c>
      <c r="N770" s="37" t="n">
        <f aca="false">(L770-M770)^2/M770</f>
        <v>-638.915214866434</v>
      </c>
      <c r="O770" s="37" t="n">
        <f aca="false">IF(N770&lt;5,0,(L770-K770)/K770*100)</f>
        <v>0</v>
      </c>
      <c r="P770" s="39" t="n">
        <f aca="false">IF(P769&lt;$B770,0,(P767-P766)/P766*100)</f>
        <v>0</v>
      </c>
      <c r="Q770" s="13" t="n">
        <f aca="false">R769</f>
        <v>0.606060606060607</v>
      </c>
      <c r="R770" s="39" t="n">
        <f aca="false">IF(R769&lt;$B770,0,(R767-R766)/R766*100)</f>
        <v>0</v>
      </c>
      <c r="S770" s="21" t="n">
        <f aca="false">FORECAST($B770,R761:R769,$B761:$B769)</f>
        <v>1810.29036004646</v>
      </c>
      <c r="T770" s="37" t="n">
        <f aca="false">(R770-S770)^2/S770</f>
        <v>1810.29036004646</v>
      </c>
      <c r="U770" s="37" t="n">
        <f aca="false">IF(T770&lt;5,0,(R770-Q770)/Q770*100)</f>
        <v>-100</v>
      </c>
      <c r="V770" s="39" t="n">
        <f aca="false">IF(V769&lt;$B770,0,(V767-V766)/V766*100)</f>
        <v>0</v>
      </c>
      <c r="W770" s="13" t="n">
        <f aca="false">X769</f>
        <v>2.45703338806788</v>
      </c>
      <c r="X770" s="39" t="n">
        <f aca="false">IF(X769&lt;$B770,0,(X767-X766)/X766*100)</f>
        <v>0</v>
      </c>
      <c r="Y770" s="21" t="n">
        <f aca="false">FORECAST($B770,X761:X769,$B761:$B769)</f>
        <v>9366.29694154084</v>
      </c>
      <c r="Z770" s="37" t="n">
        <f aca="false">(X770-Y770)^2/Y770</f>
        <v>9366.29694154084</v>
      </c>
      <c r="AA770" s="37" t="n">
        <f aca="false">IF(Z770&lt;5,0,(X770-W770)/W770*100)</f>
        <v>-100</v>
      </c>
      <c r="AB770" s="39" t="n">
        <f aca="false">IF(AB769&lt;$B770,0,(AB767-AB766)/AB766*100)</f>
        <v>0</v>
      </c>
      <c r="AC770" s="13" t="n">
        <f aca="false">AD769</f>
        <v>0.405398891299106</v>
      </c>
      <c r="AD770" s="39" t="n">
        <f aca="false">IF(AD769&lt;$B770,0,(AD767-AD766)/AD766*100)</f>
        <v>0</v>
      </c>
      <c r="AE770" s="21" t="n">
        <f aca="false">FORECAST($B770,AD761:AD769,$B761:$B769)</f>
        <v>86421.6891211769</v>
      </c>
      <c r="AF770" s="37" t="n">
        <f aca="false">(AD770-AE770)^2/AE770</f>
        <v>86421.6891211769</v>
      </c>
      <c r="AG770" s="37" t="n">
        <f aca="false">IF(AF770&lt;5,0,(AD770-AC770)/AC770*100)</f>
        <v>-100</v>
      </c>
      <c r="AH770" s="39" t="n">
        <f aca="false">IF(AH769&lt;$B770,0,(AH767-AH766)/AH766*100)</f>
        <v>0</v>
      </c>
      <c r="AI770" s="13" t="n">
        <f aca="false">AJ769</f>
        <v>419.918395573997</v>
      </c>
      <c r="AJ770" s="39" t="n">
        <f aca="false">IF(AJ769&lt;$B770,0,(AJ767-AJ766)/AJ766*100)</f>
        <v>-10.8108108108108</v>
      </c>
      <c r="AK770" s="21" t="n">
        <f aca="false">FORECAST($B770,AJ761:AJ769,$B761:$B769)</f>
        <v>153457.628339141</v>
      </c>
      <c r="AL770" s="37" t="n">
        <f aca="false">(AJ770-AK770)^2/AK770</f>
        <v>153479.250722364</v>
      </c>
      <c r="AM770" s="37" t="n">
        <f aca="false">IF(AL770&lt;5,0,(AJ770-AI770)/AI770*100)</f>
        <v>-102.574502790247</v>
      </c>
      <c r="AN770" s="39" t="n">
        <f aca="false">IF(AN769&lt;$B770,0,(AN767-AN766)/AN766*100)</f>
        <v>-11.3612642796208</v>
      </c>
      <c r="AO770" s="13" t="n">
        <f aca="false">AP769</f>
        <v>12.505757065844</v>
      </c>
      <c r="AP770" s="39" t="n">
        <f aca="false">IF(AP769&lt;$B770,0,(AP767-AP766)/AP766*100)</f>
        <v>2.04708290685773</v>
      </c>
      <c r="AQ770" s="21" t="n">
        <f aca="false">FORECAST($B770,AP761:AP769,$B761:$B769)</f>
        <v>186830.253193961</v>
      </c>
      <c r="AR770" s="37" t="n">
        <f aca="false">(AP770-AQ770)^2/AQ770</f>
        <v>186826.159050576</v>
      </c>
      <c r="AS770" s="37" t="n">
        <f aca="false">IF(AR770&lt;5,0,(AP770-AO770)/AO770*100)</f>
        <v>-83.6308757952066</v>
      </c>
      <c r="AT770" s="39" t="n">
        <f aca="false">IF(AT769&lt;$B770,0,(AT767-AT766)/AT766*100)</f>
        <v>1.41727371945867</v>
      </c>
      <c r="AU770" s="13" t="n">
        <f aca="false">AV769</f>
        <v>0.925842987380072</v>
      </c>
      <c r="AV770" s="39" t="n">
        <f aca="false">IF(AV769&lt;$B770,0,(AV767-AV766)/AV766*100)</f>
        <v>0</v>
      </c>
      <c r="AW770" s="21" t="n">
        <f aca="false">FORECAST($B770,AV761:AV769,$B761:$B769)</f>
        <v>243.502129307008</v>
      </c>
      <c r="AX770" s="37" t="n">
        <f aca="false">(AV770-AW770)^2/AW770</f>
        <v>243.502129307008</v>
      </c>
      <c r="AY770" s="37" t="n">
        <f aca="false">IF(AX770&lt;5,0,(AV770-AU770)/AU770*100)</f>
        <v>-100</v>
      </c>
      <c r="AZ770" s="39" t="n">
        <f aca="false">IF(AZ769&lt;$B770,0,(AZ767-AZ766)/AZ766*100)</f>
        <v>0</v>
      </c>
      <c r="BA770" s="39" t="n">
        <f aca="false">IF(BA769&lt;$B770,0,(BA767-BA766)/BA766*100)</f>
        <v>-3.01193317422434</v>
      </c>
      <c r="BB770" s="22"/>
      <c r="BC770" s="12"/>
      <c r="BD770" s="23"/>
    </row>
    <row r="771" customFormat="false" ht="13.8" hidden="false" customHeight="false" outlineLevel="0" collapsed="false">
      <c r="A771" s="25"/>
      <c r="B771" s="20"/>
      <c r="C771" s="21"/>
      <c r="D771" s="12" t="n">
        <f aca="false">E770</f>
        <v>-2.41042345276873</v>
      </c>
      <c r="E771" s="21"/>
      <c r="F771" s="21" t="n">
        <f aca="false">FORECAST($B771,E762:E770,$B762:$B770)</f>
        <v>-4.33603305599945</v>
      </c>
      <c r="G771" s="37" t="n">
        <f aca="false">(E771-F771)^2/F771</f>
        <v>-4.33603305599945</v>
      </c>
      <c r="H771" s="37" t="n">
        <f aca="false">IF(G771&lt;5,0,(E771-D771)/D771*100)</f>
        <v>0</v>
      </c>
      <c r="I771" s="22"/>
      <c r="J771" s="13"/>
      <c r="K771" s="13" t="n">
        <f aca="false">L770</f>
        <v>0</v>
      </c>
      <c r="L771" s="21"/>
      <c r="M771" s="21" t="n">
        <f aca="false">FORECAST($B771,L762:L770,$B762:$B770)</f>
        <v>-0.0176162339297079</v>
      </c>
      <c r="N771" s="37" t="n">
        <f aca="false">(L771-M771)^2/M771</f>
        <v>-0.0176162339297079</v>
      </c>
      <c r="O771" s="37" t="n">
        <f aca="false">IF(N771&lt;5,0,(L771-K771)/K771*100)</f>
        <v>0</v>
      </c>
      <c r="P771" s="14"/>
      <c r="Q771" s="13" t="n">
        <f aca="false">R770</f>
        <v>0</v>
      </c>
      <c r="R771" s="21"/>
      <c r="S771" s="21" t="n">
        <f aca="false">FORECAST($B771,R762:R770,$B762:$B770)</f>
        <v>-0.0310711694158314</v>
      </c>
      <c r="T771" s="37" t="n">
        <f aca="false">(R771-S771)^2/S771</f>
        <v>-0.0310711694158314</v>
      </c>
      <c r="U771" s="37" t="n">
        <f aca="false">IF(T771&lt;5,0,(R771-Q771)/Q771*100)</f>
        <v>0</v>
      </c>
      <c r="V771" s="14"/>
      <c r="W771" s="13" t="n">
        <f aca="false">X770</f>
        <v>0</v>
      </c>
      <c r="X771" s="21"/>
      <c r="Y771" s="21" t="n">
        <f aca="false">FORECAST($B771,X762:X770,$B762:$B770)</f>
        <v>-0.0304319189431794</v>
      </c>
      <c r="Z771" s="37" t="n">
        <f aca="false">(X771-Y771)^2/Y771</f>
        <v>-0.0304319189431794</v>
      </c>
      <c r="AA771" s="37" t="n">
        <f aca="false">IF(Z771&lt;5,0,(X771-W771)/W771*100)</f>
        <v>0</v>
      </c>
      <c r="AB771" s="14"/>
      <c r="AC771" s="13" t="n">
        <f aca="false">AD770</f>
        <v>0</v>
      </c>
      <c r="AD771" s="21"/>
      <c r="AE771" s="21" t="n">
        <f aca="false">FORECAST($B771,AD762:AD770,$B762:$B770)</f>
        <v>0.056364403092374</v>
      </c>
      <c r="AF771" s="37" t="n">
        <f aca="false">(AD771-AE771)^2/AE771</f>
        <v>0.056364403092374</v>
      </c>
      <c r="AG771" s="37" t="n">
        <f aca="false">IF(AF771&lt;5,0,(AD771-AC771)/AC771*100)</f>
        <v>0</v>
      </c>
      <c r="AH771" s="14"/>
      <c r="AI771" s="13" t="n">
        <f aca="false">AJ770</f>
        <v>-10.8108108108108</v>
      </c>
      <c r="AJ771" s="21"/>
      <c r="AK771" s="21" t="n">
        <f aca="false">FORECAST($B771,AJ762:AJ770,$B762:$B770)</f>
        <v>-10.848384913159</v>
      </c>
      <c r="AL771" s="37" t="n">
        <f aca="false">(AJ771-AK771)^2/AK771</f>
        <v>-10.848384913159</v>
      </c>
      <c r="AM771" s="37" t="n">
        <f aca="false">IF(AL771&lt;5,0,(AJ771-AI771)/AI771*100)</f>
        <v>0</v>
      </c>
      <c r="AN771" s="14"/>
      <c r="AO771" s="13" t="n">
        <f aca="false">AP770</f>
        <v>2.04708290685773</v>
      </c>
      <c r="AP771" s="21"/>
      <c r="AQ771" s="21" t="n">
        <f aca="false">FORECAST($B771,AP762:AP770,$B762:$B770)</f>
        <v>0.365463824597327</v>
      </c>
      <c r="AR771" s="37" t="n">
        <f aca="false">(AP771-AQ771)^2/AQ771</f>
        <v>0.365463824597327</v>
      </c>
      <c r="AS771" s="37" t="n">
        <f aca="false">IF(AR771&lt;5,0,(AP771-AO771)/AO771*100)</f>
        <v>0</v>
      </c>
      <c r="AT771" s="14"/>
      <c r="AU771" s="13" t="n">
        <f aca="false">AV770</f>
        <v>0</v>
      </c>
      <c r="AV771" s="21"/>
      <c r="AW771" s="21" t="n">
        <f aca="false">FORECAST($B771,AV762:AV770,$B762:$B770)</f>
        <v>-0.199407362275551</v>
      </c>
      <c r="AX771" s="37" t="n">
        <f aca="false">(AV771-AW771)^2/AW771</f>
        <v>-0.199407362275551</v>
      </c>
      <c r="AY771" s="37" t="n">
        <f aca="false">IF(AX771&lt;5,0,(AV771-AU771)/AU771*100)</f>
        <v>0</v>
      </c>
      <c r="AZ771" s="14"/>
      <c r="BA771" s="23"/>
      <c r="BB771" s="22"/>
      <c r="BC771" s="13"/>
      <c r="BD771" s="23"/>
    </row>
    <row r="772" customFormat="false" ht="13.8" hidden="false" customHeight="false" outlineLevel="0" collapsed="false">
      <c r="A772" s="19" t="s">
        <v>79</v>
      </c>
      <c r="B772" s="12" t="n">
        <v>2011</v>
      </c>
      <c r="C772" s="12" t="n">
        <v>154901</v>
      </c>
      <c r="D772" s="12" t="n">
        <f aca="false">E771</f>
        <v>0</v>
      </c>
      <c r="E772" s="12" t="n">
        <v>2633</v>
      </c>
      <c r="F772" s="21" t="n">
        <f aca="false">FORECAST($B772,E763:E771,$B763:$B771)</f>
        <v>1730.74800146292</v>
      </c>
      <c r="G772" s="37" t="n">
        <f aca="false">(E772-F772)^2/F772</f>
        <v>470.350777915719</v>
      </c>
      <c r="H772" s="37" t="e">
        <f aca="false">IF(G772&lt;5,0,(E772-D772)/D772*100)</f>
        <v>#DIV/0!</v>
      </c>
      <c r="I772" s="12" t="n">
        <v>16.3</v>
      </c>
      <c r="J772" s="13" t="n">
        <f aca="false">(E772-E767)/E767*100</f>
        <v>75.7676902536716</v>
      </c>
      <c r="K772" s="13" t="n">
        <f aca="false">L771</f>
        <v>0</v>
      </c>
      <c r="L772" s="12" t="n">
        <v>2</v>
      </c>
      <c r="M772" s="21" t="n">
        <f aca="false">FORECAST($B772,L763:L771,$B763:$B771)</f>
        <v>6.20021846545697</v>
      </c>
      <c r="N772" s="37" t="n">
        <f aca="false">(L772-M772)^2/M772</f>
        <v>2.84535702344247</v>
      </c>
      <c r="O772" s="37" t="n">
        <f aca="false">IF(N772&lt;5,0,(L772-K772)/K772*100)</f>
        <v>0</v>
      </c>
      <c r="P772" s="14" t="n">
        <f aca="false">L772/($C772/100000)</f>
        <v>1.291147248888</v>
      </c>
      <c r="Q772" s="13" t="n">
        <f aca="false">R771</f>
        <v>0</v>
      </c>
      <c r="R772" s="12" t="n">
        <v>33</v>
      </c>
      <c r="S772" s="21" t="n">
        <f aca="false">FORECAST($B772,R763:R771,$B763:$B771)</f>
        <v>22.8015447179877</v>
      </c>
      <c r="T772" s="37" t="n">
        <f aca="false">(R772-S772)^2/S772</f>
        <v>4.56146684032133</v>
      </c>
      <c r="U772" s="37" t="n">
        <f aca="false">IF(T772&lt;5,0,(R772-Q772)/Q772*100)</f>
        <v>0</v>
      </c>
      <c r="V772" s="14" t="n">
        <f aca="false">R772/($C772/100000)</f>
        <v>21.303929606652</v>
      </c>
      <c r="W772" s="13" t="n">
        <f aca="false">X771</f>
        <v>0</v>
      </c>
      <c r="X772" s="12" t="n">
        <v>16</v>
      </c>
      <c r="Y772" s="21" t="n">
        <f aca="false">FORECAST($B772,X763:X771,$B763:$B771)</f>
        <v>35.2890680470102</v>
      </c>
      <c r="Z772" s="37" t="n">
        <f aca="false">(X772-Y772)^2/Y772</f>
        <v>10.5434392777542</v>
      </c>
      <c r="AA772" s="37" t="e">
        <f aca="false">IF(Z772&lt;5,0,(X772-W772)/W772*100)</f>
        <v>#DIV/0!</v>
      </c>
      <c r="AB772" s="14" t="n">
        <f aca="false">X772/($C772/100000)</f>
        <v>10.329177991104</v>
      </c>
      <c r="AC772" s="13" t="n">
        <f aca="false">AD771</f>
        <v>0</v>
      </c>
      <c r="AD772" s="12" t="n">
        <v>137</v>
      </c>
      <c r="AE772" s="21" t="n">
        <f aca="false">FORECAST($B772,AD763:AD771,$B763:$B771)</f>
        <v>161.940263777623</v>
      </c>
      <c r="AF772" s="37" t="n">
        <f aca="false">(AD772-AE772)^2/AE772</f>
        <v>3.84102596097767</v>
      </c>
      <c r="AG772" s="37" t="n">
        <f aca="false">IF(AF772&lt;5,0,(AD772-AC772)/AC772*100)</f>
        <v>0</v>
      </c>
      <c r="AH772" s="14" t="n">
        <f aca="false">AD772/($C772/100000)</f>
        <v>88.443586548828</v>
      </c>
      <c r="AI772" s="13" t="n">
        <f aca="false">AJ771</f>
        <v>0</v>
      </c>
      <c r="AJ772" s="12" t="n">
        <v>722</v>
      </c>
      <c r="AK772" s="21" t="n">
        <f aca="false">FORECAST($B772,AJ763:AJ771,$B763:$B771)</f>
        <v>320.588789905395</v>
      </c>
      <c r="AL772" s="37" t="n">
        <f aca="false">(AJ772-AK772)^2/AK772</f>
        <v>502.60946316047</v>
      </c>
      <c r="AM772" s="37" t="e">
        <f aca="false">IF(AL772&lt;5,0,(AJ772-AI772)/AI772*100)</f>
        <v>#DIV/0!</v>
      </c>
      <c r="AN772" s="14" t="n">
        <f aca="false">AJ772/($C772/100000)</f>
        <v>466.104156848568</v>
      </c>
      <c r="AO772" s="13" t="n">
        <f aca="false">AP771</f>
        <v>0</v>
      </c>
      <c r="AP772" s="12" t="n">
        <v>1621</v>
      </c>
      <c r="AQ772" s="21" t="n">
        <f aca="false">FORECAST($B772,AP763:AP771,$B763:$B771)</f>
        <v>1099.79426387196</v>
      </c>
      <c r="AR772" s="37" t="n">
        <f aca="false">(AP772-AQ772)^2/AQ772</f>
        <v>247.005670329988</v>
      </c>
      <c r="AS772" s="37" t="e">
        <f aca="false">IF(AR772&lt;5,0,(AP772-AO772)/AO772*100)</f>
        <v>#DIV/0!</v>
      </c>
      <c r="AT772" s="14" t="n">
        <f aca="false">AP772/($C772/100000)</f>
        <v>1046.47484522372</v>
      </c>
      <c r="AU772" s="13" t="n">
        <f aca="false">AV771</f>
        <v>0</v>
      </c>
      <c r="AV772" s="12" t="n">
        <v>102</v>
      </c>
      <c r="AW772" s="21" t="n">
        <f aca="false">FORECAST($B772,AV763:AV771,$B763:$B771)</f>
        <v>84.1107081081293</v>
      </c>
      <c r="AX772" s="37" t="n">
        <f aca="false">(AV772-AW772)^2/AW772</f>
        <v>3.80482784642754</v>
      </c>
      <c r="AY772" s="37" t="n">
        <f aca="false">IF(AX772&lt;5,0,(AV772-AU772)/AU772*100)</f>
        <v>0</v>
      </c>
      <c r="AZ772" s="14" t="n">
        <f aca="false">AV772/($C772/100000)</f>
        <v>65.848509693288</v>
      </c>
      <c r="BA772" s="12" t="n">
        <v>1699.8</v>
      </c>
      <c r="BB772" s="14" t="n">
        <v>9.8</v>
      </c>
      <c r="BC772" s="13" t="n">
        <f aca="false">(BA772-BA767)/BA767*100</f>
        <v>-16.3443082828879</v>
      </c>
      <c r="BD772" s="12" t="n">
        <v>37</v>
      </c>
    </row>
    <row r="773" customFormat="false" ht="13.8" hidden="false" customHeight="false" outlineLevel="0" collapsed="false">
      <c r="A773" s="19" t="s">
        <v>79</v>
      </c>
      <c r="B773" s="12" t="n">
        <v>2012</v>
      </c>
      <c r="C773" s="12" t="n">
        <v>155390</v>
      </c>
      <c r="D773" s="12" t="n">
        <f aca="false">E772</f>
        <v>2633</v>
      </c>
      <c r="E773" s="12" t="n">
        <v>2463</v>
      </c>
      <c r="F773" s="21" t="n">
        <f aca="false">FORECAST($B773,E764:E772,$B764:$B772)</f>
        <v>1791.91979825154</v>
      </c>
      <c r="G773" s="37" t="n">
        <f aca="false">(E773-F773)^2/F773</f>
        <v>251.321871446583</v>
      </c>
      <c r="H773" s="37" t="n">
        <f aca="false">IF(G773&lt;5,0,(E773-D773)/D773*100)</f>
        <v>-6.45651348271933</v>
      </c>
      <c r="I773" s="12" t="n">
        <v>-6.5</v>
      </c>
      <c r="J773" s="13" t="n">
        <f aca="false">(E773-E772)/E772*100</f>
        <v>-6.45651348271933</v>
      </c>
      <c r="K773" s="13" t="n">
        <f aca="false">L772</f>
        <v>2</v>
      </c>
      <c r="L773" s="12" t="n">
        <v>0</v>
      </c>
      <c r="M773" s="21" t="n">
        <f aca="false">FORECAST($B773,L764:L772,$B764:$B772)</f>
        <v>5.54322990693792</v>
      </c>
      <c r="N773" s="37" t="n">
        <f aca="false">(L773-M773)^2/M773</f>
        <v>5.54322990693792</v>
      </c>
      <c r="O773" s="37" t="n">
        <f aca="false">IF(N773&lt;5,0,(L773-K773)/K773*100)</f>
        <v>-100</v>
      </c>
      <c r="P773" s="14" t="n">
        <f aca="false">L773/($C773/100000)</f>
        <v>0</v>
      </c>
      <c r="Q773" s="13" t="n">
        <f aca="false">R772</f>
        <v>33</v>
      </c>
      <c r="R773" s="12" t="n">
        <v>31</v>
      </c>
      <c r="S773" s="21" t="n">
        <f aca="false">FORECAST($B773,R764:R772,$B764:$B772)</f>
        <v>22.4860084533061</v>
      </c>
      <c r="T773" s="37" t="n">
        <f aca="false">(R773-S773)^2/S773</f>
        <v>3.22369584658394</v>
      </c>
      <c r="U773" s="37" t="n">
        <f aca="false">IF(T773&lt;5,0,(R773-Q773)/Q773*100)</f>
        <v>0</v>
      </c>
      <c r="V773" s="14" t="n">
        <f aca="false">R773/($C773/100000)</f>
        <v>19.9498037196731</v>
      </c>
      <c r="W773" s="13" t="n">
        <f aca="false">X772</f>
        <v>16</v>
      </c>
      <c r="X773" s="12" t="n">
        <v>27</v>
      </c>
      <c r="Y773" s="21" t="n">
        <f aca="false">FORECAST($B773,X764:X772,$B764:$B772)</f>
        <v>29.0176790708295</v>
      </c>
      <c r="Z773" s="37" t="n">
        <f aca="false">(X773-Y773)^2/Y773</f>
        <v>0.140294777639737</v>
      </c>
      <c r="AA773" s="37" t="n">
        <f aca="false">IF(Z773&lt;5,0,(X773-W773)/W773*100)</f>
        <v>0</v>
      </c>
      <c r="AB773" s="14" t="n">
        <f aca="false">X773/($C773/100000)</f>
        <v>17.3756354977798</v>
      </c>
      <c r="AC773" s="13" t="n">
        <f aca="false">AD772</f>
        <v>137</v>
      </c>
      <c r="AD773" s="12" t="n">
        <v>159</v>
      </c>
      <c r="AE773" s="21" t="n">
        <f aca="false">FORECAST($B773,AD764:AD772,$B764:$B772)</f>
        <v>139.509830358692</v>
      </c>
      <c r="AF773" s="37" t="n">
        <f aca="false">(AD773-AE773)^2/AE773</f>
        <v>2.72286699561103</v>
      </c>
      <c r="AG773" s="37" t="n">
        <f aca="false">IF(AF773&lt;5,0,(AD773-AC773)/AC773*100)</f>
        <v>0</v>
      </c>
      <c r="AH773" s="14" t="n">
        <f aca="false">AD773/($C773/100000)</f>
        <v>102.323186820259</v>
      </c>
      <c r="AI773" s="13" t="n">
        <f aca="false">AJ772</f>
        <v>722</v>
      </c>
      <c r="AJ773" s="12" t="n">
        <v>597</v>
      </c>
      <c r="AK773" s="21" t="n">
        <f aca="false">FORECAST($B773,AJ764:AJ772,$B764:$B772)</f>
        <v>352.616735787906</v>
      </c>
      <c r="AL773" s="37" t="n">
        <f aca="false">(AJ773-AK773)^2/AK773</f>
        <v>169.371370571818</v>
      </c>
      <c r="AM773" s="37" t="n">
        <f aca="false">IF(AL773&lt;5,0,(AJ773-AI773)/AI773*100)</f>
        <v>-17.3130193905817</v>
      </c>
      <c r="AN773" s="14" t="n">
        <f aca="false">AJ773/($C773/100000)</f>
        <v>384.194607117575</v>
      </c>
      <c r="AO773" s="13" t="n">
        <f aca="false">AP772</f>
        <v>1621</v>
      </c>
      <c r="AP773" s="12" t="n">
        <v>1549</v>
      </c>
      <c r="AQ773" s="21" t="n">
        <f aca="false">FORECAST($B773,AP764:AP772,$B764:$B772)</f>
        <v>1156.55569474499</v>
      </c>
      <c r="AR773" s="37" t="n">
        <f aca="false">(AP773-AQ773)^2/AQ773</f>
        <v>133.164821570524</v>
      </c>
      <c r="AS773" s="37" t="n">
        <f aca="false">IF(AR773&lt;5,0,(AP773-AO773)/AO773*100)</f>
        <v>-4.44170265268353</v>
      </c>
      <c r="AT773" s="14" t="n">
        <f aca="false">AP773/($C773/100000)</f>
        <v>996.846643928181</v>
      </c>
      <c r="AU773" s="13" t="n">
        <f aca="false">AV772</f>
        <v>102</v>
      </c>
      <c r="AV773" s="12" t="n">
        <v>100</v>
      </c>
      <c r="AW773" s="21" t="n">
        <f aca="false">FORECAST($B773,AV764:AV772,$B764:$B772)</f>
        <v>86.173242115684</v>
      </c>
      <c r="AX773" s="37" t="n">
        <f aca="false">(AV773-AW773)^2/AW773</f>
        <v>2.21854521076095</v>
      </c>
      <c r="AY773" s="37" t="n">
        <f aca="false">IF(AX773&lt;5,0,(AV773-AU773)/AU773*100)</f>
        <v>0</v>
      </c>
      <c r="AZ773" s="14" t="n">
        <f aca="false">AV773/($C773/100000)</f>
        <v>64.3542055473325</v>
      </c>
      <c r="BA773" s="12" t="n">
        <v>1585</v>
      </c>
      <c r="BB773" s="14" t="n">
        <v>-6.8</v>
      </c>
      <c r="BC773" s="13" t="n">
        <f aca="false">(BA773-BA772)/BA772*100</f>
        <v>-6.75373573361572</v>
      </c>
      <c r="BD773" s="12" t="n">
        <v>35.3</v>
      </c>
    </row>
    <row r="774" customFormat="false" ht="13.8" hidden="false" customHeight="false" outlineLevel="0" collapsed="false">
      <c r="A774" s="19" t="s">
        <v>79</v>
      </c>
      <c r="B774" s="12" t="n">
        <v>2013</v>
      </c>
      <c r="C774" s="12" t="n">
        <v>157317</v>
      </c>
      <c r="D774" s="12" t="n">
        <f aca="false">E773</f>
        <v>2463</v>
      </c>
      <c r="E774" s="12" t="n">
        <v>2271</v>
      </c>
      <c r="F774" s="21" t="n">
        <f aca="false">FORECAST($B774,E765:E773,$B765:$B773)</f>
        <v>1892.78051392523</v>
      </c>
      <c r="G774" s="37" t="n">
        <f aca="false">(E774-F774)^2/F774</f>
        <v>75.5766337376362</v>
      </c>
      <c r="H774" s="37" t="n">
        <f aca="false">IF(G774&lt;5,0,(E774-D774)/D774*100)</f>
        <v>-7.79537149817296</v>
      </c>
      <c r="I774" s="12" t="n">
        <v>-7.8</v>
      </c>
      <c r="J774" s="13" t="n">
        <f aca="false">(E774-E773)/E773*100</f>
        <v>-7.79537149817296</v>
      </c>
      <c r="K774" s="13" t="n">
        <f aca="false">L773</f>
        <v>0</v>
      </c>
      <c r="L774" s="12" t="n">
        <v>3</v>
      </c>
      <c r="M774" s="21" t="n">
        <f aca="false">FORECAST($B774,L765:L773,$B765:$B773)</f>
        <v>4.88501420840644</v>
      </c>
      <c r="N774" s="37" t="n">
        <f aca="false">(L774-M774)^2/M774</f>
        <v>0.727383465902604</v>
      </c>
      <c r="O774" s="37" t="n">
        <f aca="false">IF(N774&lt;5,0,(L774-K774)/K774*100)</f>
        <v>0</v>
      </c>
      <c r="P774" s="14" t="n">
        <f aca="false">L774/($C774/100000)</f>
        <v>1.90697763115239</v>
      </c>
      <c r="Q774" s="13" t="n">
        <f aca="false">R773</f>
        <v>31</v>
      </c>
      <c r="R774" s="12" t="n">
        <v>33</v>
      </c>
      <c r="S774" s="21" t="n">
        <f aca="false">FORECAST($B774,R765:R773,$B765:$B773)</f>
        <v>24.0005134794534</v>
      </c>
      <c r="T774" s="37" t="n">
        <f aca="false">(R774-S774)^2/S774</f>
        <v>3.37454270313154</v>
      </c>
      <c r="U774" s="37" t="n">
        <f aca="false">IF(T774&lt;5,0,(R774-Q774)/Q774*100)</f>
        <v>0</v>
      </c>
      <c r="V774" s="14" t="n">
        <f aca="false">R774/($C774/100000)</f>
        <v>20.9767539426763</v>
      </c>
      <c r="W774" s="13" t="n">
        <f aca="false">X773</f>
        <v>27</v>
      </c>
      <c r="X774" s="12" t="n">
        <v>19</v>
      </c>
      <c r="Y774" s="21" t="n">
        <f aca="false">FORECAST($B774,X765:X773,$B765:$B773)</f>
        <v>25.7172249540801</v>
      </c>
      <c r="Z774" s="37" t="n">
        <f aca="false">(X774-Y774)^2/Y774</f>
        <v>1.75450932844749</v>
      </c>
      <c r="AA774" s="37" t="n">
        <f aca="false">IF(Z774&lt;5,0,(X774-W774)/W774*100)</f>
        <v>0</v>
      </c>
      <c r="AB774" s="14" t="n">
        <f aca="false">X774/($C774/100000)</f>
        <v>12.0775249972984</v>
      </c>
      <c r="AC774" s="13" t="n">
        <f aca="false">AD773</f>
        <v>159</v>
      </c>
      <c r="AD774" s="12" t="n">
        <v>114</v>
      </c>
      <c r="AE774" s="21" t="n">
        <f aca="false">FORECAST($B774,AD765:AD773,$B765:$B773)</f>
        <v>136.301324800053</v>
      </c>
      <c r="AF774" s="37" t="n">
        <f aca="false">(AD774-AE774)^2/AE774</f>
        <v>3.64889401161018</v>
      </c>
      <c r="AG774" s="37" t="n">
        <f aca="false">IF(AF774&lt;5,0,(AD774-AC774)/AC774*100)</f>
        <v>0</v>
      </c>
      <c r="AH774" s="14" t="n">
        <f aca="false">AD774/($C774/100000)</f>
        <v>72.4651499837907</v>
      </c>
      <c r="AI774" s="13" t="n">
        <f aca="false">AJ773</f>
        <v>597</v>
      </c>
      <c r="AJ774" s="12" t="n">
        <v>618</v>
      </c>
      <c r="AK774" s="21" t="n">
        <f aca="false">FORECAST($B774,AJ765:AJ773,$B765:$B773)</f>
        <v>390.118251527863</v>
      </c>
      <c r="AL774" s="37" t="n">
        <f aca="false">(AJ774-AK774)^2/AK774</f>
        <v>133.113718938652</v>
      </c>
      <c r="AM774" s="37" t="n">
        <f aca="false">IF(AL774&lt;5,0,(AJ774-AI774)/AI774*100)</f>
        <v>3.51758793969849</v>
      </c>
      <c r="AN774" s="14" t="n">
        <f aca="false">AJ774/($C774/100000)</f>
        <v>392.837392017392</v>
      </c>
      <c r="AO774" s="13" t="n">
        <f aca="false">AP773</f>
        <v>1549</v>
      </c>
      <c r="AP774" s="12" t="n">
        <v>1397</v>
      </c>
      <c r="AQ774" s="21" t="n">
        <f aca="false">FORECAST($B774,AP765:AP773,$B765:$B773)</f>
        <v>1223.83650898038</v>
      </c>
      <c r="AR774" s="37" t="n">
        <f aca="false">(AP774-AQ774)^2/AQ774</f>
        <v>24.5013074884371</v>
      </c>
      <c r="AS774" s="37" t="n">
        <f aca="false">IF(AR774&lt;5,0,(AP774-AO774)/AO774*100)</f>
        <v>-9.81278244028406</v>
      </c>
      <c r="AT774" s="14" t="n">
        <f aca="false">AP774/($C774/100000)</f>
        <v>888.015916906628</v>
      </c>
      <c r="AU774" s="13" t="n">
        <f aca="false">AV773</f>
        <v>100</v>
      </c>
      <c r="AV774" s="12" t="n">
        <v>87</v>
      </c>
      <c r="AW774" s="21" t="n">
        <f aca="false">FORECAST($B774,AV765:AV773,$B765:$B773)</f>
        <v>87.9100742749595</v>
      </c>
      <c r="AX774" s="37" t="n">
        <f aca="false">(AV774-AW774)^2/AW774</f>
        <v>0.0094213910382157</v>
      </c>
      <c r="AY774" s="37" t="n">
        <f aca="false">IF(AX774&lt;5,0,(AV774-AU774)/AU774*100)</f>
        <v>0</v>
      </c>
      <c r="AZ774" s="14" t="n">
        <f aca="false">AV774/($C774/100000)</f>
        <v>55.3023513034192</v>
      </c>
      <c r="BA774" s="12" t="n">
        <v>1443.6</v>
      </c>
      <c r="BB774" s="14" t="n">
        <v>-8.9</v>
      </c>
      <c r="BC774" s="13" t="n">
        <f aca="false">(BA774-BA773)/BA773*100</f>
        <v>-8.9211356466877</v>
      </c>
      <c r="BD774" s="12" t="n">
        <v>40.2</v>
      </c>
    </row>
    <row r="775" customFormat="false" ht="13.8" hidden="false" customHeight="false" outlineLevel="0" collapsed="false">
      <c r="A775" s="19" t="s">
        <v>79</v>
      </c>
      <c r="B775" s="15" t="n">
        <v>2014</v>
      </c>
      <c r="C775" s="12" t="n">
        <v>159785</v>
      </c>
      <c r="D775" s="12" t="n">
        <f aca="false">E774</f>
        <v>2271</v>
      </c>
      <c r="E775" s="12" t="n">
        <v>2050</v>
      </c>
      <c r="F775" s="21" t="n">
        <f aca="false">FORECAST($B775,E766:E774,$B766:$B774)</f>
        <v>1930.35574504979</v>
      </c>
      <c r="G775" s="37" t="n">
        <f aca="false">(E775-F775)^2/F775</f>
        <v>7.41560087009877</v>
      </c>
      <c r="H775" s="37" t="n">
        <f aca="false">IF(G775&lt;5,0,(E775-D775)/D775*100)</f>
        <v>-9.73139586085425</v>
      </c>
      <c r="I775" s="16" t="n">
        <v>-9.7</v>
      </c>
      <c r="J775" s="13" t="n">
        <f aca="false">(E775-E774)/E774*100</f>
        <v>-9.73139586085425</v>
      </c>
      <c r="K775" s="13" t="n">
        <f aca="false">L774</f>
        <v>3</v>
      </c>
      <c r="L775" s="12" t="n">
        <v>5</v>
      </c>
      <c r="M775" s="21" t="n">
        <f aca="false">FORECAST($B775,L766:L774,$B766:$B774)</f>
        <v>4.22350864928868</v>
      </c>
      <c r="N775" s="37" t="n">
        <f aca="false">(L775-M775)^2/M775</f>
        <v>0.142757803474853</v>
      </c>
      <c r="O775" s="37" t="n">
        <f aca="false">IF(N775&lt;5,0,(L775-K775)/K775*100)</f>
        <v>0</v>
      </c>
      <c r="P775" s="14" t="n">
        <f aca="false">L775/($C775/100000)</f>
        <v>3.12920486904278</v>
      </c>
      <c r="Q775" s="13" t="n">
        <f aca="false">R774</f>
        <v>33</v>
      </c>
      <c r="R775" s="12" t="n">
        <v>30</v>
      </c>
      <c r="S775" s="21" t="n">
        <f aca="false">FORECAST($B775,R766:R774,$B766:$B774)</f>
        <v>25.3522002219718</v>
      </c>
      <c r="T775" s="37" t="n">
        <f aca="false">(R775-S775)^2/S775</f>
        <v>0.852077633795164</v>
      </c>
      <c r="U775" s="37" t="n">
        <f aca="false">IF(T775&lt;5,0,(R775-Q775)/Q775*100)</f>
        <v>0</v>
      </c>
      <c r="V775" s="14" t="n">
        <f aca="false">R775/($C775/100000)</f>
        <v>18.7752292142567</v>
      </c>
      <c r="W775" s="13" t="n">
        <f aca="false">X774</f>
        <v>19</v>
      </c>
      <c r="X775" s="12" t="n">
        <v>24</v>
      </c>
      <c r="Y775" s="21" t="n">
        <f aca="false">FORECAST($B775,X766:X774,$B766:$B774)</f>
        <v>23.0764196408314</v>
      </c>
      <c r="Z775" s="37" t="n">
        <f aca="false">(X775-Y775)^2/Y775</f>
        <v>0.0369641691873498</v>
      </c>
      <c r="AA775" s="37" t="n">
        <f aca="false">IF(Z775&lt;5,0,(X775-W775)/W775*100)</f>
        <v>0</v>
      </c>
      <c r="AB775" s="14" t="n">
        <f aca="false">X775/($C775/100000)</f>
        <v>15.0201833714053</v>
      </c>
      <c r="AC775" s="13" t="n">
        <f aca="false">AD774</f>
        <v>114</v>
      </c>
      <c r="AD775" s="12" t="n">
        <v>167</v>
      </c>
      <c r="AE775" s="21" t="n">
        <f aca="false">FORECAST($B775,AD766:AD774,$B766:$B774)</f>
        <v>124.266275197953</v>
      </c>
      <c r="AF775" s="37" t="n">
        <f aca="false">(AD775-AE775)^2/AE775</f>
        <v>14.6956302709486</v>
      </c>
      <c r="AG775" s="37" t="n">
        <f aca="false">IF(AF775&lt;5,0,(AD775-AC775)/AC775*100)</f>
        <v>46.4912280701754</v>
      </c>
      <c r="AH775" s="14" t="n">
        <f aca="false">AD775/($C775/100000)</f>
        <v>104.515442626029</v>
      </c>
      <c r="AI775" s="13" t="n">
        <f aca="false">AJ774</f>
        <v>618</v>
      </c>
      <c r="AJ775" s="12" t="n">
        <v>481</v>
      </c>
      <c r="AK775" s="21" t="n">
        <f aca="false">FORECAST($B775,AJ766:AJ774,$B766:$B774)</f>
        <v>428.727718140269</v>
      </c>
      <c r="AL775" s="37" t="n">
        <f aca="false">(AJ775-AK775)^2/AK775</f>
        <v>6.37325588062218</v>
      </c>
      <c r="AM775" s="37" t="n">
        <f aca="false">IF(AL775&lt;5,0,(AJ775-AI775)/AI775*100)</f>
        <v>-22.168284789644</v>
      </c>
      <c r="AN775" s="14" t="n">
        <f aca="false">AJ775/($C775/100000)</f>
        <v>301.029508401915</v>
      </c>
      <c r="AO775" s="13" t="n">
        <f aca="false">AP774</f>
        <v>1397</v>
      </c>
      <c r="AP775" s="12" t="n">
        <v>1238</v>
      </c>
      <c r="AQ775" s="21" t="n">
        <f aca="false">FORECAST($B775,AP766:AP774,$B766:$B774)</f>
        <v>1237.04657044409</v>
      </c>
      <c r="AR775" s="37" t="n">
        <f aca="false">(AP775-AQ775)^2/AQ775</f>
        <v>0.000734837264659966</v>
      </c>
      <c r="AS775" s="37" t="n">
        <f aca="false">IF(AR775&lt;5,0,(AP775-AO775)/AO775*100)</f>
        <v>0</v>
      </c>
      <c r="AT775" s="14" t="n">
        <f aca="false">AP775/($C775/100000)</f>
        <v>774.791125574991</v>
      </c>
      <c r="AU775" s="13" t="n">
        <f aca="false">AV774</f>
        <v>87</v>
      </c>
      <c r="AV775" s="12" t="n">
        <v>105</v>
      </c>
      <c r="AW775" s="21" t="n">
        <f aca="false">FORECAST($B775,AV766:AV774,$B766:$B774)</f>
        <v>87.6572366342685</v>
      </c>
      <c r="AX775" s="37" t="n">
        <f aca="false">(AV775-AW775)^2/AW775</f>
        <v>3.43122202693502</v>
      </c>
      <c r="AY775" s="37" t="n">
        <f aca="false">IF(AX775&lt;5,0,(AV775-AU775)/AU775*100)</f>
        <v>0</v>
      </c>
      <c r="AZ775" s="14" t="n">
        <f aca="false">AV775/($C775/100000)</f>
        <v>65.7133022498983</v>
      </c>
      <c r="BA775" s="12" t="n">
        <v>1283</v>
      </c>
      <c r="BB775" s="4" t="n">
        <v>-11.1</v>
      </c>
      <c r="BC775" s="13" t="n">
        <f aca="false">(BA775-BA774)/BA774*100</f>
        <v>-11.1249653643669</v>
      </c>
      <c r="BD775" s="12" t="n">
        <v>43</v>
      </c>
    </row>
    <row r="776" customFormat="false" ht="13.8" hidden="false" customHeight="false" outlineLevel="0" collapsed="false">
      <c r="A776" s="19" t="s">
        <v>79</v>
      </c>
      <c r="B776" s="15" t="n">
        <v>2015</v>
      </c>
      <c r="C776" s="12" t="n">
        <v>162925</v>
      </c>
      <c r="D776" s="12" t="n">
        <f aca="false">E775</f>
        <v>2050</v>
      </c>
      <c r="E776" s="12" t="n">
        <v>2088</v>
      </c>
      <c r="F776" s="21" t="n">
        <f aca="false">FORECAST($B776,E767:E775,$B767:$B775)</f>
        <v>2018.06964000025</v>
      </c>
      <c r="G776" s="37" t="n">
        <f aca="false">(E776-F776)^2/F776</f>
        <v>2.42323414056945</v>
      </c>
      <c r="H776" s="37" t="n">
        <f aca="false">IF(G776&lt;5,0,(E776-D776)/D776*100)</f>
        <v>0</v>
      </c>
      <c r="I776" s="12" t="n">
        <v>1.9</v>
      </c>
      <c r="J776" s="13" t="n">
        <f aca="false">(E776-E775)/E775*100</f>
        <v>1.85365853658537</v>
      </c>
      <c r="K776" s="13" t="n">
        <f aca="false">L775</f>
        <v>5</v>
      </c>
      <c r="L776" s="12" t="n">
        <v>4</v>
      </c>
      <c r="M776" s="21" t="n">
        <f aca="false">FORECAST($B776,L767:L775,$B767:$B775)</f>
        <v>4.39407052577792</v>
      </c>
      <c r="N776" s="37" t="n">
        <f aca="false">(L776-M776)^2/M776</f>
        <v>0.0353411667782444</v>
      </c>
      <c r="O776" s="37" t="n">
        <f aca="false">IF(N776&lt;5,0,(L776-K776)/K776*100)</f>
        <v>0</v>
      </c>
      <c r="P776" s="14" t="n">
        <f aca="false">L776/($C776/100000)</f>
        <v>2.45511738529998</v>
      </c>
      <c r="Q776" s="13" t="n">
        <f aca="false">R775</f>
        <v>30</v>
      </c>
      <c r="R776" s="12" t="n">
        <v>40</v>
      </c>
      <c r="S776" s="21" t="n">
        <f aca="false">FORECAST($B776,R767:R775,$B767:$B775)</f>
        <v>26.7093372044352</v>
      </c>
      <c r="T776" s="37" t="n">
        <f aca="false">(R776-S776)^2/S776</f>
        <v>6.61348187689502</v>
      </c>
      <c r="U776" s="37" t="n">
        <f aca="false">IF(T776&lt;5,0,(R776-Q776)/Q776*100)</f>
        <v>33.3333333333333</v>
      </c>
      <c r="V776" s="14" t="n">
        <f aca="false">R776/($C776/100000)</f>
        <v>24.5511738529998</v>
      </c>
      <c r="W776" s="13" t="n">
        <f aca="false">X775</f>
        <v>24</v>
      </c>
      <c r="X776" s="12" t="n">
        <v>27</v>
      </c>
      <c r="Y776" s="21" t="n">
        <f aca="false">FORECAST($B776,X767:X775,$B767:$B775)</f>
        <v>23.0971412992521</v>
      </c>
      <c r="Z776" s="37" t="n">
        <f aca="false">(X776-Y776)^2/Y776</f>
        <v>0.659488801694127</v>
      </c>
      <c r="AA776" s="37" t="n">
        <f aca="false">IF(Z776&lt;5,0,(X776-W776)/W776*100)</f>
        <v>0</v>
      </c>
      <c r="AB776" s="14" t="n">
        <f aca="false">X776/($C776/100000)</f>
        <v>16.5720423507749</v>
      </c>
      <c r="AC776" s="13" t="n">
        <f aca="false">AD775</f>
        <v>167</v>
      </c>
      <c r="AD776" s="12" t="n">
        <v>196</v>
      </c>
      <c r="AE776" s="21" t="n">
        <f aca="false">FORECAST($B776,AD767:AD775,$B767:$B775)</f>
        <v>129.204844249294</v>
      </c>
      <c r="AF776" s="37" t="n">
        <f aca="false">(AD776-AE776)^2/AE776</f>
        <v>34.531157540445</v>
      </c>
      <c r="AG776" s="37" t="n">
        <f aca="false">IF(AF776&lt;5,0,(AD776-AC776)/AC776*100)</f>
        <v>17.3652694610778</v>
      </c>
      <c r="AH776" s="14" t="n">
        <f aca="false">AD776/($C776/100000)</f>
        <v>120.300751879699</v>
      </c>
      <c r="AI776" s="13" t="n">
        <f aca="false">AJ775</f>
        <v>481</v>
      </c>
      <c r="AJ776" s="12" t="n">
        <v>412</v>
      </c>
      <c r="AK776" s="21" t="n">
        <f aca="false">FORECAST($B776,AJ767:AJ775,$B767:$B775)</f>
        <v>459.999752973942</v>
      </c>
      <c r="AL776" s="37" t="n">
        <f aca="false">(AJ776-AK776)^2/AK776</f>
        <v>5.00864678875156</v>
      </c>
      <c r="AM776" s="37" t="n">
        <f aca="false">IF(AL776&lt;5,0,(AJ776-AI776)/AI776*100)</f>
        <v>-14.3451143451143</v>
      </c>
      <c r="AN776" s="14" t="n">
        <f aca="false">AJ776/($C776/100000)</f>
        <v>252.877090685898</v>
      </c>
      <c r="AO776" s="13" t="n">
        <f aca="false">AP775</f>
        <v>1238</v>
      </c>
      <c r="AP776" s="12" t="n">
        <v>1316</v>
      </c>
      <c r="AQ776" s="21" t="n">
        <f aca="false">FORECAST($B776,AP767:AP775,$B767:$B775)</f>
        <v>1281.75752602598</v>
      </c>
      <c r="AR776" s="37" t="n">
        <f aca="false">(AP776-AQ776)^2/AQ776</f>
        <v>0.914796285610123</v>
      </c>
      <c r="AS776" s="37" t="n">
        <f aca="false">IF(AR776&lt;5,0,(AP776-AO776)/AO776*100)</f>
        <v>0</v>
      </c>
      <c r="AT776" s="14" t="n">
        <f aca="false">AP776/($C776/100000)</f>
        <v>807.733619763695</v>
      </c>
      <c r="AU776" s="13" t="n">
        <f aca="false">AV775</f>
        <v>105</v>
      </c>
      <c r="AV776" s="12" t="n">
        <v>93</v>
      </c>
      <c r="AW776" s="21" t="n">
        <f aca="false">FORECAST($B776,AV767:AV775,$B767:$B775)</f>
        <v>92.9069467545649</v>
      </c>
      <c r="AX776" s="37" t="n">
        <f aca="false">(AV776-AW776)^2/AW776</f>
        <v>9.31997744891385E-005</v>
      </c>
      <c r="AY776" s="37" t="n">
        <f aca="false">IF(AX776&lt;5,0,(AV776-AU776)/AU776*100)</f>
        <v>0</v>
      </c>
      <c r="AZ776" s="14" t="n">
        <f aca="false">AV776/($C776/100000)</f>
        <v>57.0814792082246</v>
      </c>
      <c r="BA776" s="12" t="n">
        <v>1281.6</v>
      </c>
      <c r="BB776" s="14" t="n">
        <v>-0.1</v>
      </c>
      <c r="BC776" s="13" t="n">
        <f aca="false">(BA776-BA775)/BA775*100</f>
        <v>-0.109119251753709</v>
      </c>
      <c r="BD776" s="12" t="n">
        <v>37.3</v>
      </c>
    </row>
    <row r="777" customFormat="false" ht="13.8" hidden="false" customHeight="false" outlineLevel="0" collapsed="false">
      <c r="A777" s="19" t="s">
        <v>79</v>
      </c>
      <c r="B777" s="15" t="n">
        <v>2016</v>
      </c>
      <c r="C777" s="12" t="n">
        <v>167009</v>
      </c>
      <c r="D777" s="12" t="n">
        <f aca="false">E776</f>
        <v>2088</v>
      </c>
      <c r="E777" s="12" t="n">
        <v>2177</v>
      </c>
      <c r="F777" s="21" t="n">
        <f aca="false">FORECAST($B777,E768:E776,$B768:$B776)</f>
        <v>2118.59167292864</v>
      </c>
      <c r="G777" s="37" t="n">
        <f aca="false">(E777-F777)^2/F777</f>
        <v>1.61028324375437</v>
      </c>
      <c r="H777" s="37" t="n">
        <f aca="false">IF(G777&lt;5,0,(E777-D777)/D777*100)</f>
        <v>0</v>
      </c>
      <c r="I777" s="12" t="n">
        <v>4.3</v>
      </c>
      <c r="J777" s="13" t="n">
        <f aca="false">(E777-E776)/E776*100</f>
        <v>4.26245210727969</v>
      </c>
      <c r="K777" s="13" t="n">
        <f aca="false">L776</f>
        <v>4</v>
      </c>
      <c r="L777" s="12" t="n">
        <v>6</v>
      </c>
      <c r="M777" s="21" t="n">
        <f aca="false">FORECAST($B777,L768:L776,$B768:$B776)</f>
        <v>3.39444602710226</v>
      </c>
      <c r="N777" s="37" t="n">
        <f aca="false">(L777-M777)^2/M777</f>
        <v>2.00000573038385</v>
      </c>
      <c r="O777" s="37" t="n">
        <f aca="false">IF(N777&lt;5,0,(L777-K777)/K777*100)</f>
        <v>0</v>
      </c>
      <c r="P777" s="14" t="n">
        <f aca="false">L777/($C777/100000)</f>
        <v>3.59262075696519</v>
      </c>
      <c r="Q777" s="13" t="n">
        <f aca="false">R776</f>
        <v>40</v>
      </c>
      <c r="R777" s="12" t="n">
        <v>55</v>
      </c>
      <c r="S777" s="21" t="n">
        <f aca="false">FORECAST($B777,R768:R776,$B768:$B776)</f>
        <v>30.9107574214954</v>
      </c>
      <c r="T777" s="37" t="n">
        <f aca="false">(R777-S777)^2/S777</f>
        <v>18.7731280761987</v>
      </c>
      <c r="U777" s="37" t="n">
        <f aca="false">IF(T777&lt;5,0,(R777-Q777)/Q777*100)</f>
        <v>37.5</v>
      </c>
      <c r="V777" s="14" t="n">
        <f aca="false">R777/($C777/100000)</f>
        <v>32.9323569388476</v>
      </c>
      <c r="W777" s="13" t="n">
        <f aca="false">X776</f>
        <v>27</v>
      </c>
      <c r="X777" s="12" t="n">
        <v>23</v>
      </c>
      <c r="Y777" s="21" t="n">
        <f aca="false">FORECAST($B777,X768:X776,$B768:$B776)</f>
        <v>22.6147247730538</v>
      </c>
      <c r="Z777" s="37" t="n">
        <f aca="false">(X777-Y777)^2/Y777</f>
        <v>0.00656373234642905</v>
      </c>
      <c r="AA777" s="37" t="n">
        <f aca="false">IF(Z777&lt;5,0,(X777-W777)/W777*100)</f>
        <v>0</v>
      </c>
      <c r="AB777" s="14" t="n">
        <f aca="false">X777/($C777/100000)</f>
        <v>13.7717129016999</v>
      </c>
      <c r="AC777" s="13" t="n">
        <f aca="false">AD776</f>
        <v>196</v>
      </c>
      <c r="AD777" s="12" t="n">
        <v>155</v>
      </c>
      <c r="AE777" s="21" t="n">
        <f aca="false">FORECAST($B777,AD768:AD776,$B768:$B776)</f>
        <v>146.025357618736</v>
      </c>
      <c r="AF777" s="37" t="n">
        <f aca="false">(AD777-AE777)^2/AE777</f>
        <v>0.551576843810098</v>
      </c>
      <c r="AG777" s="37" t="n">
        <f aca="false">IF(AF777&lt;5,0,(AD777-AC777)/AC777*100)</f>
        <v>0</v>
      </c>
      <c r="AH777" s="14" t="n">
        <f aca="false">AD777/($C777/100000)</f>
        <v>92.8093695549342</v>
      </c>
      <c r="AI777" s="13" t="n">
        <f aca="false">AJ776</f>
        <v>412</v>
      </c>
      <c r="AJ777" s="12" t="n">
        <v>463</v>
      </c>
      <c r="AK777" s="21" t="n">
        <f aca="false">FORECAST($B777,AJ768:AJ776,$B768:$B776)</f>
        <v>485.209027523316</v>
      </c>
      <c r="AL777" s="37" t="n">
        <f aca="false">(AJ777-AK777)^2/AK777</f>
        <v>1.01655343481362</v>
      </c>
      <c r="AM777" s="37" t="n">
        <f aca="false">IF(AL777&lt;5,0,(AJ777-AI777)/AI777*100)</f>
        <v>0</v>
      </c>
      <c r="AN777" s="14" t="n">
        <f aca="false">AJ777/($C777/100000)</f>
        <v>277.230568412481</v>
      </c>
      <c r="AO777" s="13" t="n">
        <f aca="false">AP776</f>
        <v>1316</v>
      </c>
      <c r="AP777" s="12" t="n">
        <v>1370</v>
      </c>
      <c r="AQ777" s="21" t="n">
        <f aca="false">FORECAST($B777,AP768:AP776,$B768:$B776)</f>
        <v>1336.28028797582</v>
      </c>
      <c r="AR777" s="37" t="n">
        <f aca="false">(AP777-AQ777)^2/AQ777</f>
        <v>0.850883597719076</v>
      </c>
      <c r="AS777" s="37" t="n">
        <f aca="false">IF(AR777&lt;5,0,(AP777-AO777)/AO777*100)</f>
        <v>0</v>
      </c>
      <c r="AT777" s="14" t="n">
        <f aca="false">AP777/($C777/100000)</f>
        <v>820.315072840386</v>
      </c>
      <c r="AU777" s="13" t="n">
        <f aca="false">AV776</f>
        <v>93</v>
      </c>
      <c r="AV777" s="12" t="n">
        <v>105</v>
      </c>
      <c r="AW777" s="21" t="n">
        <f aca="false">FORECAST($B777,AV768:AV776,$B768:$B776)</f>
        <v>94.1628554615044</v>
      </c>
      <c r="AX777" s="37" t="n">
        <f aca="false">(AV777-AW777)^2/AW777</f>
        <v>1.24724023260168</v>
      </c>
      <c r="AY777" s="37" t="n">
        <f aca="false">IF(AX777&lt;5,0,(AV777-AU777)/AU777*100)</f>
        <v>0</v>
      </c>
      <c r="AZ777" s="14" t="n">
        <f aca="false">AV777/($C777/100000)</f>
        <v>62.8708632468909</v>
      </c>
      <c r="BA777" s="12" t="n">
        <v>1303.5</v>
      </c>
      <c r="BB777" s="14" t="n">
        <v>1.7</v>
      </c>
      <c r="BC777" s="13" t="n">
        <f aca="false">(BA777-BA776)/BA776*100</f>
        <v>1.70880149812735</v>
      </c>
      <c r="BD777" s="12" t="n">
        <v>37.9</v>
      </c>
    </row>
    <row r="778" customFormat="false" ht="13.8" hidden="false" customHeight="false" outlineLevel="0" collapsed="false">
      <c r="A778" s="19" t="s">
        <v>79</v>
      </c>
      <c r="B778" s="15" t="n">
        <v>2017</v>
      </c>
      <c r="C778" s="12" t="n">
        <v>170835</v>
      </c>
      <c r="D778" s="12" t="n">
        <f aca="false">E777</f>
        <v>2177</v>
      </c>
      <c r="E778" s="12" t="n">
        <v>2158</v>
      </c>
      <c r="F778" s="21" t="n">
        <f aca="false">FORECAST($B778,E769:E777,$B769:$B777)</f>
        <v>2284.15727997089</v>
      </c>
      <c r="G778" s="37" t="n">
        <f aca="false">(E778-F778)^2/F778</f>
        <v>6.96784736726072</v>
      </c>
      <c r="H778" s="37" t="n">
        <f aca="false">IF(G778&lt;5,0,(E778-D778)/D778*100)</f>
        <v>-0.872760679834635</v>
      </c>
      <c r="I778" s="12" t="n">
        <v>-0.9</v>
      </c>
      <c r="J778" s="13" t="n">
        <f aca="false">(E778-E777)/E777*100</f>
        <v>-0.872760679834635</v>
      </c>
      <c r="K778" s="13" t="n">
        <f aca="false">L777</f>
        <v>6</v>
      </c>
      <c r="L778" s="12" t="n">
        <v>5</v>
      </c>
      <c r="M778" s="21" t="n">
        <f aca="false">FORECAST($B778,L769:L777,$B769:$B777)</f>
        <v>3.34056741218471</v>
      </c>
      <c r="N778" s="37" t="n">
        <f aca="false">(L778-M778)^2/M778</f>
        <v>0.824325982304431</v>
      </c>
      <c r="O778" s="37" t="n">
        <f aca="false">IF(N778&lt;5,0,(L778-K778)/K778*100)</f>
        <v>0</v>
      </c>
      <c r="P778" s="14" t="n">
        <f aca="false">L778/($C778/100000)</f>
        <v>2.92680071413937</v>
      </c>
      <c r="Q778" s="13" t="n">
        <f aca="false">R777</f>
        <v>55</v>
      </c>
      <c r="R778" s="12" t="n">
        <v>37</v>
      </c>
      <c r="S778" s="21" t="n">
        <f aca="false">FORECAST($B778,R769:R777,$B769:$B777)</f>
        <v>37.0700763938822</v>
      </c>
      <c r="T778" s="37" t="n">
        <f aca="false">(R778-S778)^2/S778</f>
        <v>0.000132470754237376</v>
      </c>
      <c r="U778" s="37" t="n">
        <f aca="false">IF(T778&lt;5,0,(R778-Q778)/Q778*100)</f>
        <v>0</v>
      </c>
      <c r="V778" s="14" t="n">
        <f aca="false">R778/($C778/100000)</f>
        <v>21.6583252846314</v>
      </c>
      <c r="W778" s="13" t="n">
        <f aca="false">X777</f>
        <v>23</v>
      </c>
      <c r="X778" s="12" t="n">
        <v>30</v>
      </c>
      <c r="Y778" s="21" t="n">
        <f aca="false">FORECAST($B778,X769:X777,$B769:$B777)</f>
        <v>22.7078287244765</v>
      </c>
      <c r="Z778" s="37" t="n">
        <f aca="false">(X778-Y778)^2/Y778</f>
        <v>2.34173696467301</v>
      </c>
      <c r="AA778" s="37" t="n">
        <f aca="false">IF(Z778&lt;5,0,(X778-W778)/W778*100)</f>
        <v>0</v>
      </c>
      <c r="AB778" s="14" t="n">
        <f aca="false">X778/($C778/100000)</f>
        <v>17.5608042848362</v>
      </c>
      <c r="AC778" s="13" t="n">
        <f aca="false">AD777</f>
        <v>155</v>
      </c>
      <c r="AD778" s="12" t="n">
        <v>198</v>
      </c>
      <c r="AE778" s="21" t="n">
        <f aca="false">FORECAST($B778,AD769:AD777,$B769:$B777)</f>
        <v>154.946741720856</v>
      </c>
      <c r="AF778" s="37" t="n">
        <f aca="false">(AD778-AE778)^2/AE778</f>
        <v>11.9627107215328</v>
      </c>
      <c r="AG778" s="37" t="n">
        <f aca="false">IF(AF778&lt;5,0,(AD778-AC778)/AC778*100)</f>
        <v>27.741935483871</v>
      </c>
      <c r="AH778" s="14" t="n">
        <f aca="false">AD778/($C778/100000)</f>
        <v>115.901308279919</v>
      </c>
      <c r="AI778" s="13" t="n">
        <f aca="false">AJ777</f>
        <v>463</v>
      </c>
      <c r="AJ778" s="12" t="n">
        <v>396</v>
      </c>
      <c r="AK778" s="21" t="n">
        <f aca="false">FORECAST($B778,AJ769:AJ777,$B769:$B777)</f>
        <v>549.724709785819</v>
      </c>
      <c r="AL778" s="37" t="n">
        <f aca="false">(AJ778-AK778)^2/AK778</f>
        <v>42.9874916991475</v>
      </c>
      <c r="AM778" s="37" t="n">
        <f aca="false">IF(AL778&lt;5,0,(AJ778-AI778)/AI778*100)</f>
        <v>-14.4708423326134</v>
      </c>
      <c r="AN778" s="14" t="n">
        <f aca="false">AJ778/($C778/100000)</f>
        <v>231.802616559838</v>
      </c>
      <c r="AO778" s="13" t="n">
        <f aca="false">AP777</f>
        <v>1370</v>
      </c>
      <c r="AP778" s="12" t="n">
        <v>1399</v>
      </c>
      <c r="AQ778" s="21" t="n">
        <f aca="false">FORECAST($B778,AP769:AP777,$B769:$B777)</f>
        <v>1417.53938816054</v>
      </c>
      <c r="AR778" s="37" t="n">
        <f aca="false">(AP778-AQ778)^2/AQ778</f>
        <v>0.242468686399772</v>
      </c>
      <c r="AS778" s="37" t="n">
        <f aca="false">IF(AR778&lt;5,0,(AP778-AO778)/AO778*100)</f>
        <v>0</v>
      </c>
      <c r="AT778" s="14" t="n">
        <f aca="false">AP778/($C778/100000)</f>
        <v>818.918839816197</v>
      </c>
      <c r="AU778" s="13" t="n">
        <f aca="false">AV777</f>
        <v>105</v>
      </c>
      <c r="AV778" s="12" t="n">
        <v>93</v>
      </c>
      <c r="AW778" s="21" t="n">
        <f aca="false">FORECAST($B778,AV769:AV777,$B769:$B777)</f>
        <v>98.8390343536977</v>
      </c>
      <c r="AX778" s="37" t="n">
        <f aca="false">(AV778-AW778)^2/AW778</f>
        <v>0.344947949022393</v>
      </c>
      <c r="AY778" s="37" t="n">
        <f aca="false">IF(AX778&lt;5,0,(AV778-AU778)/AU778*100)</f>
        <v>0</v>
      </c>
      <c r="AZ778" s="14" t="n">
        <f aca="false">AV778/($C778/100000)</f>
        <v>54.4384932829924</v>
      </c>
      <c r="BA778" s="12" t="n">
        <v>1263.2</v>
      </c>
      <c r="BB778" s="14" t="n">
        <v>-3.1</v>
      </c>
      <c r="BC778" s="13" t="n">
        <f aca="false">(BA778-BA777)/BA777*100</f>
        <v>-3.09167625623321</v>
      </c>
      <c r="BD778" s="12" t="n">
        <v>51.5</v>
      </c>
    </row>
    <row r="779" customFormat="false" ht="13.8" hidden="false" customHeight="false" outlineLevel="0" collapsed="false">
      <c r="A779" s="24" t="s">
        <v>79</v>
      </c>
      <c r="B779" s="15" t="n">
        <v>2018</v>
      </c>
      <c r="C779" s="12" t="n">
        <v>175408</v>
      </c>
      <c r="D779" s="12" t="n">
        <f aca="false">E778</f>
        <v>2158</v>
      </c>
      <c r="E779" s="12" t="n">
        <v>2059</v>
      </c>
      <c r="F779" s="21" t="n">
        <f aca="false">FORECAST($B779,E770:E778,$B770:$B778)</f>
        <v>2267.20761653771</v>
      </c>
      <c r="G779" s="37" t="n">
        <f aca="false">(E779-F779)^2/F779</f>
        <v>19.1206183624758</v>
      </c>
      <c r="H779" s="37" t="n">
        <f aca="false">IF(G779&lt;5,0,(E779-D779)/D779*100)</f>
        <v>-4.58758109360519</v>
      </c>
      <c r="I779" s="12" t="n">
        <v>-4.6</v>
      </c>
      <c r="J779" s="13" t="n">
        <f aca="false">(E779-E778)/E778*100</f>
        <v>-4.58758109360519</v>
      </c>
      <c r="K779" s="13" t="n">
        <f aca="false">L778</f>
        <v>5</v>
      </c>
      <c r="L779" s="12" t="n">
        <v>1</v>
      </c>
      <c r="M779" s="21" t="n">
        <f aca="false">FORECAST($B779,L770:L778,$B770:$B778)</f>
        <v>3.58012512816875</v>
      </c>
      <c r="N779" s="37" t="n">
        <f aca="false">(L779-M779)^2/M779</f>
        <v>1.85944497431936</v>
      </c>
      <c r="O779" s="37" t="n">
        <f aca="false">IF(N779&lt;5,0,(L779-K779)/K779*100)</f>
        <v>0</v>
      </c>
      <c r="P779" s="14" t="n">
        <f aca="false">L779/($C779/100000)</f>
        <v>0.570099425339779</v>
      </c>
      <c r="Q779" s="13" t="n">
        <f aca="false">R778</f>
        <v>37</v>
      </c>
      <c r="R779" s="12" t="n">
        <v>62</v>
      </c>
      <c r="S779" s="21" t="n">
        <f aca="false">FORECAST($B779,R770:R778,$B770:$B778)</f>
        <v>37.0784713623514</v>
      </c>
      <c r="T779" s="37" t="n">
        <f aca="false">(R779-S779)^2/S779</f>
        <v>16.7504906976227</v>
      </c>
      <c r="U779" s="37" t="n">
        <f aca="false">IF(T779&lt;5,0,(R779-Q779)/Q779*100)</f>
        <v>67.5675675675676</v>
      </c>
      <c r="V779" s="14" t="n">
        <f aca="false">R779/($C779/100000)</f>
        <v>35.3461643710663</v>
      </c>
      <c r="W779" s="13" t="n">
        <f aca="false">X778</f>
        <v>30</v>
      </c>
      <c r="X779" s="12" t="n">
        <v>18</v>
      </c>
      <c r="Y779" s="21" t="n">
        <f aca="false">FORECAST($B779,X770:X778,$B770:$B778)</f>
        <v>23.7645120441375</v>
      </c>
      <c r="Z779" s="37" t="n">
        <f aca="false">(X779-Y779)^2/Y779</f>
        <v>1.39828661515497</v>
      </c>
      <c r="AA779" s="37" t="n">
        <f aca="false">IF(Z779&lt;5,0,(X779-W779)/W779*100)</f>
        <v>0</v>
      </c>
      <c r="AB779" s="14" t="n">
        <f aca="false">X779/($C779/100000)</f>
        <v>10.261789656116</v>
      </c>
      <c r="AC779" s="13" t="n">
        <f aca="false">AD778</f>
        <v>198</v>
      </c>
      <c r="AD779" s="12" t="n">
        <v>180</v>
      </c>
      <c r="AE779" s="21" t="n">
        <f aca="false">FORECAST($B779,AD770:AD778,$B770:$B778)</f>
        <v>161.195819804139</v>
      </c>
      <c r="AF779" s="37" t="n">
        <f aca="false">(AD779-AE779)^2/AE779</f>
        <v>2.19358785648442</v>
      </c>
      <c r="AG779" s="37" t="n">
        <f aca="false">IF(AF779&lt;5,0,(AD779-AC779)/AC779*100)</f>
        <v>0</v>
      </c>
      <c r="AH779" s="14" t="n">
        <f aca="false">AD779/($C779/100000)</f>
        <v>102.61789656116</v>
      </c>
      <c r="AI779" s="13" t="n">
        <f aca="false">AJ778</f>
        <v>396</v>
      </c>
      <c r="AJ779" s="12" t="n">
        <v>405</v>
      </c>
      <c r="AK779" s="21" t="n">
        <f aca="false">FORECAST($B779,AJ770:AJ778,$B770:$B778)</f>
        <v>527.965368095033</v>
      </c>
      <c r="AL779" s="37" t="n">
        <f aca="false">(AJ779-AK779)^2/AK779</f>
        <v>28.6391545061062</v>
      </c>
      <c r="AM779" s="37" t="n">
        <f aca="false">IF(AL779&lt;5,0,(AJ779-AI779)/AI779*100)</f>
        <v>2.27272727272727</v>
      </c>
      <c r="AN779" s="14" t="n">
        <f aca="false">AJ779/($C779/100000)</f>
        <v>230.890267262611</v>
      </c>
      <c r="AO779" s="13" t="n">
        <f aca="false">AP778</f>
        <v>1399</v>
      </c>
      <c r="AP779" s="12" t="n">
        <v>1281</v>
      </c>
      <c r="AQ779" s="21" t="n">
        <f aca="false">FORECAST($B779,AP770:AP778,$B770:$B778)</f>
        <v>1415.5848761919</v>
      </c>
      <c r="AR779" s="37" t="n">
        <f aca="false">(AP779-AQ779)^2/AQ779</f>
        <v>12.7954806555406</v>
      </c>
      <c r="AS779" s="37" t="n">
        <f aca="false">IF(AR779&lt;5,0,(AP779-AO779)/AO779*100)</f>
        <v>-8.43459614010007</v>
      </c>
      <c r="AT779" s="14" t="n">
        <f aca="false">AP779/($C779/100000)</f>
        <v>730.297363860257</v>
      </c>
      <c r="AU779" s="13" t="n">
        <f aca="false">AV778</f>
        <v>93</v>
      </c>
      <c r="AV779" s="12" t="n">
        <v>112</v>
      </c>
      <c r="AW779" s="21" t="n">
        <f aca="false">FORECAST($B779,AV770:AV778,$B770:$B778)</f>
        <v>98.0510872005531</v>
      </c>
      <c r="AX779" s="37" t="n">
        <f aca="false">(AV779-AW779)^2/AW779</f>
        <v>1.98439582713243</v>
      </c>
      <c r="AY779" s="37" t="n">
        <f aca="false">IF(AX779&lt;5,0,(AV779-AU779)/AU779*100)</f>
        <v>0</v>
      </c>
      <c r="AZ779" s="14" t="n">
        <f aca="false">AV779/($C779/100000)</f>
        <v>63.8511356380553</v>
      </c>
      <c r="BA779" s="12" t="n">
        <v>1173.8</v>
      </c>
      <c r="BB779" s="14" t="n">
        <v>-7.1</v>
      </c>
      <c r="BC779" s="13" t="n">
        <f aca="false">(BA779-BA778)/BA778*100</f>
        <v>-7.07726409119697</v>
      </c>
      <c r="BD779" s="12" t="n">
        <v>47.3</v>
      </c>
    </row>
    <row r="780" customFormat="false" ht="13.8" hidden="false" customHeight="false" outlineLevel="0" collapsed="false">
      <c r="A780" s="25" t="s">
        <v>79</v>
      </c>
      <c r="B780" s="15" t="n">
        <v>2019</v>
      </c>
      <c r="C780" s="17" t="n">
        <v>179054</v>
      </c>
      <c r="D780" s="12" t="n">
        <f aca="false">E779</f>
        <v>2059</v>
      </c>
      <c r="E780" s="17" t="n">
        <v>1885</v>
      </c>
      <c r="F780" s="21" t="n">
        <f aca="false">FORECAST($B780,E771:E779,$B771:$B779)</f>
        <v>1927.35714285714</v>
      </c>
      <c r="G780" s="37" t="n">
        <f aca="false">(E780-F780)^2/F780</f>
        <v>0.930874465933579</v>
      </c>
      <c r="H780" s="37" t="n">
        <f aca="false">IF(G780&lt;5,0,(E780-D780)/D780*100)</f>
        <v>0</v>
      </c>
      <c r="I780" s="12" t="n">
        <v>-8.5</v>
      </c>
      <c r="J780" s="13" t="n">
        <f aca="false">(E780-E779)/E779*100</f>
        <v>-8.45070422535211</v>
      </c>
      <c r="K780" s="13" t="n">
        <f aca="false">L779</f>
        <v>1</v>
      </c>
      <c r="L780" s="12" t="n">
        <v>5</v>
      </c>
      <c r="M780" s="21" t="n">
        <f aca="false">FORECAST($B780,L771:L779,$B771:$B779)</f>
        <v>4.64285714285714</v>
      </c>
      <c r="N780" s="37" t="n">
        <f aca="false">(L780-M780)^2/M780</f>
        <v>0.0274725274725276</v>
      </c>
      <c r="O780" s="37" t="n">
        <f aca="false">IF(N780&lt;5,0,(L780-K780)/K780*100)</f>
        <v>0</v>
      </c>
      <c r="P780" s="14" t="n">
        <f aca="false">L780/($C780/100000)</f>
        <v>2.79245367319356</v>
      </c>
      <c r="Q780" s="13" t="n">
        <f aca="false">R779</f>
        <v>62</v>
      </c>
      <c r="R780" s="12" t="n">
        <v>61</v>
      </c>
      <c r="S780" s="21" t="n">
        <f aca="false">FORECAST($B780,R771:R779,$B771:$B779)</f>
        <v>56.6785714285714</v>
      </c>
      <c r="T780" s="37" t="n">
        <f aca="false">(R780-S780)^2/S780</f>
        <v>0.329485102169412</v>
      </c>
      <c r="U780" s="37" t="n">
        <f aca="false">IF(T780&lt;5,0,(R780-Q780)/Q780*100)</f>
        <v>0</v>
      </c>
      <c r="V780" s="14" t="n">
        <f aca="false">R780/($C780/100000)</f>
        <v>34.0679348129615</v>
      </c>
      <c r="W780" s="13" t="n">
        <f aca="false">X779</f>
        <v>18</v>
      </c>
      <c r="X780" s="12" t="n">
        <v>18</v>
      </c>
      <c r="Y780" s="21" t="n">
        <f aca="false">FORECAST($B780,X771:X779,$B771:$B779)</f>
        <v>25.3571428571429</v>
      </c>
      <c r="Z780" s="37" t="n">
        <f aca="false">(X780-Y780)^2/Y780</f>
        <v>2.13460764587525</v>
      </c>
      <c r="AA780" s="37" t="n">
        <f aca="false">IF(Z780&lt;5,0,(X780-W780)/W780*100)</f>
        <v>0</v>
      </c>
      <c r="AB780" s="14" t="n">
        <f aca="false">X780/($C780/100000)</f>
        <v>10.0528332234968</v>
      </c>
      <c r="AC780" s="13" t="n">
        <f aca="false">AD779</f>
        <v>180</v>
      </c>
      <c r="AD780" s="12" t="n">
        <v>176</v>
      </c>
      <c r="AE780" s="21" t="n">
        <f aca="false">FORECAST($B780,AD771:AD779,$B771:$B779)</f>
        <v>197.964285714286</v>
      </c>
      <c r="AF780" s="37" t="n">
        <f aca="false">(AD780-AE780)^2/AE780</f>
        <v>2.43695394448597</v>
      </c>
      <c r="AG780" s="37" t="n">
        <f aca="false">IF(AF780&lt;5,0,(AD780-AC780)/AC780*100)</f>
        <v>0</v>
      </c>
      <c r="AH780" s="14" t="n">
        <f aca="false">AD780/($C780/100000)</f>
        <v>98.2943692964134</v>
      </c>
      <c r="AI780" s="13" t="n">
        <f aca="false">AJ779</f>
        <v>405</v>
      </c>
      <c r="AJ780" s="12" t="n">
        <v>361</v>
      </c>
      <c r="AK780" s="21" t="n">
        <f aca="false">FORECAST($B780,AJ771:AJ779,$B771:$B779)</f>
        <v>310.428571428571</v>
      </c>
      <c r="AL780" s="37" t="n">
        <f aca="false">(AJ780-AK780)^2/AK780</f>
        <v>8.23851160344487</v>
      </c>
      <c r="AM780" s="37" t="n">
        <f aca="false">IF(AL780&lt;5,0,(AJ780-AI780)/AI780*100)</f>
        <v>-10.8641975308642</v>
      </c>
      <c r="AN780" s="14" t="n">
        <f aca="false">AJ780/($C780/100000)</f>
        <v>201.615155204575</v>
      </c>
      <c r="AO780" s="13" t="n">
        <f aca="false">AP779</f>
        <v>1281</v>
      </c>
      <c r="AP780" s="12" t="n">
        <v>1138</v>
      </c>
      <c r="AQ780" s="21" t="n">
        <f aca="false">FORECAST($B780,AP771:AP779,$B771:$B779)</f>
        <v>1228.53571428571</v>
      </c>
      <c r="AR780" s="37" t="n">
        <f aca="false">(AP780-AQ780)^2/AQ780</f>
        <v>6.67193917597272</v>
      </c>
      <c r="AS780" s="37" t="n">
        <f aca="false">IF(AR780&lt;5,0,(AP780-AO780)/AO780*100)</f>
        <v>-11.1631537861046</v>
      </c>
      <c r="AT780" s="14" t="n">
        <f aca="false">AP780/($C780/100000)</f>
        <v>635.562456018855</v>
      </c>
      <c r="AU780" s="13" t="n">
        <f aca="false">AV779</f>
        <v>112</v>
      </c>
      <c r="AV780" s="12" t="n">
        <v>126</v>
      </c>
      <c r="AW780" s="21" t="n">
        <f aca="false">FORECAST($B780,AV771:AV779,$B771:$B779)</f>
        <v>103.75</v>
      </c>
      <c r="AX780" s="37" t="n">
        <f aca="false">(AV780-AW780)^2/AW780</f>
        <v>4.77168674698795</v>
      </c>
      <c r="AY780" s="37" t="n">
        <f aca="false">IF(AX780&lt;5,0,(AV780-AU780)/AU780*100)</f>
        <v>0</v>
      </c>
      <c r="AZ780" s="14" t="n">
        <f aca="false">AV780/($C780/100000)</f>
        <v>70.3698325644778</v>
      </c>
      <c r="BA780" s="12" t="n">
        <v>1052.8</v>
      </c>
      <c r="BB780" s="14" t="n">
        <v>-10.3</v>
      </c>
      <c r="BC780" s="13" t="n">
        <f aca="false">(BA780-BA779)/BA779*100</f>
        <v>-10.3084000681547</v>
      </c>
      <c r="BD780" s="12" t="n">
        <v>50</v>
      </c>
    </row>
    <row r="781" customFormat="false" ht="13.8" hidden="false" customHeight="false" outlineLevel="0" collapsed="false">
      <c r="A781" s="25" t="s">
        <v>79</v>
      </c>
      <c r="B781" s="20" t="n">
        <v>2020</v>
      </c>
      <c r="C781" s="21" t="n">
        <v>184653</v>
      </c>
      <c r="D781" s="12" t="n">
        <f aca="false">E780</f>
        <v>1885</v>
      </c>
      <c r="E781" s="21" t="n">
        <v>1731</v>
      </c>
      <c r="F781" s="21" t="n">
        <f aca="false">FORECAST($B781,E772:E780,$B772:$B780)</f>
        <v>1839.63888888889</v>
      </c>
      <c r="G781" s="37" t="n">
        <f aca="false">(E781-F781)^2/F781</f>
        <v>6.41561137367604</v>
      </c>
      <c r="H781" s="37" t="n">
        <f aca="false">IF(G781&lt;5,0,(E781-D781)/D781*100)</f>
        <v>-8.16976127320955</v>
      </c>
      <c r="I781" s="22" t="n">
        <v>-8.2</v>
      </c>
      <c r="J781" s="13" t="n">
        <f aca="false">(E781-E780)/E780*100</f>
        <v>-8.16976127320955</v>
      </c>
      <c r="K781" s="13" t="n">
        <f aca="false">L780</f>
        <v>5</v>
      </c>
      <c r="L781" s="21" t="n">
        <v>6</v>
      </c>
      <c r="M781" s="21" t="n">
        <f aca="false">FORECAST($B781,L772:L780,$B772:$B780)</f>
        <v>5.11111111111111</v>
      </c>
      <c r="N781" s="37" t="n">
        <f aca="false">(L781-M781)^2/M781</f>
        <v>0.154589371980676</v>
      </c>
      <c r="O781" s="37" t="n">
        <f aca="false">IF(N781&lt;5,0,(L781-K781)/K781*100)</f>
        <v>0</v>
      </c>
      <c r="P781" s="14" t="n">
        <f aca="false">L781/($C781/100000)</f>
        <v>3.24933794739322</v>
      </c>
      <c r="Q781" s="13" t="n">
        <f aca="false">R780</f>
        <v>61</v>
      </c>
      <c r="R781" s="21" t="n">
        <v>46</v>
      </c>
      <c r="S781" s="21" t="n">
        <f aca="false">FORECAST($B781,R772:R780,$B772:$B780)</f>
        <v>62.2777777777778</v>
      </c>
      <c r="T781" s="37" t="n">
        <f aca="false">(R781-S781)^2/S781</f>
        <v>4.25458420061453</v>
      </c>
      <c r="U781" s="37" t="n">
        <f aca="false">IF(T781&lt;5,0,(R781-Q781)/Q781*100)</f>
        <v>0</v>
      </c>
      <c r="V781" s="14" t="n">
        <f aca="false">R781/($C781/100000)</f>
        <v>24.9115909300147</v>
      </c>
      <c r="W781" s="13" t="n">
        <f aca="false">X780</f>
        <v>18</v>
      </c>
      <c r="X781" s="21" t="n">
        <v>19</v>
      </c>
      <c r="Y781" s="21" t="n">
        <f aca="false">FORECAST($B781,X772:X780,$B772:$B780)</f>
        <v>22.6111111111111</v>
      </c>
      <c r="Z781" s="37" t="n">
        <f aca="false">(X781-Y781)^2/Y781</f>
        <v>0.576713076713077</v>
      </c>
      <c r="AA781" s="37" t="n">
        <f aca="false">IF(Z781&lt;5,0,(X781-W781)/W781*100)</f>
        <v>0</v>
      </c>
      <c r="AB781" s="14" t="n">
        <f aca="false">X781/($C781/100000)</f>
        <v>10.2895701667452</v>
      </c>
      <c r="AC781" s="13" t="n">
        <f aca="false">AD780</f>
        <v>176</v>
      </c>
      <c r="AD781" s="21" t="n">
        <v>170</v>
      </c>
      <c r="AE781" s="21" t="n">
        <f aca="false">FORECAST($B781,AD772:AD780,$B772:$B780)</f>
        <v>195.916666666667</v>
      </c>
      <c r="AF781" s="37" t="n">
        <f aca="false">(AD781-AE781)^2/AE781</f>
        <v>3.42836381681554</v>
      </c>
      <c r="AG781" s="37" t="n">
        <f aca="false">IF(AF781&lt;5,0,(AD781-AC781)/AC781*100)</f>
        <v>0</v>
      </c>
      <c r="AH781" s="14" t="n">
        <f aca="false">AD781/($C781/100000)</f>
        <v>92.0645751761412</v>
      </c>
      <c r="AI781" s="13" t="n">
        <f aca="false">AJ780</f>
        <v>361</v>
      </c>
      <c r="AJ781" s="21" t="n">
        <v>323</v>
      </c>
      <c r="AK781" s="21" t="n">
        <f aca="false">FORECAST($B781,AJ772:AJ780,$B772:$B780)</f>
        <v>288.166666666667</v>
      </c>
      <c r="AL781" s="37" t="n">
        <f aca="false">(AJ781-AK781)^2/AK781</f>
        <v>4.21062271062272</v>
      </c>
      <c r="AM781" s="37" t="n">
        <f aca="false">IF(AL781&lt;5,0,(AJ781-AI781)/AI781*100)</f>
        <v>0</v>
      </c>
      <c r="AN781" s="14" t="n">
        <f aca="false">AJ781/($C781/100000)</f>
        <v>174.922692834668</v>
      </c>
      <c r="AO781" s="13" t="n">
        <f aca="false">AP780</f>
        <v>1138</v>
      </c>
      <c r="AP781" s="21" t="n">
        <v>1045</v>
      </c>
      <c r="AQ781" s="21" t="n">
        <f aca="false">FORECAST($B781,AP772:AP780,$B772:$B780)</f>
        <v>1151</v>
      </c>
      <c r="AR781" s="37" t="n">
        <f aca="false">(AP781-AQ781)^2/AQ781</f>
        <v>9.7619461337967</v>
      </c>
      <c r="AS781" s="37" t="n">
        <f aca="false">IF(AR781&lt;5,0,(AP781-AO781)/AO781*100)</f>
        <v>-8.17223198594025</v>
      </c>
      <c r="AT781" s="14" t="n">
        <f aca="false">AP781/($C781/100000)</f>
        <v>565.926359170986</v>
      </c>
      <c r="AU781" s="13" t="n">
        <f aca="false">AV780</f>
        <v>126</v>
      </c>
      <c r="AV781" s="21" t="n">
        <v>122</v>
      </c>
      <c r="AW781" s="21" t="n">
        <f aca="false">FORECAST($B781,AV772:AV780,$B772:$B780)</f>
        <v>114.555555555556</v>
      </c>
      <c r="AX781" s="37" t="n">
        <f aca="false">(AV781-AW781)^2/AW781</f>
        <v>0.483780579803858</v>
      </c>
      <c r="AY781" s="37" t="n">
        <f aca="false">IF(AX781&lt;5,0,(AV781-AU781)/AU781*100)</f>
        <v>0</v>
      </c>
      <c r="AZ781" s="14" t="n">
        <f aca="false">AV781/($C781/100000)</f>
        <v>66.0698715969954</v>
      </c>
      <c r="BA781" s="23" t="n">
        <v>937.4</v>
      </c>
      <c r="BB781" s="22" t="n">
        <v>-11</v>
      </c>
      <c r="BC781" s="13" t="n">
        <f aca="false">(BA781-BA780)/BA780*100</f>
        <v>-10.9612462006079</v>
      </c>
      <c r="BD781" s="23" t="n">
        <v>45.4</v>
      </c>
    </row>
    <row r="782" customFormat="false" ht="13.8" hidden="false" customHeight="false" outlineLevel="0" collapsed="false">
      <c r="A782" s="19" t="s">
        <v>331</v>
      </c>
      <c r="B782" s="15" t="n">
        <v>2020</v>
      </c>
      <c r="C782" s="38" t="n">
        <f aca="false">FORECAST($B782,C772:C780,$B772:$B780)</f>
        <v>180646.5</v>
      </c>
      <c r="D782" s="12" t="n">
        <f aca="false">E781</f>
        <v>1731</v>
      </c>
      <c r="E782" s="38" t="n">
        <f aca="false">FORECAST($B782,E772:E780,$B772:$B780)</f>
        <v>1839.63888888889</v>
      </c>
      <c r="F782" s="21" t="n">
        <f aca="false">FORECAST($B782,E773:E781,$B773:$B781)</f>
        <v>1831.46666666667</v>
      </c>
      <c r="G782" s="37" t="n">
        <f aca="false">(E782-F782)^2/F782</f>
        <v>0.0364654280991804</v>
      </c>
      <c r="H782" s="37" t="n">
        <f aca="false">IF(G782&lt;5,0,(E782-D782)/D782*100)</f>
        <v>0</v>
      </c>
      <c r="I782" s="12"/>
      <c r="J782" s="13" t="n">
        <f aca="false">(E782-E780)/E780*100</f>
        <v>-2.4064249926319</v>
      </c>
      <c r="K782" s="13" t="n">
        <f aca="false">L781</f>
        <v>6</v>
      </c>
      <c r="L782" s="38" t="n">
        <f aca="false">FORECAST($B782,L772:L780,$B772:$B780)</f>
        <v>5.11111111111111</v>
      </c>
      <c r="M782" s="21" t="n">
        <f aca="false">FORECAST($B782,L773:L781,$B773:$B781)</f>
        <v>5.42222222222222</v>
      </c>
      <c r="N782" s="37" t="n">
        <f aca="false">(L782-M782)^2/M782</f>
        <v>0.0178506375227687</v>
      </c>
      <c r="O782" s="37" t="n">
        <f aca="false">IF(N782&lt;5,0,(L782-K782)/K782*100)</f>
        <v>0</v>
      </c>
      <c r="P782" s="38" t="n">
        <f aca="false">FORECAST($B782,P772:P780,$B772:$B780)</f>
        <v>2.92537346937495</v>
      </c>
      <c r="Q782" s="13" t="n">
        <f aca="false">R781</f>
        <v>46</v>
      </c>
      <c r="R782" s="38" t="n">
        <f aca="false">FORECAST($B782,R772:R780,$B772:$B780)</f>
        <v>62.2777777777778</v>
      </c>
      <c r="S782" s="21" t="n">
        <f aca="false">FORECAST($B782,R773:R781,$B773:$B781)</f>
        <v>57.5555555555555</v>
      </c>
      <c r="T782" s="37" t="n">
        <f aca="false">(R782-S782)^2/S782</f>
        <v>0.387441012441014</v>
      </c>
      <c r="U782" s="37" t="n">
        <f aca="false">IF(T782&lt;5,0,(R782-Q782)/Q782*100)</f>
        <v>0</v>
      </c>
      <c r="V782" s="38" t="n">
        <f aca="false">FORECAST($B782,V772:V780,$B772:$B780)</f>
        <v>34.9039668483004</v>
      </c>
      <c r="W782" s="13" t="n">
        <f aca="false">X781</f>
        <v>19</v>
      </c>
      <c r="X782" s="38" t="n">
        <f aca="false">FORECAST($B782,X772:X780,$B772:$B780)</f>
        <v>22.6111111111111</v>
      </c>
      <c r="Y782" s="21" t="n">
        <f aca="false">FORECAST($B782,X773:X781,$B773:$B781)</f>
        <v>19.8444444444444</v>
      </c>
      <c r="Z782" s="37" t="n">
        <f aca="false">(X782-Y782)^2/Y782</f>
        <v>0.38572228443449</v>
      </c>
      <c r="AA782" s="37" t="n">
        <f aca="false">IF(Z782&lt;5,0,(X782-W782)/W782*100)</f>
        <v>0</v>
      </c>
      <c r="AB782" s="38" t="n">
        <f aca="false">FORECAST($B782,AB772:AB780,$B772:$B780)</f>
        <v>12.6083425452193</v>
      </c>
      <c r="AC782" s="13" t="n">
        <f aca="false">AD781</f>
        <v>170</v>
      </c>
      <c r="AD782" s="38" t="n">
        <f aca="false">FORECAST($B782,AD772:AD780,$B772:$B780)</f>
        <v>195.916666666667</v>
      </c>
      <c r="AE782" s="21" t="n">
        <f aca="false">FORECAST($B782,AD773:AD781,$B773:$B781)</f>
        <v>185.533333333333</v>
      </c>
      <c r="AF782" s="37" t="n">
        <f aca="false">(AD782-AE782)^2/AE782</f>
        <v>0.58110103006348</v>
      </c>
      <c r="AG782" s="37" t="n">
        <f aca="false">IF(AF782&lt;5,0,(AD782-AC782)/AC782*100)</f>
        <v>0</v>
      </c>
      <c r="AH782" s="38" t="n">
        <f aca="false">FORECAST($B782,AH772:AH780,$B772:$B780)</f>
        <v>109.36235437241</v>
      </c>
      <c r="AI782" s="13" t="n">
        <f aca="false">AJ781</f>
        <v>323</v>
      </c>
      <c r="AJ782" s="38" t="n">
        <f aca="false">FORECAST($B782,AJ772:AJ780,$B772:$B780)</f>
        <v>288.166666666667</v>
      </c>
      <c r="AK782" s="21" t="n">
        <f aca="false">FORECAST($B782,AJ773:AJ781,$B773:$B781)</f>
        <v>315</v>
      </c>
      <c r="AL782" s="37" t="n">
        <f aca="false">(AJ782-AK782)^2/AK782</f>
        <v>2.28580246913581</v>
      </c>
      <c r="AM782" s="37" t="n">
        <f aca="false">IF(AL782&lt;5,0,(AJ782-AI782)/AI782*100)</f>
        <v>0</v>
      </c>
      <c r="AN782" s="38" t="n">
        <f aca="false">FORECAST($B782,AN772:AN780,$B772:$B780)</f>
        <v>148.975358302978</v>
      </c>
      <c r="AO782" s="13" t="n">
        <f aca="false">AP781</f>
        <v>1045</v>
      </c>
      <c r="AP782" s="38" t="n">
        <f aca="false">FORECAST($B782,AP772:AP780,$B772:$B780)</f>
        <v>1151</v>
      </c>
      <c r="AQ782" s="21" t="n">
        <f aca="false">FORECAST($B782,AP773:AP781,$B773:$B781)</f>
        <v>1128.73333333333</v>
      </c>
      <c r="AR782" s="37" t="n">
        <f aca="false">(AP782-AQ782)^2/AQ782</f>
        <v>0.439257377985155</v>
      </c>
      <c r="AS782" s="37" t="n">
        <f aca="false">IF(AR782&lt;5,0,(AP782-AO782)/AO782*100)</f>
        <v>0</v>
      </c>
      <c r="AT782" s="38" t="n">
        <f aca="false">FORECAST($B782,AT772:AT780,$B772:$B780)</f>
        <v>624.108908997653</v>
      </c>
      <c r="AU782" s="13" t="n">
        <f aca="false">AV781</f>
        <v>122</v>
      </c>
      <c r="AV782" s="38" t="n">
        <f aca="false">FORECAST($B782,AV772:AV780,$B772:$B780)</f>
        <v>114.555555555556</v>
      </c>
      <c r="AW782" s="21" t="n">
        <f aca="false">FORECAST($B782,AV773:AV781,$B773:$B781)</f>
        <v>119.377777777778</v>
      </c>
      <c r="AX782" s="37" t="n">
        <f aca="false">(AV782-AW782)^2/AW782</f>
        <v>0.194791925208901</v>
      </c>
      <c r="AY782" s="37" t="n">
        <f aca="false">IF(AX782&lt;5,0,(AV782-AU782)/AU782*100)</f>
        <v>0</v>
      </c>
      <c r="AZ782" s="38" t="n">
        <f aca="false">FORECAST($B782,AZ772:AZ780,$B772:$B780)</f>
        <v>63.2038464188199</v>
      </c>
      <c r="BA782" s="38" t="n">
        <f aca="false">FORECAST($B782,BA772:BA780,$B772:$B780)</f>
        <v>996.097222222222</v>
      </c>
      <c r="BB782" s="14"/>
      <c r="BC782" s="12"/>
      <c r="BD782" s="12"/>
    </row>
    <row r="783" customFormat="false" ht="13.8" hidden="false" customHeight="false" outlineLevel="0" collapsed="false">
      <c r="A783" s="19" t="s">
        <v>199</v>
      </c>
      <c r="B783" s="20"/>
      <c r="C783" s="21"/>
      <c r="D783" s="12" t="n">
        <f aca="false">E782</f>
        <v>1839.63888888889</v>
      </c>
      <c r="E783" s="39" t="n">
        <f aca="false">(E782-E781)^2/E782</f>
        <v>6.41561137367604</v>
      </c>
      <c r="F783" s="21" t="n">
        <f aca="false">FORECAST($B783,E774:E782,$B774:$B782)</f>
        <v>117093.566993464</v>
      </c>
      <c r="G783" s="37" t="n">
        <f aca="false">(E783-F783)^2/F783</f>
        <v>117080.736122231</v>
      </c>
      <c r="H783" s="37" t="n">
        <f aca="false">IF(G783&lt;5,0,(E783-D783)/D783*100)</f>
        <v>-99.6512570259074</v>
      </c>
      <c r="I783" s="22"/>
      <c r="J783" s="12"/>
      <c r="K783" s="13" t="n">
        <f aca="false">L782</f>
        <v>5.11111111111111</v>
      </c>
      <c r="L783" s="39" t="n">
        <f aca="false">(L782-L781)^2/L782</f>
        <v>0.154589371980676</v>
      </c>
      <c r="M783" s="21" t="n">
        <f aca="false">FORECAST($B783,L774:L782,$B774:$B782)</f>
        <v>-292.615312791783</v>
      </c>
      <c r="N783" s="37" t="n">
        <f aca="false">(L783-M783)^2/M783</f>
        <v>-292.924573205681</v>
      </c>
      <c r="O783" s="37" t="n">
        <f aca="false">IF(N783&lt;5,0,(L783-K783)/K783*100)</f>
        <v>0</v>
      </c>
      <c r="P783" s="39" t="n">
        <f aca="false">(P782-P781)^2/P782</f>
        <v>0.0358767809021235</v>
      </c>
      <c r="Q783" s="13" t="n">
        <f aca="false">R782</f>
        <v>62.2777777777778</v>
      </c>
      <c r="R783" s="39" t="n">
        <f aca="false">(R782-R781)^2/R782</f>
        <v>4.25458420061453</v>
      </c>
      <c r="S783" s="21" t="n">
        <f aca="false">FORECAST($B783,R774:R782,$B774:$B782)</f>
        <v>-7548.92483660131</v>
      </c>
      <c r="T783" s="37" t="n">
        <f aca="false">(R783-S783)^2/S783</f>
        <v>-7557.43640289192</v>
      </c>
      <c r="U783" s="37" t="n">
        <f aca="false">IF(T783&lt;5,0,(R783-Q783)/Q783*100)</f>
        <v>0</v>
      </c>
      <c r="V783" s="39" t="n">
        <f aca="false">(V782-V781)^2/V782</f>
        <v>2.86063692778228</v>
      </c>
      <c r="W783" s="13" t="n">
        <f aca="false">X782</f>
        <v>22.6111111111111</v>
      </c>
      <c r="X783" s="39" t="n">
        <f aca="false">(X782-X781)^2/X782</f>
        <v>0.576713076713077</v>
      </c>
      <c r="Y783" s="21" t="n">
        <f aca="false">FORECAST($B783,X774:X782,$B774:$B782)</f>
        <v>932.809056956116</v>
      </c>
      <c r="Z783" s="37" t="n">
        <f aca="false">(X783-Y783)^2/Y783</f>
        <v>931.655987357946</v>
      </c>
      <c r="AA783" s="37" t="n">
        <f aca="false">IF(Z783&lt;5,0,(X783-W783)/W783*100)</f>
        <v>-97.449426196355</v>
      </c>
      <c r="AB783" s="39" t="n">
        <f aca="false">(AB782-AB781)^2/AB782</f>
        <v>0.426440297278674</v>
      </c>
      <c r="AC783" s="13" t="n">
        <f aca="false">AD782</f>
        <v>195.916666666667</v>
      </c>
      <c r="AD783" s="39" t="n">
        <f aca="false">(AD782-AD781)^2/AD782</f>
        <v>3.42836381681554</v>
      </c>
      <c r="AE783" s="21" t="n">
        <f aca="false">FORECAST($B783,AD774:AD782,$B774:$B782)</f>
        <v>-11198.693977591</v>
      </c>
      <c r="AF783" s="37" t="n">
        <f aca="false">(AD783-AE783)^2/AE783</f>
        <v>-11205.5517547826</v>
      </c>
      <c r="AG783" s="37" t="n">
        <f aca="false">IF(AF783&lt;5,0,(AD783-AC783)/AC783*100)</f>
        <v>0</v>
      </c>
      <c r="AH783" s="39" t="n">
        <f aca="false">(AH782-AH781)^2/AH782</f>
        <v>2.73597955018379</v>
      </c>
      <c r="AI783" s="13" t="n">
        <f aca="false">AJ782</f>
        <v>288.166666666667</v>
      </c>
      <c r="AJ783" s="39" t="n">
        <f aca="false">(AJ782-AJ781)^2/AJ782</f>
        <v>4.21062271062272</v>
      </c>
      <c r="AK783" s="21" t="n">
        <f aca="false">FORECAST($B783,AJ774:AJ782,$B774:$B782)</f>
        <v>70017.3795518207</v>
      </c>
      <c r="AL783" s="37" t="n">
        <f aca="false">(AJ783-AK783)^2/AK783</f>
        <v>70008.9585596129</v>
      </c>
      <c r="AM783" s="37" t="n">
        <f aca="false">IF(AL783&lt;5,0,(AJ783-AI783)/AI783*100)</f>
        <v>-98.5388238135491</v>
      </c>
      <c r="AN783" s="39" t="n">
        <f aca="false">(AN782-AN781)^2/AN782</f>
        <v>4.51929887579271</v>
      </c>
      <c r="AO783" s="13" t="n">
        <f aca="false">AP782</f>
        <v>1151</v>
      </c>
      <c r="AP783" s="39" t="n">
        <f aca="false">(AP782-AP781)^2/AP782</f>
        <v>9.7619461337967</v>
      </c>
      <c r="AQ783" s="21" t="n">
        <f aca="false">FORECAST($B783,AP774:AP782,$B774:$B782)</f>
        <v>73697.9579831933</v>
      </c>
      <c r="AR783" s="37" t="n">
        <f aca="false">(AP783-AQ783)^2/AQ783</f>
        <v>73678.4353839817</v>
      </c>
      <c r="AS783" s="37" t="n">
        <f aca="false">IF(AR783&lt;5,0,(AP783-AO783)/AO783*100)</f>
        <v>-99.1518726208691</v>
      </c>
      <c r="AT783" s="39" t="n">
        <f aca="false">(AT782-AT781)^2/AT782</f>
        <v>5.42406790790638</v>
      </c>
      <c r="AU783" s="13" t="n">
        <f aca="false">AV782</f>
        <v>114.555555555556</v>
      </c>
      <c r="AV783" s="39" t="n">
        <f aca="false">(AV782-AV781)^2/AV782</f>
        <v>0.483780579803858</v>
      </c>
      <c r="AW783" s="21" t="n">
        <f aca="false">FORECAST($B783,AV774:AV782,$B774:$B782)</f>
        <v>-8514.34547152194</v>
      </c>
      <c r="AX783" s="37" t="n">
        <f aca="false">(AV783-AW783)^2/AW783</f>
        <v>-8515.31306016971</v>
      </c>
      <c r="AY783" s="37" t="n">
        <f aca="false">IF(AX783&lt;5,0,(AV783-AU783)/AU783*100)</f>
        <v>0</v>
      </c>
      <c r="AZ783" s="39" t="n">
        <f aca="false">(AZ782-AZ781)^2/AZ782</f>
        <v>0.129962032176108</v>
      </c>
      <c r="BA783" s="39" t="n">
        <f aca="false">(BA782-BA781)^2/BA782</f>
        <v>3.45886307053299</v>
      </c>
      <c r="BB783" s="22"/>
      <c r="BC783" s="12"/>
      <c r="BD783" s="23"/>
    </row>
    <row r="784" customFormat="false" ht="13.8" hidden="false" customHeight="false" outlineLevel="0" collapsed="false">
      <c r="A784" s="19" t="s">
        <v>332</v>
      </c>
      <c r="B784" s="20" t="n">
        <v>5</v>
      </c>
      <c r="C784" s="21"/>
      <c r="D784" s="12" t="n">
        <f aca="false">E783</f>
        <v>6.41561137367604</v>
      </c>
      <c r="E784" s="39" t="n">
        <f aca="false">IF(E783&lt;$B784,0,(E781-E780)/E780*100)</f>
        <v>-8.16976127320955</v>
      </c>
      <c r="F784" s="21" t="n">
        <f aca="false">FORECAST($B784,E775:E783,$B775:$B783)</f>
        <v>111799.688346884</v>
      </c>
      <c r="G784" s="37" t="n">
        <f aca="false">(E784-F784)^2/F784</f>
        <v>111816.028466435</v>
      </c>
      <c r="H784" s="37" t="n">
        <f aca="false">IF(G784&lt;5,0,(E784-D784)/D784*100)</f>
        <v>-227.341897714238</v>
      </c>
      <c r="I784" s="22"/>
      <c r="J784" s="12"/>
      <c r="K784" s="13" t="n">
        <f aca="false">L783</f>
        <v>0.154589371980676</v>
      </c>
      <c r="L784" s="39" t="n">
        <f aca="false">IF(L783&lt;$B784,0,(L781-L780)/L780*100)</f>
        <v>0</v>
      </c>
      <c r="M784" s="21" t="n">
        <f aca="false">FORECAST($B784,L775:L783,$B775:$B783)</f>
        <v>-74.8277197057684</v>
      </c>
      <c r="N784" s="37" t="n">
        <f aca="false">(L784-M784)^2/M784</f>
        <v>-74.8277197057684</v>
      </c>
      <c r="O784" s="37" t="n">
        <f aca="false">IF(N784&lt;5,0,(L784-K784)/K784*100)</f>
        <v>0</v>
      </c>
      <c r="P784" s="39" t="n">
        <f aca="false">IF(P783&lt;$B784,0,(P781-P780)/P780*100)</f>
        <v>0</v>
      </c>
      <c r="Q784" s="13" t="n">
        <f aca="false">R783</f>
        <v>4.25458420061453</v>
      </c>
      <c r="R784" s="39" t="n">
        <f aca="false">IF(R783&lt;$B784,0,(R781-R780)/R780*100)</f>
        <v>0</v>
      </c>
      <c r="S784" s="21" t="n">
        <f aca="false">FORECAST($B784,R775:R783,$B775:$B783)</f>
        <v>-7599.50135501355</v>
      </c>
      <c r="T784" s="37" t="n">
        <f aca="false">(R784-S784)^2/S784</f>
        <v>-7599.50135501355</v>
      </c>
      <c r="U784" s="37" t="n">
        <f aca="false">IF(T784&lt;5,0,(R784-Q784)/Q784*100)</f>
        <v>0</v>
      </c>
      <c r="V784" s="39" t="n">
        <f aca="false">IF(V783&lt;$B784,0,(V781-V780)/V780*100)</f>
        <v>0</v>
      </c>
      <c r="W784" s="13" t="n">
        <f aca="false">X783</f>
        <v>0.576713076713077</v>
      </c>
      <c r="X784" s="39" t="n">
        <f aca="false">IF(X783&lt;$B784,0,(X781-X780)/X780*100)</f>
        <v>0</v>
      </c>
      <c r="Y784" s="21" t="n">
        <f aca="false">FORECAST($B784,X775:X783,$B775:$B783)</f>
        <v>2169.46844754162</v>
      </c>
      <c r="Z784" s="37" t="n">
        <f aca="false">(X784-Y784)^2/Y784</f>
        <v>2169.46844754162</v>
      </c>
      <c r="AA784" s="37" t="n">
        <f aca="false">IF(Z784&lt;5,0,(X784-W784)/W784*100)</f>
        <v>-100</v>
      </c>
      <c r="AB784" s="39" t="n">
        <f aca="false">IF(AB783&lt;$B784,0,(AB781-AB780)/AB780*100)</f>
        <v>0</v>
      </c>
      <c r="AC784" s="13" t="n">
        <f aca="false">AD783</f>
        <v>3.42836381681554</v>
      </c>
      <c r="AD784" s="39" t="n">
        <f aca="false">IF(AD783&lt;$B784,0,(AD781-AD780)/AD780*100)</f>
        <v>0</v>
      </c>
      <c r="AE784" s="21" t="n">
        <f aca="false">FORECAST($B784,AD775:AD783,$B775:$B783)</f>
        <v>-2206.01161440186</v>
      </c>
      <c r="AF784" s="37" t="n">
        <f aca="false">(AD784-AE784)^2/AE784</f>
        <v>-2206.01161440186</v>
      </c>
      <c r="AG784" s="37" t="n">
        <f aca="false">IF(AF784&lt;5,0,(AD784-AC784)/AC784*100)</f>
        <v>0</v>
      </c>
      <c r="AH784" s="39" t="n">
        <f aca="false">IF(AH783&lt;$B784,0,(AH781-AH780)/AH780*100)</f>
        <v>0</v>
      </c>
      <c r="AI784" s="13" t="n">
        <f aca="false">AJ783</f>
        <v>4.21062271062272</v>
      </c>
      <c r="AJ784" s="39" t="n">
        <f aca="false">IF(AJ783&lt;$B784,0,(AJ781-AJ780)/AJ780*100)</f>
        <v>0</v>
      </c>
      <c r="AK784" s="21" t="n">
        <f aca="false">FORECAST($B784,AJ775:AJ783,$B775:$B783)</f>
        <v>53284.3542392567</v>
      </c>
      <c r="AL784" s="37" t="n">
        <f aca="false">(AJ784-AK784)^2/AK784</f>
        <v>53284.3542392567</v>
      </c>
      <c r="AM784" s="37" t="n">
        <f aca="false">IF(AL784&lt;5,0,(AJ784-AI784)/AI784*100)</f>
        <v>-100</v>
      </c>
      <c r="AN784" s="39" t="n">
        <f aca="false">IF(AN783&lt;$B784,0,(AN781-AN780)/AN780*100)</f>
        <v>0</v>
      </c>
      <c r="AO784" s="13" t="n">
        <f aca="false">AP783</f>
        <v>9.7619461337967</v>
      </c>
      <c r="AP784" s="39" t="n">
        <f aca="false">IF(AP783&lt;$B784,0,(AP781-AP780)/AP780*100)</f>
        <v>-8.17223198594025</v>
      </c>
      <c r="AQ784" s="21" t="n">
        <f aca="false">FORECAST($B784,AP775:AP783,$B775:$B783)</f>
        <v>74038.3379790941</v>
      </c>
      <c r="AR784" s="37" t="n">
        <f aca="false">(AP784-AQ784)^2/AQ784</f>
        <v>74054.6833451037</v>
      </c>
      <c r="AS784" s="37" t="n">
        <f aca="false">IF(AR784&lt;5,0,(AP784-AO784)/AO784*100)</f>
        <v>-183.715192380004</v>
      </c>
      <c r="AT784" s="39" t="n">
        <f aca="false">IF(AT783&lt;$B784,0,(AT781-AT780)/AT780*100)</f>
        <v>-10.9566095650249</v>
      </c>
      <c r="AU784" s="13" t="n">
        <f aca="false">AV783</f>
        <v>0.483780579803858</v>
      </c>
      <c r="AV784" s="39" t="n">
        <f aca="false">IF(AV783&lt;$B784,0,(AV781-AV780)/AV780*100)</f>
        <v>0</v>
      </c>
      <c r="AW784" s="21" t="n">
        <f aca="false">FORECAST($B784,AV775:AV783,$B775:$B783)</f>
        <v>-7812.13162988773</v>
      </c>
      <c r="AX784" s="37" t="n">
        <f aca="false">(AV784-AW784)^2/AW784</f>
        <v>-7812.13162988773</v>
      </c>
      <c r="AY784" s="37" t="n">
        <f aca="false">IF(AX784&lt;5,0,(AV784-AU784)/AU784*100)</f>
        <v>0</v>
      </c>
      <c r="AZ784" s="39" t="n">
        <f aca="false">IF(AZ783&lt;$B784,0,(AZ781-AZ780)/AZ780*100)</f>
        <v>0</v>
      </c>
      <c r="BA784" s="39" t="n">
        <f aca="false">IF(BA783&lt;$B784,0,(BA781-BA780)/BA780*100)</f>
        <v>0</v>
      </c>
      <c r="BB784" s="22"/>
      <c r="BC784" s="12"/>
      <c r="BD784" s="23"/>
    </row>
    <row r="785" customFormat="false" ht="13.8" hidden="false" customHeight="false" outlineLevel="0" collapsed="false">
      <c r="A785" s="25"/>
      <c r="B785" s="20"/>
      <c r="C785" s="21"/>
      <c r="D785" s="12" t="n">
        <f aca="false">E784</f>
        <v>-8.16976127320955</v>
      </c>
      <c r="E785" s="21"/>
      <c r="F785" s="21" t="n">
        <f aca="false">FORECAST($B785,E776:E784,$B776:$B784)</f>
        <v>-12.2485037628062</v>
      </c>
      <c r="G785" s="37" t="n">
        <f aca="false">(E785-F785)^2/F785</f>
        <v>-12.2485037628062</v>
      </c>
      <c r="H785" s="37" t="n">
        <f aca="false">IF(G785&lt;5,0,(E785-D785)/D785*100)</f>
        <v>0</v>
      </c>
      <c r="I785" s="22"/>
      <c r="J785" s="13"/>
      <c r="K785" s="13" t="n">
        <f aca="false">L784</f>
        <v>0</v>
      </c>
      <c r="L785" s="21"/>
      <c r="M785" s="21" t="n">
        <f aca="false">FORECAST($B785,L776:L784,$B776:$B784)</f>
        <v>-0.0127687901911537</v>
      </c>
      <c r="N785" s="37" t="n">
        <f aca="false">(L785-M785)^2/M785</f>
        <v>-0.0127687901911537</v>
      </c>
      <c r="O785" s="37" t="n">
        <f aca="false">IF(N785&lt;5,0,(L785-K785)/K785*100)</f>
        <v>0</v>
      </c>
      <c r="P785" s="14"/>
      <c r="Q785" s="13" t="n">
        <f aca="false">R784</f>
        <v>0</v>
      </c>
      <c r="R785" s="21"/>
      <c r="S785" s="21" t="n">
        <f aca="false">FORECAST($B785,R776:R784,$B776:$B784)</f>
        <v>-0.159734342594533</v>
      </c>
      <c r="T785" s="37" t="n">
        <f aca="false">(R785-S785)^2/S785</f>
        <v>-0.159734342594533</v>
      </c>
      <c r="U785" s="37" t="n">
        <f aca="false">IF(T785&lt;5,0,(R785-Q785)/Q785*100)</f>
        <v>0</v>
      </c>
      <c r="V785" s="14"/>
      <c r="W785" s="13" t="n">
        <f aca="false">X784</f>
        <v>0</v>
      </c>
      <c r="X785" s="21"/>
      <c r="Y785" s="21" t="n">
        <f aca="false">FORECAST($B785,X776:X784,$B776:$B784)</f>
        <v>-0.0392312210918107</v>
      </c>
      <c r="Z785" s="37" t="n">
        <f aca="false">(X785-Y785)^2/Y785</f>
        <v>-0.0392312210918107</v>
      </c>
      <c r="AA785" s="37" t="n">
        <f aca="false">IF(Z785&lt;5,0,(X785-W785)/W785*100)</f>
        <v>0</v>
      </c>
      <c r="AB785" s="14"/>
      <c r="AC785" s="13" t="n">
        <f aca="false">AD784</f>
        <v>0</v>
      </c>
      <c r="AD785" s="21"/>
      <c r="AE785" s="21" t="n">
        <f aca="false">FORECAST($B785,AD776:AD784,$B776:$B784)</f>
        <v>-0.446680587024446</v>
      </c>
      <c r="AF785" s="37" t="n">
        <f aca="false">(AD785-AE785)^2/AE785</f>
        <v>-0.446680587024446</v>
      </c>
      <c r="AG785" s="37" t="n">
        <f aca="false">IF(AF785&lt;5,0,(AD785-AC785)/AC785*100)</f>
        <v>0</v>
      </c>
      <c r="AH785" s="14"/>
      <c r="AI785" s="13" t="n">
        <f aca="false">AJ784</f>
        <v>0</v>
      </c>
      <c r="AJ785" s="21"/>
      <c r="AK785" s="21" t="n">
        <f aca="false">FORECAST($B785,AJ776:AJ784,$B776:$B784)</f>
        <v>-0.640479258032258</v>
      </c>
      <c r="AL785" s="37" t="n">
        <f aca="false">(AJ785-AK785)^2/AK785</f>
        <v>-0.640479258032258</v>
      </c>
      <c r="AM785" s="37" t="n">
        <f aca="false">IF(AL785&lt;5,0,(AJ785-AI785)/AI785*100)</f>
        <v>0</v>
      </c>
      <c r="AN785" s="14"/>
      <c r="AO785" s="13" t="n">
        <f aca="false">AP784</f>
        <v>-8.17223198594025</v>
      </c>
      <c r="AP785" s="21"/>
      <c r="AQ785" s="21" t="n">
        <f aca="false">FORECAST($B785,AP776:AP784,$B776:$B784)</f>
        <v>-10.6180267257619</v>
      </c>
      <c r="AR785" s="37" t="n">
        <f aca="false">(AP785-AQ785)^2/AQ785</f>
        <v>-10.6180267257619</v>
      </c>
      <c r="AS785" s="37" t="n">
        <f aca="false">IF(AR785&lt;5,0,(AP785-AO785)/AO785*100)</f>
        <v>0</v>
      </c>
      <c r="AT785" s="14"/>
      <c r="AU785" s="13" t="n">
        <f aca="false">AV784</f>
        <v>0</v>
      </c>
      <c r="AV785" s="21"/>
      <c r="AW785" s="21" t="n">
        <f aca="false">FORECAST($B785,AV776:AV784,$B776:$B784)</f>
        <v>-0.3340596741903</v>
      </c>
      <c r="AX785" s="37" t="n">
        <f aca="false">(AV785-AW785)^2/AW785</f>
        <v>-0.3340596741903</v>
      </c>
      <c r="AY785" s="37" t="n">
        <f aca="false">IF(AX785&lt;5,0,(AV785-AU785)/AU785*100)</f>
        <v>0</v>
      </c>
      <c r="AZ785" s="14"/>
      <c r="BA785" s="23"/>
      <c r="BB785" s="22"/>
      <c r="BC785" s="13"/>
      <c r="BD785" s="23"/>
    </row>
    <row r="786" customFormat="false" ht="13.8" hidden="false" customHeight="false" outlineLevel="0" collapsed="false">
      <c r="A786" s="19" t="s">
        <v>80</v>
      </c>
      <c r="B786" s="12" t="n">
        <v>2011</v>
      </c>
      <c r="C786" s="12" t="n">
        <v>381319</v>
      </c>
      <c r="D786" s="12" t="n">
        <f aca="false">E785</f>
        <v>0</v>
      </c>
      <c r="E786" s="12" t="n">
        <v>14569</v>
      </c>
      <c r="F786" s="21" t="n">
        <f aca="false">FORECAST($B786,E777:E785,$B777:$B785)</f>
        <v>1967.59969784364</v>
      </c>
      <c r="G786" s="37" t="n">
        <f aca="false">(E786-F786)^2/F786</f>
        <v>80705.079264454</v>
      </c>
      <c r="H786" s="37" t="e">
        <f aca="false">IF(G786&lt;5,0,(E786-D786)/D786*100)</f>
        <v>#DIV/0!</v>
      </c>
      <c r="I786" s="12" t="n">
        <v>1.8</v>
      </c>
      <c r="J786" s="13" t="n">
        <f aca="false">(E786-E781)/E781*100</f>
        <v>741.652224147891</v>
      </c>
      <c r="K786" s="13" t="n">
        <f aca="false">L785</f>
        <v>0</v>
      </c>
      <c r="L786" s="12" t="n">
        <v>17</v>
      </c>
      <c r="M786" s="21" t="n">
        <f aca="false">FORECAST($B786,L777:L785,$B777:$B785)</f>
        <v>4.66818615742195</v>
      </c>
      <c r="N786" s="37" t="n">
        <f aca="false">(L786-M786)^2/M786</f>
        <v>32.5765998869213</v>
      </c>
      <c r="O786" s="37" t="e">
        <f aca="false">IF(N786&lt;5,0,(L786-K786)/K786*100)</f>
        <v>#DIV/0!</v>
      </c>
      <c r="P786" s="14" t="n">
        <f aca="false">L786/($C786/100000)</f>
        <v>4.45820953060299</v>
      </c>
      <c r="Q786" s="13" t="n">
        <f aca="false">R785</f>
        <v>0</v>
      </c>
      <c r="R786" s="12" t="n">
        <v>100</v>
      </c>
      <c r="S786" s="21" t="n">
        <f aca="false">FORECAST($B786,R777:R785,$B777:$B785)</f>
        <v>53.6851895267788</v>
      </c>
      <c r="T786" s="37" t="n">
        <f aca="false">(R786-S786)^2/S786</f>
        <v>39.9563024379456</v>
      </c>
      <c r="U786" s="37" t="e">
        <f aca="false">IF(T786&lt;5,0,(R786-Q786)/Q786*100)</f>
        <v>#DIV/0!</v>
      </c>
      <c r="V786" s="14" t="n">
        <f aca="false">R786/($C786/100000)</f>
        <v>26.2247619447234</v>
      </c>
      <c r="W786" s="13" t="n">
        <f aca="false">X785</f>
        <v>0</v>
      </c>
      <c r="X786" s="12" t="n">
        <v>369</v>
      </c>
      <c r="Y786" s="21" t="n">
        <f aca="false">FORECAST($B786,X777:X785,$B777:$B785)</f>
        <v>21.6877401178416</v>
      </c>
      <c r="Z786" s="37" t="n">
        <f aca="false">(X786-Y786)^2/Y786</f>
        <v>5561.93523202623</v>
      </c>
      <c r="AA786" s="37" t="e">
        <f aca="false">IF(Z786&lt;5,0,(X786-W786)/W786*100)</f>
        <v>#DIV/0!</v>
      </c>
      <c r="AB786" s="14" t="n">
        <f aca="false">X786/($C786/100000)</f>
        <v>96.7693715760295</v>
      </c>
      <c r="AC786" s="13" t="n">
        <f aca="false">AD785</f>
        <v>0</v>
      </c>
      <c r="AD786" s="12" t="n">
        <v>951</v>
      </c>
      <c r="AE786" s="21" t="n">
        <f aca="false">FORECAST($B786,AD777:AD785,$B777:$B785)</f>
        <v>178.503488902942</v>
      </c>
      <c r="AF786" s="37" t="n">
        <f aca="false">(AD786-AE786)^2/AE786</f>
        <v>3343.07672821791</v>
      </c>
      <c r="AG786" s="37" t="e">
        <f aca="false">IF(AF786&lt;5,0,(AD786-AC786)/AC786*100)</f>
        <v>#DIV/0!</v>
      </c>
      <c r="AH786" s="14" t="n">
        <f aca="false">AD786/($C786/100000)</f>
        <v>249.39748609432</v>
      </c>
      <c r="AI786" s="13" t="n">
        <f aca="false">AJ785</f>
        <v>0</v>
      </c>
      <c r="AJ786" s="12" t="n">
        <v>3437</v>
      </c>
      <c r="AK786" s="21" t="n">
        <f aca="false">FORECAST($B786,AJ777:AJ785,$B777:$B785)</f>
        <v>371.29770001376</v>
      </c>
      <c r="AL786" s="37" t="n">
        <f aca="false">(AJ786-AK786)^2/AK786</f>
        <v>25312.6550253142</v>
      </c>
      <c r="AM786" s="37" t="e">
        <f aca="false">IF(AL786&lt;5,0,(AJ786-AI786)/AI786*100)</f>
        <v>#DIV/0!</v>
      </c>
      <c r="AN786" s="14" t="n">
        <f aca="false">AJ786/($C786/100000)</f>
        <v>901.345068040145</v>
      </c>
      <c r="AO786" s="13" t="n">
        <f aca="false">AP785</f>
        <v>0</v>
      </c>
      <c r="AP786" s="12" t="n">
        <v>9264</v>
      </c>
      <c r="AQ786" s="21" t="n">
        <f aca="false">FORECAST($B786,AP777:AP785,$B777:$B785)</f>
        <v>1226.06733339389</v>
      </c>
      <c r="AR786" s="37" t="n">
        <f aca="false">(AP786-AQ786)^2/AQ786</f>
        <v>52695.606344923</v>
      </c>
      <c r="AS786" s="37" t="e">
        <f aca="false">IF(AR786&lt;5,0,(AP786-AO786)/AO786*100)</f>
        <v>#DIV/0!</v>
      </c>
      <c r="AT786" s="14" t="n">
        <f aca="false">AP786/($C786/100000)</f>
        <v>2429.46194655918</v>
      </c>
      <c r="AU786" s="13" t="n">
        <f aca="false">AV785</f>
        <v>0</v>
      </c>
      <c r="AV786" s="12" t="n">
        <v>431</v>
      </c>
      <c r="AW786" s="21" t="n">
        <f aca="false">FORECAST($B786,AV777:AV785,$B777:$B785)</f>
        <v>111.690050730402</v>
      </c>
      <c r="AX786" s="37" t="n">
        <f aca="false">(AV786-AW786)^2/AW786</f>
        <v>912.873107638407</v>
      </c>
      <c r="AY786" s="37" t="e">
        <f aca="false">IF(AX786&lt;5,0,(AV786-AU786)/AU786*100)</f>
        <v>#DIV/0!</v>
      </c>
      <c r="AZ786" s="14" t="n">
        <f aca="false">AV786/($C786/100000)</f>
        <v>113.028723981758</v>
      </c>
      <c r="BA786" s="12" t="n">
        <v>3820.7</v>
      </c>
      <c r="BB786" s="14" t="n">
        <v>2.4</v>
      </c>
      <c r="BC786" s="13" t="n">
        <f aca="false">(BA786-BA781)/BA781*100</f>
        <v>307.584809046298</v>
      </c>
      <c r="BD786" s="12" t="n">
        <v>23.1</v>
      </c>
    </row>
    <row r="787" customFormat="false" ht="13.8" hidden="false" customHeight="false" outlineLevel="0" collapsed="false">
      <c r="A787" s="19" t="s">
        <v>80</v>
      </c>
      <c r="B787" s="12" t="n">
        <v>2012</v>
      </c>
      <c r="C787" s="12" t="n">
        <v>379179</v>
      </c>
      <c r="D787" s="12" t="n">
        <f aca="false">E786</f>
        <v>14569</v>
      </c>
      <c r="E787" s="12" t="n">
        <v>12128</v>
      </c>
      <c r="F787" s="21" t="n">
        <f aca="false">FORECAST($B787,E778:E786,$B778:$B786)</f>
        <v>4022.45808263026</v>
      </c>
      <c r="G787" s="37" t="n">
        <f aca="false">(E787-F787)^2/F787</f>
        <v>16333.2490791992</v>
      </c>
      <c r="H787" s="37" t="n">
        <f aca="false">IF(G787&lt;5,0,(E787-D787)/D787*100)</f>
        <v>-16.7547532431876</v>
      </c>
      <c r="I787" s="12" t="n">
        <v>-16.8</v>
      </c>
      <c r="J787" s="13" t="n">
        <f aca="false">(E787-E786)/E786*100</f>
        <v>-16.7547532431876</v>
      </c>
      <c r="K787" s="13" t="n">
        <f aca="false">L786</f>
        <v>17</v>
      </c>
      <c r="L787" s="12" t="n">
        <v>17</v>
      </c>
      <c r="M787" s="21" t="n">
        <f aca="false">FORECAST($B787,L778:L786,$B778:$B786)</f>
        <v>6.49441603723178</v>
      </c>
      <c r="N787" s="37" t="n">
        <f aca="false">(L787-M787)^2/M787</f>
        <v>16.9941829667285</v>
      </c>
      <c r="O787" s="37" t="n">
        <f aca="false">IF(N787&lt;5,0,(L787-K787)/K787*100)</f>
        <v>0</v>
      </c>
      <c r="P787" s="14" t="n">
        <f aca="false">L787/($C787/100000)</f>
        <v>4.48337065080081</v>
      </c>
      <c r="Q787" s="13" t="n">
        <f aca="false">R786</f>
        <v>100</v>
      </c>
      <c r="R787" s="12" t="n">
        <v>91</v>
      </c>
      <c r="S787" s="21" t="n">
        <f aca="false">FORECAST($B787,R778:R786,$B778:$B786)</f>
        <v>61.1893785098087</v>
      </c>
      <c r="T787" s="37" t="n">
        <f aca="false">(R787-S787)^2/S787</f>
        <v>14.5233237413745</v>
      </c>
      <c r="U787" s="37" t="n">
        <f aca="false">IF(T787&lt;5,0,(R787-Q787)/Q787*100)</f>
        <v>-9</v>
      </c>
      <c r="V787" s="14" t="n">
        <f aca="false">R787/($C787/100000)</f>
        <v>23.9992193660514</v>
      </c>
      <c r="W787" s="13" t="n">
        <f aca="false">X786</f>
        <v>369</v>
      </c>
      <c r="X787" s="12" t="n">
        <v>287</v>
      </c>
      <c r="Y787" s="21" t="n">
        <f aca="false">FORECAST($B787,X778:X786,$B778:$B786)</f>
        <v>79.0332365302581</v>
      </c>
      <c r="Z787" s="37" t="n">
        <f aca="false">(X787-Y787)^2/Y787</f>
        <v>547.240333394687</v>
      </c>
      <c r="AA787" s="37" t="n">
        <f aca="false">IF(Z787&lt;5,0,(X787-W787)/W787*100)</f>
        <v>-22.2222222222222</v>
      </c>
      <c r="AB787" s="14" t="n">
        <f aca="false">X787/($C787/100000)</f>
        <v>75.6898456929313</v>
      </c>
      <c r="AC787" s="13" t="n">
        <f aca="false">AD786</f>
        <v>951</v>
      </c>
      <c r="AD787" s="12" t="n">
        <v>793</v>
      </c>
      <c r="AE787" s="21" t="n">
        <f aca="false">FORECAST($B787,AD778:AD786,$B778:$B786)</f>
        <v>310.559441879885</v>
      </c>
      <c r="AF787" s="37" t="n">
        <f aca="false">(AD787-AE787)^2/AE787</f>
        <v>749.450381255089</v>
      </c>
      <c r="AG787" s="37" t="n">
        <f aca="false">IF(AF787&lt;5,0,(AD787-AC787)/AC787*100)</f>
        <v>-16.6140904311251</v>
      </c>
      <c r="AH787" s="14" t="n">
        <f aca="false">AD787/($C787/100000)</f>
        <v>209.136054475591</v>
      </c>
      <c r="AI787" s="13" t="n">
        <f aca="false">AJ786</f>
        <v>3437</v>
      </c>
      <c r="AJ787" s="12" t="n">
        <v>2730</v>
      </c>
      <c r="AK787" s="21" t="n">
        <f aca="false">FORECAST($B787,AJ778:AJ786,$B778:$B786)</f>
        <v>864.339678607572</v>
      </c>
      <c r="AL787" s="37" t="n">
        <f aca="false">(AJ787-AK787)^2/AK787</f>
        <v>4026.99137962218</v>
      </c>
      <c r="AM787" s="37" t="n">
        <f aca="false">IF(AL787&lt;5,0,(AJ787-AI787)/AI787*100)</f>
        <v>-20.5702647657841</v>
      </c>
      <c r="AN787" s="14" t="n">
        <f aca="false">AJ787/($C787/100000)</f>
        <v>719.976580981542</v>
      </c>
      <c r="AO787" s="13" t="n">
        <f aca="false">AP786</f>
        <v>9264</v>
      </c>
      <c r="AP787" s="12" t="n">
        <v>7832</v>
      </c>
      <c r="AQ787" s="21" t="n">
        <f aca="false">FORECAST($B787,AP778:AP786,$B778:$B786)</f>
        <v>2535.03461659892</v>
      </c>
      <c r="AR787" s="37" t="n">
        <f aca="false">(AP787-AQ787)^2/AQ787</f>
        <v>11068.0312171014</v>
      </c>
      <c r="AS787" s="37" t="n">
        <f aca="false">IF(AR787&lt;5,0,(AP787-AO787)/AO787*100)</f>
        <v>-15.4576856649396</v>
      </c>
      <c r="AT787" s="14" t="n">
        <f aca="false">AP787/($C787/100000)</f>
        <v>2065.51523159247</v>
      </c>
      <c r="AU787" s="13" t="n">
        <f aca="false">AV786</f>
        <v>431</v>
      </c>
      <c r="AV787" s="12" t="n">
        <v>378</v>
      </c>
      <c r="AW787" s="21" t="n">
        <f aca="false">FORECAST($B787,AV778:AV786,$B778:$B786)</f>
        <v>165.807307708592</v>
      </c>
      <c r="AX787" s="37" t="n">
        <f aca="false">(AV787-AW787)^2/AW787</f>
        <v>271.554609287846</v>
      </c>
      <c r="AY787" s="37" t="n">
        <f aca="false">IF(AX787&lt;5,0,(AV787-AU787)/AU787*100)</f>
        <v>-12.2969837587007</v>
      </c>
      <c r="AZ787" s="14" t="n">
        <f aca="false">AV787/($C787/100000)</f>
        <v>99.6890650589827</v>
      </c>
      <c r="BA787" s="12" t="n">
        <v>3198.5</v>
      </c>
      <c r="BB787" s="14" t="n">
        <v>-16.3</v>
      </c>
      <c r="BC787" s="13" t="n">
        <f aca="false">(BA787-BA786)/BA786*100</f>
        <v>-16.2849739576517</v>
      </c>
      <c r="BD787" s="12" t="n">
        <v>25</v>
      </c>
    </row>
    <row r="788" customFormat="false" ht="13.8" hidden="false" customHeight="false" outlineLevel="0" collapsed="false">
      <c r="A788" s="19" t="s">
        <v>80</v>
      </c>
      <c r="B788" s="12" t="n">
        <v>2013</v>
      </c>
      <c r="C788" s="12" t="n">
        <v>380804</v>
      </c>
      <c r="D788" s="12" t="n">
        <f aca="false">E787</f>
        <v>12128</v>
      </c>
      <c r="E788" s="12" t="n">
        <v>11093</v>
      </c>
      <c r="F788" s="21" t="n">
        <f aca="false">FORECAST($B788,E779:E787,$B779:$B787)</f>
        <v>5681.68879398573</v>
      </c>
      <c r="G788" s="37" t="n">
        <f aca="false">(E788-F788)^2/F788</f>
        <v>5153.80022209804</v>
      </c>
      <c r="H788" s="37" t="n">
        <f aca="false">IF(G788&lt;5,0,(E788-D788)/D788*100)</f>
        <v>-8.5339709762533</v>
      </c>
      <c r="I788" s="12" t="n">
        <v>-8.5</v>
      </c>
      <c r="J788" s="13" t="n">
        <f aca="false">(E788-E787)/E787*100</f>
        <v>-8.5339709762533</v>
      </c>
      <c r="K788" s="13" t="n">
        <f aca="false">L787</f>
        <v>17</v>
      </c>
      <c r="L788" s="12" t="n">
        <v>7</v>
      </c>
      <c r="M788" s="21" t="n">
        <f aca="false">FORECAST($B788,L779:L787,$B779:$B787)</f>
        <v>8.49268757155683</v>
      </c>
      <c r="N788" s="37" t="n">
        <f aca="false">(L788-M788)^2/M788</f>
        <v>0.262357018023657</v>
      </c>
      <c r="O788" s="37" t="n">
        <f aca="false">IF(N788&lt;5,0,(L788-K788)/K788*100)</f>
        <v>0</v>
      </c>
      <c r="P788" s="14" t="n">
        <f aca="false">L788/($C788/100000)</f>
        <v>1.83821598512621</v>
      </c>
      <c r="Q788" s="13" t="n">
        <f aca="false">R787</f>
        <v>91</v>
      </c>
      <c r="R788" s="12" t="n">
        <v>86</v>
      </c>
      <c r="S788" s="21" t="n">
        <f aca="false">FORECAST($B788,R779:R787,$B779:$B787)</f>
        <v>70.2179514772624</v>
      </c>
      <c r="T788" s="37" t="n">
        <f aca="false">(R788-S788)^2/S788</f>
        <v>3.54714215288232</v>
      </c>
      <c r="U788" s="37" t="n">
        <f aca="false">IF(T788&lt;5,0,(R788-Q788)/Q788*100)</f>
        <v>0</v>
      </c>
      <c r="V788" s="14" t="n">
        <f aca="false">R788/($C788/100000)</f>
        <v>22.5837963886934</v>
      </c>
      <c r="W788" s="13" t="n">
        <f aca="false">X787</f>
        <v>287</v>
      </c>
      <c r="X788" s="12" t="n">
        <v>261</v>
      </c>
      <c r="Y788" s="21" t="n">
        <f aca="false">FORECAST($B788,X779:X787,$B779:$B787)</f>
        <v>121.781417834227</v>
      </c>
      <c r="Z788" s="37" t="n">
        <f aca="false">(X788-Y788)^2/Y788</f>
        <v>159.152471410961</v>
      </c>
      <c r="AA788" s="37" t="n">
        <f aca="false">IF(Z788&lt;5,0,(X788-W788)/W788*100)</f>
        <v>-9.05923344947735</v>
      </c>
      <c r="AB788" s="14" t="n">
        <f aca="false">X788/($C788/100000)</f>
        <v>68.5391960168486</v>
      </c>
      <c r="AC788" s="13" t="n">
        <f aca="false">AD787</f>
        <v>793</v>
      </c>
      <c r="AD788" s="12" t="n">
        <v>746</v>
      </c>
      <c r="AE788" s="21" t="n">
        <f aca="false">FORECAST($B788,AD779:AD787,$B779:$B787)</f>
        <v>409.645141898737</v>
      </c>
      <c r="AF788" s="37" t="n">
        <f aca="false">(AD788-AE788)^2/AE788</f>
        <v>276.17705911007</v>
      </c>
      <c r="AG788" s="37" t="n">
        <f aca="false">IF(AF788&lt;5,0,(AD788-AC788)/AC788*100)</f>
        <v>-5.92686002522068</v>
      </c>
      <c r="AH788" s="14" t="n">
        <f aca="false">AD788/($C788/100000)</f>
        <v>195.901303557736</v>
      </c>
      <c r="AI788" s="13" t="n">
        <f aca="false">AJ787</f>
        <v>2730</v>
      </c>
      <c r="AJ788" s="12" t="n">
        <v>2290</v>
      </c>
      <c r="AK788" s="21" t="n">
        <f aca="false">FORECAST($B788,AJ779:AJ787,$B779:$B787)</f>
        <v>1252.70974041859</v>
      </c>
      <c r="AL788" s="37" t="n">
        <f aca="false">(AJ788-AK788)^2/AK788</f>
        <v>858.914916924754</v>
      </c>
      <c r="AM788" s="37" t="n">
        <f aca="false">IF(AL788&lt;5,0,(AJ788-AI788)/AI788*100)</f>
        <v>-16.1172161172161</v>
      </c>
      <c r="AN788" s="14" t="n">
        <f aca="false">AJ788/($C788/100000)</f>
        <v>601.359229419859</v>
      </c>
      <c r="AO788" s="13" t="n">
        <f aca="false">AP787</f>
        <v>7832</v>
      </c>
      <c r="AP788" s="12" t="n">
        <v>7327</v>
      </c>
      <c r="AQ788" s="21" t="n">
        <f aca="false">FORECAST($B788,AP779:AP787,$B779:$B787)</f>
        <v>3605.54985796675</v>
      </c>
      <c r="AR788" s="37" t="n">
        <f aca="false">(AP788-AQ788)^2/AQ788</f>
        <v>3841.07603699848</v>
      </c>
      <c r="AS788" s="37" t="n">
        <f aca="false">IF(AR788&lt;5,0,(AP788-AO788)/AO788*100)</f>
        <v>-6.44790602655771</v>
      </c>
      <c r="AT788" s="14" t="n">
        <f aca="false">AP788/($C788/100000)</f>
        <v>1924.08693185996</v>
      </c>
      <c r="AU788" s="13" t="n">
        <f aca="false">AV787</f>
        <v>378</v>
      </c>
      <c r="AV788" s="12" t="n">
        <v>376</v>
      </c>
      <c r="AW788" s="21" t="n">
        <f aca="false">FORECAST($B788,AV779:AV787,$B779:$B787)</f>
        <v>213.291992306869</v>
      </c>
      <c r="AX788" s="37" t="n">
        <f aca="false">(AV788-AW788)^2/AW788</f>
        <v>124.120439221082</v>
      </c>
      <c r="AY788" s="37" t="n">
        <f aca="false">IF(AX788&lt;5,0,(AV788-AU788)/AU788*100)</f>
        <v>-0.529100529100529</v>
      </c>
      <c r="AZ788" s="14" t="n">
        <f aca="false">AV788/($C788/100000)</f>
        <v>98.7384586296362</v>
      </c>
      <c r="BA788" s="12" t="n">
        <v>2913</v>
      </c>
      <c r="BB788" s="14" t="n">
        <v>-8.9</v>
      </c>
      <c r="BC788" s="13" t="n">
        <f aca="false">(BA788-BA787)/BA787*100</f>
        <v>-8.92605909019853</v>
      </c>
      <c r="BD788" s="12" t="n">
        <v>28.8</v>
      </c>
    </row>
    <row r="789" customFormat="false" ht="13.8" hidden="false" customHeight="false" outlineLevel="0" collapsed="false">
      <c r="A789" s="19" t="s">
        <v>80</v>
      </c>
      <c r="B789" s="15" t="n">
        <v>2014</v>
      </c>
      <c r="C789" s="12" t="n">
        <v>382686</v>
      </c>
      <c r="D789" s="12" t="n">
        <f aca="false">E788</f>
        <v>11093</v>
      </c>
      <c r="E789" s="12" t="n">
        <v>9930</v>
      </c>
      <c r="F789" s="21" t="n">
        <f aca="false">FORECAST($B789,E780:E788,$B780:$B788)</f>
        <v>7190.501528309</v>
      </c>
      <c r="G789" s="37" t="n">
        <f aca="false">(E789-F789)^2/F789</f>
        <v>1043.71744402678</v>
      </c>
      <c r="H789" s="37" t="n">
        <f aca="false">IF(G789&lt;5,0,(E789-D789)/D789*100)</f>
        <v>-10.4840890651762</v>
      </c>
      <c r="I789" s="16" t="n">
        <v>-10.5</v>
      </c>
      <c r="J789" s="13" t="n">
        <f aca="false">(E789-E788)/E788*100</f>
        <v>-10.4840890651762</v>
      </c>
      <c r="K789" s="13" t="n">
        <f aca="false">L788</f>
        <v>7</v>
      </c>
      <c r="L789" s="12" t="n">
        <v>9</v>
      </c>
      <c r="M789" s="21" t="n">
        <f aca="false">FORECAST($B789,L780:L788,$B780:$B788)</f>
        <v>9.50115466737525</v>
      </c>
      <c r="N789" s="37" t="n">
        <f aca="false">(L789-M789)^2/M789</f>
        <v>0.0264342608266769</v>
      </c>
      <c r="O789" s="37" t="n">
        <f aca="false">IF(N789&lt;5,0,(L789-K789)/K789*100)</f>
        <v>0</v>
      </c>
      <c r="P789" s="14" t="n">
        <f aca="false">L789/($C789/100000)</f>
        <v>2.35179755726627</v>
      </c>
      <c r="Q789" s="13" t="n">
        <f aca="false">R788</f>
        <v>86</v>
      </c>
      <c r="R789" s="12" t="n">
        <v>92</v>
      </c>
      <c r="S789" s="21" t="n">
        <f aca="false">FORECAST($B789,R780:R788,$B780:$B788)</f>
        <v>74.2760027452913</v>
      </c>
      <c r="T789" s="37" t="n">
        <f aca="false">(R789-S789)^2/S789</f>
        <v>4.22936166559984</v>
      </c>
      <c r="U789" s="37" t="n">
        <f aca="false">IF(T789&lt;5,0,(R789-Q789)/Q789*100)</f>
        <v>0</v>
      </c>
      <c r="V789" s="14" t="n">
        <f aca="false">R789/($C789/100000)</f>
        <v>24.0405972520552</v>
      </c>
      <c r="W789" s="13" t="n">
        <f aca="false">X788</f>
        <v>261</v>
      </c>
      <c r="X789" s="12" t="n">
        <v>224</v>
      </c>
      <c r="Y789" s="21" t="n">
        <f aca="false">FORECAST($B789,X780:X788,$B780:$B788)</f>
        <v>162.340105360123</v>
      </c>
      <c r="Z789" s="37" t="n">
        <f aca="false">(X789-Y789)^2/Y789</f>
        <v>23.4196140169228</v>
      </c>
      <c r="AA789" s="37" t="n">
        <f aca="false">IF(Z789&lt;5,0,(X789-W789)/W789*100)</f>
        <v>-14.176245210728</v>
      </c>
      <c r="AB789" s="14" t="n">
        <f aca="false">X789/($C789/100000)</f>
        <v>58.5336280919605</v>
      </c>
      <c r="AC789" s="13" t="n">
        <f aca="false">AD788</f>
        <v>746</v>
      </c>
      <c r="AD789" s="12" t="n">
        <v>673</v>
      </c>
      <c r="AE789" s="21" t="n">
        <f aca="false">FORECAST($B789,AD780:AD788,$B780:$B788)</f>
        <v>504.225364867178</v>
      </c>
      <c r="AF789" s="37" t="n">
        <f aca="false">(AD789-AE789)^2/AE789</f>
        <v>56.492353318482</v>
      </c>
      <c r="AG789" s="37" t="n">
        <f aca="false">IF(AF789&lt;5,0,(AD789-AC789)/AC789*100)</f>
        <v>-9.78552278820375</v>
      </c>
      <c r="AH789" s="14" t="n">
        <f aca="false">AD789/($C789/100000)</f>
        <v>175.862195115578</v>
      </c>
      <c r="AI789" s="13" t="n">
        <f aca="false">AJ788</f>
        <v>2290</v>
      </c>
      <c r="AJ789" s="12" t="n">
        <v>1828</v>
      </c>
      <c r="AK789" s="21" t="n">
        <f aca="false">FORECAST($B789,AJ780:AJ788,$B780:$B788)</f>
        <v>1567.62875606486</v>
      </c>
      <c r="AL789" s="37" t="n">
        <f aca="false">(AJ789-AK789)^2/AK789</f>
        <v>43.24568837236</v>
      </c>
      <c r="AM789" s="37" t="n">
        <f aca="false">IF(AL789&lt;5,0,(AJ789-AI789)/AI789*100)</f>
        <v>-20.174672489083</v>
      </c>
      <c r="AN789" s="14" t="n">
        <f aca="false">AJ789/($C789/100000)</f>
        <v>477.676214964749</v>
      </c>
      <c r="AO789" s="13" t="n">
        <f aca="false">AP788</f>
        <v>7327</v>
      </c>
      <c r="AP789" s="12" t="n">
        <v>6767</v>
      </c>
      <c r="AQ789" s="21" t="n">
        <f aca="false">FORECAST($B789,AP780:AP788,$B780:$B788)</f>
        <v>4615.10492300621</v>
      </c>
      <c r="AR789" s="37" t="n">
        <f aca="false">(AP789-AQ789)^2/AQ789</f>
        <v>1003.3688290176</v>
      </c>
      <c r="AS789" s="37" t="n">
        <f aca="false">IF(AR789&lt;5,0,(AP789-AO789)/AO789*100)</f>
        <v>-7.64296437832674</v>
      </c>
      <c r="AT789" s="14" t="n">
        <f aca="false">AP789/($C789/100000)</f>
        <v>1768.29045222454</v>
      </c>
      <c r="AU789" s="13" t="n">
        <f aca="false">AV788</f>
        <v>376</v>
      </c>
      <c r="AV789" s="12" t="n">
        <v>337</v>
      </c>
      <c r="AW789" s="21" t="n">
        <f aca="false">FORECAST($B789,AV780:AV788,$B780:$B788)</f>
        <v>257.425219336149</v>
      </c>
      <c r="AX789" s="37" t="n">
        <f aca="false">(AV789-AW789)^2/AW789</f>
        <v>24.5980006699785</v>
      </c>
      <c r="AY789" s="37" t="n">
        <f aca="false">IF(AX789&lt;5,0,(AV789-AU789)/AU789*100)</f>
        <v>-10.3723404255319</v>
      </c>
      <c r="AZ789" s="14" t="n">
        <f aca="false">AV789/($C789/100000)</f>
        <v>88.061752977637</v>
      </c>
      <c r="BA789" s="12" t="n">
        <v>2594.8</v>
      </c>
      <c r="BB789" s="4" t="n">
        <v>-10.9</v>
      </c>
      <c r="BC789" s="13" t="n">
        <f aca="false">(BA789-BA788)/BA788*100</f>
        <v>-10.9234466186062</v>
      </c>
      <c r="BD789" s="12" t="n">
        <v>29.6</v>
      </c>
    </row>
    <row r="790" customFormat="false" ht="13.8" hidden="false" customHeight="false" outlineLevel="0" collapsed="false">
      <c r="A790" s="19" t="s">
        <v>80</v>
      </c>
      <c r="B790" s="15" t="n">
        <v>2015</v>
      </c>
      <c r="C790" s="12" t="n">
        <v>387623</v>
      </c>
      <c r="D790" s="12" t="n">
        <f aca="false">E789</f>
        <v>9930</v>
      </c>
      <c r="E790" s="12" t="n">
        <v>9652</v>
      </c>
      <c r="F790" s="21" t="n">
        <f aca="false">FORECAST($B790,E781:E789,$B781:$B789)</f>
        <v>8539.38004342051</v>
      </c>
      <c r="G790" s="37" t="n">
        <f aca="false">(E790-F790)^2/F790</f>
        <v>144.96639820273</v>
      </c>
      <c r="H790" s="37" t="n">
        <f aca="false">IF(G790&lt;5,0,(E790-D790)/D790*100)</f>
        <v>-2.79959718026183</v>
      </c>
      <c r="I790" s="12" t="n">
        <v>-2.8</v>
      </c>
      <c r="J790" s="13" t="n">
        <f aca="false">(E790-E789)/E789*100</f>
        <v>-2.79959718026183</v>
      </c>
      <c r="K790" s="13" t="n">
        <f aca="false">L789</f>
        <v>9</v>
      </c>
      <c r="L790" s="12" t="n">
        <v>11</v>
      </c>
      <c r="M790" s="21" t="n">
        <f aca="false">FORECAST($B790,L781:L789,$B781:$B789)</f>
        <v>10.1779838735257</v>
      </c>
      <c r="N790" s="37" t="n">
        <f aca="false">(L790-M790)^2/M790</f>
        <v>0.0663894264896089</v>
      </c>
      <c r="O790" s="37" t="n">
        <f aca="false">IF(N790&lt;5,0,(L790-K790)/K790*100)</f>
        <v>0</v>
      </c>
      <c r="P790" s="14" t="n">
        <f aca="false">L790/($C790/100000)</f>
        <v>2.83780890194854</v>
      </c>
      <c r="Q790" s="13" t="n">
        <f aca="false">R789</f>
        <v>92</v>
      </c>
      <c r="R790" s="12" t="n">
        <v>103</v>
      </c>
      <c r="S790" s="21" t="n">
        <f aca="false">FORECAST($B790,R781:R789,$B781:$B789)</f>
        <v>79.5132309629114</v>
      </c>
      <c r="T790" s="37" t="n">
        <f aca="false">(R790-S790)^2/S790</f>
        <v>6.93756640399696</v>
      </c>
      <c r="U790" s="37" t="n">
        <f aca="false">IF(T790&lt;5,0,(R790-Q790)/Q790*100)</f>
        <v>11.9565217391304</v>
      </c>
      <c r="V790" s="14" t="n">
        <f aca="false">R790/($C790/100000)</f>
        <v>26.5722106273364</v>
      </c>
      <c r="W790" s="13" t="n">
        <f aca="false">X789</f>
        <v>224</v>
      </c>
      <c r="X790" s="12" t="n">
        <v>200</v>
      </c>
      <c r="Y790" s="21" t="n">
        <f aca="false">FORECAST($B790,X781:X789,$B781:$B789)</f>
        <v>196.862820118986</v>
      </c>
      <c r="Z790" s="37" t="n">
        <f aca="false">(X790-Y790)^2/Y790</f>
        <v>0.0499936839261548</v>
      </c>
      <c r="AA790" s="37" t="n">
        <f aca="false">IF(Z790&lt;5,0,(X790-W790)/W790*100)</f>
        <v>0</v>
      </c>
      <c r="AB790" s="14" t="n">
        <f aca="false">X790/($C790/100000)</f>
        <v>51.5965254899735</v>
      </c>
      <c r="AC790" s="13" t="n">
        <f aca="false">AD789</f>
        <v>673</v>
      </c>
      <c r="AD790" s="12" t="n">
        <v>710</v>
      </c>
      <c r="AE790" s="21" t="n">
        <f aca="false">FORECAST($B790,AD781:AD789,$B781:$B789)</f>
        <v>587.610350364147</v>
      </c>
      <c r="AF790" s="37" t="n">
        <f aca="false">(AD790-AE790)^2/AE790</f>
        <v>25.4917673398779</v>
      </c>
      <c r="AG790" s="37" t="n">
        <f aca="false">IF(AF790&lt;5,0,(AD790-AC790)/AC790*100)</f>
        <v>5.49777117384844</v>
      </c>
      <c r="AH790" s="14" t="n">
        <f aca="false">AD790/($C790/100000)</f>
        <v>183.167665489406</v>
      </c>
      <c r="AI790" s="13" t="n">
        <f aca="false">AJ789</f>
        <v>1828</v>
      </c>
      <c r="AJ790" s="12" t="n">
        <v>1654</v>
      </c>
      <c r="AK790" s="21" t="n">
        <f aca="false">FORECAST($B790,AJ781:AJ789,$B781:$B789)</f>
        <v>1813.92480427229</v>
      </c>
      <c r="AL790" s="37" t="n">
        <f aca="false">(AJ790-AK790)^2/AK790</f>
        <v>14.0997812926383</v>
      </c>
      <c r="AM790" s="37" t="n">
        <f aca="false">IF(AL790&lt;5,0,(AJ790-AI790)/AI790*100)</f>
        <v>-9.51859956236324</v>
      </c>
      <c r="AN790" s="14" t="n">
        <f aca="false">AJ790/($C790/100000)</f>
        <v>426.703265802081</v>
      </c>
      <c r="AO790" s="13" t="n">
        <f aca="false">AP789</f>
        <v>6767</v>
      </c>
      <c r="AP790" s="12" t="n">
        <v>6634</v>
      </c>
      <c r="AQ790" s="21" t="n">
        <f aca="false">FORECAST($B790,AP781:AP789,$B781:$B789)</f>
        <v>5558.42842901171</v>
      </c>
      <c r="AR790" s="37" t="n">
        <f aca="false">(AP790-AQ790)^2/AQ790</f>
        <v>208.126131170481</v>
      </c>
      <c r="AS790" s="37" t="n">
        <f aca="false">IF(AR790&lt;5,0,(AP790-AO790)/AO790*100)</f>
        <v>-1.96542042263928</v>
      </c>
      <c r="AT790" s="14" t="n">
        <f aca="false">AP790/($C790/100000)</f>
        <v>1711.45675050242</v>
      </c>
      <c r="AU790" s="13" t="n">
        <f aca="false">AV789</f>
        <v>337</v>
      </c>
      <c r="AV790" s="12" t="n">
        <v>340</v>
      </c>
      <c r="AW790" s="21" t="n">
        <f aca="false">FORECAST($B790,AV781:AV789,$B781:$B789)</f>
        <v>292.862424808787</v>
      </c>
      <c r="AX790" s="37" t="n">
        <f aca="false">(AV790-AW790)^2/AW790</f>
        <v>7.58701289985556</v>
      </c>
      <c r="AY790" s="37" t="n">
        <f aca="false">IF(AX790&lt;5,0,(AV790-AU790)/AU790*100)</f>
        <v>0.890207715133531</v>
      </c>
      <c r="AZ790" s="14" t="n">
        <f aca="false">AV790/($C790/100000)</f>
        <v>87.714093332955</v>
      </c>
      <c r="BA790" s="12" t="n">
        <v>2490</v>
      </c>
      <c r="BB790" s="14" t="n">
        <v>-4</v>
      </c>
      <c r="BC790" s="13" t="n">
        <f aca="false">(BA790-BA789)/BA789*100</f>
        <v>-4.03884692461847</v>
      </c>
      <c r="BD790" s="12" t="n">
        <v>28.3</v>
      </c>
    </row>
    <row r="791" customFormat="false" ht="13.8" hidden="false" customHeight="false" outlineLevel="0" collapsed="false">
      <c r="A791" s="19" t="s">
        <v>80</v>
      </c>
      <c r="B791" s="15" t="n">
        <v>2016</v>
      </c>
      <c r="C791" s="12" t="n">
        <v>395049</v>
      </c>
      <c r="D791" s="12" t="n">
        <f aca="false">E790</f>
        <v>9652</v>
      </c>
      <c r="E791" s="12" t="n">
        <v>8987</v>
      </c>
      <c r="F791" s="21" t="n">
        <f aca="false">FORECAST($B791,E782:E790,$B782:$B790)</f>
        <v>9871.90166608051</v>
      </c>
      <c r="G791" s="37" t="n">
        <f aca="false">(E791-F791)^2/F791</f>
        <v>79.3211870538173</v>
      </c>
      <c r="H791" s="37" t="n">
        <f aca="false">IF(G791&lt;5,0,(E791-D791)/D791*100)</f>
        <v>-6.88976377952756</v>
      </c>
      <c r="I791" s="12" t="n">
        <v>-6.9</v>
      </c>
      <c r="J791" s="13" t="n">
        <f aca="false">(E791-E790)/E790*100</f>
        <v>-6.88976377952756</v>
      </c>
      <c r="K791" s="13" t="n">
        <f aca="false">L790</f>
        <v>11</v>
      </c>
      <c r="L791" s="12" t="n">
        <v>9</v>
      </c>
      <c r="M791" s="21" t="n">
        <f aca="false">FORECAST($B791,L782:L790,$B782:$B790)</f>
        <v>11.0234277120356</v>
      </c>
      <c r="N791" s="37" t="n">
        <f aca="false">(L791-M791)^2/M791</f>
        <v>0.371414392400219</v>
      </c>
      <c r="O791" s="37" t="n">
        <f aca="false">IF(N791&lt;5,0,(L791-K791)/K791*100)</f>
        <v>0</v>
      </c>
      <c r="P791" s="14" t="n">
        <f aca="false">L791/($C791/100000)</f>
        <v>2.27819840070472</v>
      </c>
      <c r="Q791" s="13" t="n">
        <f aca="false">R790</f>
        <v>103</v>
      </c>
      <c r="R791" s="12" t="n">
        <v>76</v>
      </c>
      <c r="S791" s="21" t="n">
        <f aca="false">FORECAST($B791,R782:R790,$B782:$B790)</f>
        <v>89.1123031689764</v>
      </c>
      <c r="T791" s="37" t="n">
        <f aca="false">(R791-S791)^2/S791</f>
        <v>1.92939120952947</v>
      </c>
      <c r="U791" s="37" t="n">
        <f aca="false">IF(T791&lt;5,0,(R791-Q791)/Q791*100)</f>
        <v>0</v>
      </c>
      <c r="V791" s="14" t="n">
        <f aca="false">R791/($C791/100000)</f>
        <v>19.2381198281732</v>
      </c>
      <c r="W791" s="13" t="n">
        <f aca="false">X790</f>
        <v>200</v>
      </c>
      <c r="X791" s="12" t="n">
        <v>169</v>
      </c>
      <c r="Y791" s="21" t="n">
        <f aca="false">FORECAST($B791,X782:X790,$B782:$B790)</f>
        <v>227.322345174091</v>
      </c>
      <c r="Z791" s="37" t="n">
        <f aca="false">(X791-Y791)^2/Y791</f>
        <v>14.9633153925138</v>
      </c>
      <c r="AA791" s="37" t="n">
        <f aca="false">IF(Z791&lt;5,0,(X791-W791)/W791*100)</f>
        <v>-15.5</v>
      </c>
      <c r="AB791" s="14" t="n">
        <f aca="false">X791/($C791/100000)</f>
        <v>42.779503302122</v>
      </c>
      <c r="AC791" s="13" t="n">
        <f aca="false">AD790</f>
        <v>710</v>
      </c>
      <c r="AD791" s="12" t="n">
        <v>647</v>
      </c>
      <c r="AE791" s="21" t="n">
        <f aca="false">FORECAST($B791,AD782:AD790,$B782:$B790)</f>
        <v>678.438087830077</v>
      </c>
      <c r="AF791" s="37" t="n">
        <f aca="false">(AD791-AE791)^2/AE791</f>
        <v>1.45680701620512</v>
      </c>
      <c r="AG791" s="37" t="n">
        <f aca="false">IF(AF791&lt;5,0,(AD791-AC791)/AC791*100)</f>
        <v>0</v>
      </c>
      <c r="AH791" s="14" t="n">
        <f aca="false">AD791/($C791/100000)</f>
        <v>163.777151695106</v>
      </c>
      <c r="AI791" s="13" t="n">
        <f aca="false">AJ790</f>
        <v>1654</v>
      </c>
      <c r="AJ791" s="12" t="n">
        <v>1343</v>
      </c>
      <c r="AK791" s="21" t="n">
        <f aca="false">FORECAST($B791,AJ782:AJ790,$B782:$B790)</f>
        <v>2038.32085392509</v>
      </c>
      <c r="AL791" s="37" t="n">
        <f aca="false">(AJ791-AK791)^2/AK791</f>
        <v>237.190866674458</v>
      </c>
      <c r="AM791" s="37" t="n">
        <f aca="false">IF(AL791&lt;5,0,(AJ791-AI791)/AI791*100)</f>
        <v>-18.8029020556227</v>
      </c>
      <c r="AN791" s="14" t="n">
        <f aca="false">AJ791/($C791/100000)</f>
        <v>339.957828016271</v>
      </c>
      <c r="AO791" s="13" t="n">
        <f aca="false">AP790</f>
        <v>6634</v>
      </c>
      <c r="AP791" s="12" t="n">
        <v>6354</v>
      </c>
      <c r="AQ791" s="21" t="n">
        <f aca="false">FORECAST($B791,AP782:AP790,$B782:$B790)</f>
        <v>6498.10300508385</v>
      </c>
      <c r="AR791" s="37" t="n">
        <f aca="false">(AP791-AQ791)^2/AQ791</f>
        <v>3.19565203228556</v>
      </c>
      <c r="AS791" s="37" t="n">
        <f aca="false">IF(AR791&lt;5,0,(AP791-AO791)/AO791*100)</f>
        <v>0</v>
      </c>
      <c r="AT791" s="14" t="n">
        <f aca="false">AP791/($C791/100000)</f>
        <v>1608.40807089753</v>
      </c>
      <c r="AU791" s="13" t="n">
        <f aca="false">AV790</f>
        <v>340</v>
      </c>
      <c r="AV791" s="12" t="n">
        <v>389</v>
      </c>
      <c r="AW791" s="21" t="n">
        <f aca="false">FORECAST($B791,AV782:AV790,$B782:$B790)</f>
        <v>329.581645435656</v>
      </c>
      <c r="AX791" s="37" t="n">
        <f aca="false">(AV791-AW791)^2/AW791</f>
        <v>10.7121889462845</v>
      </c>
      <c r="AY791" s="37" t="n">
        <f aca="false">IF(AX791&lt;5,0,(AV791-AU791)/AU791*100)</f>
        <v>14.4117647058824</v>
      </c>
      <c r="AZ791" s="14" t="n">
        <f aca="false">AV791/($C791/100000)</f>
        <v>98.4687975415708</v>
      </c>
      <c r="BA791" s="12" t="n">
        <v>2274.9</v>
      </c>
      <c r="BB791" s="14" t="n">
        <v>-8.6</v>
      </c>
      <c r="BC791" s="13" t="n">
        <f aca="false">(BA791-BA790)/BA790*100</f>
        <v>-8.63855421686747</v>
      </c>
      <c r="BD791" s="12" t="n">
        <v>26.9</v>
      </c>
    </row>
    <row r="792" customFormat="false" ht="13.8" hidden="false" customHeight="false" outlineLevel="0" collapsed="false">
      <c r="A792" s="19" t="s">
        <v>80</v>
      </c>
      <c r="B792" s="15" t="n">
        <v>2017</v>
      </c>
      <c r="C792" s="12" t="n">
        <v>402737</v>
      </c>
      <c r="D792" s="12" t="n">
        <f aca="false">E791</f>
        <v>8987</v>
      </c>
      <c r="E792" s="12" t="n">
        <v>8513</v>
      </c>
      <c r="F792" s="21" t="n">
        <f aca="false">FORECAST($B792,E783:E791,$B783:$B791)</f>
        <v>11077.5793647818</v>
      </c>
      <c r="G792" s="37" t="n">
        <f aca="false">(E792-F792)^2/F792</f>
        <v>593.727844476074</v>
      </c>
      <c r="H792" s="37" t="n">
        <f aca="false">IF(G792&lt;5,0,(E792-D792)/D792*100)</f>
        <v>-5.27428507844665</v>
      </c>
      <c r="I792" s="12" t="n">
        <v>-5.3</v>
      </c>
      <c r="J792" s="13" t="n">
        <f aca="false">(E792-E791)/E791*100</f>
        <v>-5.27428507844665</v>
      </c>
      <c r="K792" s="13" t="n">
        <f aca="false">L791</f>
        <v>9</v>
      </c>
      <c r="L792" s="12" t="n">
        <v>8</v>
      </c>
      <c r="M792" s="21" t="n">
        <f aca="false">FORECAST($B792,L783:L791,$B783:$B791)</f>
        <v>11.6846366031255</v>
      </c>
      <c r="N792" s="37" t="n">
        <f aca="false">(L792-M792)^2/M792</f>
        <v>1.16191434601059</v>
      </c>
      <c r="O792" s="37" t="n">
        <f aca="false">IF(N792&lt;5,0,(L792-K792)/K792*100)</f>
        <v>0</v>
      </c>
      <c r="P792" s="14" t="n">
        <f aca="false">L792/($C792/100000)</f>
        <v>1.98640800323784</v>
      </c>
      <c r="Q792" s="13" t="n">
        <f aca="false">R791</f>
        <v>76</v>
      </c>
      <c r="R792" s="12" t="n">
        <v>82</v>
      </c>
      <c r="S792" s="21" t="n">
        <f aca="false">FORECAST($B792,R783:R791,$B783:$B791)</f>
        <v>91.4891477042587</v>
      </c>
      <c r="T792" s="37" t="n">
        <f aca="false">(R792-S792)^2/S792</f>
        <v>0.984203333539699</v>
      </c>
      <c r="U792" s="37" t="n">
        <f aca="false">IF(T792&lt;5,0,(R792-Q792)/Q792*100)</f>
        <v>0</v>
      </c>
      <c r="V792" s="14" t="n">
        <f aca="false">R792/($C792/100000)</f>
        <v>20.3606820331879</v>
      </c>
      <c r="W792" s="13" t="n">
        <f aca="false">X791</f>
        <v>169</v>
      </c>
      <c r="X792" s="12" t="n">
        <v>166</v>
      </c>
      <c r="Y792" s="21" t="n">
        <f aca="false">FORECAST($B792,X783:X791,$B783:$B791)</f>
        <v>252.050524207096</v>
      </c>
      <c r="Z792" s="37" t="n">
        <f aca="false">(X792-Y792)^2/Y792</f>
        <v>29.3778112130881</v>
      </c>
      <c r="AA792" s="37" t="n">
        <f aca="false">IF(Z792&lt;5,0,(X792-W792)/W792*100)</f>
        <v>-1.77514792899408</v>
      </c>
      <c r="AB792" s="14" t="n">
        <f aca="false">X792/($C792/100000)</f>
        <v>41.2179660671853</v>
      </c>
      <c r="AC792" s="13" t="n">
        <f aca="false">AD791</f>
        <v>647</v>
      </c>
      <c r="AD792" s="12" t="n">
        <v>715</v>
      </c>
      <c r="AE792" s="21" t="n">
        <f aca="false">FORECAST($B792,AD783:AD791,$B783:$B791)</f>
        <v>754.568179106446</v>
      </c>
      <c r="AF792" s="37" t="n">
        <f aca="false">(AD792-AE792)^2/AE792</f>
        <v>2.07488314661479</v>
      </c>
      <c r="AG792" s="37" t="n">
        <f aca="false">IF(AF792&lt;5,0,(AD792-AC792)/AC792*100)</f>
        <v>0</v>
      </c>
      <c r="AH792" s="14" t="n">
        <f aca="false">AD792/($C792/100000)</f>
        <v>177.535215289382</v>
      </c>
      <c r="AI792" s="13" t="n">
        <f aca="false">AJ791</f>
        <v>1343</v>
      </c>
      <c r="AJ792" s="12" t="n">
        <v>1204</v>
      </c>
      <c r="AK792" s="21" t="n">
        <f aca="false">FORECAST($B792,AJ783:AJ791,$B783:$B791)</f>
        <v>2216.92790229244</v>
      </c>
      <c r="AL792" s="37" t="n">
        <f aca="false">(AJ792-AK792)^2/AK792</f>
        <v>462.812946772693</v>
      </c>
      <c r="AM792" s="37" t="n">
        <f aca="false">IF(AL792&lt;5,0,(AJ792-AI792)/AI792*100)</f>
        <v>-10.3499627699181</v>
      </c>
      <c r="AN792" s="14" t="n">
        <f aca="false">AJ792/($C792/100000)</f>
        <v>298.954404487296</v>
      </c>
      <c r="AO792" s="13" t="n">
        <f aca="false">AP791</f>
        <v>6354</v>
      </c>
      <c r="AP792" s="12" t="n">
        <v>6013</v>
      </c>
      <c r="AQ792" s="21" t="n">
        <f aca="false">FORECAST($B792,AP783:AP791,$B783:$B791)</f>
        <v>7375.05406851804</v>
      </c>
      <c r="AR792" s="37" t="n">
        <f aca="false">(AP792-AQ792)^2/AQ792</f>
        <v>251.549516563657</v>
      </c>
      <c r="AS792" s="37" t="n">
        <f aca="false">IF(AR792&lt;5,0,(AP792-AO792)/AO792*100)</f>
        <v>-5.36669814290211</v>
      </c>
      <c r="AT792" s="14" t="n">
        <f aca="false">AP792/($C792/100000)</f>
        <v>1493.03391543365</v>
      </c>
      <c r="AU792" s="13" t="n">
        <f aca="false">AV791</f>
        <v>389</v>
      </c>
      <c r="AV792" s="12" t="n">
        <v>325</v>
      </c>
      <c r="AW792" s="21" t="n">
        <f aca="false">FORECAST($B792,AV783:AV791,$B783:$B791)</f>
        <v>375.804910654011</v>
      </c>
      <c r="AX792" s="37" t="n">
        <f aca="false">(AV792-AW792)^2/AW792</f>
        <v>6.86829488755235</v>
      </c>
      <c r="AY792" s="37" t="n">
        <f aca="false">IF(AX792&lt;5,0,(AV792-AU792)/AU792*100)</f>
        <v>-16.452442159383</v>
      </c>
      <c r="AZ792" s="14" t="n">
        <f aca="false">AV792/($C792/100000)</f>
        <v>80.6978251315374</v>
      </c>
      <c r="BA792" s="12" t="n">
        <v>2113.8</v>
      </c>
      <c r="BB792" s="14" t="n">
        <v>-7.1</v>
      </c>
      <c r="BC792" s="13" t="n">
        <f aca="false">(BA792-BA791)/BA791*100</f>
        <v>-7.08162996175656</v>
      </c>
      <c r="BD792" s="12" t="n">
        <v>25.4</v>
      </c>
    </row>
    <row r="793" customFormat="false" ht="13.8" hidden="false" customHeight="false" outlineLevel="0" collapsed="false">
      <c r="A793" s="24" t="s">
        <v>80</v>
      </c>
      <c r="B793" s="15" t="n">
        <v>2018</v>
      </c>
      <c r="C793" s="12" t="n">
        <v>412880</v>
      </c>
      <c r="D793" s="12" t="n">
        <f aca="false">E792</f>
        <v>8513</v>
      </c>
      <c r="E793" s="12" t="n">
        <v>8571</v>
      </c>
      <c r="F793" s="21" t="n">
        <f aca="false">FORECAST($B793,E784:E792,$B784:$B792)</f>
        <v>10715.4312735212</v>
      </c>
      <c r="G793" s="37" t="n">
        <f aca="false">(E793-F793)^2/F793</f>
        <v>429.155427296632</v>
      </c>
      <c r="H793" s="37" t="n">
        <f aca="false">IF(G793&lt;5,0,(E793-D793)/D793*100)</f>
        <v>0.6813109362152</v>
      </c>
      <c r="I793" s="12" t="n">
        <v>0.7</v>
      </c>
      <c r="J793" s="13" t="n">
        <f aca="false">(E793-E792)/E792*100</f>
        <v>0.6813109362152</v>
      </c>
      <c r="K793" s="13" t="n">
        <f aca="false">L792</f>
        <v>8</v>
      </c>
      <c r="L793" s="12" t="n">
        <v>10</v>
      </c>
      <c r="M793" s="21" t="n">
        <f aca="false">FORECAST($B793,L784:L792,$B784:$B792)</f>
        <v>11.1622144162678</v>
      </c>
      <c r="N793" s="37" t="n">
        <f aca="false">(L793-M793)^2/M793</f>
        <v>0.121010249311466</v>
      </c>
      <c r="O793" s="37" t="n">
        <f aca="false">IF(N793&lt;5,0,(L793-K793)/K793*100)</f>
        <v>0</v>
      </c>
      <c r="P793" s="14" t="n">
        <f aca="false">L793/($C793/100000)</f>
        <v>2.42201123813214</v>
      </c>
      <c r="Q793" s="13" t="n">
        <f aca="false">R792</f>
        <v>82</v>
      </c>
      <c r="R793" s="12" t="n">
        <v>79</v>
      </c>
      <c r="S793" s="21" t="n">
        <f aca="false">FORECAST($B793,R784:R792,$B784:$B792)</f>
        <v>90.1742628896381</v>
      </c>
      <c r="T793" s="37" t="n">
        <f aca="false">(R793-S793)^2/S793</f>
        <v>1.38469832882982</v>
      </c>
      <c r="U793" s="37" t="n">
        <f aca="false">IF(T793&lt;5,0,(R793-Q793)/Q793*100)</f>
        <v>0</v>
      </c>
      <c r="V793" s="14" t="n">
        <f aca="false">R793/($C793/100000)</f>
        <v>19.1338887812439</v>
      </c>
      <c r="W793" s="13" t="n">
        <f aca="false">X792</f>
        <v>166</v>
      </c>
      <c r="X793" s="12" t="n">
        <v>155</v>
      </c>
      <c r="Y793" s="21" t="n">
        <f aca="false">FORECAST($B793,X784:X792,$B784:$B792)</f>
        <v>239.839592272494</v>
      </c>
      <c r="Z793" s="37" t="n">
        <f aca="false">(X793-Y793)^2/Y793</f>
        <v>30.0107098613866</v>
      </c>
      <c r="AA793" s="37" t="n">
        <f aca="false">IF(Z793&lt;5,0,(X793-W793)/W793*100)</f>
        <v>-6.62650602409639</v>
      </c>
      <c r="AB793" s="14" t="n">
        <f aca="false">X793/($C793/100000)</f>
        <v>37.5411741910482</v>
      </c>
      <c r="AC793" s="13" t="n">
        <f aca="false">AD792</f>
        <v>715</v>
      </c>
      <c r="AD793" s="12" t="n">
        <v>703</v>
      </c>
      <c r="AE793" s="21" t="n">
        <f aca="false">FORECAST($B793,AD784:AD792,$B784:$B792)</f>
        <v>749.270562295952</v>
      </c>
      <c r="AF793" s="37" t="n">
        <f aca="false">(AD793-AE793)^2/AE793</f>
        <v>2.85739897297324</v>
      </c>
      <c r="AG793" s="37" t="n">
        <f aca="false">IF(AF793&lt;5,0,(AD793-AC793)/AC793*100)</f>
        <v>0</v>
      </c>
      <c r="AH793" s="14" t="n">
        <f aca="false">AD793/($C793/100000)</f>
        <v>170.26739004069</v>
      </c>
      <c r="AI793" s="13" t="n">
        <f aca="false">AJ792</f>
        <v>1204</v>
      </c>
      <c r="AJ793" s="12" t="n">
        <v>1076</v>
      </c>
      <c r="AK793" s="21" t="n">
        <f aca="false">FORECAST($B793,AJ784:AJ792,$B784:$B792)</f>
        <v>2072.81652283486</v>
      </c>
      <c r="AL793" s="37" t="n">
        <f aca="false">(AJ793-AK793)^2/AK793</f>
        <v>479.368612344732</v>
      </c>
      <c r="AM793" s="37" t="n">
        <f aca="false">IF(AL793&lt;5,0,(AJ793-AI793)/AI793*100)</f>
        <v>-10.6312292358804</v>
      </c>
      <c r="AN793" s="14" t="n">
        <f aca="false">AJ793/($C793/100000)</f>
        <v>260.608409223019</v>
      </c>
      <c r="AO793" s="13" t="n">
        <f aca="false">AP792</f>
        <v>6013</v>
      </c>
      <c r="AP793" s="12" t="n">
        <v>6141</v>
      </c>
      <c r="AQ793" s="21" t="n">
        <f aca="false">FORECAST($B793,AP784:AP792,$B784:$B792)</f>
        <v>7183.45977530401</v>
      </c>
      <c r="AR793" s="37" t="n">
        <f aca="false">(AP793-AQ793)^2/AQ793</f>
        <v>151.281195568593</v>
      </c>
      <c r="AS793" s="37" t="n">
        <f aca="false">IF(AR793&lt;5,0,(AP793-AO793)/AO793*100)</f>
        <v>2.12872110427407</v>
      </c>
      <c r="AT793" s="14" t="n">
        <f aca="false">AP793/($C793/100000)</f>
        <v>1487.35710133695</v>
      </c>
      <c r="AU793" s="13" t="n">
        <f aca="false">AV792</f>
        <v>325</v>
      </c>
      <c r="AV793" s="12" t="n">
        <v>407</v>
      </c>
      <c r="AW793" s="21" t="n">
        <f aca="false">FORECAST($B793,AV784:AV792,$B784:$B792)</f>
        <v>368.708348424763</v>
      </c>
      <c r="AX793" s="37" t="n">
        <f aca="false">(AV793-AW793)^2/AW793</f>
        <v>3.97672194465804</v>
      </c>
      <c r="AY793" s="37" t="n">
        <f aca="false">IF(AX793&lt;5,0,(AV793-AU793)/AU793*100)</f>
        <v>0</v>
      </c>
      <c r="AZ793" s="14" t="n">
        <f aca="false">AV793/($C793/100000)</f>
        <v>98.5758573919783</v>
      </c>
      <c r="BA793" s="12" t="n">
        <v>2075.9</v>
      </c>
      <c r="BB793" s="14" t="n">
        <v>-1.8</v>
      </c>
      <c r="BC793" s="13" t="n">
        <f aca="false">(BA793-BA792)/BA792*100</f>
        <v>-1.79297946825623</v>
      </c>
      <c r="BD793" s="12" t="n">
        <v>28.6</v>
      </c>
    </row>
    <row r="794" customFormat="false" ht="13.8" hidden="false" customHeight="false" outlineLevel="0" collapsed="false">
      <c r="A794" s="25" t="s">
        <v>80</v>
      </c>
      <c r="B794" s="15" t="n">
        <v>2019</v>
      </c>
      <c r="C794" s="17" t="n">
        <v>421685</v>
      </c>
      <c r="D794" s="12" t="n">
        <f aca="false">E793</f>
        <v>8571</v>
      </c>
      <c r="E794" s="17" t="n">
        <v>8267</v>
      </c>
      <c r="F794" s="21" t="n">
        <f aca="false">FORECAST($B794,E785:E793,$B785:$B793)</f>
        <v>6859.46428571429</v>
      </c>
      <c r="G794" s="37" t="n">
        <f aca="false">(E794-F794)^2/F794</f>
        <v>288.82092018699</v>
      </c>
      <c r="H794" s="37" t="n">
        <f aca="false">IF(G794&lt;5,0,(E794-D794)/D794*100)</f>
        <v>-3.54684400886711</v>
      </c>
      <c r="I794" s="12" t="n">
        <v>-3.5</v>
      </c>
      <c r="J794" s="13" t="n">
        <f aca="false">(E794-E793)/E793*100</f>
        <v>-3.54684400886711</v>
      </c>
      <c r="K794" s="13" t="n">
        <f aca="false">L793</f>
        <v>10</v>
      </c>
      <c r="L794" s="12" t="n">
        <v>9</v>
      </c>
      <c r="M794" s="21" t="n">
        <f aca="false">FORECAST($B794,L785:L793,$B785:$B793)</f>
        <v>6.39285714285714</v>
      </c>
      <c r="N794" s="37" t="n">
        <f aca="false">(L794-M794)^2/M794</f>
        <v>1.06324820430966</v>
      </c>
      <c r="O794" s="37" t="n">
        <f aca="false">IF(N794&lt;5,0,(L794-K794)/K794*100)</f>
        <v>0</v>
      </c>
      <c r="P794" s="14" t="n">
        <f aca="false">L794/($C794/100000)</f>
        <v>2.13429455636316</v>
      </c>
      <c r="Q794" s="13" t="n">
        <f aca="false">R793</f>
        <v>79</v>
      </c>
      <c r="R794" s="12" t="n">
        <v>77</v>
      </c>
      <c r="S794" s="21" t="n">
        <f aca="false">FORECAST($B794,R785:R793,$B785:$B793)</f>
        <v>77.3214285714286</v>
      </c>
      <c r="T794" s="37" t="n">
        <f aca="false">(R794-S794)^2/S794</f>
        <v>0.00133619267568458</v>
      </c>
      <c r="U794" s="37" t="n">
        <f aca="false">IF(T794&lt;5,0,(R794-Q794)/Q794*100)</f>
        <v>0</v>
      </c>
      <c r="V794" s="14" t="n">
        <f aca="false">R794/($C794/100000)</f>
        <v>18.2600756488848</v>
      </c>
      <c r="W794" s="13" t="n">
        <f aca="false">X793</f>
        <v>155</v>
      </c>
      <c r="X794" s="12" t="n">
        <v>143</v>
      </c>
      <c r="Y794" s="21" t="n">
        <f aca="false">FORECAST($B794,X785:X793,$B785:$B793)</f>
        <v>100.142857142857</v>
      </c>
      <c r="Z794" s="37" t="n">
        <f aca="false">(X794-Y794)^2/Y794</f>
        <v>18.3411453026289</v>
      </c>
      <c r="AA794" s="37" t="n">
        <f aca="false">IF(Z794&lt;5,0,(X794-W794)/W794*100)</f>
        <v>-7.74193548387097</v>
      </c>
      <c r="AB794" s="14" t="n">
        <f aca="false">X794/($C794/100000)</f>
        <v>33.9115690622147</v>
      </c>
      <c r="AC794" s="13" t="n">
        <f aca="false">AD793</f>
        <v>703</v>
      </c>
      <c r="AD794" s="12" t="n">
        <v>696</v>
      </c>
      <c r="AE794" s="21" t="n">
        <f aca="false">FORECAST($B794,AD785:AD793,$B785:$B793)</f>
        <v>614.428571428571</v>
      </c>
      <c r="AF794" s="37" t="n">
        <f aca="false">(AD794-AE794)^2/AE794</f>
        <v>10.8294084432192</v>
      </c>
      <c r="AG794" s="37" t="n">
        <f aca="false">IF(AF794&lt;5,0,(AD794-AC794)/AC794*100)</f>
        <v>-0.995732574679943</v>
      </c>
      <c r="AH794" s="14" t="n">
        <f aca="false">AD794/($C794/100000)</f>
        <v>165.052112358751</v>
      </c>
      <c r="AI794" s="13" t="n">
        <f aca="false">AJ793</f>
        <v>1076</v>
      </c>
      <c r="AJ794" s="12" t="n">
        <v>967</v>
      </c>
      <c r="AK794" s="21" t="n">
        <f aca="false">FORECAST($B794,AJ785:AJ793,$B785:$B793)</f>
        <v>489.607142857143</v>
      </c>
      <c r="AL794" s="37" t="n">
        <f aca="false">(AJ794-AK794)^2/AK794</f>
        <v>465.483282619343</v>
      </c>
      <c r="AM794" s="37" t="n">
        <f aca="false">IF(AL794&lt;5,0,(AJ794-AI794)/AI794*100)</f>
        <v>-10.1301115241636</v>
      </c>
      <c r="AN794" s="14" t="n">
        <f aca="false">AJ794/($C794/100000)</f>
        <v>229.318092889242</v>
      </c>
      <c r="AO794" s="13" t="n">
        <f aca="false">AP793</f>
        <v>6141</v>
      </c>
      <c r="AP794" s="12" t="n">
        <v>5980</v>
      </c>
      <c r="AQ794" s="21" t="n">
        <f aca="false">FORECAST($B794,AP785:AP793,$B785:$B793)</f>
        <v>5219.64285714286</v>
      </c>
      <c r="AR794" s="37" t="n">
        <f aca="false">(AP794-AQ794)^2/AQ794</f>
        <v>110.762939250281</v>
      </c>
      <c r="AS794" s="37" t="n">
        <f aca="false">IF(AR794&lt;5,0,(AP794-AO794)/AO794*100)</f>
        <v>-2.62172284644195</v>
      </c>
      <c r="AT794" s="14" t="n">
        <f aca="false">AP794/($C794/100000)</f>
        <v>1418.12016078352</v>
      </c>
      <c r="AU794" s="13" t="n">
        <f aca="false">AV793</f>
        <v>407</v>
      </c>
      <c r="AV794" s="12" t="n">
        <v>395</v>
      </c>
      <c r="AW794" s="21" t="n">
        <f aca="false">FORECAST($B794,AV785:AV793,$B785:$B793)</f>
        <v>351.928571428571</v>
      </c>
      <c r="AX794" s="37" t="n">
        <f aca="false">(AV794-AW794)^2/AW794</f>
        <v>5.27137638087506</v>
      </c>
      <c r="AY794" s="37" t="n">
        <f aca="false">IF(AX794&lt;5,0,(AV794-AU794)/AU794*100)</f>
        <v>-2.94840294840295</v>
      </c>
      <c r="AZ794" s="14" t="n">
        <f aca="false">AV794/($C794/100000)</f>
        <v>93.6718166403832</v>
      </c>
      <c r="BA794" s="12" t="n">
        <v>1960.5</v>
      </c>
      <c r="BB794" s="14" t="n">
        <v>-5.6</v>
      </c>
      <c r="BC794" s="13" t="n">
        <f aca="false">(BA794-BA793)/BA793*100</f>
        <v>-5.55903463557975</v>
      </c>
      <c r="BD794" s="12" t="n">
        <v>28.8</v>
      </c>
    </row>
    <row r="795" customFormat="false" ht="13.8" hidden="false" customHeight="false" outlineLevel="0" collapsed="false">
      <c r="A795" s="25" t="s">
        <v>80</v>
      </c>
      <c r="B795" s="20" t="n">
        <v>2020</v>
      </c>
      <c r="C795" s="21" t="n">
        <v>434199</v>
      </c>
      <c r="D795" s="12" t="n">
        <f aca="false">E794</f>
        <v>8267</v>
      </c>
      <c r="E795" s="21" t="n">
        <v>7621</v>
      </c>
      <c r="F795" s="21" t="n">
        <f aca="false">FORECAST($B795,E786:E794,$B786:$B794)</f>
        <v>6691.5</v>
      </c>
      <c r="G795" s="37" t="n">
        <f aca="false">(E795-F795)^2/F795</f>
        <v>129.114585668385</v>
      </c>
      <c r="H795" s="37" t="n">
        <f aca="false">IF(G795&lt;5,0,(E795-D795)/D795*100)</f>
        <v>-7.81420104028063</v>
      </c>
      <c r="I795" s="22" t="n">
        <v>-7.8</v>
      </c>
      <c r="J795" s="13" t="n">
        <f aca="false">(E795-E794)/E794*100</f>
        <v>-7.81420104028063</v>
      </c>
      <c r="K795" s="13" t="n">
        <f aca="false">L794</f>
        <v>9</v>
      </c>
      <c r="L795" s="21" t="n">
        <v>7</v>
      </c>
      <c r="M795" s="21" t="n">
        <f aca="false">FORECAST($B795,L786:L794,$B786:$B794)</f>
        <v>6.52777777777778</v>
      </c>
      <c r="N795" s="37" t="n">
        <f aca="false">(L795-M795)^2/M795</f>
        <v>0.0341607565011819</v>
      </c>
      <c r="O795" s="37" t="n">
        <f aca="false">IF(N795&lt;5,0,(L795-K795)/K795*100)</f>
        <v>0</v>
      </c>
      <c r="P795" s="14" t="n">
        <f aca="false">L795/($C795/100000)</f>
        <v>1.6121640077476</v>
      </c>
      <c r="Q795" s="13" t="n">
        <f aca="false">R794</f>
        <v>77</v>
      </c>
      <c r="R795" s="21" t="n">
        <v>102</v>
      </c>
      <c r="S795" s="21" t="n">
        <f aca="false">FORECAST($B795,R786:R794,$B786:$B794)</f>
        <v>74.6666666666667</v>
      </c>
      <c r="T795" s="37" t="n">
        <f aca="false">(R795-S795)^2/S795</f>
        <v>10.0059523809524</v>
      </c>
      <c r="U795" s="37" t="n">
        <f aca="false">IF(T795&lt;5,0,(R795-Q795)/Q795*100)</f>
        <v>32.4675324675325</v>
      </c>
      <c r="V795" s="14" t="n">
        <f aca="false">R795/($C795/100000)</f>
        <v>23.4915326843222</v>
      </c>
      <c r="W795" s="13" t="n">
        <f aca="false">X794</f>
        <v>143</v>
      </c>
      <c r="X795" s="21" t="n">
        <v>134</v>
      </c>
      <c r="Y795" s="21" t="n">
        <f aca="false">FORECAST($B795,X786:X794,$B786:$B794)</f>
        <v>90.5833333333333</v>
      </c>
      <c r="Z795" s="37" t="n">
        <f aca="false">(X795-Y795)^2/Y795</f>
        <v>20.8096442808954</v>
      </c>
      <c r="AA795" s="37" t="n">
        <f aca="false">IF(Z795&lt;5,0,(X795-W795)/W795*100)</f>
        <v>-6.29370629370629</v>
      </c>
      <c r="AB795" s="14" t="n">
        <f aca="false">X795/($C795/100000)</f>
        <v>30.8614252911683</v>
      </c>
      <c r="AC795" s="13" t="n">
        <f aca="false">AD794</f>
        <v>696</v>
      </c>
      <c r="AD795" s="21" t="n">
        <v>735</v>
      </c>
      <c r="AE795" s="21" t="n">
        <f aca="false">FORECAST($B795,AD786:AD794,$B786:$B794)</f>
        <v>622.277777777778</v>
      </c>
      <c r="AF795" s="37" t="n">
        <f aca="false">(AD795-AE795)^2/AE795</f>
        <v>20.4190151672966</v>
      </c>
      <c r="AG795" s="37" t="n">
        <f aca="false">IF(AF795&lt;5,0,(AD795-AC795)/AC795*100)</f>
        <v>5.60344827586207</v>
      </c>
      <c r="AH795" s="14" t="n">
        <f aca="false">AD795/($C795/100000)</f>
        <v>169.277220813498</v>
      </c>
      <c r="AI795" s="13" t="n">
        <f aca="false">AJ794</f>
        <v>967</v>
      </c>
      <c r="AJ795" s="21" t="n">
        <v>932</v>
      </c>
      <c r="AK795" s="21" t="n">
        <f aca="false">FORECAST($B795,AJ786:AJ794,$B786:$B794)</f>
        <v>378.305555555556</v>
      </c>
      <c r="AL795" s="37" t="n">
        <f aca="false">(AJ795-AK795)^2/AK795</f>
        <v>810.396604824956</v>
      </c>
      <c r="AM795" s="37" t="n">
        <f aca="false">IF(AL795&lt;5,0,(AJ795-AI795)/AI795*100)</f>
        <v>-3.61944157187177</v>
      </c>
      <c r="AN795" s="14" t="n">
        <f aca="false">AJ795/($C795/100000)</f>
        <v>214.648122174395</v>
      </c>
      <c r="AO795" s="13" t="n">
        <f aca="false">AP794</f>
        <v>5980</v>
      </c>
      <c r="AP795" s="21" t="n">
        <v>5310</v>
      </c>
      <c r="AQ795" s="21" t="n">
        <f aca="false">FORECAST($B795,AP786:AP794,$B786:$B794)</f>
        <v>5152.72222222222</v>
      </c>
      <c r="AR795" s="37" t="n">
        <f aca="false">(AP795-AQ795)^2/AQ795</f>
        <v>4.80062738022929</v>
      </c>
      <c r="AS795" s="37" t="n">
        <f aca="false">IF(AR795&lt;5,0,(AP795-AO795)/AO795*100)</f>
        <v>0</v>
      </c>
      <c r="AT795" s="14" t="n">
        <f aca="false">AP795/($C795/100000)</f>
        <v>1222.94155444854</v>
      </c>
      <c r="AU795" s="13" t="n">
        <f aca="false">AV794</f>
        <v>395</v>
      </c>
      <c r="AV795" s="21" t="n">
        <v>401</v>
      </c>
      <c r="AW795" s="21" t="n">
        <f aca="false">FORECAST($B795,AV786:AV794,$B786:$B794)</f>
        <v>366.416666666667</v>
      </c>
      <c r="AX795" s="37" t="n">
        <f aca="false">(AV795-AW795)^2/AW795</f>
        <v>3.26406261845198</v>
      </c>
      <c r="AY795" s="37" t="n">
        <f aca="false">IF(AX795&lt;5,0,(AV795-AU795)/AU795*100)</f>
        <v>0</v>
      </c>
      <c r="AZ795" s="14" t="n">
        <f aca="false">AV795/($C795/100000)</f>
        <v>92.3539667295411</v>
      </c>
      <c r="BA795" s="23" t="n">
        <v>1755.2</v>
      </c>
      <c r="BB795" s="22" t="n">
        <v>-10.5</v>
      </c>
      <c r="BC795" s="13" t="n">
        <f aca="false">(BA795-BA794)/BA794*100</f>
        <v>-10.47181841367</v>
      </c>
      <c r="BD795" s="23" t="n">
        <v>26.5</v>
      </c>
    </row>
    <row r="796" customFormat="false" ht="13.8" hidden="false" customHeight="false" outlineLevel="0" collapsed="false">
      <c r="A796" s="19" t="s">
        <v>333</v>
      </c>
      <c r="B796" s="15" t="n">
        <v>2020</v>
      </c>
      <c r="C796" s="38" t="n">
        <f aca="false">FORECAST($B796,C786:C794,$B786:$B794)</f>
        <v>420339.888888889</v>
      </c>
      <c r="D796" s="12" t="n">
        <f aca="false">E795</f>
        <v>7621</v>
      </c>
      <c r="E796" s="38" t="n">
        <f aca="false">FORECAST($B796,E786:E794,$B786:$B794)</f>
        <v>6691.5</v>
      </c>
      <c r="F796" s="21" t="n">
        <f aca="false">FORECAST($B796,E787:E795,$B787:$B795)</f>
        <v>7393.8</v>
      </c>
      <c r="G796" s="37" t="n">
        <f aca="false">(E796-F796)^2/F796</f>
        <v>66.7079566663962</v>
      </c>
      <c r="H796" s="37" t="n">
        <f aca="false">IF(G796&lt;5,0,(E796-D796)/D796*100)</f>
        <v>-12.1965621309539</v>
      </c>
      <c r="I796" s="12"/>
      <c r="J796" s="13" t="n">
        <f aca="false">(E796-E794)/E794*100</f>
        <v>-19.0576992863191</v>
      </c>
      <c r="K796" s="13" t="n">
        <f aca="false">L795</f>
        <v>7</v>
      </c>
      <c r="L796" s="38" t="n">
        <f aca="false">FORECAST($B796,L786:L794,$B786:$B794)</f>
        <v>6.52777777777778</v>
      </c>
      <c r="M796" s="21" t="n">
        <f aca="false">FORECAST($B796,L787:L795,$B787:$B795)</f>
        <v>7.33333333333333</v>
      </c>
      <c r="N796" s="37" t="n">
        <f aca="false">(L796-M796)^2/M796</f>
        <v>0.088489057239057</v>
      </c>
      <c r="O796" s="37" t="n">
        <f aca="false">IF(N796&lt;5,0,(L796-K796)/K796*100)</f>
        <v>0</v>
      </c>
      <c r="P796" s="38" t="n">
        <f aca="false">FORECAST($B796,P786:P794,$B786:$B794)</f>
        <v>1.48306665363389</v>
      </c>
      <c r="Q796" s="13" t="n">
        <f aca="false">R795</f>
        <v>102</v>
      </c>
      <c r="R796" s="38" t="n">
        <f aca="false">FORECAST($B796,R786:R794,$B786:$B794)</f>
        <v>74.6666666666667</v>
      </c>
      <c r="S796" s="21" t="n">
        <f aca="false">FORECAST($B796,R787:R795,$B787:$B795)</f>
        <v>85.5555555555556</v>
      </c>
      <c r="T796" s="37" t="n">
        <f aca="false">(R796-S796)^2/S796</f>
        <v>1.38585858585859</v>
      </c>
      <c r="U796" s="37" t="n">
        <f aca="false">IF(T796&lt;5,0,(R796-Q796)/Q796*100)</f>
        <v>0</v>
      </c>
      <c r="V796" s="38" t="n">
        <f aca="false">FORECAST($B796,V786:V794,$B786:$B794)</f>
        <v>17.6261966184275</v>
      </c>
      <c r="W796" s="13" t="n">
        <f aca="false">X795</f>
        <v>134</v>
      </c>
      <c r="X796" s="38" t="n">
        <f aca="false">FORECAST($B796,X786:X794,$B786:$B794)</f>
        <v>90.5833333333333</v>
      </c>
      <c r="Y796" s="21" t="n">
        <f aca="false">FORECAST($B796,X787:X795,$B787:$B795)</f>
        <v>117.355555555556</v>
      </c>
      <c r="Z796" s="37" t="n">
        <f aca="false">(X796-Y796)^2/Y796</f>
        <v>6.10752409055525</v>
      </c>
      <c r="AA796" s="37" t="n">
        <f aca="false">IF(Z796&lt;5,0,(X796-W796)/W796*100)</f>
        <v>-32.4004975124378</v>
      </c>
      <c r="AB796" s="38" t="n">
        <f aca="false">FORECAST($B796,AB786:AB794,$B786:$B794)</f>
        <v>19.9303802836398</v>
      </c>
      <c r="AC796" s="13" t="n">
        <f aca="false">AD795</f>
        <v>735</v>
      </c>
      <c r="AD796" s="38" t="n">
        <f aca="false">FORECAST($B796,AD786:AD794,$B786:$B794)</f>
        <v>622.277777777778</v>
      </c>
      <c r="AE796" s="21" t="n">
        <f aca="false">FORECAST($B796,AD787:AD795,$B787:$B795)</f>
        <v>691.977777777778</v>
      </c>
      <c r="AF796" s="37" t="n">
        <f aca="false">(AD796-AE796)^2/AE796</f>
        <v>7.02058672404381</v>
      </c>
      <c r="AG796" s="37" t="n">
        <f aca="false">IF(AF796&lt;5,0,(AD796-AC796)/AC796*100)</f>
        <v>-15.3363567649282</v>
      </c>
      <c r="AH796" s="38" t="n">
        <f aca="false">FORECAST($B796,AH786:AH794,$B786:$B794)</f>
        <v>145.888115884827</v>
      </c>
      <c r="AI796" s="13" t="n">
        <f aca="false">AJ795</f>
        <v>932</v>
      </c>
      <c r="AJ796" s="38" t="n">
        <f aca="false">FORECAST($B796,AJ786:AJ794,$B786:$B794)</f>
        <v>378.305555555556</v>
      </c>
      <c r="AK796" s="21" t="n">
        <f aca="false">FORECAST($B796,AJ787:AJ795,$B787:$B795)</f>
        <v>683.888888888889</v>
      </c>
      <c r="AL796" s="37" t="n">
        <f aca="false">(AJ796-AK796)^2/AK796</f>
        <v>136.544364337936</v>
      </c>
      <c r="AM796" s="37" t="n">
        <f aca="false">IF(AL796&lt;5,0,(AJ796-AI796)/AI796*100)</f>
        <v>-59.4092751549833</v>
      </c>
      <c r="AN796" s="38" t="n">
        <f aca="false">FORECAST($B796,AN786:AN794,$B786:$B794)</f>
        <v>72.1493060338461</v>
      </c>
      <c r="AO796" s="13" t="n">
        <f aca="false">AP795</f>
        <v>5310</v>
      </c>
      <c r="AP796" s="38" t="n">
        <f aca="false">FORECAST($B796,AP786:AP794,$B786:$B794)</f>
        <v>5152.72222222222</v>
      </c>
      <c r="AQ796" s="21" t="n">
        <f aca="false">FORECAST($B796,AP787:AP795,$B787:$B795)</f>
        <v>5417.42222222222</v>
      </c>
      <c r="AR796" s="37" t="n">
        <f aca="false">(AP796-AQ796)^2/AQ796</f>
        <v>12.933474100023</v>
      </c>
      <c r="AS796" s="37" t="n">
        <f aca="false">IF(AR796&lt;5,0,(AP796-AO796)/AO796*100)</f>
        <v>-2.96191671897886</v>
      </c>
      <c r="AT796" s="38" t="n">
        <f aca="false">FORECAST($B796,AT786:AT794,$B786:$B794)</f>
        <v>1200.4842333504</v>
      </c>
      <c r="AU796" s="13" t="n">
        <f aca="false">AV795</f>
        <v>401</v>
      </c>
      <c r="AV796" s="38" t="n">
        <f aca="false">FORECAST($B796,AV786:AV794,$B786:$B794)</f>
        <v>366.416666666667</v>
      </c>
      <c r="AW796" s="21" t="n">
        <f aca="false">FORECAST($B796,AV787:AV795,$B787:$B795)</f>
        <v>390.266666666667</v>
      </c>
      <c r="AX796" s="37" t="n">
        <f aca="false">(AV796-AW796)^2/AW796</f>
        <v>1.45752263409635</v>
      </c>
      <c r="AY796" s="37" t="n">
        <f aca="false">IF(AX796&lt;5,0,(AV796-AU796)/AU796*100)</f>
        <v>0</v>
      </c>
      <c r="AZ796" s="38" t="n">
        <f aca="false">FORECAST($B796,AZ786:AZ794,$B786:$B794)</f>
        <v>86.5350316208174</v>
      </c>
      <c r="BA796" s="38" t="n">
        <f aca="false">FORECAST($B796,BA786:BA794,$B786:$B794)</f>
        <v>1544.10277777778</v>
      </c>
      <c r="BB796" s="14"/>
      <c r="BC796" s="12"/>
      <c r="BD796" s="12"/>
    </row>
    <row r="797" customFormat="false" ht="13.8" hidden="false" customHeight="false" outlineLevel="0" collapsed="false">
      <c r="A797" s="19" t="s">
        <v>199</v>
      </c>
      <c r="B797" s="20"/>
      <c r="C797" s="21"/>
      <c r="D797" s="12" t="n">
        <f aca="false">E796</f>
        <v>6691.5</v>
      </c>
      <c r="E797" s="39" t="n">
        <f aca="false">(E796-E795)^2/E796</f>
        <v>129.114585668385</v>
      </c>
      <c r="F797" s="21" t="n">
        <f aca="false">FORECAST($B797,E788:E796,$B788:$B796)</f>
        <v>984924.609243697</v>
      </c>
      <c r="G797" s="37" t="n">
        <f aca="false">(E797-F797)^2/F797</f>
        <v>984666.396998099</v>
      </c>
      <c r="H797" s="37" t="n">
        <f aca="false">IF(G797&lt;5,0,(E797-D797)/D797*100)</f>
        <v>-98.070468718996</v>
      </c>
      <c r="I797" s="22"/>
      <c r="J797" s="12"/>
      <c r="K797" s="13" t="n">
        <f aca="false">L796</f>
        <v>6.52777777777778</v>
      </c>
      <c r="L797" s="39" t="n">
        <f aca="false">(L796-L795)^2/L796</f>
        <v>0.0341607565011819</v>
      </c>
      <c r="M797" s="21" t="n">
        <f aca="false">FORECAST($B797,L788:L796,$B788:$B796)</f>
        <v>348.417600373483</v>
      </c>
      <c r="N797" s="37" t="n">
        <f aca="false">(L797-M797)^2/M797</f>
        <v>348.349282209787</v>
      </c>
      <c r="O797" s="37" t="n">
        <f aca="false">IF(N797&lt;5,0,(L797-K797)/K797*100)</f>
        <v>-99.4766862833862</v>
      </c>
      <c r="P797" s="39" t="n">
        <f aca="false">(P796-P795)^2/P796</f>
        <v>0.0112376114710178</v>
      </c>
      <c r="Q797" s="13" t="n">
        <f aca="false">R796</f>
        <v>74.6666666666667</v>
      </c>
      <c r="R797" s="39" t="n">
        <f aca="false">(R796-R795)^2/R796</f>
        <v>10.0059523809524</v>
      </c>
      <c r="S797" s="21" t="n">
        <f aca="false">FORECAST($B797,R788:R796,$B788:$B796)</f>
        <v>2116.75350140056</v>
      </c>
      <c r="T797" s="37" t="n">
        <f aca="false">(R797-S797)^2/S797</f>
        <v>2096.78889505247</v>
      </c>
      <c r="U797" s="37" t="n">
        <f aca="false">IF(T797&lt;5,0,(R797-Q797)/Q797*100)</f>
        <v>-86.5991709183673</v>
      </c>
      <c r="V797" s="39" t="n">
        <f aca="false">(V796-V795)^2/V796</f>
        <v>1.9517634978563</v>
      </c>
      <c r="W797" s="13" t="n">
        <f aca="false">X796</f>
        <v>90.5833333333333</v>
      </c>
      <c r="X797" s="39" t="n">
        <f aca="false">(X796-X795)^2/X796</f>
        <v>20.8096442808954</v>
      </c>
      <c r="Y797" s="21" t="n">
        <f aca="false">FORECAST($B797,X788:X796,$B788:$B796)</f>
        <v>38262.0679271709</v>
      </c>
      <c r="Z797" s="37" t="n">
        <f aca="false">(X797-Y797)^2/Y797</f>
        <v>38220.4599563793</v>
      </c>
      <c r="AA797" s="37" t="n">
        <f aca="false">IF(Z797&lt;5,0,(X797-W797)/W797*100)</f>
        <v>-77.0270716310262</v>
      </c>
      <c r="AB797" s="39" t="n">
        <f aca="false">(AB796-AB795)^2/AB796</f>
        <v>5.99525665120888</v>
      </c>
      <c r="AC797" s="13" t="n">
        <f aca="false">AD796</f>
        <v>622.277777777778</v>
      </c>
      <c r="AD797" s="39" t="n">
        <f aca="false">(AD796-AD795)^2/AD796</f>
        <v>20.4190151672966</v>
      </c>
      <c r="AE797" s="21" t="n">
        <f aca="false">FORECAST($B797,AD788:AD796,$B788:$B796)</f>
        <v>8665.18440709618</v>
      </c>
      <c r="AF797" s="37" t="n">
        <f aca="false">(AD797-AE797)^2/AE797</f>
        <v>8624.39449301172</v>
      </c>
      <c r="AG797" s="37" t="n">
        <f aca="false">IF(AF797&lt;5,0,(AD797-AC797)/AC797*100)</f>
        <v>-96.71866553869</v>
      </c>
      <c r="AH797" s="39" t="n">
        <f aca="false">(AH796-AH795)^2/AH796</f>
        <v>3.74979295637937</v>
      </c>
      <c r="AI797" s="13" t="n">
        <f aca="false">AJ796</f>
        <v>378.305555555556</v>
      </c>
      <c r="AJ797" s="39" t="n">
        <f aca="false">(AJ796-AJ795)^2/AJ796</f>
        <v>810.396604824956</v>
      </c>
      <c r="AK797" s="21" t="n">
        <f aca="false">FORECAST($B797,AJ788:AJ796,$B788:$B796)</f>
        <v>422955.698646125</v>
      </c>
      <c r="AL797" s="37" t="n">
        <f aca="false">(AJ797-AK797)^2/AK797</f>
        <v>421336.45818221</v>
      </c>
      <c r="AM797" s="37" t="n">
        <f aca="false">IF(AL797&lt;5,0,(AJ797-AI797)/AI797*100)</f>
        <v>114.217473923918</v>
      </c>
      <c r="AN797" s="39" t="n">
        <f aca="false">(AN796-AN795)^2/AN796</f>
        <v>281.442937121697</v>
      </c>
      <c r="AO797" s="13" t="n">
        <f aca="false">AP796</f>
        <v>5152.72222222222</v>
      </c>
      <c r="AP797" s="39" t="n">
        <f aca="false">(AP796-AP795)^2/AP796</f>
        <v>4.80062738022929</v>
      </c>
      <c r="AQ797" s="21" t="n">
        <f aca="false">FORECAST($B797,AP788:AP796,$B788:$B796)</f>
        <v>523110.815592904</v>
      </c>
      <c r="AR797" s="37" t="n">
        <f aca="false">(AP797-AQ797)^2/AQ797</f>
        <v>523101.214382199</v>
      </c>
      <c r="AS797" s="37" t="n">
        <f aca="false">IF(AR797&lt;5,0,(AP797-AO797)/AO797*100)</f>
        <v>-99.9068331811188</v>
      </c>
      <c r="AT797" s="39" t="n">
        <f aca="false">(AT796-AT795)^2/AT796</f>
        <v>0.420106534425051</v>
      </c>
      <c r="AU797" s="13" t="n">
        <f aca="false">AV796</f>
        <v>366.416666666667</v>
      </c>
      <c r="AV797" s="39" t="n">
        <f aca="false">(AV796-AV795)^2/AV796</f>
        <v>3.26406261845198</v>
      </c>
      <c r="AW797" s="21" t="n">
        <f aca="false">FORECAST($B797,AV788:AV796,$B788:$B796)</f>
        <v>-10534.3284313725</v>
      </c>
      <c r="AX797" s="37" t="n">
        <f aca="false">(AV797-AW797)^2/AW797</f>
        <v>-10540.8575679795</v>
      </c>
      <c r="AY797" s="37" t="n">
        <f aca="false">IF(AX797&lt;5,0,(AV797-AU797)/AU797*100)</f>
        <v>0</v>
      </c>
      <c r="AZ797" s="39" t="n">
        <f aca="false">(AZ796-AZ795)^2/AZ796</f>
        <v>0.391286686620813</v>
      </c>
      <c r="BA797" s="39" t="n">
        <f aca="false">(BA796-BA795)^2/BA796</f>
        <v>28.8595020171328</v>
      </c>
      <c r="BB797" s="22"/>
      <c r="BC797" s="12"/>
      <c r="BD797" s="23"/>
    </row>
    <row r="798" customFormat="false" ht="13.8" hidden="false" customHeight="false" outlineLevel="0" collapsed="false">
      <c r="A798" s="19" t="s">
        <v>334</v>
      </c>
      <c r="B798" s="20" t="n">
        <v>5</v>
      </c>
      <c r="C798" s="21"/>
      <c r="D798" s="12" t="n">
        <f aca="false">E797</f>
        <v>129.114585668385</v>
      </c>
      <c r="E798" s="39" t="n">
        <f aca="false">IF(E797&lt;$B798,0,(E795-E794)/E794*100)</f>
        <v>-7.81420104028063</v>
      </c>
      <c r="F798" s="21" t="n">
        <f aca="false">FORECAST($B798,E789:E797,$B789:$B797)</f>
        <v>885037.574912892</v>
      </c>
      <c r="G798" s="37" t="n">
        <f aca="false">(E798-F798)^2/F798</f>
        <v>885053.203383966</v>
      </c>
      <c r="H798" s="37" t="n">
        <f aca="false">IF(G798&lt;5,0,(E798-D798)/D798*100)</f>
        <v>-106.052144302543</v>
      </c>
      <c r="I798" s="22"/>
      <c r="J798" s="12"/>
      <c r="K798" s="13" t="n">
        <f aca="false">L797</f>
        <v>0.0341607565011819</v>
      </c>
      <c r="L798" s="39" t="n">
        <f aca="false">IF(L797&lt;$B798,0,(L795-L794)/L794*100)</f>
        <v>0</v>
      </c>
      <c r="M798" s="21" t="n">
        <f aca="false">FORECAST($B798,L789:L797,$B789:$B797)</f>
        <v>877.564847077042</v>
      </c>
      <c r="N798" s="37" t="n">
        <f aca="false">(L798-M798)^2/M798</f>
        <v>877.564847077042</v>
      </c>
      <c r="O798" s="37" t="n">
        <f aca="false">IF(N798&lt;5,0,(L798-K798)/K798*100)</f>
        <v>-100</v>
      </c>
      <c r="P798" s="39" t="n">
        <f aca="false">IF(P797&lt;$B798,0,(P795-P794)/P794*100)</f>
        <v>0</v>
      </c>
      <c r="Q798" s="13" t="n">
        <f aca="false">R797</f>
        <v>10.0059523809524</v>
      </c>
      <c r="R798" s="39" t="n">
        <f aca="false">IF(R797&lt;$B798,0,(R795-R794)/R794*100)</f>
        <v>32.4675324675325</v>
      </c>
      <c r="S798" s="21" t="n">
        <f aca="false">FORECAST($B798,R789:R797,$B789:$B797)</f>
        <v>3009.61207897793</v>
      </c>
      <c r="T798" s="37" t="n">
        <f aca="false">(R798-S798)^2/S798</f>
        <v>2945.02727202857</v>
      </c>
      <c r="U798" s="37" t="n">
        <f aca="false">IF(T798&lt;5,0,(R798-Q798)/Q798*100)</f>
        <v>224.482180520253</v>
      </c>
      <c r="V798" s="39" t="n">
        <f aca="false">IF(V797&lt;$B798,0,(V795-V794)/V794*100)</f>
        <v>0</v>
      </c>
      <c r="W798" s="13" t="n">
        <f aca="false">X797</f>
        <v>20.8096442808954</v>
      </c>
      <c r="X798" s="39" t="n">
        <f aca="false">IF(X797&lt;$B798,0,(X795-X794)/X794*100)</f>
        <v>-6.29370629370629</v>
      </c>
      <c r="Y798" s="21" t="n">
        <f aca="false">FORECAST($B798,X789:X797,$B789:$B797)</f>
        <v>34200.537746806</v>
      </c>
      <c r="Z798" s="37" t="n">
        <f aca="false">(X798-Y798)^2/Y798</f>
        <v>34213.126317584</v>
      </c>
      <c r="AA798" s="37" t="n">
        <f aca="false">IF(Z798&lt;5,0,(X798-W798)/W798*100)</f>
        <v>-130.244180096266</v>
      </c>
      <c r="AB798" s="39" t="n">
        <f aca="false">IF(AB797&lt;$B798,0,(AB795-AB794)/AB794*100)</f>
        <v>-8.99440472792785</v>
      </c>
      <c r="AC798" s="13" t="n">
        <f aca="false">AD797</f>
        <v>20.4190151672966</v>
      </c>
      <c r="AD798" s="39" t="n">
        <f aca="false">IF(AD797&lt;$B798,0,(AD795-AD794)/AD794*100)</f>
        <v>5.60344827586207</v>
      </c>
      <c r="AE798" s="21" t="n">
        <f aca="false">FORECAST($B798,AD789:AD797,$B789:$B797)</f>
        <v>-313.853271389848</v>
      </c>
      <c r="AF798" s="37" t="n">
        <f aca="false">(AD798-AE798)^2/AE798</f>
        <v>-325.1602103354</v>
      </c>
      <c r="AG798" s="37" t="n">
        <f aca="false">IF(AF798&lt;5,0,(AD798-AC798)/AC798*100)</f>
        <v>0</v>
      </c>
      <c r="AH798" s="39" t="n">
        <f aca="false">IF(AH797&lt;$B798,0,(AH795-AH794)/AH794*100)</f>
        <v>0</v>
      </c>
      <c r="AI798" s="13" t="n">
        <f aca="false">AJ797</f>
        <v>810.396604824956</v>
      </c>
      <c r="AJ798" s="39" t="n">
        <f aca="false">IF(AJ797&lt;$B798,0,(AJ795-AJ794)/AJ794*100)</f>
        <v>-3.61944157187177</v>
      </c>
      <c r="AK798" s="21" t="n">
        <f aca="false">FORECAST($B798,AJ789:AJ797,$B789:$B797)</f>
        <v>377701.35617499</v>
      </c>
      <c r="AL798" s="37" t="n">
        <f aca="false">(AJ798-AK798)^2/AK798</f>
        <v>377708.595092818</v>
      </c>
      <c r="AM798" s="37" t="n">
        <f aca="false">IF(AL798&lt;5,0,(AJ798-AI798)/AI798*100)</f>
        <v>-100.446625954542</v>
      </c>
      <c r="AN798" s="39" t="n">
        <f aca="false">IF(AN797&lt;$B798,0,(AN795-AN794)/AN794*100)</f>
        <v>-6.39721468551227</v>
      </c>
      <c r="AO798" s="13" t="n">
        <f aca="false">AP797</f>
        <v>4.80062738022929</v>
      </c>
      <c r="AP798" s="39" t="n">
        <f aca="false">IF(AP797&lt;$B798,0,(AP795-AP794)/AP794*100)</f>
        <v>0</v>
      </c>
      <c r="AQ798" s="21" t="n">
        <f aca="false">FORECAST($B798,AP789:AP797,$B789:$B797)</f>
        <v>486530.633759195</v>
      </c>
      <c r="AR798" s="37" t="n">
        <f aca="false">(AP798-AQ798)^2/AQ798</f>
        <v>486530.633759195</v>
      </c>
      <c r="AS798" s="37" t="n">
        <f aca="false">IF(AR798&lt;5,0,(AP798-AO798)/AO798*100)</f>
        <v>-100</v>
      </c>
      <c r="AT798" s="39" t="n">
        <f aca="false">IF(AT797&lt;$B798,0,(AT795-AT794)/AT794*100)</f>
        <v>0</v>
      </c>
      <c r="AU798" s="13" t="n">
        <f aca="false">AV797</f>
        <v>3.26406261845198</v>
      </c>
      <c r="AV798" s="39" t="n">
        <f aca="false">IF(AV797&lt;$B798,0,(AV795-AV794)/AV794*100)</f>
        <v>0</v>
      </c>
      <c r="AW798" s="21" t="n">
        <f aca="false">FORECAST($B798,AV789:AV797,$B789:$B797)</f>
        <v>-16968.2764227642</v>
      </c>
      <c r="AX798" s="37" t="n">
        <f aca="false">(AV798-AW798)^2/AW798</f>
        <v>-16968.2764227642</v>
      </c>
      <c r="AY798" s="37" t="n">
        <f aca="false">IF(AX798&lt;5,0,(AV798-AU798)/AU798*100)</f>
        <v>0</v>
      </c>
      <c r="AZ798" s="39" t="n">
        <f aca="false">IF(AZ797&lt;$B798,0,(AZ795-AZ794)/AZ794*100)</f>
        <v>0</v>
      </c>
      <c r="BA798" s="39" t="n">
        <f aca="false">IF(BA797&lt;$B798,0,(BA795-BA794)/BA794*100)</f>
        <v>-10.47181841367</v>
      </c>
      <c r="BB798" s="22"/>
      <c r="BC798" s="12"/>
      <c r="BD798" s="23"/>
    </row>
    <row r="799" customFormat="false" ht="13.8" hidden="false" customHeight="false" outlineLevel="0" collapsed="false">
      <c r="A799" s="25"/>
      <c r="B799" s="20"/>
      <c r="C799" s="21"/>
      <c r="D799" s="12" t="n">
        <f aca="false">E798</f>
        <v>-7.81420104028063</v>
      </c>
      <c r="E799" s="21"/>
      <c r="F799" s="21" t="n">
        <f aca="false">FORECAST($B799,E790:E798,$B790:$B798)</f>
        <v>-23.3829922254326</v>
      </c>
      <c r="G799" s="37" t="n">
        <f aca="false">(E799-F799)^2/F799</f>
        <v>-23.3829922254326</v>
      </c>
      <c r="H799" s="37" t="n">
        <f aca="false">IF(G799&lt;5,0,(E799-D799)/D799*100)</f>
        <v>0</v>
      </c>
      <c r="I799" s="22"/>
      <c r="J799" s="13"/>
      <c r="K799" s="13" t="n">
        <f aca="false">L798</f>
        <v>0</v>
      </c>
      <c r="L799" s="21"/>
      <c r="M799" s="21" t="n">
        <f aca="false">FORECAST($B799,L790:L798,$B790:$B798)</f>
        <v>-0.0143067993261248</v>
      </c>
      <c r="N799" s="37" t="n">
        <f aca="false">(L799-M799)^2/M799</f>
        <v>-0.0143067993261248</v>
      </c>
      <c r="O799" s="37" t="n">
        <f aca="false">IF(N799&lt;5,0,(L799-K799)/K799*100)</f>
        <v>0</v>
      </c>
      <c r="P799" s="14"/>
      <c r="Q799" s="13" t="n">
        <f aca="false">R798</f>
        <v>32.4675324675325</v>
      </c>
      <c r="R799" s="21"/>
      <c r="S799" s="21" t="n">
        <f aca="false">FORECAST($B799,R790:R798,$B790:$B798)</f>
        <v>32.3516882534418</v>
      </c>
      <c r="T799" s="37" t="n">
        <f aca="false">(R799-S799)^2/S799</f>
        <v>32.3516882534418</v>
      </c>
      <c r="U799" s="37" t="n">
        <f aca="false">IF(T799&lt;5,0,(R799-Q799)/Q799*100)</f>
        <v>-100</v>
      </c>
      <c r="V799" s="14"/>
      <c r="W799" s="13" t="n">
        <f aca="false">X798</f>
        <v>-6.29370629370629</v>
      </c>
      <c r="X799" s="21"/>
      <c r="Y799" s="21" t="n">
        <f aca="false">FORECAST($B799,X790:X798,$B790:$B798)</f>
        <v>-6.50401492564629</v>
      </c>
      <c r="Z799" s="37" t="n">
        <f aca="false">(X799-Y799)^2/Y799</f>
        <v>-6.50401492564629</v>
      </c>
      <c r="AA799" s="37" t="n">
        <f aca="false">IF(Z799&lt;5,0,(X799-W799)/W799*100)</f>
        <v>0</v>
      </c>
      <c r="AB799" s="14"/>
      <c r="AC799" s="13" t="n">
        <f aca="false">AD798</f>
        <v>5.60344827586207</v>
      </c>
      <c r="AD799" s="21"/>
      <c r="AE799" s="21" t="n">
        <f aca="false">FORECAST($B799,AD790:AD798,$B790:$B798)</f>
        <v>3.92714371406464</v>
      </c>
      <c r="AF799" s="37" t="n">
        <f aca="false">(AD799-AE799)^2/AE799</f>
        <v>3.92714371406464</v>
      </c>
      <c r="AG799" s="37" t="n">
        <f aca="false">IF(AF799&lt;5,0,(AD799-AC799)/AC799*100)</f>
        <v>0</v>
      </c>
      <c r="AH799" s="14"/>
      <c r="AI799" s="13" t="n">
        <f aca="false">AJ798</f>
        <v>-3.61944157187177</v>
      </c>
      <c r="AJ799" s="21"/>
      <c r="AK799" s="21" t="n">
        <f aca="false">FORECAST($B799,AJ790:AJ798,$B790:$B798)</f>
        <v>-4.21791542917492</v>
      </c>
      <c r="AL799" s="37" t="n">
        <f aca="false">(AJ799-AK799)^2/AK799</f>
        <v>-4.21791542917492</v>
      </c>
      <c r="AM799" s="37" t="n">
        <f aca="false">IF(AL799&lt;5,0,(AJ799-AI799)/AI799*100)</f>
        <v>0</v>
      </c>
      <c r="AN799" s="14"/>
      <c r="AO799" s="13" t="n">
        <f aca="false">AP798</f>
        <v>0</v>
      </c>
      <c r="AP799" s="21"/>
      <c r="AQ799" s="21" t="n">
        <f aca="false">FORECAST($B799,AP790:AP798,$B790:$B798)</f>
        <v>-11.8450922981783</v>
      </c>
      <c r="AR799" s="37" t="n">
        <f aca="false">(AP799-AQ799)^2/AQ799</f>
        <v>-11.8450922981783</v>
      </c>
      <c r="AS799" s="37" t="n">
        <f aca="false">IF(AR799&lt;5,0,(AP799-AO799)/AO799*100)</f>
        <v>0</v>
      </c>
      <c r="AT799" s="14"/>
      <c r="AU799" s="13" t="n">
        <f aca="false">AV798</f>
        <v>0</v>
      </c>
      <c r="AV799" s="21"/>
      <c r="AW799" s="21" t="n">
        <f aca="false">FORECAST($B799,AV790:AV798,$B790:$B798)</f>
        <v>-1.0193086786449</v>
      </c>
      <c r="AX799" s="37" t="n">
        <f aca="false">(AV799-AW799)^2/AW799</f>
        <v>-1.0193086786449</v>
      </c>
      <c r="AY799" s="37" t="n">
        <f aca="false">IF(AX799&lt;5,0,(AV799-AU799)/AU799*100)</f>
        <v>0</v>
      </c>
      <c r="AZ799" s="14"/>
      <c r="BA799" s="23"/>
      <c r="BB799" s="22"/>
      <c r="BC799" s="13"/>
      <c r="BD799" s="23"/>
    </row>
    <row r="800" customFormat="false" ht="13.8" hidden="false" customHeight="false" outlineLevel="0" collapsed="false">
      <c r="A800" s="19" t="s">
        <v>81</v>
      </c>
      <c r="B800" s="12" t="n">
        <v>2011</v>
      </c>
      <c r="C800" s="12" t="n">
        <v>424587</v>
      </c>
      <c r="D800" s="12" t="n">
        <f aca="false">E799</f>
        <v>0</v>
      </c>
      <c r="E800" s="12" t="n">
        <v>12137</v>
      </c>
      <c r="F800" s="21" t="n">
        <f aca="false">FORECAST($B800,E791:E799,$B791:$B799)</f>
        <v>8078.38105685699</v>
      </c>
      <c r="G800" s="37" t="n">
        <f aca="false">(E800-F800)^2/F800</f>
        <v>2039.07040404555</v>
      </c>
      <c r="H800" s="37" t="e">
        <f aca="false">IF(G800&lt;5,0,(E800-D800)/D800*100)</f>
        <v>#DIV/0!</v>
      </c>
      <c r="I800" s="12" t="n">
        <v>-1</v>
      </c>
      <c r="J800" s="13" t="n">
        <f aca="false">(E800-E795)/E795*100</f>
        <v>59.257315312951</v>
      </c>
      <c r="K800" s="13" t="n">
        <f aca="false">L799</f>
        <v>0</v>
      </c>
      <c r="L800" s="12" t="n">
        <v>13</v>
      </c>
      <c r="M800" s="21" t="n">
        <f aca="false">FORECAST($B800,L791:L799,$B791:$B799)</f>
        <v>8.22403806443077</v>
      </c>
      <c r="N800" s="37" t="n">
        <f aca="false">(L800-M800)^2/M800</f>
        <v>2.77355384682123</v>
      </c>
      <c r="O800" s="37" t="n">
        <f aca="false">IF(N800&lt;5,0,(L800-K800)/K800*100)</f>
        <v>0</v>
      </c>
      <c r="P800" s="14" t="n">
        <f aca="false">L800/($C800/100000)</f>
        <v>3.06179887749743</v>
      </c>
      <c r="Q800" s="13" t="n">
        <f aca="false">R799</f>
        <v>0</v>
      </c>
      <c r="R800" s="12" t="n">
        <v>117</v>
      </c>
      <c r="S800" s="21" t="n">
        <f aca="false">FORECAST($B800,R791:R799,$B791:$B799)</f>
        <v>81.6007887799468</v>
      </c>
      <c r="T800" s="37" t="n">
        <f aca="false">(R800-S800)^2/S800</f>
        <v>15.356520123613</v>
      </c>
      <c r="U800" s="37" t="e">
        <f aca="false">IF(T800&lt;5,0,(R800-Q800)/Q800*100)</f>
        <v>#DIV/0!</v>
      </c>
      <c r="V800" s="14" t="n">
        <f aca="false">R800/($C800/100000)</f>
        <v>27.5561898974768</v>
      </c>
      <c r="W800" s="13" t="n">
        <f aca="false">X799</f>
        <v>0</v>
      </c>
      <c r="X800" s="12" t="n">
        <v>353</v>
      </c>
      <c r="Y800" s="21" t="n">
        <f aca="false">FORECAST($B800,X791:X799,$B791:$B799)</f>
        <v>142.370995645591</v>
      </c>
      <c r="Z800" s="37" t="n">
        <f aca="false">(X800-Y800)^2/Y800</f>
        <v>311.61246905773</v>
      </c>
      <c r="AA800" s="37" t="e">
        <f aca="false">IF(Z800&lt;5,0,(X800-W800)/W800*100)</f>
        <v>#DIV/0!</v>
      </c>
      <c r="AB800" s="14" t="n">
        <f aca="false">X800/($C800/100000)</f>
        <v>83.139615673584</v>
      </c>
      <c r="AC800" s="13" t="n">
        <f aca="false">AD799</f>
        <v>0</v>
      </c>
      <c r="AD800" s="12" t="n">
        <v>936</v>
      </c>
      <c r="AE800" s="21" t="n">
        <f aca="false">FORECAST($B800,AD791:AD799,$B791:$B799)</f>
        <v>683.901940599394</v>
      </c>
      <c r="AF800" s="37" t="n">
        <f aca="false">(AD800-AE800)^2/AE800</f>
        <v>92.9276958884651</v>
      </c>
      <c r="AG800" s="37" t="e">
        <f aca="false">IF(AF800&lt;5,0,(AD800-AC800)/AC800*100)</f>
        <v>#DIV/0!</v>
      </c>
      <c r="AH800" s="14" t="n">
        <f aca="false">AD800/($C800/100000)</f>
        <v>220.449519179815</v>
      </c>
      <c r="AI800" s="13" t="n">
        <f aca="false">AJ799</f>
        <v>0</v>
      </c>
      <c r="AJ800" s="12" t="n">
        <v>2691</v>
      </c>
      <c r="AK800" s="21" t="n">
        <f aca="false">FORECAST($B800,AJ791:AJ799,$B791:$B799)</f>
        <v>979.605631318529</v>
      </c>
      <c r="AL800" s="37" t="n">
        <f aca="false">(AJ800-AK800)^2/AK800</f>
        <v>2989.84672149388</v>
      </c>
      <c r="AM800" s="37" t="e">
        <f aca="false">IF(AL800&lt;5,0,(AJ800-AI800)/AI800*100)</f>
        <v>#DIV/0!</v>
      </c>
      <c r="AN800" s="14" t="n">
        <f aca="false">AJ800/($C800/100000)</f>
        <v>633.792367641967</v>
      </c>
      <c r="AO800" s="13" t="n">
        <f aca="false">AP799</f>
        <v>0</v>
      </c>
      <c r="AP800" s="12" t="n">
        <v>7489</v>
      </c>
      <c r="AQ800" s="21" t="n">
        <f aca="false">FORECAST($B800,AP791:AP799,$B791:$B799)</f>
        <v>5803.62034499542</v>
      </c>
      <c r="AR800" s="37" t="n">
        <f aca="false">(AP800-AQ800)^2/AQ800</f>
        <v>489.436664125139</v>
      </c>
      <c r="AS800" s="37" t="e">
        <f aca="false">IF(AR800&lt;5,0,(AP800-AO800)/AO800*100)</f>
        <v>#DIV/0!</v>
      </c>
      <c r="AT800" s="14" t="n">
        <f aca="false">AP800/($C800/100000)</f>
        <v>1763.83167642909</v>
      </c>
      <c r="AU800" s="13" t="n">
        <f aca="false">AV799</f>
        <v>0</v>
      </c>
      <c r="AV800" s="12" t="n">
        <v>538</v>
      </c>
      <c r="AW800" s="21" t="n">
        <f aca="false">FORECAST($B800,AV791:AV799,$B791:$B799)</f>
        <v>379.188360636033</v>
      </c>
      <c r="AX800" s="37" t="n">
        <f aca="false">(AV800-AW800)^2/AW800</f>
        <v>66.5134783018283</v>
      </c>
      <c r="AY800" s="37" t="e">
        <f aca="false">IF(AX800&lt;5,0,(AV800-AU800)/AU800*100)</f>
        <v>#DIV/0!</v>
      </c>
      <c r="AZ800" s="14" t="n">
        <f aca="false">AV800/($C800/100000)</f>
        <v>126.711368930278</v>
      </c>
      <c r="BA800" s="12" t="n">
        <v>2858.5</v>
      </c>
      <c r="BB800" s="14" t="n">
        <v>-2</v>
      </c>
      <c r="BC800" s="13" t="n">
        <f aca="false">(BA800-BA795)/BA795*100</f>
        <v>62.8589334548769</v>
      </c>
      <c r="BD800" s="12" t="n">
        <v>27.3</v>
      </c>
    </row>
    <row r="801" customFormat="false" ht="13.8" hidden="false" customHeight="false" outlineLevel="0" collapsed="false">
      <c r="A801" s="19" t="s">
        <v>81</v>
      </c>
      <c r="B801" s="12" t="n">
        <v>2012</v>
      </c>
      <c r="C801" s="12" t="n">
        <v>428104</v>
      </c>
      <c r="D801" s="12" t="n">
        <f aca="false">E800</f>
        <v>12137</v>
      </c>
      <c r="E801" s="12" t="n">
        <v>11496</v>
      </c>
      <c r="F801" s="21" t="n">
        <f aca="false">FORECAST($B801,E792:E800,$B792:$B800)</f>
        <v>8607.28870655103</v>
      </c>
      <c r="G801" s="37" t="n">
        <f aca="false">(E801-F801)^2/F801</f>
        <v>969.486817672151</v>
      </c>
      <c r="H801" s="37" t="n">
        <f aca="false">IF(G801&lt;5,0,(E801-D801)/D801*100)</f>
        <v>-5.28137101425393</v>
      </c>
      <c r="I801" s="12" t="n">
        <v>-5.3</v>
      </c>
      <c r="J801" s="13" t="n">
        <f aca="false">(E801-E800)/E800*100</f>
        <v>-5.28137101425393</v>
      </c>
      <c r="K801" s="13" t="n">
        <f aca="false">L800</f>
        <v>13</v>
      </c>
      <c r="L801" s="12" t="n">
        <v>17</v>
      </c>
      <c r="M801" s="21" t="n">
        <f aca="false">FORECAST($B801,L792:L800,$B792:$B800)</f>
        <v>8.89395545906339</v>
      </c>
      <c r="N801" s="37" t="n">
        <f aca="false">(L801-M801)^2/M801</f>
        <v>7.38793424389015</v>
      </c>
      <c r="O801" s="37" t="n">
        <f aca="false">IF(N801&lt;5,0,(L801-K801)/K801*100)</f>
        <v>30.7692307692308</v>
      </c>
      <c r="P801" s="14" t="n">
        <f aca="false">L801/($C801/100000)</f>
        <v>3.9709977014931</v>
      </c>
      <c r="Q801" s="13" t="n">
        <f aca="false">R800</f>
        <v>117</v>
      </c>
      <c r="R801" s="12" t="n">
        <v>106</v>
      </c>
      <c r="S801" s="21" t="n">
        <f aca="false">FORECAST($B801,R792:R800,$B792:$B800)</f>
        <v>88.4409063128391</v>
      </c>
      <c r="T801" s="37" t="n">
        <f aca="false">(R801-S801)^2/S801</f>
        <v>3.48618963744985</v>
      </c>
      <c r="U801" s="37" t="n">
        <f aca="false">IF(T801&lt;5,0,(R801-Q801)/Q801*100)</f>
        <v>0</v>
      </c>
      <c r="V801" s="14" t="n">
        <f aca="false">R801/($C801/100000)</f>
        <v>24.7603386093099</v>
      </c>
      <c r="W801" s="13" t="n">
        <f aca="false">X800</f>
        <v>353</v>
      </c>
      <c r="X801" s="12" t="n">
        <v>357</v>
      </c>
      <c r="Y801" s="21" t="n">
        <f aca="false">FORECAST($B801,X792:X800,$B792:$B800)</f>
        <v>172.981379298809</v>
      </c>
      <c r="Z801" s="37" t="n">
        <f aca="false">(X801-Y801)^2/Y801</f>
        <v>195.760103787089</v>
      </c>
      <c r="AA801" s="37" t="n">
        <f aca="false">IF(Z801&lt;5,0,(X801-W801)/W801*100)</f>
        <v>1.13314447592068</v>
      </c>
      <c r="AB801" s="14" t="n">
        <f aca="false">X801/($C801/100000)</f>
        <v>83.390951731355</v>
      </c>
      <c r="AC801" s="13" t="n">
        <f aca="false">AD800</f>
        <v>936</v>
      </c>
      <c r="AD801" s="12" t="n">
        <v>834</v>
      </c>
      <c r="AE801" s="21" t="n">
        <f aca="false">FORECAST($B801,AD792:AD800,$B792:$B800)</f>
        <v>732.418205035708</v>
      </c>
      <c r="AF801" s="37" t="n">
        <f aca="false">(AD801-AE801)^2/AE801</f>
        <v>14.0887555732785</v>
      </c>
      <c r="AG801" s="37" t="n">
        <f aca="false">IF(AF801&lt;5,0,(AD801-AC801)/AC801*100)</f>
        <v>-10.8974358974359</v>
      </c>
      <c r="AH801" s="14" t="n">
        <f aca="false">AD801/($C801/100000)</f>
        <v>194.81247547325</v>
      </c>
      <c r="AI801" s="13" t="n">
        <f aca="false">AJ800</f>
        <v>2691</v>
      </c>
      <c r="AJ801" s="12" t="n">
        <v>2478</v>
      </c>
      <c r="AK801" s="21" t="n">
        <f aca="false">FORECAST($B801,AJ792:AJ800,$B792:$B800)</f>
        <v>1203.69459654611</v>
      </c>
      <c r="AL801" s="37" t="n">
        <f aca="false">(AJ801-AK801)^2/AK801</f>
        <v>1349.05836242123</v>
      </c>
      <c r="AM801" s="37" t="n">
        <f aca="false">IF(AL801&lt;5,0,(AJ801-AI801)/AI801*100)</f>
        <v>-7.91527313266444</v>
      </c>
      <c r="AN801" s="14" t="n">
        <f aca="false">AJ801/($C801/100000)</f>
        <v>578.831312017641</v>
      </c>
      <c r="AO801" s="13" t="n">
        <f aca="false">AP800</f>
        <v>7489</v>
      </c>
      <c r="AP801" s="12" t="n">
        <v>7200</v>
      </c>
      <c r="AQ801" s="21" t="n">
        <f aca="false">FORECAST($B801,AP792:AP800,$B792:$B800)</f>
        <v>5996.74091126022</v>
      </c>
      <c r="AR801" s="37" t="n">
        <f aca="false">(AP801-AQ801)^2/AQ801</f>
        <v>241.436549629192</v>
      </c>
      <c r="AS801" s="37" t="n">
        <f aca="false">IF(AR801&lt;5,0,(AP801-AO801)/AO801*100)</f>
        <v>-3.85899319001202</v>
      </c>
      <c r="AT801" s="14" t="n">
        <f aca="false">AP801/($C801/100000)</f>
        <v>1681.83432063237</v>
      </c>
      <c r="AU801" s="13" t="n">
        <f aca="false">AV800</f>
        <v>538</v>
      </c>
      <c r="AV801" s="12" t="n">
        <v>504</v>
      </c>
      <c r="AW801" s="21" t="n">
        <f aca="false">FORECAST($B801,AV792:AV800,$B792:$B800)</f>
        <v>404.217144788449</v>
      </c>
      <c r="AX801" s="37" t="n">
        <f aca="false">(AV801-AW801)^2/AW801</f>
        <v>24.6318552355818</v>
      </c>
      <c r="AY801" s="37" t="n">
        <f aca="false">IF(AX801&lt;5,0,(AV801-AU801)/AU801*100)</f>
        <v>-6.31970260223048</v>
      </c>
      <c r="AZ801" s="14" t="n">
        <f aca="false">AV801/($C801/100000)</f>
        <v>117.728402444266</v>
      </c>
      <c r="BA801" s="12" t="n">
        <v>2685.3</v>
      </c>
      <c r="BB801" s="14" t="n">
        <v>-6.1</v>
      </c>
      <c r="BC801" s="13" t="n">
        <f aca="false">(BA801-BA800)/BA800*100</f>
        <v>-6.05912191708938</v>
      </c>
      <c r="BD801" s="12" t="n">
        <v>27.6</v>
      </c>
    </row>
    <row r="802" customFormat="false" ht="13.8" hidden="false" customHeight="false" outlineLevel="0" collapsed="false">
      <c r="A802" s="19" t="s">
        <v>81</v>
      </c>
      <c r="B802" s="12" t="n">
        <v>2013</v>
      </c>
      <c r="C802" s="12" t="n">
        <v>431074</v>
      </c>
      <c r="D802" s="12" t="n">
        <f aca="false">E801</f>
        <v>11496</v>
      </c>
      <c r="E802" s="12" t="n">
        <v>12360</v>
      </c>
      <c r="F802" s="21" t="n">
        <f aca="false">FORECAST($B802,E793:E801,$B793:$B801)</f>
        <v>9110.29713745196</v>
      </c>
      <c r="G802" s="37" t="n">
        <f aca="false">(E802-F802)^2/F802</f>
        <v>1159.19036838426</v>
      </c>
      <c r="H802" s="37" t="n">
        <f aca="false">IF(G802&lt;5,0,(E802-D802)/D802*100)</f>
        <v>7.51565762004175</v>
      </c>
      <c r="I802" s="12" t="n">
        <v>7.5</v>
      </c>
      <c r="J802" s="13" t="n">
        <f aca="false">(E802-E801)/E801*100</f>
        <v>7.51565762004175</v>
      </c>
      <c r="K802" s="13" t="n">
        <f aca="false">L801</f>
        <v>17</v>
      </c>
      <c r="L802" s="12" t="n">
        <v>6</v>
      </c>
      <c r="M802" s="21" t="n">
        <f aca="false">FORECAST($B802,L793:L801,$B793:$B801)</f>
        <v>10.3962483835364</v>
      </c>
      <c r="N802" s="37" t="n">
        <f aca="false">(L802-M802)^2/M802</f>
        <v>1.85903598459158</v>
      </c>
      <c r="O802" s="37" t="n">
        <f aca="false">IF(N802&lt;5,0,(L802-K802)/K802*100)</f>
        <v>0</v>
      </c>
      <c r="P802" s="14" t="n">
        <f aca="false">L802/($C802/100000)</f>
        <v>1.391872393139</v>
      </c>
      <c r="Q802" s="13" t="n">
        <f aca="false">R801</f>
        <v>106</v>
      </c>
      <c r="R802" s="12" t="n">
        <v>116</v>
      </c>
      <c r="S802" s="21" t="n">
        <f aca="false">FORECAST($B802,R793:R801,$B793:$B801)</f>
        <v>92.4780731090304</v>
      </c>
      <c r="T802" s="37" t="n">
        <f aca="false">(R802-S802)^2/S802</f>
        <v>5.98283491495123</v>
      </c>
      <c r="U802" s="37" t="n">
        <f aca="false">IF(T802&lt;5,0,(R802-Q802)/Q802*100)</f>
        <v>9.43396226415094</v>
      </c>
      <c r="V802" s="14" t="n">
        <f aca="false">R802/($C802/100000)</f>
        <v>26.9095329340206</v>
      </c>
      <c r="W802" s="13" t="n">
        <f aca="false">X801</f>
        <v>357</v>
      </c>
      <c r="X802" s="12" t="n">
        <v>288</v>
      </c>
      <c r="Y802" s="21" t="n">
        <f aca="false">FORECAST($B802,X793:X801,$B793:$B801)</f>
        <v>204.849479171833</v>
      </c>
      <c r="Z802" s="37" t="n">
        <f aca="false">(X802-Y802)^2/Y802</f>
        <v>33.7516558106348</v>
      </c>
      <c r="AA802" s="37" t="n">
        <f aca="false">IF(Z802&lt;5,0,(X802-W802)/W802*100)</f>
        <v>-19.327731092437</v>
      </c>
      <c r="AB802" s="14" t="n">
        <f aca="false">X802/($C802/100000)</f>
        <v>66.8098748706719</v>
      </c>
      <c r="AC802" s="13" t="n">
        <f aca="false">AD801</f>
        <v>834</v>
      </c>
      <c r="AD802" s="12" t="n">
        <v>992</v>
      </c>
      <c r="AE802" s="21" t="n">
        <f aca="false">FORECAST($B802,AD793:AD801,$B793:$B801)</f>
        <v>752.839685269241</v>
      </c>
      <c r="AF802" s="37" t="n">
        <f aca="false">(AD802-AE802)^2/AE802</f>
        <v>75.9758780804173</v>
      </c>
      <c r="AG802" s="37" t="n">
        <f aca="false">IF(AF802&lt;5,0,(AD802-AC802)/AC802*100)</f>
        <v>18.9448441247002</v>
      </c>
      <c r="AH802" s="14" t="n">
        <f aca="false">AD802/($C802/100000)</f>
        <v>230.122902332314</v>
      </c>
      <c r="AI802" s="13" t="n">
        <f aca="false">AJ801</f>
        <v>2478</v>
      </c>
      <c r="AJ802" s="12" t="n">
        <v>2785</v>
      </c>
      <c r="AK802" s="21" t="n">
        <f aca="false">FORECAST($B802,AJ793:AJ801,$B793:$B801)</f>
        <v>1416.2499674426</v>
      </c>
      <c r="AL802" s="37" t="n">
        <f aca="false">(AJ802-AK802)^2/AK802</f>
        <v>1322.84320896327</v>
      </c>
      <c r="AM802" s="37" t="n">
        <f aca="false">IF(AL802&lt;5,0,(AJ802-AI802)/AI802*100)</f>
        <v>12.3890234059726</v>
      </c>
      <c r="AN802" s="14" t="n">
        <f aca="false">AJ802/($C802/100000)</f>
        <v>646.060769148685</v>
      </c>
      <c r="AO802" s="13" t="n">
        <f aca="false">AP801</f>
        <v>7200</v>
      </c>
      <c r="AP802" s="12" t="n">
        <v>7599</v>
      </c>
      <c r="AQ802" s="21" t="n">
        <f aca="false">FORECAST($B802,AP793:AP801,$B793:$B801)</f>
        <v>6199.22077174298</v>
      </c>
      <c r="AR802" s="37" t="n">
        <f aca="false">(AP802-AQ802)^2/AQ802</f>
        <v>316.069060936011</v>
      </c>
      <c r="AS802" s="37" t="n">
        <f aca="false">IF(AR802&lt;5,0,(AP802-AO802)/AO802*100)</f>
        <v>5.54166666666667</v>
      </c>
      <c r="AT802" s="14" t="n">
        <f aca="false">AP802/($C802/100000)</f>
        <v>1762.80638591054</v>
      </c>
      <c r="AU802" s="13" t="n">
        <f aca="false">AV801</f>
        <v>504</v>
      </c>
      <c r="AV802" s="12" t="n">
        <v>574</v>
      </c>
      <c r="AW802" s="21" t="n">
        <f aca="false">FORECAST($B802,AV793:AV801,$B793:$B801)</f>
        <v>434.328600471966</v>
      </c>
      <c r="AX802" s="37" t="n">
        <f aca="false">(AV802-AW802)^2/AW802</f>
        <v>44.9155312934056</v>
      </c>
      <c r="AY802" s="37" t="n">
        <f aca="false">IF(AX802&lt;5,0,(AV802-AU802)/AU802*100)</f>
        <v>13.8888888888889</v>
      </c>
      <c r="AZ802" s="14" t="n">
        <f aca="false">AV802/($C802/100000)</f>
        <v>133.155792276964</v>
      </c>
      <c r="BA802" s="12" t="n">
        <v>2867.3</v>
      </c>
      <c r="BB802" s="14" t="n">
        <v>6.8</v>
      </c>
      <c r="BC802" s="13" t="n">
        <f aca="false">(BA802-BA801)/BA801*100</f>
        <v>6.77764123189215</v>
      </c>
      <c r="BD802" s="12" t="n">
        <v>27.2</v>
      </c>
    </row>
    <row r="803" customFormat="false" ht="13.8" hidden="false" customHeight="false" outlineLevel="0" collapsed="false">
      <c r="A803" s="19" t="s">
        <v>81</v>
      </c>
      <c r="B803" s="15" t="n">
        <v>2014</v>
      </c>
      <c r="C803" s="12" t="n">
        <v>437086</v>
      </c>
      <c r="D803" s="12" t="n">
        <f aca="false">E802</f>
        <v>12360</v>
      </c>
      <c r="E803" s="12" t="n">
        <v>11419</v>
      </c>
      <c r="F803" s="21" t="n">
        <f aca="false">FORECAST($B803,E794:E802,$B794:$B802)</f>
        <v>9748.86240712982</v>
      </c>
      <c r="G803" s="37" t="n">
        <f aca="false">(E803-F803)^2/F803</f>
        <v>286.121545533172</v>
      </c>
      <c r="H803" s="37" t="n">
        <f aca="false">IF(G803&lt;5,0,(E803-D803)/D803*100)</f>
        <v>-7.61326860841424</v>
      </c>
      <c r="I803" s="16" t="n">
        <v>-7.6</v>
      </c>
      <c r="J803" s="13" t="n">
        <f aca="false">(E803-E802)/E802*100</f>
        <v>-7.61326860841424</v>
      </c>
      <c r="K803" s="13" t="n">
        <f aca="false">L802</f>
        <v>6</v>
      </c>
      <c r="L803" s="12" t="n">
        <v>12</v>
      </c>
      <c r="M803" s="21" t="n">
        <f aca="false">FORECAST($B803,L794:L802,$B794:$B802)</f>
        <v>9.74074752031192</v>
      </c>
      <c r="N803" s="37" t="n">
        <f aca="false">(L803-M803)^2/M803</f>
        <v>0.524007193116662</v>
      </c>
      <c r="O803" s="37" t="n">
        <f aca="false">IF(N803&lt;5,0,(L803-K803)/K803*100)</f>
        <v>0</v>
      </c>
      <c r="P803" s="14" t="n">
        <f aca="false">L803/($C803/100000)</f>
        <v>2.74545512782381</v>
      </c>
      <c r="Q803" s="13" t="n">
        <f aca="false">R802</f>
        <v>116</v>
      </c>
      <c r="R803" s="12" t="n">
        <v>134</v>
      </c>
      <c r="S803" s="21" t="n">
        <f aca="false">FORECAST($B803,R794:R802,$B794:$B802)</f>
        <v>98.6906753939713</v>
      </c>
      <c r="T803" s="37" t="n">
        <f aca="false">(R803-S803)^2/S803</f>
        <v>12.6328895729704</v>
      </c>
      <c r="U803" s="37" t="n">
        <f aca="false">IF(T803&lt;5,0,(R803-Q803)/Q803*100)</f>
        <v>15.5172413793103</v>
      </c>
      <c r="V803" s="14" t="n">
        <f aca="false">R803/($C803/100000)</f>
        <v>30.6575822606993</v>
      </c>
      <c r="W803" s="13" t="n">
        <f aca="false">X802</f>
        <v>288</v>
      </c>
      <c r="X803" s="12" t="n">
        <v>240</v>
      </c>
      <c r="Y803" s="21" t="n">
        <f aca="false">FORECAST($B803,X794:X802,$B794:$B802)</f>
        <v>227.177053663011</v>
      </c>
      <c r="Z803" s="37" t="n">
        <f aca="false">(X803-Y803)^2/Y803</f>
        <v>0.723787680622066</v>
      </c>
      <c r="AA803" s="37" t="n">
        <f aca="false">IF(Z803&lt;5,0,(X803-W803)/W803*100)</f>
        <v>0</v>
      </c>
      <c r="AB803" s="14" t="n">
        <f aca="false">X803/($C803/100000)</f>
        <v>54.9091025564763</v>
      </c>
      <c r="AC803" s="13" t="n">
        <f aca="false">AD802</f>
        <v>992</v>
      </c>
      <c r="AD803" s="12" t="n">
        <v>1042</v>
      </c>
      <c r="AE803" s="21" t="n">
        <f aca="false">FORECAST($B803,AD794:AD802,$B794:$B802)</f>
        <v>801.596660325878</v>
      </c>
      <c r="AF803" s="37" t="n">
        <f aca="false">(AD803-AE803)^2/AE803</f>
        <v>72.098311516138</v>
      </c>
      <c r="AG803" s="37" t="n">
        <f aca="false">IF(AF803&lt;5,0,(AD803-AC803)/AC803*100)</f>
        <v>5.04032258064516</v>
      </c>
      <c r="AH803" s="14" t="n">
        <f aca="false">AD803/($C803/100000)</f>
        <v>238.397020266035</v>
      </c>
      <c r="AI803" s="13" t="n">
        <f aca="false">AJ802</f>
        <v>2785</v>
      </c>
      <c r="AJ803" s="12" t="n">
        <v>2194</v>
      </c>
      <c r="AK803" s="21" t="n">
        <f aca="false">FORECAST($B803,AJ794:AJ802,$B794:$B802)</f>
        <v>1701.85179986314</v>
      </c>
      <c r="AL803" s="37" t="n">
        <f aca="false">(AJ803-AK803)^2/AK803</f>
        <v>142.32135307988</v>
      </c>
      <c r="AM803" s="37" t="n">
        <f aca="false">IF(AL803&lt;5,0,(AJ803-AI803)/AI803*100)</f>
        <v>-21.2208258527828</v>
      </c>
      <c r="AN803" s="14" t="n">
        <f aca="false">AJ803/($C803/100000)</f>
        <v>501.960712537121</v>
      </c>
      <c r="AO803" s="13" t="n">
        <f aca="false">AP802</f>
        <v>7599</v>
      </c>
      <c r="AP803" s="12" t="n">
        <v>7325</v>
      </c>
      <c r="AQ803" s="21" t="n">
        <f aca="false">FORECAST($B803,AP794:AP802,$B794:$B802)</f>
        <v>6447.33371831711</v>
      </c>
      <c r="AR803" s="37" t="n">
        <f aca="false">(AP803-AQ803)^2/AQ803</f>
        <v>119.475450730064</v>
      </c>
      <c r="AS803" s="37" t="n">
        <f aca="false">IF(AR803&lt;5,0,(AP803-AO803)/AO803*100)</f>
        <v>-3.60573759705224</v>
      </c>
      <c r="AT803" s="14" t="n">
        <f aca="false">AP803/($C803/100000)</f>
        <v>1675.87156760912</v>
      </c>
      <c r="AU803" s="13" t="n">
        <f aca="false">AV802</f>
        <v>574</v>
      </c>
      <c r="AV803" s="12" t="n">
        <v>472</v>
      </c>
      <c r="AW803" s="21" t="n">
        <f aca="false">FORECAST($B803,AV794:AV802,$B794:$B802)</f>
        <v>462.50468258005</v>
      </c>
      <c r="AX803" s="37" t="n">
        <f aca="false">(AV803-AW803)^2/AW803</f>
        <v>0.194940843415147</v>
      </c>
      <c r="AY803" s="37" t="n">
        <f aca="false">IF(AX803&lt;5,0,(AV803-AU803)/AU803*100)</f>
        <v>0</v>
      </c>
      <c r="AZ803" s="14" t="n">
        <f aca="false">AV803/($C803/100000)</f>
        <v>107.987901694403</v>
      </c>
      <c r="BA803" s="12" t="n">
        <v>2612.5</v>
      </c>
      <c r="BB803" s="4" t="n">
        <v>-8.9</v>
      </c>
      <c r="BC803" s="13" t="n">
        <f aca="false">(BA803-BA802)/BA802*100</f>
        <v>-8.88640881665679</v>
      </c>
      <c r="BD803" s="12" t="n">
        <v>28.6</v>
      </c>
    </row>
    <row r="804" customFormat="false" ht="13.8" hidden="false" customHeight="false" outlineLevel="0" collapsed="false">
      <c r="A804" s="19" t="s">
        <v>81</v>
      </c>
      <c r="B804" s="15" t="n">
        <v>2015</v>
      </c>
      <c r="C804" s="12" t="n">
        <v>442903</v>
      </c>
      <c r="D804" s="12" t="n">
        <f aca="false">E803</f>
        <v>11419</v>
      </c>
      <c r="E804" s="12" t="n">
        <v>11570</v>
      </c>
      <c r="F804" s="21" t="n">
        <f aca="false">FORECAST($B804,E795:E803,$B795:$B803)</f>
        <v>10283.4348133449</v>
      </c>
      <c r="G804" s="37" t="n">
        <f aca="false">(E804-F804)^2/F804</f>
        <v>160.962753161505</v>
      </c>
      <c r="H804" s="37" t="n">
        <f aca="false">IF(G804&lt;5,0,(E804-D804)/D804*100)</f>
        <v>1.3223574743848</v>
      </c>
      <c r="I804" s="12" t="n">
        <v>1.3</v>
      </c>
      <c r="J804" s="13" t="n">
        <f aca="false">(E804-E803)/E803*100</f>
        <v>1.3223574743848</v>
      </c>
      <c r="K804" s="13" t="n">
        <f aca="false">L803</f>
        <v>12</v>
      </c>
      <c r="L804" s="12" t="n">
        <v>9</v>
      </c>
      <c r="M804" s="21" t="n">
        <f aca="false">FORECAST($B804,L795:L803,$B795:$B803)</f>
        <v>10.2496737527779</v>
      </c>
      <c r="N804" s="37" t="n">
        <f aca="false">(L804-M804)^2/M804</f>
        <v>0.152364311884433</v>
      </c>
      <c r="O804" s="37" t="n">
        <f aca="false">IF(N804&lt;5,0,(L804-K804)/K804*100)</f>
        <v>0</v>
      </c>
      <c r="P804" s="14" t="n">
        <f aca="false">L804/($C804/100000)</f>
        <v>2.03204764925954</v>
      </c>
      <c r="Q804" s="13" t="n">
        <f aca="false">R803</f>
        <v>134</v>
      </c>
      <c r="R804" s="12" t="n">
        <v>190</v>
      </c>
      <c r="S804" s="21" t="n">
        <f aca="false">FORECAST($B804,R795:R803,$B795:$B803)</f>
        <v>108.255250604176</v>
      </c>
      <c r="T804" s="37" t="n">
        <f aca="false">(R804-S804)^2/S804</f>
        <v>61.7263737000509</v>
      </c>
      <c r="U804" s="37" t="n">
        <f aca="false">IF(T804&lt;5,0,(R804-Q804)/Q804*100)</f>
        <v>41.7910447761194</v>
      </c>
      <c r="V804" s="14" t="n">
        <f aca="false">R804/($C804/100000)</f>
        <v>42.8987837065904</v>
      </c>
      <c r="W804" s="13" t="n">
        <f aca="false">X803</f>
        <v>240</v>
      </c>
      <c r="X804" s="12" t="n">
        <v>248</v>
      </c>
      <c r="Y804" s="21" t="n">
        <f aca="false">FORECAST($B804,X795:X803,$B795:$B803)</f>
        <v>243.582629736785</v>
      </c>
      <c r="Z804" s="37" t="n">
        <f aca="false">(X804-Y804)^2/Y804</f>
        <v>0.0801089965381449</v>
      </c>
      <c r="AA804" s="37" t="n">
        <f aca="false">IF(Z804&lt;5,0,(X804-W804)/W804*100)</f>
        <v>0</v>
      </c>
      <c r="AB804" s="14" t="n">
        <f aca="false">X804/($C804/100000)</f>
        <v>55.9942018907074</v>
      </c>
      <c r="AC804" s="13" t="n">
        <f aca="false">AD803</f>
        <v>1042</v>
      </c>
      <c r="AD804" s="12" t="n">
        <v>1066</v>
      </c>
      <c r="AE804" s="21" t="n">
        <f aca="false">FORECAST($B804,AD795:AD803,$B795:$B803)</f>
        <v>860.004043625171</v>
      </c>
      <c r="AF804" s="37" t="n">
        <f aca="false">(AD804-AE804)^2/AE804</f>
        <v>49.3420168862314</v>
      </c>
      <c r="AG804" s="37" t="n">
        <f aca="false">IF(AF804&lt;5,0,(AD804-AC804)/AC804*100)</f>
        <v>2.30326295585413</v>
      </c>
      <c r="AH804" s="14" t="n">
        <f aca="false">AD804/($C804/100000)</f>
        <v>240.684754901186</v>
      </c>
      <c r="AI804" s="13" t="n">
        <f aca="false">AJ803</f>
        <v>2194</v>
      </c>
      <c r="AJ804" s="12" t="n">
        <v>2201</v>
      </c>
      <c r="AK804" s="21" t="n">
        <f aca="false">FORECAST($B804,AJ795:AJ803,$B795:$B803)</f>
        <v>1908.1018235399</v>
      </c>
      <c r="AL804" s="37" t="n">
        <f aca="false">(AJ804-AK804)^2/AK804</f>
        <v>44.9605679923814</v>
      </c>
      <c r="AM804" s="37" t="n">
        <f aca="false">IF(AL804&lt;5,0,(AJ804-AI804)/AI804*100)</f>
        <v>0.319051959890611</v>
      </c>
      <c r="AN804" s="14" t="n">
        <f aca="false">AJ804/($C804/100000)</f>
        <v>496.948541780029</v>
      </c>
      <c r="AO804" s="13" t="n">
        <f aca="false">AP803</f>
        <v>7325</v>
      </c>
      <c r="AP804" s="12" t="n">
        <v>7370</v>
      </c>
      <c r="AQ804" s="21" t="n">
        <f aca="false">FORECAST($B804,AP795:AP803,$B795:$B803)</f>
        <v>6677.46027731805</v>
      </c>
      <c r="AR804" s="37" t="n">
        <f aca="false">(AP804-AQ804)^2/AQ804</f>
        <v>71.8254018105566</v>
      </c>
      <c r="AS804" s="37" t="n">
        <f aca="false">IF(AR804&lt;5,0,(AP804-AO804)/AO804*100)</f>
        <v>0.614334470989761</v>
      </c>
      <c r="AT804" s="14" t="n">
        <f aca="false">AP804/($C804/100000)</f>
        <v>1664.02124167143</v>
      </c>
      <c r="AU804" s="13" t="n">
        <f aca="false">AV803</f>
        <v>472</v>
      </c>
      <c r="AV804" s="12" t="n">
        <v>486</v>
      </c>
      <c r="AW804" s="21" t="n">
        <f aca="false">FORECAST($B804,AV795:AV803,$B795:$B803)</f>
        <v>475.781233481951</v>
      </c>
      <c r="AX804" s="37" t="n">
        <f aca="false">(AV804-AW804)^2/AW804</f>
        <v>0.219477318149328</v>
      </c>
      <c r="AY804" s="37" t="n">
        <f aca="false">IF(AX804&lt;5,0,(AV804-AU804)/AU804*100)</f>
        <v>0</v>
      </c>
      <c r="AZ804" s="14" t="n">
        <f aca="false">AV804/($C804/100000)</f>
        <v>109.730573060015</v>
      </c>
      <c r="BA804" s="12" t="n">
        <v>2612.3</v>
      </c>
      <c r="BB804" s="14" t="n">
        <v>0</v>
      </c>
      <c r="BC804" s="13" t="n">
        <f aca="false">(BA804-BA803)/BA803*100</f>
        <v>-0.00765550239233754</v>
      </c>
      <c r="BD804" s="12" t="n">
        <v>27.1</v>
      </c>
    </row>
    <row r="805" customFormat="false" ht="13.8" hidden="false" customHeight="false" outlineLevel="0" collapsed="false">
      <c r="A805" s="19" t="s">
        <v>81</v>
      </c>
      <c r="B805" s="15" t="n">
        <v>2016</v>
      </c>
      <c r="C805" s="12" t="n">
        <v>449124</v>
      </c>
      <c r="D805" s="12" t="n">
        <f aca="false">E804</f>
        <v>11570</v>
      </c>
      <c r="E805" s="12" t="n">
        <v>11911</v>
      </c>
      <c r="F805" s="21" t="n">
        <f aca="false">FORECAST($B805,E796:E804,$B796:$B804)</f>
        <v>10952.9679380969</v>
      </c>
      <c r="G805" s="37" t="n">
        <f aca="false">(E805-F805)^2/F805</f>
        <v>83.7969614100632</v>
      </c>
      <c r="H805" s="37" t="n">
        <f aca="false">IF(G805&lt;5,0,(E805-D805)/D805*100)</f>
        <v>2.94727744165946</v>
      </c>
      <c r="I805" s="12" t="n">
        <v>2.9</v>
      </c>
      <c r="J805" s="13" t="n">
        <f aca="false">(E805-E804)/E804*100</f>
        <v>2.94727744165946</v>
      </c>
      <c r="K805" s="13" t="n">
        <f aca="false">L804</f>
        <v>9</v>
      </c>
      <c r="L805" s="12" t="n">
        <v>25</v>
      </c>
      <c r="M805" s="21" t="n">
        <f aca="false">FORECAST($B805,L796:L804,$B796:$B804)</f>
        <v>10.5941440284669</v>
      </c>
      <c r="N805" s="37" t="n">
        <f aca="false">(L805-M805)^2/M805</f>
        <v>19.5889998960668</v>
      </c>
      <c r="O805" s="37" t="n">
        <f aca="false">IF(N805&lt;5,0,(L805-K805)/K805*100)</f>
        <v>177.777777777778</v>
      </c>
      <c r="P805" s="14" t="n">
        <f aca="false">L805/($C805/100000)</f>
        <v>5.56639146427267</v>
      </c>
      <c r="Q805" s="13" t="n">
        <f aca="false">R804</f>
        <v>190</v>
      </c>
      <c r="R805" s="12" t="n">
        <v>194</v>
      </c>
      <c r="S805" s="21" t="n">
        <f aca="false">FORECAST($B805,R796:R804,$B796:$B804)</f>
        <v>123.013125748181</v>
      </c>
      <c r="T805" s="37" t="n">
        <f aca="false">(R805-S805)^2/S805</f>
        <v>40.9642165044981</v>
      </c>
      <c r="U805" s="37" t="n">
        <f aca="false">IF(T805&lt;5,0,(R805-Q805)/Q805*100)</f>
        <v>2.10526315789474</v>
      </c>
      <c r="V805" s="14" t="n">
        <f aca="false">R805/($C805/100000)</f>
        <v>43.1951977627559</v>
      </c>
      <c r="W805" s="13" t="n">
        <f aca="false">X804</f>
        <v>248</v>
      </c>
      <c r="X805" s="12" t="n">
        <v>292</v>
      </c>
      <c r="Y805" s="21" t="n">
        <f aca="false">FORECAST($B805,X796:X804,$B796:$B804)</f>
        <v>262.880915385489</v>
      </c>
      <c r="Z805" s="37" t="n">
        <f aca="false">(X805-Y805)^2/Y805</f>
        <v>3.22549504038228</v>
      </c>
      <c r="AA805" s="37" t="n">
        <f aca="false">IF(Z805&lt;5,0,(X805-W805)/W805*100)</f>
        <v>0</v>
      </c>
      <c r="AB805" s="14" t="n">
        <f aca="false">X805/($C805/100000)</f>
        <v>65.0154523027048</v>
      </c>
      <c r="AC805" s="13" t="n">
        <f aca="false">AD804</f>
        <v>1066</v>
      </c>
      <c r="AD805" s="12" t="n">
        <v>1184</v>
      </c>
      <c r="AE805" s="21" t="n">
        <f aca="false">FORECAST($B805,AD796:AD804,$B796:$B804)</f>
        <v>916.075653519274</v>
      </c>
      <c r="AF805" s="37" t="n">
        <f aca="false">(AD805-AE805)^2/AE805</f>
        <v>78.3597459023766</v>
      </c>
      <c r="AG805" s="37" t="n">
        <f aca="false">IF(AF805&lt;5,0,(AD805-AC805)/AC805*100)</f>
        <v>11.0694183864916</v>
      </c>
      <c r="AH805" s="14" t="n">
        <f aca="false">AD805/($C805/100000)</f>
        <v>263.624299747954</v>
      </c>
      <c r="AI805" s="13" t="n">
        <f aca="false">AJ804</f>
        <v>2201</v>
      </c>
      <c r="AJ805" s="12" t="n">
        <v>1936</v>
      </c>
      <c r="AK805" s="21" t="n">
        <f aca="false">FORECAST($B805,AJ796:AJ804,$B796:$B804)</f>
        <v>2122.02795488489</v>
      </c>
      <c r="AL805" s="37" t="n">
        <f aca="false">(AJ805-AK805)^2/AK805</f>
        <v>16.3081734710386</v>
      </c>
      <c r="AM805" s="37" t="n">
        <f aca="false">IF(AL805&lt;5,0,(AJ805-AI805)/AI805*100)</f>
        <v>-12.0399818264425</v>
      </c>
      <c r="AN805" s="14" t="n">
        <f aca="false">AJ805/($C805/100000)</f>
        <v>431.061354993276</v>
      </c>
      <c r="AO805" s="13" t="n">
        <f aca="false">AP804</f>
        <v>7370</v>
      </c>
      <c r="AP805" s="12" t="n">
        <v>7764</v>
      </c>
      <c r="AQ805" s="21" t="n">
        <f aca="false">FORECAST($B805,AP796:AP804,$B796:$B804)</f>
        <v>7027.91141927523</v>
      </c>
      <c r="AR805" s="37" t="n">
        <f aca="false">(AP805-AQ805)^2/AQ805</f>
        <v>77.0963614008218</v>
      </c>
      <c r="AS805" s="37" t="n">
        <f aca="false">IF(AR805&lt;5,0,(AP805-AO805)/AO805*100)</f>
        <v>5.34599728629579</v>
      </c>
      <c r="AT805" s="14" t="n">
        <f aca="false">AP805/($C805/100000)</f>
        <v>1728.69853314452</v>
      </c>
      <c r="AU805" s="13" t="n">
        <f aca="false">AV804</f>
        <v>486</v>
      </c>
      <c r="AV805" s="12" t="n">
        <v>516</v>
      </c>
      <c r="AW805" s="21" t="n">
        <f aca="false">FORECAST($B805,AV796:AV804,$B796:$B804)</f>
        <v>490.431977312119</v>
      </c>
      <c r="AX805" s="37" t="n">
        <f aca="false">(AV805-AW805)^2/AW805</f>
        <v>1.33295505678656</v>
      </c>
      <c r="AY805" s="37" t="n">
        <f aca="false">IF(AX805&lt;5,0,(AV805-AU805)/AU805*100)</f>
        <v>0</v>
      </c>
      <c r="AZ805" s="14" t="n">
        <f aca="false">AV805/($C805/100000)</f>
        <v>114.890319822588</v>
      </c>
      <c r="BA805" s="12" t="n">
        <v>2652.1</v>
      </c>
      <c r="BB805" s="14" t="n">
        <v>1.5</v>
      </c>
      <c r="BC805" s="13" t="n">
        <f aca="false">(BA805-BA804)/BA804*100</f>
        <v>1.52356161237223</v>
      </c>
      <c r="BD805" s="12" t="n">
        <v>23</v>
      </c>
    </row>
    <row r="806" customFormat="false" ht="13.8" hidden="false" customHeight="false" outlineLevel="0" collapsed="false">
      <c r="A806" s="19" t="s">
        <v>81</v>
      </c>
      <c r="B806" s="15" t="n">
        <v>2017</v>
      </c>
      <c r="C806" s="12" t="n">
        <v>454757</v>
      </c>
      <c r="D806" s="12" t="n">
        <f aca="false">E805</f>
        <v>11911</v>
      </c>
      <c r="E806" s="12" t="n">
        <v>10862</v>
      </c>
      <c r="F806" s="21" t="n">
        <f aca="false">FORECAST($B806,E797:E805,$B797:$B805)</f>
        <v>11836.0169324953</v>
      </c>
      <c r="G806" s="37" t="n">
        <f aca="false">(E806-F806)^2/F806</f>
        <v>80.1544126033532</v>
      </c>
      <c r="H806" s="37" t="n">
        <f aca="false">IF(G806&lt;5,0,(E806-D806)/D806*100)</f>
        <v>-8.80698513978675</v>
      </c>
      <c r="I806" s="12" t="n">
        <v>-8.8</v>
      </c>
      <c r="J806" s="13" t="n">
        <f aca="false">(E806-E805)/E805*100</f>
        <v>-8.80698513978675</v>
      </c>
      <c r="K806" s="13" t="n">
        <f aca="false">L805</f>
        <v>25</v>
      </c>
      <c r="L806" s="12" t="n">
        <v>17</v>
      </c>
      <c r="M806" s="21" t="n">
        <f aca="false">FORECAST($B806,L797:L805,$B797:$B805)</f>
        <v>13.692235957561</v>
      </c>
      <c r="N806" s="37" t="n">
        <f aca="false">(L806-M806)^2/M806</f>
        <v>0.799088110544147</v>
      </c>
      <c r="O806" s="37" t="n">
        <f aca="false">IF(N806&lt;5,0,(L806-K806)/K806*100)</f>
        <v>0</v>
      </c>
      <c r="P806" s="14" t="n">
        <f aca="false">L806/($C806/100000)</f>
        <v>3.73826021369655</v>
      </c>
      <c r="Q806" s="13" t="n">
        <f aca="false">R805</f>
        <v>194</v>
      </c>
      <c r="R806" s="12" t="n">
        <v>214</v>
      </c>
      <c r="S806" s="21" t="n">
        <f aca="false">FORECAST($B806,R797:R805,$B797:$B805)</f>
        <v>143.053082872647</v>
      </c>
      <c r="T806" s="37" t="n">
        <f aca="false">(R806-S806)^2/S806</f>
        <v>35.1859949383716</v>
      </c>
      <c r="U806" s="37" t="n">
        <f aca="false">IF(T806&lt;5,0,(R806-Q806)/Q806*100)</f>
        <v>10.3092783505155</v>
      </c>
      <c r="V806" s="14" t="n">
        <f aca="false">R806/($C806/100000)</f>
        <v>47.0580991606506</v>
      </c>
      <c r="W806" s="13" t="n">
        <f aca="false">X805</f>
        <v>292</v>
      </c>
      <c r="X806" s="12" t="n">
        <v>226</v>
      </c>
      <c r="Y806" s="21" t="n">
        <f aca="false">FORECAST($B806,X797:X805,$B797:$B805)</f>
        <v>296.831910486234</v>
      </c>
      <c r="Z806" s="37" t="n">
        <f aca="false">(X806-Y806)^2/Y806</f>
        <v>16.9023590991663</v>
      </c>
      <c r="AA806" s="37" t="n">
        <f aca="false">IF(Z806&lt;5,0,(X806-W806)/W806*100)</f>
        <v>-22.6027397260274</v>
      </c>
      <c r="AB806" s="14" t="n">
        <f aca="false">X806/($C806/100000)</f>
        <v>49.6968710762011</v>
      </c>
      <c r="AC806" s="13" t="n">
        <f aca="false">AD805</f>
        <v>1184</v>
      </c>
      <c r="AD806" s="12" t="n">
        <v>1044</v>
      </c>
      <c r="AE806" s="21" t="n">
        <f aca="false">FORECAST($B806,AD797:AD805,$B797:$B805)</f>
        <v>1010.8311829813</v>
      </c>
      <c r="AF806" s="37" t="n">
        <f aca="false">(AD806-AE806)^2/AE806</f>
        <v>1.08838195827604</v>
      </c>
      <c r="AG806" s="37" t="n">
        <f aca="false">IF(AF806&lt;5,0,(AD806-AC806)/AC806*100)</f>
        <v>0</v>
      </c>
      <c r="AH806" s="14" t="n">
        <f aca="false">AD806/($C806/100000)</f>
        <v>229.573156652894</v>
      </c>
      <c r="AI806" s="13" t="n">
        <f aca="false">AJ805</f>
        <v>1936</v>
      </c>
      <c r="AJ806" s="12" t="n">
        <v>1590</v>
      </c>
      <c r="AK806" s="21" t="n">
        <f aca="false">FORECAST($B806,AJ797:AJ805,$B797:$B805)</f>
        <v>2384.76846698928</v>
      </c>
      <c r="AL806" s="37" t="n">
        <f aca="false">(AJ806-AK806)^2/AK806</f>
        <v>264.871380540326</v>
      </c>
      <c r="AM806" s="37" t="n">
        <f aca="false">IF(AL806&lt;5,0,(AJ806-AI806)/AI806*100)</f>
        <v>-17.8719008264463</v>
      </c>
      <c r="AN806" s="14" t="n">
        <f aca="false">AJ806/($C806/100000)</f>
        <v>349.637278810442</v>
      </c>
      <c r="AO806" s="13" t="n">
        <f aca="false">AP805</f>
        <v>7764</v>
      </c>
      <c r="AP806" s="12" t="n">
        <v>7266</v>
      </c>
      <c r="AQ806" s="21" t="n">
        <f aca="false">FORECAST($B806,AP797:AP805,$B797:$B805)</f>
        <v>7470.89150687168</v>
      </c>
      <c r="AR806" s="37" t="n">
        <f aca="false">(AP806-AQ806)^2/AQ806</f>
        <v>5.61921285425372</v>
      </c>
      <c r="AS806" s="37" t="n">
        <f aca="false">IF(AR806&lt;5,0,(AP806-AO806)/AO806*100)</f>
        <v>-6.41421947449768</v>
      </c>
      <c r="AT806" s="14" t="n">
        <f aca="false">AP806/($C806/100000)</f>
        <v>1597.77639486583</v>
      </c>
      <c r="AU806" s="13" t="n">
        <f aca="false">AV805</f>
        <v>516</v>
      </c>
      <c r="AV806" s="12" t="n">
        <v>505</v>
      </c>
      <c r="AW806" s="21" t="n">
        <f aca="false">FORECAST($B806,AV797:AV805,$B797:$B805)</f>
        <v>515.885888012158</v>
      </c>
      <c r="AX806" s="37" t="n">
        <f aca="false">(AV806-AW806)^2/AW806</f>
        <v>0.229706918849554</v>
      </c>
      <c r="AY806" s="37" t="n">
        <f aca="false">IF(AX806&lt;5,0,(AV806-AU806)/AU806*100)</f>
        <v>0</v>
      </c>
      <c r="AZ806" s="14" t="n">
        <f aca="false">AV806/($C806/100000)</f>
        <v>111.04831811275</v>
      </c>
      <c r="BA806" s="12" t="n">
        <v>2388.5</v>
      </c>
      <c r="BB806" s="14" t="n">
        <v>-9.9</v>
      </c>
      <c r="BC806" s="13" t="n">
        <f aca="false">(BA806-BA805)/BA805*100</f>
        <v>-9.93929339014366</v>
      </c>
      <c r="BD806" s="12" t="n">
        <v>24</v>
      </c>
    </row>
    <row r="807" customFormat="false" ht="13.8" hidden="false" customHeight="false" outlineLevel="0" collapsed="false">
      <c r="A807" s="24" t="s">
        <v>81</v>
      </c>
      <c r="B807" s="15" t="n">
        <v>2018</v>
      </c>
      <c r="C807" s="12" t="n">
        <v>463560</v>
      </c>
      <c r="D807" s="12" t="n">
        <f aca="false">E806</f>
        <v>10862</v>
      </c>
      <c r="E807" s="12" t="n">
        <v>9914</v>
      </c>
      <c r="F807" s="21" t="n">
        <f aca="false">FORECAST($B807,E798:E806,$B798:$B806)</f>
        <v>11702.2700035419</v>
      </c>
      <c r="G807" s="37" t="n">
        <f aca="false">(E807-F807)^2/F807</f>
        <v>273.272587677427</v>
      </c>
      <c r="H807" s="37" t="n">
        <f aca="false">IF(G807&lt;5,0,(E807-D807)/D807*100)</f>
        <v>-8.72767446142515</v>
      </c>
      <c r="I807" s="12" t="n">
        <v>-8.7</v>
      </c>
      <c r="J807" s="13" t="n">
        <f aca="false">(E807-E806)/E806*100</f>
        <v>-8.72767446142515</v>
      </c>
      <c r="K807" s="13" t="n">
        <f aca="false">L806</f>
        <v>17</v>
      </c>
      <c r="L807" s="12" t="n">
        <v>18</v>
      </c>
      <c r="M807" s="21" t="n">
        <f aca="false">FORECAST($B807,L798:L806,$B798:$B806)</f>
        <v>14.1732413622428</v>
      </c>
      <c r="N807" s="37" t="n">
        <f aca="false">(L807-M807)^2/M807</f>
        <v>1.03322036910069</v>
      </c>
      <c r="O807" s="37" t="n">
        <f aca="false">IF(N807&lt;5,0,(L807-K807)/K807*100)</f>
        <v>0</v>
      </c>
      <c r="P807" s="14" t="n">
        <f aca="false">L807/($C807/100000)</f>
        <v>3.88299249288118</v>
      </c>
      <c r="Q807" s="13" t="n">
        <f aca="false">R806</f>
        <v>214</v>
      </c>
      <c r="R807" s="12" t="n">
        <v>242</v>
      </c>
      <c r="S807" s="21" t="n">
        <f aca="false">FORECAST($B807,R798:R806,$B798:$B806)</f>
        <v>153.27894583776</v>
      </c>
      <c r="T807" s="37" t="n">
        <f aca="false">(R807-S807)^2/S807</f>
        <v>51.3535985561304</v>
      </c>
      <c r="U807" s="37" t="n">
        <f aca="false">IF(T807&lt;5,0,(R807-Q807)/Q807*100)</f>
        <v>13.0841121495327</v>
      </c>
      <c r="V807" s="14" t="n">
        <f aca="false">R807/($C807/100000)</f>
        <v>52.2046768487359</v>
      </c>
      <c r="W807" s="13" t="n">
        <f aca="false">X806</f>
        <v>226</v>
      </c>
      <c r="X807" s="12" t="n">
        <v>227</v>
      </c>
      <c r="Y807" s="21" t="n">
        <f aca="false">FORECAST($B807,X798:X806,$B798:$B806)</f>
        <v>286.828152529874</v>
      </c>
      <c r="Z807" s="37" t="n">
        <f aca="false">(X807-Y807)^2/Y807</f>
        <v>12.4792765409075</v>
      </c>
      <c r="AA807" s="37" t="n">
        <f aca="false">IF(Z807&lt;5,0,(X807-W807)/W807*100)</f>
        <v>0.442477876106195</v>
      </c>
      <c r="AB807" s="14" t="n">
        <f aca="false">X807/($C807/100000)</f>
        <v>48.9688497713349</v>
      </c>
      <c r="AC807" s="13" t="n">
        <f aca="false">AD806</f>
        <v>1044</v>
      </c>
      <c r="AD807" s="12" t="n">
        <v>968</v>
      </c>
      <c r="AE807" s="21" t="n">
        <f aca="false">FORECAST($B807,AD798:AD806,$B798:$B806)</f>
        <v>1016.08606313352</v>
      </c>
      <c r="AF807" s="37" t="n">
        <f aca="false">(AD807-AE807)^2/AE807</f>
        <v>2.27566300884987</v>
      </c>
      <c r="AG807" s="37" t="n">
        <f aca="false">IF(AF807&lt;5,0,(AD807-AC807)/AC807*100)</f>
        <v>0</v>
      </c>
      <c r="AH807" s="14" t="n">
        <f aca="false">AD807/($C807/100000)</f>
        <v>208.818707394943</v>
      </c>
      <c r="AI807" s="13" t="n">
        <f aca="false">AJ806</f>
        <v>1590</v>
      </c>
      <c r="AJ807" s="12" t="n">
        <v>1354</v>
      </c>
      <c r="AK807" s="21" t="n">
        <f aca="false">FORECAST($B807,AJ798:AJ806,$B798:$B806)</f>
        <v>2272.01834903613</v>
      </c>
      <c r="AL807" s="37" t="n">
        <f aca="false">(AJ807-AK807)^2/AK807</f>
        <v>370.929085816827</v>
      </c>
      <c r="AM807" s="37" t="n">
        <f aca="false">IF(AL807&lt;5,0,(AJ807-AI807)/AI807*100)</f>
        <v>-14.8427672955975</v>
      </c>
      <c r="AN807" s="14" t="n">
        <f aca="false">AJ807/($C807/100000)</f>
        <v>292.087324186729</v>
      </c>
      <c r="AO807" s="13" t="n">
        <f aca="false">AP806</f>
        <v>7266</v>
      </c>
      <c r="AP807" s="12" t="n">
        <v>6611</v>
      </c>
      <c r="AQ807" s="21" t="n">
        <f aca="false">FORECAST($B807,AP798:AP806,$B798:$B806)</f>
        <v>7445.2319884078</v>
      </c>
      <c r="AR807" s="37" t="n">
        <f aca="false">(AP807-AQ807)^2/AQ807</f>
        <v>93.4749933335071</v>
      </c>
      <c r="AS807" s="37" t="n">
        <f aca="false">IF(AR807&lt;5,0,(AP807-AO807)/AO807*100)</f>
        <v>-9.01458849435728</v>
      </c>
      <c r="AT807" s="14" t="n">
        <f aca="false">AP807/($C807/100000)</f>
        <v>1426.13685391319</v>
      </c>
      <c r="AU807" s="13" t="n">
        <f aca="false">AV806</f>
        <v>505</v>
      </c>
      <c r="AV807" s="12" t="n">
        <v>494</v>
      </c>
      <c r="AW807" s="21" t="n">
        <f aca="false">FORECAST($B807,AV798:AV806,$B798:$B806)</f>
        <v>514.581677682746</v>
      </c>
      <c r="AX807" s="37" t="n">
        <f aca="false">(AV807-AW807)^2/AW807</f>
        <v>0.823203535236687</v>
      </c>
      <c r="AY807" s="37" t="n">
        <f aca="false">IF(AX807&lt;5,0,(AV807-AU807)/AU807*100)</f>
        <v>0</v>
      </c>
      <c r="AZ807" s="14" t="n">
        <f aca="false">AV807/($C807/100000)</f>
        <v>106.566571749072</v>
      </c>
      <c r="BA807" s="12" t="n">
        <v>2138.7</v>
      </c>
      <c r="BB807" s="14" t="n">
        <v>-10.5</v>
      </c>
      <c r="BC807" s="13" t="n">
        <f aca="false">(BA807-BA806)/BA806*100</f>
        <v>-10.4584467238853</v>
      </c>
      <c r="BD807" s="12" t="n">
        <v>24.2</v>
      </c>
    </row>
    <row r="808" customFormat="false" ht="13.8" hidden="false" customHeight="false" outlineLevel="0" collapsed="false">
      <c r="A808" s="25" t="s">
        <v>81</v>
      </c>
      <c r="B808" s="15" t="n">
        <v>2019</v>
      </c>
      <c r="C808" s="17" t="n">
        <v>471735</v>
      </c>
      <c r="D808" s="12" t="n">
        <f aca="false">E807</f>
        <v>9914</v>
      </c>
      <c r="E808" s="17" t="n">
        <v>9472</v>
      </c>
      <c r="F808" s="21" t="n">
        <f aca="false">FORECAST($B808,E799:E807,$B799:$B807)</f>
        <v>10391.1071428571</v>
      </c>
      <c r="G808" s="37" t="n">
        <f aca="false">(E808-F808)^2/F808</f>
        <v>81.2962399903372</v>
      </c>
      <c r="H808" s="37" t="n">
        <f aca="false">IF(G808&lt;5,0,(E808-D808)/D808*100)</f>
        <v>-4.45834173895501</v>
      </c>
      <c r="I808" s="12" t="n">
        <v>-4.5</v>
      </c>
      <c r="J808" s="13" t="n">
        <f aca="false">(E808-E807)/E807*100</f>
        <v>-4.45834173895501</v>
      </c>
      <c r="K808" s="13" t="n">
        <f aca="false">L807</f>
        <v>18</v>
      </c>
      <c r="L808" s="12" t="n">
        <v>6</v>
      </c>
      <c r="M808" s="21" t="n">
        <f aca="false">FORECAST($B808,L799:L807,$B799:$B807)</f>
        <v>19.3928571428571</v>
      </c>
      <c r="N808" s="37" t="n">
        <f aca="false">(L808-M808)^2/M808</f>
        <v>9.24921073401736</v>
      </c>
      <c r="O808" s="37" t="n">
        <f aca="false">IF(N808&lt;5,0,(L808-K808)/K808*100)</f>
        <v>-66.6666666666667</v>
      </c>
      <c r="P808" s="14" t="n">
        <f aca="false">L808/($C808/100000)</f>
        <v>1.27190053737798</v>
      </c>
      <c r="Q808" s="13" t="n">
        <f aca="false">R807</f>
        <v>242</v>
      </c>
      <c r="R808" s="12" t="n">
        <v>201</v>
      </c>
      <c r="S808" s="21" t="n">
        <f aca="false">FORECAST($B808,R799:R807,$B799:$B807)</f>
        <v>255.464285714286</v>
      </c>
      <c r="T808" s="37" t="n">
        <f aca="false">(R808-S808)^2/S808</f>
        <v>11.6116364762038</v>
      </c>
      <c r="U808" s="37" t="n">
        <f aca="false">IF(T808&lt;5,0,(R808-Q808)/Q808*100)</f>
        <v>-16.9421487603306</v>
      </c>
      <c r="V808" s="14" t="n">
        <f aca="false">R808/($C808/100000)</f>
        <v>42.6086680021622</v>
      </c>
      <c r="W808" s="13" t="n">
        <f aca="false">X807</f>
        <v>227</v>
      </c>
      <c r="X808" s="12" t="n">
        <v>235</v>
      </c>
      <c r="Y808" s="21" t="n">
        <f aca="false">FORECAST($B808,X799:X807,$B799:$B807)</f>
        <v>197.607142857143</v>
      </c>
      <c r="Z808" s="37" t="n">
        <f aca="false">(X808-Y808)^2/Y808</f>
        <v>7.07578554646149</v>
      </c>
      <c r="AA808" s="37" t="n">
        <f aca="false">IF(Z808&lt;5,0,(X808-W808)/W808*100)</f>
        <v>3.52422907488987</v>
      </c>
      <c r="AB808" s="14" t="n">
        <f aca="false">X808/($C808/100000)</f>
        <v>49.8161043806374</v>
      </c>
      <c r="AC808" s="13" t="n">
        <f aca="false">AD807</f>
        <v>968</v>
      </c>
      <c r="AD808" s="12" t="n">
        <v>863</v>
      </c>
      <c r="AE808" s="21" t="n">
        <f aca="false">FORECAST($B808,AD799:AD807,$B799:$B807)</f>
        <v>1108.64285714286</v>
      </c>
      <c r="AF808" s="37" t="n">
        <f aca="false">(AD808-AE808)^2/AE808</f>
        <v>54.4272782497446</v>
      </c>
      <c r="AG808" s="37" t="n">
        <f aca="false">IF(AF808&lt;5,0,(AD808-AC808)/AC808*100)</f>
        <v>-10.8471074380165</v>
      </c>
      <c r="AH808" s="14" t="n">
        <f aca="false">AD808/($C808/100000)</f>
        <v>182.941693959532</v>
      </c>
      <c r="AI808" s="13" t="n">
        <f aca="false">AJ807</f>
        <v>1354</v>
      </c>
      <c r="AJ808" s="12" t="n">
        <v>1137</v>
      </c>
      <c r="AK808" s="21" t="n">
        <f aca="false">FORECAST($B808,AJ799:AJ807,$B799:$B807)</f>
        <v>1278.32142857143</v>
      </c>
      <c r="AL808" s="37" t="n">
        <f aca="false">(AJ808-AK808)^2/AK808</f>
        <v>15.6234149933546</v>
      </c>
      <c r="AM808" s="37" t="n">
        <f aca="false">IF(AL808&lt;5,0,(AJ808-AI808)/AI808*100)</f>
        <v>-16.02658788774</v>
      </c>
      <c r="AN808" s="14" t="n">
        <f aca="false">AJ808/($C808/100000)</f>
        <v>241.025151833127</v>
      </c>
      <c r="AO808" s="13" t="n">
        <f aca="false">AP807</f>
        <v>6611</v>
      </c>
      <c r="AP808" s="12" t="n">
        <v>6502</v>
      </c>
      <c r="AQ808" s="21" t="n">
        <f aca="false">FORECAST($B808,AP799:AP807,$B799:$B807)</f>
        <v>7045.35714285714</v>
      </c>
      <c r="AR808" s="37" t="n">
        <f aca="false">(AP808-AQ808)^2/AQ808</f>
        <v>41.9051836134667</v>
      </c>
      <c r="AS808" s="37" t="n">
        <f aca="false">IF(AR808&lt;5,0,(AP808-AO808)/AO808*100)</f>
        <v>-1.64876720617153</v>
      </c>
      <c r="AT808" s="14" t="n">
        <f aca="false">AP808/($C808/100000)</f>
        <v>1378.31621567193</v>
      </c>
      <c r="AU808" s="13" t="n">
        <f aca="false">AV807</f>
        <v>494</v>
      </c>
      <c r="AV808" s="12" t="n">
        <v>528</v>
      </c>
      <c r="AW808" s="21" t="n">
        <f aca="false">FORECAST($B808,AV799:AV807,$B799:$B807)</f>
        <v>486.321428571429</v>
      </c>
      <c r="AX808" s="37" t="n">
        <f aca="false">(AV808-AW808)^2/AW808</f>
        <v>3.57192427532811</v>
      </c>
      <c r="AY808" s="37" t="n">
        <f aca="false">IF(AX808&lt;5,0,(AV808-AU808)/AU808*100)</f>
        <v>0</v>
      </c>
      <c r="AZ808" s="14" t="n">
        <f aca="false">AV808/($C808/100000)</f>
        <v>111.927247289262</v>
      </c>
      <c r="BA808" s="12" t="n">
        <v>2007.9</v>
      </c>
      <c r="BB808" s="14" t="n">
        <v>-6.1</v>
      </c>
      <c r="BC808" s="13" t="n">
        <f aca="false">(BA808-BA807)/BA807*100</f>
        <v>-6.11586477766867</v>
      </c>
      <c r="BD808" s="12" t="n">
        <v>23.9</v>
      </c>
    </row>
    <row r="809" customFormat="false" ht="13.8" hidden="false" customHeight="false" outlineLevel="0" collapsed="false">
      <c r="A809" s="25" t="s">
        <v>81</v>
      </c>
      <c r="B809" s="20" t="n">
        <v>2020</v>
      </c>
      <c r="C809" s="21" t="n">
        <v>476727</v>
      </c>
      <c r="D809" s="12" t="n">
        <f aca="false">E808</f>
        <v>9472</v>
      </c>
      <c r="E809" s="21" t="n">
        <v>7397</v>
      </c>
      <c r="F809" s="21" t="n">
        <f aca="false">FORECAST($B809,E800:E808,$B800:$B808)</f>
        <v>9745.38888888889</v>
      </c>
      <c r="G809" s="37" t="n">
        <f aca="false">(E809-F809)^2/F809</f>
        <v>565.90151879363</v>
      </c>
      <c r="H809" s="37" t="n">
        <f aca="false">IF(G809&lt;5,0,(E809-D809)/D809*100)</f>
        <v>-21.9066722972973</v>
      </c>
      <c r="I809" s="22" t="n">
        <v>-21.9</v>
      </c>
      <c r="J809" s="13" t="n">
        <f aca="false">(E809-E808)/E808*100</f>
        <v>-21.9066722972973</v>
      </c>
      <c r="K809" s="13" t="n">
        <f aca="false">L808</f>
        <v>6</v>
      </c>
      <c r="L809" s="21" t="n">
        <v>14</v>
      </c>
      <c r="M809" s="21" t="n">
        <f aca="false">FORECAST($B809,L800:L808,$B800:$B808)</f>
        <v>14.5</v>
      </c>
      <c r="N809" s="37" t="n">
        <f aca="false">(L809-M809)^2/M809</f>
        <v>0.0172413793103448</v>
      </c>
      <c r="O809" s="37" t="n">
        <f aca="false">IF(N809&lt;5,0,(L809-K809)/K809*100)</f>
        <v>0</v>
      </c>
      <c r="P809" s="14" t="n">
        <f aca="false">L809/($C809/100000)</f>
        <v>2.93669122999117</v>
      </c>
      <c r="Q809" s="13" t="n">
        <f aca="false">R808</f>
        <v>201</v>
      </c>
      <c r="R809" s="21" t="n">
        <v>193</v>
      </c>
      <c r="S809" s="21" t="n">
        <f aca="false">FORECAST($B809,R800:R808,$B800:$B808)</f>
        <v>251.555555555556</v>
      </c>
      <c r="T809" s="37" t="n">
        <f aca="false">(R809-S809)^2/S809</f>
        <v>13.6302021986651</v>
      </c>
      <c r="U809" s="37" t="n">
        <f aca="false">IF(T809&lt;5,0,(R809-Q809)/Q809*100)</f>
        <v>-3.98009950248756</v>
      </c>
      <c r="V809" s="14" t="n">
        <f aca="false">R809/($C809/100000)</f>
        <v>40.4843862420211</v>
      </c>
      <c r="W809" s="13" t="n">
        <f aca="false">X808</f>
        <v>235</v>
      </c>
      <c r="X809" s="21" t="n">
        <v>202</v>
      </c>
      <c r="Y809" s="21" t="n">
        <f aca="false">FORECAST($B809,X800:X808,$B800:$B808)</f>
        <v>196.166666666667</v>
      </c>
      <c r="Z809" s="37" t="n">
        <f aca="false">(X809-Y809)^2/Y809</f>
        <v>0.173463608043046</v>
      </c>
      <c r="AA809" s="37" t="n">
        <f aca="false">IF(Z809&lt;5,0,(X809-W809)/W809*100)</f>
        <v>0</v>
      </c>
      <c r="AB809" s="14" t="n">
        <f aca="false">X809/($C809/100000)</f>
        <v>42.3722591755869</v>
      </c>
      <c r="AC809" s="13" t="n">
        <f aca="false">AD808</f>
        <v>863</v>
      </c>
      <c r="AD809" s="21" t="n">
        <v>971</v>
      </c>
      <c r="AE809" s="21" t="n">
        <f aca="false">FORECAST($B809,AD800:AD808,$B800:$B808)</f>
        <v>1021.77777777778</v>
      </c>
      <c r="AF809" s="37" t="n">
        <f aca="false">(AD809-AE809)^2/AE809</f>
        <v>2.52342806050939</v>
      </c>
      <c r="AG809" s="37" t="n">
        <f aca="false">IF(AF809&lt;5,0,(AD809-AC809)/AC809*100)</f>
        <v>0</v>
      </c>
      <c r="AH809" s="14" t="n">
        <f aca="false">AD809/($C809/100000)</f>
        <v>203.680513165816</v>
      </c>
      <c r="AI809" s="13" t="n">
        <f aca="false">AJ808</f>
        <v>1137</v>
      </c>
      <c r="AJ809" s="21" t="n">
        <v>754</v>
      </c>
      <c r="AK809" s="21" t="n">
        <f aca="false">FORECAST($B809,AJ800:AJ808,$B800:$B808)</f>
        <v>1021</v>
      </c>
      <c r="AL809" s="37" t="n">
        <f aca="false">(AJ809-AK809)^2/AK809</f>
        <v>69.822722820764</v>
      </c>
      <c r="AM809" s="37" t="n">
        <f aca="false">IF(AL809&lt;5,0,(AJ809-AI809)/AI809*100)</f>
        <v>-33.6851363236587</v>
      </c>
      <c r="AN809" s="14" t="n">
        <f aca="false">AJ809/($C809/100000)</f>
        <v>158.161799100953</v>
      </c>
      <c r="AO809" s="13" t="n">
        <f aca="false">AP808</f>
        <v>6502</v>
      </c>
      <c r="AP809" s="21" t="n">
        <v>4851</v>
      </c>
      <c r="AQ809" s="21" t="n">
        <f aca="false">FORECAST($B809,AP800:AP808,$B800:$B808)</f>
        <v>6741.05555555556</v>
      </c>
      <c r="AR809" s="37" t="n">
        <f aca="false">(AP809-AQ809)^2/AQ809</f>
        <v>529.933327747514</v>
      </c>
      <c r="AS809" s="37" t="n">
        <f aca="false">IF(AR809&lt;5,0,(AP809-AO809)/AO809*100)</f>
        <v>-25.3921870193787</v>
      </c>
      <c r="AT809" s="14" t="n">
        <f aca="false">AP809/($C809/100000)</f>
        <v>1017.56351119194</v>
      </c>
      <c r="AU809" s="13" t="n">
        <f aca="false">AV808</f>
        <v>528</v>
      </c>
      <c r="AV809" s="21" t="n">
        <v>412</v>
      </c>
      <c r="AW809" s="21" t="n">
        <f aca="false">FORECAST($B809,AV800:AV808,$B800:$B808)</f>
        <v>499.333333333333</v>
      </c>
      <c r="AX809" s="37" t="n">
        <f aca="false">(AV809-AW809)^2/AW809</f>
        <v>15.2745883400089</v>
      </c>
      <c r="AY809" s="37" t="n">
        <f aca="false">IF(AX809&lt;5,0,(AV809-AU809)/AU809*100)</f>
        <v>-21.969696969697</v>
      </c>
      <c r="AZ809" s="14" t="n">
        <f aca="false">AV809/($C809/100000)</f>
        <v>86.4226276254544</v>
      </c>
      <c r="BA809" s="23" t="n">
        <v>1551.6</v>
      </c>
      <c r="BB809" s="22" t="n">
        <v>-22.7</v>
      </c>
      <c r="BC809" s="13" t="n">
        <f aca="false">(BA809-BA808)/BA808*100</f>
        <v>-22.7252353204841</v>
      </c>
      <c r="BD809" s="23" t="n">
        <v>22.8</v>
      </c>
    </row>
    <row r="810" customFormat="false" ht="13.8" hidden="false" customHeight="false" outlineLevel="0" collapsed="false">
      <c r="A810" s="40" t="s">
        <v>335</v>
      </c>
      <c r="B810" s="15" t="n">
        <v>2020</v>
      </c>
      <c r="C810" s="38" t="n">
        <f aca="false">FORECAST($B810,C800:C808,$B800:$B808)</f>
        <v>474300.333333333</v>
      </c>
      <c r="D810" s="12" t="n">
        <f aca="false">E809</f>
        <v>7397</v>
      </c>
      <c r="E810" s="38" t="n">
        <f aca="false">FORECAST($B810,E800:E808,$B800:$B808)</f>
        <v>9745.38888888889</v>
      </c>
      <c r="F810" s="21" t="n">
        <f aca="false">FORECAST($B810,E801:E809,$B801:$B809)</f>
        <v>8792.68888888889</v>
      </c>
      <c r="G810" s="37" t="n">
        <f aca="false">(E810-F810)^2/F810</f>
        <v>103.226362432425</v>
      </c>
      <c r="H810" s="37" t="n">
        <f aca="false">IF(G810&lt;5,0,(E810-D810)/D810*100)</f>
        <v>31.7478557373109</v>
      </c>
      <c r="I810" s="12"/>
      <c r="J810" s="13" t="n">
        <f aca="false">(E810-E808)/E808*100</f>
        <v>2.88628472222222</v>
      </c>
      <c r="K810" s="13" t="n">
        <f aca="false">L809</f>
        <v>14</v>
      </c>
      <c r="L810" s="38" t="n">
        <f aca="false">FORECAST($B810,L800:L808,$B800:$B808)</f>
        <v>14.5</v>
      </c>
      <c r="M810" s="21" t="n">
        <f aca="false">FORECAST($B810,L801:L809,$B801:$B809)</f>
        <v>14.3111111111111</v>
      </c>
      <c r="N810" s="37" t="n">
        <f aca="false">(L810-M810)^2/M810</f>
        <v>0.00249309868875084</v>
      </c>
      <c r="O810" s="37" t="n">
        <f aca="false">IF(N810&lt;5,0,(L810-K810)/K810*100)</f>
        <v>0</v>
      </c>
      <c r="P810" s="38" t="n">
        <f aca="false">FORECAST($B810,P800:P808,$B800:$B808)</f>
        <v>3.08103263343101</v>
      </c>
      <c r="Q810" s="13" t="n">
        <f aca="false">R809</f>
        <v>193</v>
      </c>
      <c r="R810" s="38" t="n">
        <f aca="false">FORECAST($B810,R800:R808,$B800:$B808)</f>
        <v>251.555555555556</v>
      </c>
      <c r="S810" s="21" t="n">
        <f aca="false">FORECAST($B810,R801:R809,$B801:$B809)</f>
        <v>232.866666666667</v>
      </c>
      <c r="T810" s="37" t="n">
        <f aca="false">(R810-S810)^2/S810</f>
        <v>1.49989078686474</v>
      </c>
      <c r="U810" s="37" t="n">
        <f aca="false">IF(T810&lt;5,0,(R810-Q810)/Q810*100)</f>
        <v>0</v>
      </c>
      <c r="V810" s="38" t="n">
        <f aca="false">FORECAST($B810,V800:V808,$B800:$B808)</f>
        <v>53.8202583890726</v>
      </c>
      <c r="W810" s="13" t="n">
        <f aca="false">X809</f>
        <v>202</v>
      </c>
      <c r="X810" s="38" t="n">
        <f aca="false">FORECAST($B810,X800:X808,$B800:$B808)</f>
        <v>196.166666666667</v>
      </c>
      <c r="Y810" s="21" t="n">
        <f aca="false">FORECAST($B810,X801:X809,$B801:$B809)</f>
        <v>202.088888888889</v>
      </c>
      <c r="Z810" s="37" t="n">
        <f aca="false">(X810-Y810)^2/Y810</f>
        <v>0.173550937125821</v>
      </c>
      <c r="AA810" s="37" t="n">
        <f aca="false">IF(Z810&lt;5,0,(X810-W810)/W810*100)</f>
        <v>0</v>
      </c>
      <c r="AB810" s="38" t="n">
        <f aca="false">FORECAST($B810,AB800:AB808,$B800:$B808)</f>
        <v>40.2478908425281</v>
      </c>
      <c r="AC810" s="13" t="n">
        <f aca="false">AD809</f>
        <v>971</v>
      </c>
      <c r="AD810" s="38" t="n">
        <f aca="false">FORECAST($B810,AD800:AD808,$B800:$B808)</f>
        <v>1021.77777777778</v>
      </c>
      <c r="AE810" s="21" t="n">
        <f aca="false">FORECAST($B810,AD801:AD809,$B801:$B809)</f>
        <v>995.4</v>
      </c>
      <c r="AF810" s="37" t="n">
        <f aca="false">(AD810-AE810)^2/AE810</f>
        <v>0.699002572326527</v>
      </c>
      <c r="AG810" s="37" t="n">
        <f aca="false">IF(AF810&lt;5,0,(AD810-AC810)/AC810*100)</f>
        <v>0</v>
      </c>
      <c r="AH810" s="38" t="n">
        <f aca="false">FORECAST($B810,AH800:AH808,$B800:$B808)</f>
        <v>216.278990795911</v>
      </c>
      <c r="AI810" s="13" t="n">
        <f aca="false">AJ809</f>
        <v>754</v>
      </c>
      <c r="AJ810" s="38" t="n">
        <f aca="false">FORECAST($B810,AJ800:AJ808,$B800:$B808)</f>
        <v>1021</v>
      </c>
      <c r="AK810" s="21" t="n">
        <f aca="false">FORECAST($B810,AJ801:AJ809,$B801:$B809)</f>
        <v>883.377777777778</v>
      </c>
      <c r="AL810" s="37" t="n">
        <f aca="false">(AJ810-AK810)^2/AK810</f>
        <v>21.4402903557613</v>
      </c>
      <c r="AM810" s="37" t="n">
        <f aca="false">IF(AL810&lt;5,0,(AJ810-AI810)/AI810*100)</f>
        <v>35.4111405835544</v>
      </c>
      <c r="AN810" s="38" t="n">
        <f aca="false">FORECAST($B810,AN800:AN808,$B800:$B808)</f>
        <v>205.568826581966</v>
      </c>
      <c r="AO810" s="13" t="n">
        <f aca="false">AP809</f>
        <v>4851</v>
      </c>
      <c r="AP810" s="38" t="n">
        <f aca="false">FORECAST($B810,AP800:AP808,$B800:$B808)</f>
        <v>6741.05555555556</v>
      </c>
      <c r="AQ810" s="21" t="n">
        <f aca="false">FORECAST($B810,AP801:AP809,$B801:$B809)</f>
        <v>5995.17777777778</v>
      </c>
      <c r="AR810" s="37" t="n">
        <f aca="false">(AP810-AQ810)^2/AQ810</f>
        <v>92.7968577420453</v>
      </c>
      <c r="AS810" s="37" t="n">
        <f aca="false">IF(AR810&lt;5,0,(AP810-AO810)/AO810*100)</f>
        <v>38.9621842002794</v>
      </c>
      <c r="AT810" s="38" t="n">
        <f aca="false">FORECAST($B810,AT800:AT808,$B800:$B808)</f>
        <v>1415.50030500477</v>
      </c>
      <c r="AU810" s="13" t="n">
        <f aca="false">AV809</f>
        <v>412</v>
      </c>
      <c r="AV810" s="38" t="n">
        <f aca="false">FORECAST($B810,AV800:AV808,$B800:$B808)</f>
        <v>499.333333333333</v>
      </c>
      <c r="AW810" s="21" t="n">
        <f aca="false">FORECAST($B810,AV801:AV809,$B801:$B809)</f>
        <v>469.466666666667</v>
      </c>
      <c r="AX810" s="37" t="n">
        <f aca="false">(AV810-AW810)^2/AW810</f>
        <v>1.90006626905235</v>
      </c>
      <c r="AY810" s="37" t="n">
        <f aca="false">IF(AX810&lt;5,0,(AV810-AU810)/AU810*100)</f>
        <v>0</v>
      </c>
      <c r="AZ810" s="38" t="n">
        <f aca="false">FORECAST($B810,AZ800:AZ808,$B800:$B808)</f>
        <v>104.69951263802</v>
      </c>
      <c r="BA810" s="38" t="n">
        <f aca="false">FORECAST($B810,BA800:BA808,$B800:$B808)</f>
        <v>2039.21666666667</v>
      </c>
      <c r="BB810" s="14"/>
      <c r="BC810" s="12"/>
      <c r="BD810" s="12"/>
    </row>
    <row r="811" customFormat="false" ht="13.8" hidden="false" customHeight="false" outlineLevel="0" collapsed="false">
      <c r="A811" s="19" t="s">
        <v>199</v>
      </c>
      <c r="B811" s="20"/>
      <c r="C811" s="21"/>
      <c r="D811" s="12" t="n">
        <f aca="false">E810</f>
        <v>9745.38888888889</v>
      </c>
      <c r="E811" s="39" t="n">
        <f aca="false">(E810-E809)^2/E810</f>
        <v>565.90151879363</v>
      </c>
      <c r="F811" s="21" t="n">
        <f aca="false">FORECAST($B811,E802:E810,$B802:$B810)</f>
        <v>1076226.86321195</v>
      </c>
      <c r="G811" s="37" t="n">
        <f aca="false">(E811-F811)^2/F811</f>
        <v>1075095.35773665</v>
      </c>
      <c r="H811" s="37" t="n">
        <f aca="false">IF(G811&lt;5,0,(E811-D811)/D811*100)</f>
        <v>-94.1931355921688</v>
      </c>
      <c r="I811" s="22"/>
      <c r="J811" s="12"/>
      <c r="K811" s="13" t="n">
        <f aca="false">L810</f>
        <v>14.5</v>
      </c>
      <c r="L811" s="39" t="n">
        <f aca="false">(L810-L809)^2/L810</f>
        <v>0.0172413793103448</v>
      </c>
      <c r="M811" s="21" t="n">
        <f aca="false">FORECAST($B811,L802:L810,$B802:$B810)</f>
        <v>-977.995798319328</v>
      </c>
      <c r="N811" s="37" t="n">
        <f aca="false">(L811-M811)^2/M811</f>
        <v>-978.030281381902</v>
      </c>
      <c r="O811" s="37" t="n">
        <f aca="false">IF(N811&lt;5,0,(L811-K811)/K811*100)</f>
        <v>0</v>
      </c>
      <c r="P811" s="39" t="n">
        <f aca="false">(P810-P809)^2/P810</f>
        <v>0.00676216165999547</v>
      </c>
      <c r="Q811" s="13" t="n">
        <f aca="false">R810</f>
        <v>251.555555555556</v>
      </c>
      <c r="R811" s="39" t="n">
        <f aca="false">(R810-R809)^2/R810</f>
        <v>13.6302021986651</v>
      </c>
      <c r="S811" s="21" t="n">
        <f aca="false">FORECAST($B811,R802:R810,$B802:$B810)</f>
        <v>-27664.614379085</v>
      </c>
      <c r="T811" s="37" t="n">
        <f aca="false">(R811-S811)^2/S811</f>
        <v>-27691.8814990074</v>
      </c>
      <c r="U811" s="37" t="n">
        <f aca="false">IF(T811&lt;5,0,(R811-Q811)/Q811*100)</f>
        <v>0</v>
      </c>
      <c r="V811" s="39" t="n">
        <f aca="false">(V810-V809)^2/V810</f>
        <v>3.30443389247298</v>
      </c>
      <c r="W811" s="13" t="n">
        <f aca="false">X810</f>
        <v>196.166666666667</v>
      </c>
      <c r="X811" s="39" t="n">
        <f aca="false">(X810-X809)^2/X810</f>
        <v>0.173463608043046</v>
      </c>
      <c r="Y811" s="21" t="n">
        <f aca="false">FORECAST($B811,X802:X810,$B802:$B810)</f>
        <v>20418.1274509804</v>
      </c>
      <c r="Z811" s="37" t="n">
        <f aca="false">(X811-Y811)^2/Y811</f>
        <v>20417.780525238</v>
      </c>
      <c r="AA811" s="37" t="n">
        <f aca="false">IF(Z811&lt;5,0,(X811-W811)/W811*100)</f>
        <v>-99.9115733518897</v>
      </c>
      <c r="AB811" s="39" t="n">
        <f aca="false">(AB810-AB809)^2/AB810</f>
        <v>0.112128628855607</v>
      </c>
      <c r="AC811" s="13" t="n">
        <f aca="false">AD810</f>
        <v>1021.77777777778</v>
      </c>
      <c r="AD811" s="39" t="n">
        <f aca="false">(AD810-AD809)^2/AD810</f>
        <v>2.52342806050939</v>
      </c>
      <c r="AE811" s="21" t="n">
        <f aca="false">FORECAST($B811,AD802:AD810,$B802:$B810)</f>
        <v>28504.2726423903</v>
      </c>
      <c r="AF811" s="37" t="n">
        <f aca="false">(AD811-AE811)^2/AE811</f>
        <v>28499.2260096635</v>
      </c>
      <c r="AG811" s="37" t="n">
        <f aca="false">IF(AF811&lt;5,0,(AD811-AC811)/AC811*100)</f>
        <v>-99.7530355312681</v>
      </c>
      <c r="AH811" s="39" t="n">
        <f aca="false">(AH810-AH809)^2/AH810</f>
        <v>0.733874510935591</v>
      </c>
      <c r="AI811" s="13" t="n">
        <f aca="false">AJ810</f>
        <v>1021</v>
      </c>
      <c r="AJ811" s="39" t="n">
        <f aca="false">(AJ810-AJ809)^2/AJ810</f>
        <v>69.822722820764</v>
      </c>
      <c r="AK811" s="21" t="n">
        <f aca="false">FORECAST($B811,AJ802:AJ810,$B802:$B810)</f>
        <v>514321.966386555</v>
      </c>
      <c r="AL811" s="37" t="n">
        <f aca="false">(AJ811-AK811)^2/AK811</f>
        <v>514182.330419825</v>
      </c>
      <c r="AM811" s="37" t="n">
        <f aca="false">IF(AL811&lt;5,0,(AJ811-AI811)/AI811*100)</f>
        <v>-93.1613395866049</v>
      </c>
      <c r="AN811" s="39" t="n">
        <f aca="false">(AN810-AN809)^2/AN810</f>
        <v>10.9327191868238</v>
      </c>
      <c r="AO811" s="13" t="n">
        <f aca="false">AP810</f>
        <v>6741.05555555556</v>
      </c>
      <c r="AP811" s="39" t="n">
        <f aca="false">(AP810-AP809)^2/AP810</f>
        <v>529.933327747514</v>
      </c>
      <c r="AQ811" s="21" t="n">
        <f aca="false">FORECAST($B811,AP802:AP810,$B802:$B810)</f>
        <v>525204.784780579</v>
      </c>
      <c r="AR811" s="37" t="n">
        <f aca="false">(AP811-AQ811)^2/AQ811</f>
        <v>524145.452829527</v>
      </c>
      <c r="AS811" s="37" t="n">
        <f aca="false">IF(AR811&lt;5,0,(AP811-AO811)/AO811*100)</f>
        <v>-92.1387188789629</v>
      </c>
      <c r="AT811" s="39" t="n">
        <f aca="false">(AT810-AT809)^2/AT810</f>
        <v>111.871181737045</v>
      </c>
      <c r="AU811" s="13" t="n">
        <f aca="false">AV810</f>
        <v>499.333333333333</v>
      </c>
      <c r="AV811" s="39" t="n">
        <f aca="false">(AV810-AV809)^2/AV810</f>
        <v>15.2745883400089</v>
      </c>
      <c r="AW811" s="21" t="n">
        <f aca="false">FORECAST($B811,AV802:AV810,$B802:$B810)</f>
        <v>16420.3221288515</v>
      </c>
      <c r="AX811" s="37" t="n">
        <f aca="false">(AV811-AW811)^2/AW811</f>
        <v>16389.78716097</v>
      </c>
      <c r="AY811" s="37" t="n">
        <f aca="false">IF(AX811&lt;5,0,(AV811-AU811)/AU811*100)</f>
        <v>-96.9410036702252</v>
      </c>
      <c r="AZ811" s="39" t="n">
        <f aca="false">(AZ810-AZ809)^2/AZ810</f>
        <v>3.19050697893369</v>
      </c>
      <c r="BA811" s="39" t="n">
        <f aca="false">(BA810-BA809)^2/BA810</f>
        <v>116.598700617612</v>
      </c>
      <c r="BB811" s="22"/>
      <c r="BC811" s="12"/>
      <c r="BD811" s="23"/>
    </row>
    <row r="812" customFormat="false" ht="13.8" hidden="false" customHeight="false" outlineLevel="0" collapsed="false">
      <c r="A812" s="40" t="s">
        <v>336</v>
      </c>
      <c r="B812" s="20" t="n">
        <v>5</v>
      </c>
      <c r="C812" s="21"/>
      <c r="D812" s="12" t="n">
        <f aca="false">E811</f>
        <v>565.90151879363</v>
      </c>
      <c r="E812" s="39" t="n">
        <f aca="false">IF(E811&lt;$B812,0,(E809-E808)/E808*100)</f>
        <v>-21.9066722972973</v>
      </c>
      <c r="F812" s="21" t="n">
        <f aca="false">FORECAST($B812,E803:E811,$B803:$B811)</f>
        <v>1125533.5385211</v>
      </c>
      <c r="G812" s="37" t="n">
        <f aca="false">(E812-F812)^2/F812</f>
        <v>1125577.35229207</v>
      </c>
      <c r="H812" s="37" t="n">
        <f aca="false">IF(G812&lt;5,0,(E812-D812)/D812*100)</f>
        <v>-103.871110355738</v>
      </c>
      <c r="I812" s="22"/>
      <c r="J812" s="12"/>
      <c r="K812" s="13" t="n">
        <f aca="false">L811</f>
        <v>0.0172413793103448</v>
      </c>
      <c r="L812" s="39" t="n">
        <f aca="false">IF(L811&lt;$B812,0,(L809-L808)/L808*100)</f>
        <v>0</v>
      </c>
      <c r="M812" s="21" t="n">
        <f aca="false">FORECAST($B812,L803:L811,$B803:$B811)</f>
        <v>396.578397212544</v>
      </c>
      <c r="N812" s="37" t="n">
        <f aca="false">(L812-M812)^2/M812</f>
        <v>396.578397212543</v>
      </c>
      <c r="O812" s="37" t="n">
        <f aca="false">IF(N812&lt;5,0,(L812-K812)/K812*100)</f>
        <v>-100</v>
      </c>
      <c r="P812" s="39" t="n">
        <f aca="false">IF(P811&lt;$B812,0,(P809-P808)/P808*100)</f>
        <v>0</v>
      </c>
      <c r="Q812" s="13" t="n">
        <f aca="false">R811</f>
        <v>13.6302021986651</v>
      </c>
      <c r="R812" s="39" t="n">
        <f aca="false">IF(R811&lt;$B812,0,(R809-R808)/R808*100)</f>
        <v>-3.98009950248756</v>
      </c>
      <c r="S812" s="21" t="n">
        <f aca="false">FORECAST($B812,R803:R811,$B803:$B811)</f>
        <v>-21917.3197831978</v>
      </c>
      <c r="T812" s="37" t="n">
        <f aca="false">(R812-S812)^2/S812</f>
        <v>-21909.3603069634</v>
      </c>
      <c r="U812" s="37" t="n">
        <f aca="false">IF(T812&lt;5,0,(R812-Q812)/Q812*100)</f>
        <v>0</v>
      </c>
      <c r="V812" s="39" t="n">
        <f aca="false">IF(V811&lt;$B812,0,(V809-V808)/V808*100)</f>
        <v>0</v>
      </c>
      <c r="W812" s="13" t="n">
        <f aca="false">X811</f>
        <v>0.173463608043046</v>
      </c>
      <c r="X812" s="39" t="n">
        <f aca="false">IF(X811&lt;$B812,0,(X809-X808)/X808*100)</f>
        <v>0</v>
      </c>
      <c r="Y812" s="21" t="n">
        <f aca="false">FORECAST($B812,X803:X811,$B803:$B811)</f>
        <v>17976.5284552846</v>
      </c>
      <c r="Z812" s="37" t="n">
        <f aca="false">(X812-Y812)^2/Y812</f>
        <v>17976.5284552846</v>
      </c>
      <c r="AA812" s="37" t="n">
        <f aca="false">IF(Z812&lt;5,0,(X812-W812)/W812*100)</f>
        <v>-100</v>
      </c>
      <c r="AB812" s="39" t="n">
        <f aca="false">IF(AB811&lt;$B812,0,(AB809-AB808)/AB808*100)</f>
        <v>0</v>
      </c>
      <c r="AC812" s="13" t="n">
        <f aca="false">AD811</f>
        <v>2.52342806050939</v>
      </c>
      <c r="AD812" s="39" t="n">
        <f aca="false">IF(AD811&lt;$B812,0,(AD809-AD808)/AD808*100)</f>
        <v>0</v>
      </c>
      <c r="AE812" s="21" t="n">
        <f aca="false">FORECAST($B812,AD803:AD811,$B803:$B811)</f>
        <v>47554.683313976</v>
      </c>
      <c r="AF812" s="37" t="n">
        <f aca="false">(AD812-AE812)^2/AE812</f>
        <v>47554.683313976</v>
      </c>
      <c r="AG812" s="37" t="n">
        <f aca="false">IF(AF812&lt;5,0,(AD812-AC812)/AC812*100)</f>
        <v>-100</v>
      </c>
      <c r="AH812" s="39" t="n">
        <f aca="false">IF(AH811&lt;$B812,0,(AH809-AH808)/AH808*100)</f>
        <v>0</v>
      </c>
      <c r="AI812" s="13" t="n">
        <f aca="false">AJ811</f>
        <v>69.822722820764</v>
      </c>
      <c r="AJ812" s="39" t="n">
        <f aca="false">IF(AJ811&lt;$B812,0,(AJ809-AJ808)/AJ808*100)</f>
        <v>-33.6851363236587</v>
      </c>
      <c r="AK812" s="21" t="n">
        <f aca="false">FORECAST($B812,AJ803:AJ811,$B803:$B811)</f>
        <v>480405.519163763</v>
      </c>
      <c r="AL812" s="37" t="n">
        <f aca="false">(AJ812-AK812)^2/AK812</f>
        <v>480472.891798349</v>
      </c>
      <c r="AM812" s="37" t="n">
        <f aca="false">IF(AL812&lt;5,0,(AJ812-AI812)/AI812*100)</f>
        <v>-148.243802250636</v>
      </c>
      <c r="AN812" s="39" t="n">
        <f aca="false">IF(AN811&lt;$B812,0,(AN809-AN808)/AN808*100)</f>
        <v>-34.3795459112682</v>
      </c>
      <c r="AO812" s="13" t="n">
        <f aca="false">AP811</f>
        <v>529.933327747514</v>
      </c>
      <c r="AP812" s="39" t="n">
        <f aca="false">IF(AP811&lt;$B812,0,(AP809-AP808)/AP808*100)</f>
        <v>-25.3921870193787</v>
      </c>
      <c r="AQ812" s="21" t="n">
        <f aca="false">FORECAST($B812,AP803:AP811,$B803:$B811)</f>
        <v>595741.310878823</v>
      </c>
      <c r="AR812" s="37" t="n">
        <f aca="false">(AP812-AQ812)^2/AQ812</f>
        <v>595792.096335149</v>
      </c>
      <c r="AS812" s="37" t="n">
        <f aca="false">IF(AR812&lt;5,0,(AP812-AO812)/AO812*100)</f>
        <v>-104.791581448049</v>
      </c>
      <c r="AT812" s="39" t="n">
        <f aca="false">IF(AT811&lt;$B812,0,(AT809-AT808)/AT808*100)</f>
        <v>-26.1734354118533</v>
      </c>
      <c r="AU812" s="13" t="n">
        <f aca="false">AV811</f>
        <v>15.2745883400089</v>
      </c>
      <c r="AV812" s="39" t="n">
        <f aca="false">IF(AV811&lt;$B812,0,(AV809-AV808)/AV808*100)</f>
        <v>-21.969696969697</v>
      </c>
      <c r="AW812" s="21" t="n">
        <f aca="false">FORECAST($B812,AV803:AV811,$B803:$B811)</f>
        <v>5376.2380952381</v>
      </c>
      <c r="AX812" s="37" t="n">
        <f aca="false">(AV812-AW812)^2/AW812</f>
        <v>5420.2672671182</v>
      </c>
      <c r="AY812" s="37" t="n">
        <f aca="false">IF(AX812&lt;5,0,(AV812-AU812)/AU812*100)</f>
        <v>-243.831679654184</v>
      </c>
      <c r="AZ812" s="39" t="n">
        <f aca="false">IF(AZ811&lt;$B812,0,(AZ809-AZ808)/AZ808*100)</f>
        <v>0</v>
      </c>
      <c r="BA812" s="39" t="n">
        <f aca="false">IF(BA811&lt;$B812,0,(BA809-BA808)/BA808*100)</f>
        <v>-22.7252353204841</v>
      </c>
      <c r="BB812" s="22"/>
      <c r="BC812" s="12"/>
      <c r="BD812" s="23"/>
    </row>
    <row r="813" customFormat="false" ht="13.8" hidden="false" customHeight="false" outlineLevel="0" collapsed="false">
      <c r="A813" s="25"/>
      <c r="B813" s="20"/>
      <c r="C813" s="21"/>
      <c r="D813" s="12" t="n">
        <f aca="false">E812</f>
        <v>-21.9066722972973</v>
      </c>
      <c r="E813" s="21"/>
      <c r="F813" s="21" t="n">
        <f aca="false">FORECAST($B813,E804:E812,$B804:$B812)</f>
        <v>-39.3245665151208</v>
      </c>
      <c r="G813" s="37" t="n">
        <f aca="false">(E813-F813)^2/F813</f>
        <v>-39.3245665151208</v>
      </c>
      <c r="H813" s="37" t="n">
        <f aca="false">IF(G813&lt;5,0,(E813-D813)/D813*100)</f>
        <v>0</v>
      </c>
      <c r="I813" s="22"/>
      <c r="J813" s="13"/>
      <c r="K813" s="13" t="n">
        <f aca="false">L812</f>
        <v>0</v>
      </c>
      <c r="L813" s="21"/>
      <c r="M813" s="21" t="n">
        <f aca="false">FORECAST($B813,L804:L812,$B804:$B812)</f>
        <v>-0.0285663512372825</v>
      </c>
      <c r="N813" s="37" t="n">
        <f aca="false">(L813-M813)^2/M813</f>
        <v>-0.0285663512372825</v>
      </c>
      <c r="O813" s="37" t="n">
        <f aca="false">IF(N813&lt;5,0,(L813-K813)/K813*100)</f>
        <v>0</v>
      </c>
      <c r="P813" s="14"/>
      <c r="Q813" s="13" t="n">
        <f aca="false">R812</f>
        <v>-3.98009950248756</v>
      </c>
      <c r="R813" s="21"/>
      <c r="S813" s="21" t="n">
        <f aca="false">FORECAST($B813,R804:R812,$B804:$B812)</f>
        <v>-4.58086347182152</v>
      </c>
      <c r="T813" s="37" t="n">
        <f aca="false">(R813-S813)^2/S813</f>
        <v>-4.58086347182152</v>
      </c>
      <c r="U813" s="37" t="n">
        <f aca="false">IF(T813&lt;5,0,(R813-Q813)/Q813*100)</f>
        <v>0</v>
      </c>
      <c r="V813" s="14"/>
      <c r="W813" s="13" t="n">
        <f aca="false">X812</f>
        <v>0</v>
      </c>
      <c r="X813" s="21"/>
      <c r="Y813" s="21" t="n">
        <f aca="false">FORECAST($B813,X804:X812,$B804:$B812)</f>
        <v>-0.431089997863296</v>
      </c>
      <c r="Z813" s="37" t="n">
        <f aca="false">(X813-Y813)^2/Y813</f>
        <v>-0.431089997863296</v>
      </c>
      <c r="AA813" s="37" t="n">
        <f aca="false">IF(Z813&lt;5,0,(X813-W813)/W813*100)</f>
        <v>0</v>
      </c>
      <c r="AB813" s="14"/>
      <c r="AC813" s="13" t="n">
        <f aca="false">AD812</f>
        <v>0</v>
      </c>
      <c r="AD813" s="21"/>
      <c r="AE813" s="21" t="n">
        <f aca="false">FORECAST($B813,AD804:AD812,$B804:$B812)</f>
        <v>-2.14909415422551</v>
      </c>
      <c r="AF813" s="37" t="n">
        <f aca="false">(AD813-AE813)^2/AE813</f>
        <v>-2.14909415422551</v>
      </c>
      <c r="AG813" s="37" t="n">
        <f aca="false">IF(AF813&lt;5,0,(AD813-AC813)/AC813*100)</f>
        <v>0</v>
      </c>
      <c r="AH813" s="14"/>
      <c r="AI813" s="13" t="n">
        <f aca="false">AJ812</f>
        <v>-33.6851363236587</v>
      </c>
      <c r="AJ813" s="21"/>
      <c r="AK813" s="21" t="n">
        <f aca="false">FORECAST($B813,AJ804:AJ812,$B804:$B812)</f>
        <v>-34.3420928790326</v>
      </c>
      <c r="AL813" s="37" t="n">
        <f aca="false">(AJ813-AK813)^2/AK813</f>
        <v>-34.3420928790326</v>
      </c>
      <c r="AM813" s="37" t="n">
        <f aca="false">IF(AL813&lt;5,0,(AJ813-AI813)/AI813*100)</f>
        <v>0</v>
      </c>
      <c r="AN813" s="14"/>
      <c r="AO813" s="13" t="n">
        <f aca="false">AP812</f>
        <v>-25.3921870193787</v>
      </c>
      <c r="AP813" s="21"/>
      <c r="AQ813" s="21" t="n">
        <f aca="false">FORECAST($B813,AP804:AP812,$B804:$B812)</f>
        <v>-37.9036909478109</v>
      </c>
      <c r="AR813" s="37" t="n">
        <f aca="false">(AP813-AQ813)^2/AQ813</f>
        <v>-37.9036909478109</v>
      </c>
      <c r="AS813" s="37" t="n">
        <f aca="false">IF(AR813&lt;5,0,(AP813-AO813)/AO813*100)</f>
        <v>0</v>
      </c>
      <c r="AT813" s="14"/>
      <c r="AU813" s="13" t="n">
        <f aca="false">AV812</f>
        <v>-21.969696969697</v>
      </c>
      <c r="AV813" s="21"/>
      <c r="AW813" s="21" t="n">
        <f aca="false">FORECAST($B813,AV804:AV812,$B804:$B812)</f>
        <v>-23.1660522900027</v>
      </c>
      <c r="AX813" s="37" t="n">
        <f aca="false">(AV813-AW813)^2/AW813</f>
        <v>-23.1660522900027</v>
      </c>
      <c r="AY813" s="37" t="n">
        <f aca="false">IF(AX813&lt;5,0,(AV813-AU813)/AU813*100)</f>
        <v>0</v>
      </c>
      <c r="AZ813" s="14"/>
      <c r="BA813" s="23"/>
      <c r="BB813" s="22"/>
      <c r="BC813" s="13"/>
      <c r="BD813" s="23"/>
    </row>
    <row r="814" customFormat="false" ht="13.8" hidden="false" customHeight="false" outlineLevel="0" collapsed="false">
      <c r="A814" s="19" t="s">
        <v>82</v>
      </c>
      <c r="B814" s="12" t="n">
        <v>2011</v>
      </c>
      <c r="C814" s="12" t="n">
        <v>192852</v>
      </c>
      <c r="D814" s="12" t="n">
        <f aca="false">E813</f>
        <v>0</v>
      </c>
      <c r="E814" s="12" t="n">
        <v>5307</v>
      </c>
      <c r="F814" s="21" t="n">
        <f aca="false">FORECAST($B814,E805:E813,$B805:$B813)</f>
        <v>9846.61727234186</v>
      </c>
      <c r="G814" s="37" t="n">
        <f aca="false">(E814-F814)^2/F814</f>
        <v>2092.91418660403</v>
      </c>
      <c r="H814" s="37" t="e">
        <f aca="false">IF(G814&lt;5,0,(E814-D814)/D814*100)</f>
        <v>#DIV/0!</v>
      </c>
      <c r="I814" s="12" t="n">
        <v>3.6</v>
      </c>
      <c r="J814" s="13" t="n">
        <f aca="false">(E814-E809)/E809*100</f>
        <v>-28.2546978504799</v>
      </c>
      <c r="K814" s="13" t="n">
        <f aca="false">L813</f>
        <v>0</v>
      </c>
      <c r="L814" s="12" t="n">
        <v>6</v>
      </c>
      <c r="M814" s="21" t="n">
        <f aca="false">FORECAST($B814,L805:L813,$B805:$B813)</f>
        <v>15.6897602334757</v>
      </c>
      <c r="N814" s="37" t="n">
        <f aca="false">(L814-M814)^2/M814</f>
        <v>5.98425036361742</v>
      </c>
      <c r="O814" s="37" t="e">
        <f aca="false">IF(N814&lt;5,0,(L814-K814)/K814*100)</f>
        <v>#DIV/0!</v>
      </c>
      <c r="P814" s="14" t="n">
        <f aca="false">L814/($C814/100000)</f>
        <v>3.11119407628648</v>
      </c>
      <c r="Q814" s="13" t="n">
        <f aca="false">R813</f>
        <v>0</v>
      </c>
      <c r="R814" s="12" t="n">
        <v>12</v>
      </c>
      <c r="S814" s="21" t="n">
        <f aca="false">FORECAST($B814,R805:R813,$B805:$B813)</f>
        <v>215.129364693391</v>
      </c>
      <c r="T814" s="37" t="n">
        <f aca="false">(R814-S814)^2/S814</f>
        <v>191.79872938103</v>
      </c>
      <c r="U814" s="37" t="e">
        <f aca="false">IF(T814&lt;5,0,(R814-Q814)/Q814*100)</f>
        <v>#DIV/0!</v>
      </c>
      <c r="V814" s="14" t="n">
        <f aca="false">R814/($C814/100000)</f>
        <v>6.22238815257296</v>
      </c>
      <c r="W814" s="13" t="n">
        <f aca="false">X813</f>
        <v>0</v>
      </c>
      <c r="X814" s="12" t="n">
        <v>78</v>
      </c>
      <c r="Y814" s="21" t="n">
        <f aca="false">FORECAST($B814,X805:X813,$B805:$B813)</f>
        <v>228.83848227908</v>
      </c>
      <c r="Z814" s="37" t="n">
        <f aca="false">(X814-Y814)^2/Y814</f>
        <v>99.4249197497683</v>
      </c>
      <c r="AA814" s="37" t="e">
        <f aca="false">IF(Z814&lt;5,0,(X814-W814)/W814*100)</f>
        <v>#DIV/0!</v>
      </c>
      <c r="AB814" s="14" t="n">
        <f aca="false">X814/($C814/100000)</f>
        <v>40.4455229917242</v>
      </c>
      <c r="AC814" s="13" t="n">
        <f aca="false">AD813</f>
        <v>0</v>
      </c>
      <c r="AD814" s="12" t="n">
        <v>494</v>
      </c>
      <c r="AE814" s="21" t="n">
        <f aca="false">FORECAST($B814,AD805:AD813,$B805:$B813)</f>
        <v>1004.90842859103</v>
      </c>
      <c r="AF814" s="37" t="n">
        <f aca="false">(AD814-AE814)^2/AE814</f>
        <v>259.752446072466</v>
      </c>
      <c r="AG814" s="37" t="e">
        <f aca="false">IF(AF814&lt;5,0,(AD814-AC814)/AC814*100)</f>
        <v>#DIV/0!</v>
      </c>
      <c r="AH814" s="14" t="n">
        <f aca="false">AD814/($C814/100000)</f>
        <v>256.154978947587</v>
      </c>
      <c r="AI814" s="13" t="n">
        <f aca="false">AJ813</f>
        <v>0</v>
      </c>
      <c r="AJ814" s="12" t="n">
        <v>979</v>
      </c>
      <c r="AK814" s="21" t="n">
        <f aca="false">FORECAST($B814,AJ805:AJ813,$B805:$B813)</f>
        <v>1293.54097004097</v>
      </c>
      <c r="AL814" s="37" t="n">
        <f aca="false">(AJ814-AK814)^2/AK814</f>
        <v>76.4846449596279</v>
      </c>
      <c r="AM814" s="37" t="e">
        <f aca="false">IF(AL814&lt;5,0,(AJ814-AI814)/AI814*100)</f>
        <v>#DIV/0!</v>
      </c>
      <c r="AN814" s="14" t="n">
        <f aca="false">AJ814/($C814/100000)</f>
        <v>507.643166780744</v>
      </c>
      <c r="AO814" s="13" t="n">
        <f aca="false">AP813</f>
        <v>0</v>
      </c>
      <c r="AP814" s="12" t="n">
        <v>3526</v>
      </c>
      <c r="AQ814" s="21" t="n">
        <f aca="false">FORECAST($B814,AP805:AP813,$B805:$B813)</f>
        <v>6597.77900492626</v>
      </c>
      <c r="AR814" s="37" t="n">
        <f aca="false">(AP814-AQ814)^2/AQ814</f>
        <v>1430.15191143269</v>
      </c>
      <c r="AS814" s="37" t="e">
        <f aca="false">IF(AR814&lt;5,0,(AP814-AO814)/AO814*100)</f>
        <v>#DIV/0!</v>
      </c>
      <c r="AT814" s="14" t="n">
        <f aca="false">AP814/($C814/100000)</f>
        <v>1828.34505216435</v>
      </c>
      <c r="AU814" s="13" t="n">
        <f aca="false">AV813</f>
        <v>0</v>
      </c>
      <c r="AV814" s="12" t="n">
        <v>212</v>
      </c>
      <c r="AW814" s="21" t="n">
        <f aca="false">FORECAST($B814,AV805:AV813,$B805:$B813)</f>
        <v>490.501318941277</v>
      </c>
      <c r="AX814" s="37" t="n">
        <f aca="false">(AV814-AW814)^2/AW814</f>
        <v>158.130022605131</v>
      </c>
      <c r="AY814" s="37" t="e">
        <f aca="false">IF(AX814&lt;5,0,(AV814-AU814)/AU814*100)</f>
        <v>#DIV/0!</v>
      </c>
      <c r="AZ814" s="14" t="n">
        <f aca="false">AV814/($C814/100000)</f>
        <v>109.928857362122</v>
      </c>
      <c r="BA814" s="12" t="n">
        <v>2751.9</v>
      </c>
      <c r="BB814" s="14" t="n">
        <v>-0.4</v>
      </c>
      <c r="BC814" s="13" t="n">
        <f aca="false">(BA814-BA809)/BA809*100</f>
        <v>77.3588553750967</v>
      </c>
      <c r="BD814" s="12" t="n">
        <v>29.7</v>
      </c>
    </row>
    <row r="815" customFormat="false" ht="13.8" hidden="false" customHeight="false" outlineLevel="0" collapsed="false">
      <c r="A815" s="19" t="s">
        <v>82</v>
      </c>
      <c r="B815" s="12" t="n">
        <v>2012</v>
      </c>
      <c r="C815" s="12" t="n">
        <v>196071</v>
      </c>
      <c r="D815" s="12" t="n">
        <f aca="false">E814</f>
        <v>5307</v>
      </c>
      <c r="E815" s="12" t="n">
        <v>5193</v>
      </c>
      <c r="F815" s="21" t="n">
        <f aca="false">FORECAST($B815,E806:E814,$B806:$B814)</f>
        <v>8760.60962873941</v>
      </c>
      <c r="G815" s="37" t="n">
        <f aca="false">(E815-F815)^2/F815</f>
        <v>1452.84848914169</v>
      </c>
      <c r="H815" s="37" t="n">
        <f aca="false">IF(G815&lt;5,0,(E815-D815)/D815*100)</f>
        <v>-2.14810627473149</v>
      </c>
      <c r="I815" s="12" t="n">
        <v>-2.1</v>
      </c>
      <c r="J815" s="13" t="n">
        <f aca="false">(E815-E814)/E814*100</f>
        <v>-2.14810627473149</v>
      </c>
      <c r="K815" s="13" t="n">
        <f aca="false">L814</f>
        <v>6</v>
      </c>
      <c r="L815" s="12" t="n">
        <v>8</v>
      </c>
      <c r="M815" s="21" t="n">
        <f aca="false">FORECAST($B815,L806:L814,$B806:$B814)</f>
        <v>12.5523062514248</v>
      </c>
      <c r="N815" s="37" t="n">
        <f aca="false">(L815-M815)^2/M815</f>
        <v>1.6509708886691</v>
      </c>
      <c r="O815" s="37" t="n">
        <f aca="false">IF(N815&lt;5,0,(L815-K815)/K815*100)</f>
        <v>0</v>
      </c>
      <c r="P815" s="14" t="n">
        <f aca="false">L815/($C815/100000)</f>
        <v>4.08015463786078</v>
      </c>
      <c r="Q815" s="13" t="n">
        <f aca="false">R814</f>
        <v>12</v>
      </c>
      <c r="R815" s="12" t="n">
        <v>17</v>
      </c>
      <c r="S815" s="21" t="n">
        <f aca="false">FORECAST($B815,R806:R814,$B806:$B814)</f>
        <v>185.183636124476</v>
      </c>
      <c r="T815" s="37" t="n">
        <f aca="false">(R815-S815)^2/S815</f>
        <v>152.744249178892</v>
      </c>
      <c r="U815" s="37" t="n">
        <f aca="false">IF(T815&lt;5,0,(R815-Q815)/Q815*100)</f>
        <v>41.6666666666667</v>
      </c>
      <c r="V815" s="14" t="n">
        <f aca="false">R815/($C815/100000)</f>
        <v>8.67032860545415</v>
      </c>
      <c r="W815" s="13" t="n">
        <f aca="false">X814</f>
        <v>78</v>
      </c>
      <c r="X815" s="12" t="n">
        <v>58</v>
      </c>
      <c r="Y815" s="21" t="n">
        <f aca="false">FORECAST($B815,X806:X814,$B806:$B814)</f>
        <v>193.565413567043</v>
      </c>
      <c r="Z815" s="37" t="n">
        <f aca="false">(X815-Y815)^2/Y815</f>
        <v>94.9445513892806</v>
      </c>
      <c r="AA815" s="37" t="n">
        <f aca="false">IF(Z815&lt;5,0,(X815-W815)/W815*100)</f>
        <v>-25.6410256410256</v>
      </c>
      <c r="AB815" s="14" t="n">
        <f aca="false">X815/($C815/100000)</f>
        <v>29.5811211244906</v>
      </c>
      <c r="AC815" s="13" t="n">
        <f aca="false">AD814</f>
        <v>494</v>
      </c>
      <c r="AD815" s="12" t="n">
        <v>500</v>
      </c>
      <c r="AE815" s="21" t="n">
        <f aca="false">FORECAST($B815,AD806:AD814,$B806:$B814)</f>
        <v>891.431257599604</v>
      </c>
      <c r="AF815" s="37" t="n">
        <f aca="false">(AD815-AE815)^2/AE815</f>
        <v>171.879130465523</v>
      </c>
      <c r="AG815" s="37" t="n">
        <f aca="false">IF(AF815&lt;5,0,(AD815-AC815)/AC815*100)</f>
        <v>1.21457489878543</v>
      </c>
      <c r="AH815" s="14" t="n">
        <f aca="false">AD815/($C815/100000)</f>
        <v>255.009664866298</v>
      </c>
      <c r="AI815" s="13" t="n">
        <f aca="false">AJ814</f>
        <v>979</v>
      </c>
      <c r="AJ815" s="12" t="n">
        <v>929</v>
      </c>
      <c r="AK815" s="21" t="n">
        <f aca="false">FORECAST($B815,AJ806:AJ814,$B806:$B814)</f>
        <v>1135.93113898199</v>
      </c>
      <c r="AL815" s="37" t="n">
        <f aca="false">(AJ815-AK815)^2/AK815</f>
        <v>37.6963838835852</v>
      </c>
      <c r="AM815" s="37" t="n">
        <f aca="false">IF(AL815&lt;5,0,(AJ815-AI815)/AI815*100)</f>
        <v>-5.10725229826353</v>
      </c>
      <c r="AN815" s="14" t="n">
        <f aca="false">AJ815/($C815/100000)</f>
        <v>473.807957321583</v>
      </c>
      <c r="AO815" s="13" t="n">
        <f aca="false">AP814</f>
        <v>3526</v>
      </c>
      <c r="AP815" s="12" t="n">
        <v>3514</v>
      </c>
      <c r="AQ815" s="21" t="n">
        <f aca="false">FORECAST($B815,AP806:AP814,$B806:$B814)</f>
        <v>5901.1822915296</v>
      </c>
      <c r="AR815" s="37" t="n">
        <f aca="false">(AP815-AQ815)^2/AQ815</f>
        <v>965.677556033507</v>
      </c>
      <c r="AS815" s="37" t="n">
        <f aca="false">IF(AR815&lt;5,0,(AP815-AO815)/AO815*100)</f>
        <v>-0.340328984685196</v>
      </c>
      <c r="AT815" s="14" t="n">
        <f aca="false">AP815/($C815/100000)</f>
        <v>1792.20792468035</v>
      </c>
      <c r="AU815" s="13" t="n">
        <f aca="false">AV814</f>
        <v>212</v>
      </c>
      <c r="AV815" s="12" t="n">
        <v>167</v>
      </c>
      <c r="AW815" s="21" t="n">
        <f aca="false">FORECAST($B815,AV806:AV814,$B806:$B814)</f>
        <v>440.590935105187</v>
      </c>
      <c r="AX815" s="37" t="n">
        <f aca="false">(AV815-AW815)^2/AW815</f>
        <v>169.890013179369</v>
      </c>
      <c r="AY815" s="37" t="n">
        <f aca="false">IF(AX815&lt;5,0,(AV815-AU815)/AU815*100)</f>
        <v>-21.2264150943396</v>
      </c>
      <c r="AZ815" s="14" t="n">
        <f aca="false">AV815/($C815/100000)</f>
        <v>85.1732280653437</v>
      </c>
      <c r="BA815" s="12" t="n">
        <v>2648.5</v>
      </c>
      <c r="BB815" s="14" t="n">
        <v>-3.8</v>
      </c>
      <c r="BC815" s="13" t="n">
        <f aca="false">(BA815-BA814)/BA814*100</f>
        <v>-3.75740397543516</v>
      </c>
      <c r="BD815" s="12" t="n">
        <v>27.5</v>
      </c>
    </row>
    <row r="816" customFormat="false" ht="13.8" hidden="false" customHeight="false" outlineLevel="0" collapsed="false">
      <c r="A816" s="19" t="s">
        <v>82</v>
      </c>
      <c r="B816" s="12" t="n">
        <v>2013</v>
      </c>
      <c r="C816" s="12" t="n">
        <v>201541</v>
      </c>
      <c r="D816" s="12" t="n">
        <f aca="false">E815</f>
        <v>5193</v>
      </c>
      <c r="E816" s="12" t="n">
        <v>4716</v>
      </c>
      <c r="F816" s="21" t="n">
        <f aca="false">FORECAST($B816,E807:E815,$B807:$B815)</f>
        <v>7826.83248458286</v>
      </c>
      <c r="G816" s="37" t="n">
        <f aca="false">(E816-F816)^2/F816</f>
        <v>1236.4233891805</v>
      </c>
      <c r="H816" s="37" t="n">
        <f aca="false">IF(G816&lt;5,0,(E816-D816)/D816*100)</f>
        <v>-9.18544194107452</v>
      </c>
      <c r="I816" s="12" t="n">
        <v>-9.2</v>
      </c>
      <c r="J816" s="13" t="n">
        <f aca="false">(E816-E815)/E815*100</f>
        <v>-9.18544194107452</v>
      </c>
      <c r="K816" s="13" t="n">
        <f aca="false">L815</f>
        <v>8</v>
      </c>
      <c r="L816" s="12" t="n">
        <v>2</v>
      </c>
      <c r="M816" s="21" t="n">
        <f aca="false">FORECAST($B816,L807:L815,$B807:$B815)</f>
        <v>11.0681379574489</v>
      </c>
      <c r="N816" s="37" t="n">
        <f aca="false">(L816-M816)^2/M816</f>
        <v>7.42953569348887</v>
      </c>
      <c r="O816" s="37" t="n">
        <f aca="false">IF(N816&lt;5,0,(L816-K816)/K816*100)</f>
        <v>-75</v>
      </c>
      <c r="P816" s="14" t="n">
        <f aca="false">L816/($C816/100000)</f>
        <v>0.992353913099568</v>
      </c>
      <c r="Q816" s="13" t="n">
        <f aca="false">R815</f>
        <v>17</v>
      </c>
      <c r="R816" s="12" t="n">
        <v>16</v>
      </c>
      <c r="S816" s="21" t="n">
        <f aca="false">FORECAST($B816,R807:R815,$B807:$B815)</f>
        <v>152.646942037447</v>
      </c>
      <c r="T816" s="37" t="n">
        <f aca="false">(R816-S816)^2/S816</f>
        <v>122.324014611473</v>
      </c>
      <c r="U816" s="37" t="n">
        <f aca="false">IF(T816&lt;5,0,(R816-Q816)/Q816*100)</f>
        <v>-5.88235294117647</v>
      </c>
      <c r="V816" s="14" t="n">
        <f aca="false">R816/($C816/100000)</f>
        <v>7.93883130479654</v>
      </c>
      <c r="W816" s="13" t="n">
        <f aca="false">X815</f>
        <v>58</v>
      </c>
      <c r="X816" s="12" t="n">
        <v>55</v>
      </c>
      <c r="Y816" s="21" t="n">
        <f aca="false">FORECAST($B816,X807:X815,$B807:$B815)</f>
        <v>165.844465516815</v>
      </c>
      <c r="Z816" s="37" t="n">
        <f aca="false">(X816-Y816)^2/Y816</f>
        <v>74.0844471198993</v>
      </c>
      <c r="AA816" s="37" t="n">
        <f aca="false">IF(Z816&lt;5,0,(X816-W816)/W816*100)</f>
        <v>-5.17241379310345</v>
      </c>
      <c r="AB816" s="14" t="n">
        <f aca="false">X816/($C816/100000)</f>
        <v>27.2897326102381</v>
      </c>
      <c r="AC816" s="13" t="n">
        <f aca="false">AD815</f>
        <v>500</v>
      </c>
      <c r="AD816" s="12" t="n">
        <v>451</v>
      </c>
      <c r="AE816" s="21" t="n">
        <f aca="false">FORECAST($B816,AD807:AD815,$B807:$B815)</f>
        <v>801.890444125957</v>
      </c>
      <c r="AF816" s="37" t="n">
        <f aca="false">(AD816-AE816)^2/AE816</f>
        <v>153.542300797852</v>
      </c>
      <c r="AG816" s="37" t="n">
        <f aca="false">IF(AF816&lt;5,0,(AD816-AC816)/AC816*100)</f>
        <v>-9.8</v>
      </c>
      <c r="AH816" s="14" t="n">
        <f aca="false">AD816/($C816/100000)</f>
        <v>223.775807403953</v>
      </c>
      <c r="AI816" s="13" t="n">
        <f aca="false">AJ815</f>
        <v>929</v>
      </c>
      <c r="AJ816" s="12" t="n">
        <v>839</v>
      </c>
      <c r="AK816" s="21" t="n">
        <f aca="false">FORECAST($B816,AJ807:AJ815,$B807:$B815)</f>
        <v>1027.09968342251</v>
      </c>
      <c r="AL816" s="37" t="n">
        <f aca="false">(AJ816-AK816)^2/AK816</f>
        <v>34.4479620378726</v>
      </c>
      <c r="AM816" s="37" t="n">
        <f aca="false">IF(AL816&lt;5,0,(AJ816-AI816)/AI816*100)</f>
        <v>-9.68783638320775</v>
      </c>
      <c r="AN816" s="14" t="n">
        <f aca="false">AJ816/($C816/100000)</f>
        <v>416.292466545269</v>
      </c>
      <c r="AO816" s="13" t="n">
        <f aca="false">AP815</f>
        <v>3514</v>
      </c>
      <c r="AP816" s="12" t="n">
        <v>3192</v>
      </c>
      <c r="AQ816" s="21" t="n">
        <f aca="false">FORECAST($B816,AP807:AP815,$B807:$B815)</f>
        <v>5283.28143045408</v>
      </c>
      <c r="AR816" s="37" t="n">
        <f aca="false">(AP816-AQ816)^2/AQ816</f>
        <v>827.791984760153</v>
      </c>
      <c r="AS816" s="37" t="n">
        <f aca="false">IF(AR816&lt;5,0,(AP816-AO816)/AO816*100)</f>
        <v>-9.16334661354582</v>
      </c>
      <c r="AT816" s="14" t="n">
        <f aca="false">AP816/($C816/100000)</f>
        <v>1583.79684530691</v>
      </c>
      <c r="AU816" s="13" t="n">
        <f aca="false">AV815</f>
        <v>167</v>
      </c>
      <c r="AV816" s="12" t="n">
        <v>161</v>
      </c>
      <c r="AW816" s="21" t="n">
        <f aca="false">FORECAST($B816,AV807:AV815,$B807:$B815)</f>
        <v>384.886117507078</v>
      </c>
      <c r="AX816" s="37" t="n">
        <f aca="false">(AV816-AW816)^2/AW816</f>
        <v>130.233311445616</v>
      </c>
      <c r="AY816" s="37" t="n">
        <f aca="false">IF(AX816&lt;5,0,(AV816-AU816)/AU816*100)</f>
        <v>-3.59281437125748</v>
      </c>
      <c r="AZ816" s="14" t="n">
        <f aca="false">AV816/($C816/100000)</f>
        <v>79.8844900045152</v>
      </c>
      <c r="BA816" s="12" t="n">
        <v>2340</v>
      </c>
      <c r="BB816" s="14" t="n">
        <v>-11.7</v>
      </c>
      <c r="BC816" s="13" t="n">
        <f aca="false">(BA816-BA815)/BA815*100</f>
        <v>-11.6481026996413</v>
      </c>
      <c r="BD816" s="12" t="n">
        <v>24.7</v>
      </c>
    </row>
    <row r="817" customFormat="false" ht="13.8" hidden="false" customHeight="false" outlineLevel="0" collapsed="false">
      <c r="A817" s="19" t="s">
        <v>82</v>
      </c>
      <c r="B817" s="15" t="n">
        <v>2014</v>
      </c>
      <c r="C817" s="12" t="n">
        <v>207443</v>
      </c>
      <c r="D817" s="12" t="n">
        <f aca="false">E816</f>
        <v>4716</v>
      </c>
      <c r="E817" s="12" t="n">
        <v>4405</v>
      </c>
      <c r="F817" s="21" t="n">
        <f aca="false">FORECAST($B817,E808:E816,$B808:$B816)</f>
        <v>6968.82936915399</v>
      </c>
      <c r="G817" s="37" t="n">
        <f aca="false">(E817-F817)^2/F817</f>
        <v>943.231737489726</v>
      </c>
      <c r="H817" s="37" t="n">
        <f aca="false">IF(G817&lt;5,0,(E817-D817)/D817*100)</f>
        <v>-6.59457167090755</v>
      </c>
      <c r="I817" s="16" t="n">
        <v>-6.5</v>
      </c>
      <c r="J817" s="13" t="n">
        <f aca="false">(E817-E816)/E816*100</f>
        <v>-6.59457167090755</v>
      </c>
      <c r="K817" s="13" t="n">
        <f aca="false">L816</f>
        <v>2</v>
      </c>
      <c r="L817" s="12" t="n">
        <v>4</v>
      </c>
      <c r="M817" s="21" t="n">
        <f aca="false">FORECAST($B817,L808:L816,$B808:$B816)</f>
        <v>8.41492539159008</v>
      </c>
      <c r="N817" s="37" t="n">
        <f aca="false">(L817-M817)^2/M817</f>
        <v>2.31630885673529</v>
      </c>
      <c r="O817" s="37" t="n">
        <f aca="false">IF(N817&lt;5,0,(L817-K817)/K817*100)</f>
        <v>0</v>
      </c>
      <c r="P817" s="14" t="n">
        <f aca="false">L817/($C817/100000)</f>
        <v>1.92824052872355</v>
      </c>
      <c r="Q817" s="13" t="n">
        <f aca="false">R816</f>
        <v>16</v>
      </c>
      <c r="R817" s="12" t="n">
        <v>24</v>
      </c>
      <c r="S817" s="21" t="n">
        <f aca="false">FORECAST($B817,R808:R816,$B808:$B816)</f>
        <v>115.174673158158</v>
      </c>
      <c r="T817" s="37" t="n">
        <f aca="false">(R817-S817)^2/S817</f>
        <v>72.1757726551716</v>
      </c>
      <c r="U817" s="37" t="n">
        <f aca="false">IF(T817&lt;5,0,(R817-Q817)/Q817*100)</f>
        <v>50</v>
      </c>
      <c r="V817" s="14" t="n">
        <f aca="false">R817/($C817/100000)</f>
        <v>11.5694431723413</v>
      </c>
      <c r="W817" s="13" t="n">
        <f aca="false">X816</f>
        <v>55</v>
      </c>
      <c r="X817" s="12" t="n">
        <v>57</v>
      </c>
      <c r="Y817" s="21" t="n">
        <f aca="false">FORECAST($B817,X808:X816,$B808:$B816)</f>
        <v>137.371084559495</v>
      </c>
      <c r="Z817" s="37" t="n">
        <f aca="false">(X817-Y817)^2/Y817</f>
        <v>47.0223501108921</v>
      </c>
      <c r="AA817" s="37" t="n">
        <f aca="false">IF(Z817&lt;5,0,(X817-W817)/W817*100)</f>
        <v>3.63636363636364</v>
      </c>
      <c r="AB817" s="14" t="n">
        <f aca="false">X817/($C817/100000)</f>
        <v>27.4774275343106</v>
      </c>
      <c r="AC817" s="13" t="n">
        <f aca="false">AD816</f>
        <v>451</v>
      </c>
      <c r="AD817" s="12" t="n">
        <v>458</v>
      </c>
      <c r="AE817" s="21" t="n">
        <f aca="false">FORECAST($B817,AD808:AD816,$B808:$B816)</f>
        <v>716.589253373657</v>
      </c>
      <c r="AF817" s="37" t="n">
        <f aca="false">(AD817-AE817)^2/AE817</f>
        <v>93.3148266535302</v>
      </c>
      <c r="AG817" s="37" t="n">
        <f aca="false">IF(AF817&lt;5,0,(AD817-AC817)/AC817*100)</f>
        <v>1.55210643015521</v>
      </c>
      <c r="AH817" s="14" t="n">
        <f aca="false">AD817/($C817/100000)</f>
        <v>220.783540538847</v>
      </c>
      <c r="AI817" s="13" t="n">
        <f aca="false">AJ816</f>
        <v>839</v>
      </c>
      <c r="AJ817" s="12" t="n">
        <v>699</v>
      </c>
      <c r="AK817" s="21" t="n">
        <f aca="false">FORECAST($B817,AJ808:AJ816,$B808:$B816)</f>
        <v>942.29927032564</v>
      </c>
      <c r="AL817" s="37" t="n">
        <f aca="false">(AJ817-AK817)^2/AK817</f>
        <v>62.8192515956552</v>
      </c>
      <c r="AM817" s="37" t="n">
        <f aca="false">IF(AL817&lt;5,0,(AJ817-AI817)/AI817*100)</f>
        <v>-16.6865315852205</v>
      </c>
      <c r="AN817" s="14" t="n">
        <f aca="false">AJ817/($C817/100000)</f>
        <v>336.960032394441</v>
      </c>
      <c r="AO817" s="13" t="n">
        <f aca="false">AP816</f>
        <v>3192</v>
      </c>
      <c r="AP817" s="12" t="n">
        <v>2994</v>
      </c>
      <c r="AQ817" s="21" t="n">
        <f aca="false">FORECAST($B817,AP808:AP816,$B808:$B816)</f>
        <v>4719.07986131084</v>
      </c>
      <c r="AR817" s="37" t="n">
        <f aca="false">(AP817-AQ817)^2/AQ817</f>
        <v>630.610334081866</v>
      </c>
      <c r="AS817" s="37" t="n">
        <f aca="false">IF(AR817&lt;5,0,(AP817-AO817)/AO817*100)</f>
        <v>-6.20300751879699</v>
      </c>
      <c r="AT817" s="14" t="n">
        <f aca="false">AP817/($C817/100000)</f>
        <v>1443.28803574958</v>
      </c>
      <c r="AU817" s="13" t="n">
        <f aca="false">AV816</f>
        <v>161</v>
      </c>
      <c r="AV817" s="12" t="n">
        <v>169</v>
      </c>
      <c r="AW817" s="21" t="n">
        <f aca="false">FORECAST($B817,AV808:AV816,$B808:$B816)</f>
        <v>329.842517534631</v>
      </c>
      <c r="AX817" s="37" t="n">
        <f aca="false">(AV817-AW817)^2/AW817</f>
        <v>78.4323247355817</v>
      </c>
      <c r="AY817" s="37" t="n">
        <f aca="false">IF(AX817&lt;5,0,(AV817-AU817)/AU817*100)</f>
        <v>4.96894409937888</v>
      </c>
      <c r="AZ817" s="14" t="n">
        <f aca="false">AV817/($C817/100000)</f>
        <v>81.4681623385701</v>
      </c>
      <c r="BA817" s="12" t="n">
        <v>2123.5</v>
      </c>
      <c r="BB817" s="4" t="n">
        <v>-9.3</v>
      </c>
      <c r="BC817" s="13" t="n">
        <f aca="false">(BA817-BA816)/BA816*100</f>
        <v>-9.25213675213675</v>
      </c>
      <c r="BD817" s="12" t="n">
        <v>25.4</v>
      </c>
    </row>
    <row r="818" customFormat="false" ht="13.8" hidden="false" customHeight="false" outlineLevel="0" collapsed="false">
      <c r="A818" s="19" t="s">
        <v>82</v>
      </c>
      <c r="B818" s="15" t="n">
        <v>2015</v>
      </c>
      <c r="C818" s="12" t="n">
        <v>213566</v>
      </c>
      <c r="D818" s="12" t="n">
        <f aca="false">E817</f>
        <v>4405</v>
      </c>
      <c r="E818" s="12" t="n">
        <v>4036</v>
      </c>
      <c r="F818" s="21" t="n">
        <f aca="false">FORECAST($B818,E809:E817,$B809:$B817)</f>
        <v>6130.11891084877</v>
      </c>
      <c r="G818" s="37" t="n">
        <f aca="false">(E818-F818)^2/F818</f>
        <v>715.375032124334</v>
      </c>
      <c r="H818" s="37" t="n">
        <f aca="false">IF(G818&lt;5,0,(E818-D818)/D818*100)</f>
        <v>-8.37684449489217</v>
      </c>
      <c r="I818" s="12" t="n">
        <v>-8.4</v>
      </c>
      <c r="J818" s="13" t="n">
        <f aca="false">(E818-E817)/E817*100</f>
        <v>-8.37684449489217</v>
      </c>
      <c r="K818" s="13" t="n">
        <f aca="false">L817</f>
        <v>4</v>
      </c>
      <c r="L818" s="12" t="n">
        <v>4</v>
      </c>
      <c r="M818" s="21" t="n">
        <f aca="false">FORECAST($B818,L809:L817,$B809:$B817)</f>
        <v>8.09047896222788</v>
      </c>
      <c r="N818" s="37" t="n">
        <f aca="false">(L818-M818)^2/M818</f>
        <v>2.06811218699732</v>
      </c>
      <c r="O818" s="37" t="n">
        <f aca="false">IF(N818&lt;5,0,(L818-K818)/K818*100)</f>
        <v>0</v>
      </c>
      <c r="P818" s="14" t="n">
        <f aca="false">L818/($C818/100000)</f>
        <v>1.87295730593821</v>
      </c>
      <c r="Q818" s="13" t="n">
        <f aca="false">R817</f>
        <v>24</v>
      </c>
      <c r="R818" s="12" t="n">
        <v>28</v>
      </c>
      <c r="S818" s="21" t="n">
        <f aca="false">FORECAST($B818,R809:R817,$B809:$B817)</f>
        <v>85.7637505535963</v>
      </c>
      <c r="T818" s="37" t="n">
        <f aca="false">(R818-S818)^2/S818</f>
        <v>38.9051418166808</v>
      </c>
      <c r="U818" s="37" t="n">
        <f aca="false">IF(T818&lt;5,0,(R818-Q818)/Q818*100)</f>
        <v>16.6666666666667</v>
      </c>
      <c r="V818" s="14" t="n">
        <f aca="false">R818/($C818/100000)</f>
        <v>13.1107011415675</v>
      </c>
      <c r="W818" s="13" t="n">
        <f aca="false">X817</f>
        <v>57</v>
      </c>
      <c r="X818" s="12" t="n">
        <v>31</v>
      </c>
      <c r="Y818" s="21" t="n">
        <f aca="false">FORECAST($B818,X809:X817,$B809:$B817)</f>
        <v>107.805017925435</v>
      </c>
      <c r="Z818" s="37" t="n">
        <f aca="false">(X818-Y818)^2/Y818</f>
        <v>54.7192597528857</v>
      </c>
      <c r="AA818" s="37" t="n">
        <f aca="false">IF(Z818&lt;5,0,(X818-W818)/W818*100)</f>
        <v>-45.6140350877193</v>
      </c>
      <c r="AB818" s="14" t="n">
        <f aca="false">X818/($C818/100000)</f>
        <v>14.5154191210211</v>
      </c>
      <c r="AC818" s="13" t="n">
        <f aca="false">AD817</f>
        <v>458</v>
      </c>
      <c r="AD818" s="12" t="n">
        <v>352</v>
      </c>
      <c r="AE818" s="21" t="n">
        <f aca="false">FORECAST($B818,AD809:AD817,$B809:$B817)</f>
        <v>649.71934176784</v>
      </c>
      <c r="AF818" s="37" t="n">
        <f aca="false">(AD818-AE818)^2/AE818</f>
        <v>136.423222712597</v>
      </c>
      <c r="AG818" s="37" t="n">
        <f aca="false">IF(AF818&lt;5,0,(AD818-AC818)/AC818*100)</f>
        <v>-23.1441048034935</v>
      </c>
      <c r="AH818" s="14" t="n">
        <f aca="false">AD818/($C818/100000)</f>
        <v>164.820242922563</v>
      </c>
      <c r="AI818" s="13" t="n">
        <f aca="false">AJ817</f>
        <v>699</v>
      </c>
      <c r="AJ818" s="12" t="n">
        <v>569</v>
      </c>
      <c r="AK818" s="21" t="n">
        <f aca="false">FORECAST($B818,AJ809:AJ817,$B809:$B817)</f>
        <v>870.146685851217</v>
      </c>
      <c r="AL818" s="37" t="n">
        <f aca="false">(AJ818-AK818)^2/AK818</f>
        <v>104.223032591862</v>
      </c>
      <c r="AM818" s="37" t="n">
        <f aca="false">IF(AL818&lt;5,0,(AJ818-AI818)/AI818*100)</f>
        <v>-18.5979971387697</v>
      </c>
      <c r="AN818" s="14" t="n">
        <f aca="false">AJ818/($C818/100000)</f>
        <v>266.428176769711</v>
      </c>
      <c r="AO818" s="13" t="n">
        <f aca="false">AP817</f>
        <v>2994</v>
      </c>
      <c r="AP818" s="12" t="n">
        <v>2882</v>
      </c>
      <c r="AQ818" s="21" t="n">
        <f aca="false">FORECAST($B818,AP809:AP817,$B809:$B817)</f>
        <v>4138.31357828597</v>
      </c>
      <c r="AR818" s="37" t="n">
        <f aca="false">(AP818-AQ818)^2/AQ818</f>
        <v>381.392994302627</v>
      </c>
      <c r="AS818" s="37" t="n">
        <f aca="false">IF(AR818&lt;5,0,(AP818-AO818)/AO818*100)</f>
        <v>-3.74081496325985</v>
      </c>
      <c r="AT818" s="14" t="n">
        <f aca="false">AP818/($C818/100000)</f>
        <v>1349.46573892848</v>
      </c>
      <c r="AU818" s="13" t="n">
        <f aca="false">AV817</f>
        <v>169</v>
      </c>
      <c r="AV818" s="12" t="n">
        <v>170</v>
      </c>
      <c r="AW818" s="21" t="n">
        <f aca="false">FORECAST($B818,AV809:AV817,$B809:$B817)</f>
        <v>270.279849194135</v>
      </c>
      <c r="AX818" s="37" t="n">
        <f aca="false">(AV818-AW818)^2/AW818</f>
        <v>37.2060595134324</v>
      </c>
      <c r="AY818" s="37" t="n">
        <f aca="false">IF(AX818&lt;5,0,(AV818-AU818)/AU818*100)</f>
        <v>0.591715976331361</v>
      </c>
      <c r="AZ818" s="14" t="n">
        <f aca="false">AV818/($C818/100000)</f>
        <v>79.600685502374</v>
      </c>
      <c r="BA818" s="12" t="n">
        <v>1889.8</v>
      </c>
      <c r="BB818" s="14" t="n">
        <v>-11</v>
      </c>
      <c r="BC818" s="13" t="n">
        <f aca="false">(BA818-BA817)/BA817*100</f>
        <v>-11.0054155874735</v>
      </c>
      <c r="BD818" s="12" t="n">
        <v>25.1</v>
      </c>
    </row>
    <row r="819" customFormat="false" ht="13.8" hidden="false" customHeight="false" outlineLevel="0" collapsed="false">
      <c r="A819" s="19" t="s">
        <v>82</v>
      </c>
      <c r="B819" s="15" t="n">
        <v>2016</v>
      </c>
      <c r="C819" s="12" t="n">
        <v>220257</v>
      </c>
      <c r="D819" s="12" t="n">
        <f aca="false">E818</f>
        <v>4036</v>
      </c>
      <c r="E819" s="12" t="n">
        <v>4141</v>
      </c>
      <c r="F819" s="21" t="n">
        <f aca="false">FORECAST($B819,E810:E818,$B810:$B818)</f>
        <v>5574.31656228519</v>
      </c>
      <c r="G819" s="37" t="n">
        <f aca="false">(E819-F819)^2/F819</f>
        <v>368.546770669736</v>
      </c>
      <c r="H819" s="37" t="n">
        <f aca="false">IF(G819&lt;5,0,(E819-D819)/D819*100)</f>
        <v>2.601585728444</v>
      </c>
      <c r="I819" s="12" t="n">
        <v>2.6</v>
      </c>
      <c r="J819" s="13" t="n">
        <f aca="false">(E819-E818)/E818*100</f>
        <v>2.601585728444</v>
      </c>
      <c r="K819" s="13" t="n">
        <f aca="false">L818</f>
        <v>4</v>
      </c>
      <c r="L819" s="12" t="n">
        <v>8</v>
      </c>
      <c r="M819" s="21" t="n">
        <f aca="false">FORECAST($B819,L810:L818,$B810:$B818)</f>
        <v>6.42656404438158</v>
      </c>
      <c r="N819" s="37" t="n">
        <f aca="false">(L819-M819)^2/M819</f>
        <v>0.385229290385309</v>
      </c>
      <c r="O819" s="37" t="n">
        <f aca="false">IF(N819&lt;5,0,(L819-K819)/K819*100)</f>
        <v>0</v>
      </c>
      <c r="P819" s="14" t="n">
        <f aca="false">L819/($C819/100000)</f>
        <v>3.63212065904829</v>
      </c>
      <c r="Q819" s="13" t="n">
        <f aca="false">R818</f>
        <v>28</v>
      </c>
      <c r="R819" s="12" t="n">
        <v>21</v>
      </c>
      <c r="S819" s="21" t="n">
        <f aca="false">FORECAST($B819,R810:R818,$B810:$B818)</f>
        <v>58.2654120398985</v>
      </c>
      <c r="T819" s="37" t="n">
        <f aca="false">(R819-S819)^2/S819</f>
        <v>23.8342249009149</v>
      </c>
      <c r="U819" s="37" t="n">
        <f aca="false">IF(T819&lt;5,0,(R819-Q819)/Q819*100)</f>
        <v>-25</v>
      </c>
      <c r="V819" s="14" t="n">
        <f aca="false">R819/($C819/100000)</f>
        <v>9.53431673000177</v>
      </c>
      <c r="W819" s="13" t="n">
        <f aca="false">X818</f>
        <v>31</v>
      </c>
      <c r="X819" s="12" t="n">
        <v>46</v>
      </c>
      <c r="Y819" s="21" t="n">
        <f aca="false">FORECAST($B819,X810:X818,$B810:$B818)</f>
        <v>79.3269654339276</v>
      </c>
      <c r="Z819" s="37" t="n">
        <f aca="false">(X819-Y819)^2/Y819</f>
        <v>14.0013754334182</v>
      </c>
      <c r="AA819" s="37" t="n">
        <f aca="false">IF(Z819&lt;5,0,(X819-W819)/W819*100)</f>
        <v>48.3870967741936</v>
      </c>
      <c r="AB819" s="14" t="n">
        <f aca="false">X819/($C819/100000)</f>
        <v>20.8846937895277</v>
      </c>
      <c r="AC819" s="13" t="n">
        <f aca="false">AD818</f>
        <v>352</v>
      </c>
      <c r="AD819" s="12" t="n">
        <v>385</v>
      </c>
      <c r="AE819" s="21" t="n">
        <f aca="false">FORECAST($B819,AD810:AD818,$B810:$B818)</f>
        <v>546.877551471473</v>
      </c>
      <c r="AF819" s="37" t="n">
        <f aca="false">(AD819-AE819)^2/AE819</f>
        <v>47.9162869272871</v>
      </c>
      <c r="AG819" s="37" t="n">
        <f aca="false">IF(AF819&lt;5,0,(AD819-AC819)/AC819*100)</f>
        <v>9.375</v>
      </c>
      <c r="AH819" s="14" t="n">
        <f aca="false">AD819/($C819/100000)</f>
        <v>174.795806716699</v>
      </c>
      <c r="AI819" s="13" t="n">
        <f aca="false">AJ818</f>
        <v>569</v>
      </c>
      <c r="AJ819" s="12" t="n">
        <v>693</v>
      </c>
      <c r="AK819" s="21" t="n">
        <f aca="false">FORECAST($B819,AJ810:AJ818,$B810:$B818)</f>
        <v>840.146610287824</v>
      </c>
      <c r="AL819" s="37" t="n">
        <f aca="false">(AJ819-AK819)^2/AK819</f>
        <v>25.7718410739989</v>
      </c>
      <c r="AM819" s="37" t="n">
        <f aca="false">IF(AL819&lt;5,0,(AJ819-AI819)/AI819*100)</f>
        <v>21.792618629174</v>
      </c>
      <c r="AN819" s="14" t="n">
        <f aca="false">AJ819/($C819/100000)</f>
        <v>314.632452090058</v>
      </c>
      <c r="AO819" s="13" t="n">
        <f aca="false">AP818</f>
        <v>2882</v>
      </c>
      <c r="AP819" s="12" t="n">
        <v>2840</v>
      </c>
      <c r="AQ819" s="21" t="n">
        <f aca="false">FORECAST($B819,AP810:AP818,$B810:$B818)</f>
        <v>3813.22885877671</v>
      </c>
      <c r="AR819" s="37" t="n">
        <f aca="false">(AP819-AQ819)^2/AQ819</f>
        <v>248.391703365969</v>
      </c>
      <c r="AS819" s="37" t="n">
        <f aca="false">IF(AR819&lt;5,0,(AP819-AO819)/AO819*100)</f>
        <v>-1.45732130464955</v>
      </c>
      <c r="AT819" s="14" t="n">
        <f aca="false">AP819/($C819/100000)</f>
        <v>1289.40283396214</v>
      </c>
      <c r="AU819" s="13" t="n">
        <f aca="false">AV818</f>
        <v>170</v>
      </c>
      <c r="AV819" s="12" t="n">
        <v>148</v>
      </c>
      <c r="AW819" s="21" t="n">
        <f aca="false">FORECAST($B819,AV810:AV818,$B810:$B818)</f>
        <v>230.102063337891</v>
      </c>
      <c r="AX819" s="37" t="n">
        <f aca="false">(AV819-AW819)^2/AW819</f>
        <v>29.2946039099208</v>
      </c>
      <c r="AY819" s="37" t="n">
        <f aca="false">IF(AX819&lt;5,0,(AV819-AU819)/AU819*100)</f>
        <v>-12.9411764705882</v>
      </c>
      <c r="AZ819" s="14" t="n">
        <f aca="false">AV819/($C819/100000)</f>
        <v>67.1942321923934</v>
      </c>
      <c r="BA819" s="12" t="n">
        <v>1880.1</v>
      </c>
      <c r="BB819" s="14" t="n">
        <v>-0.5</v>
      </c>
      <c r="BC819" s="13" t="n">
        <f aca="false">(BA819-BA818)/BA818*100</f>
        <v>-0.513281828764951</v>
      </c>
      <c r="BD819" s="12" t="n">
        <v>18.4</v>
      </c>
    </row>
    <row r="820" customFormat="false" ht="13.8" hidden="false" customHeight="false" outlineLevel="0" collapsed="false">
      <c r="A820" s="19" t="s">
        <v>82</v>
      </c>
      <c r="B820" s="15" t="n">
        <v>2017</v>
      </c>
      <c r="C820" s="12" t="n">
        <v>229715</v>
      </c>
      <c r="D820" s="12" t="n">
        <f aca="false">E819</f>
        <v>4141</v>
      </c>
      <c r="E820" s="12" t="n">
        <v>3810</v>
      </c>
      <c r="F820" s="21" t="n">
        <f aca="false">FORECAST($B820,E811:E819,$B811:$B819)</f>
        <v>4640.70453803039</v>
      </c>
      <c r="G820" s="37" t="n">
        <f aca="false">(E820-F820)^2/F820</f>
        <v>148.699410585007</v>
      </c>
      <c r="H820" s="37" t="n">
        <f aca="false">IF(G820&lt;5,0,(E820-D820)/D820*100)</f>
        <v>-7.99323834822507</v>
      </c>
      <c r="I820" s="12" t="n">
        <v>-8</v>
      </c>
      <c r="J820" s="13" t="n">
        <f aca="false">(E820-E819)/E819*100</f>
        <v>-7.99323834822507</v>
      </c>
      <c r="K820" s="13" t="n">
        <f aca="false">L819</f>
        <v>8</v>
      </c>
      <c r="L820" s="12" t="n">
        <v>4</v>
      </c>
      <c r="M820" s="21" t="n">
        <f aca="false">FORECAST($B820,L811:L819,$B811:$B819)</f>
        <v>5.34262326481015</v>
      </c>
      <c r="N820" s="37" t="n">
        <f aca="false">(L820-M820)^2/M820</f>
        <v>0.337406764778409</v>
      </c>
      <c r="O820" s="37" t="n">
        <f aca="false">IF(N820&lt;5,0,(L820-K820)/K820*100)</f>
        <v>0</v>
      </c>
      <c r="P820" s="14" t="n">
        <f aca="false">L820/($C820/100000)</f>
        <v>1.74128811788521</v>
      </c>
      <c r="Q820" s="13" t="n">
        <f aca="false">R819</f>
        <v>21</v>
      </c>
      <c r="R820" s="12" t="n">
        <v>25</v>
      </c>
      <c r="S820" s="21" t="n">
        <f aca="false">FORECAST($B820,R811:R819,$B811:$B819)</f>
        <v>19.7114677490934</v>
      </c>
      <c r="T820" s="37" t="n">
        <f aca="false">(R820-S820)^2/S820</f>
        <v>1.41889856833041</v>
      </c>
      <c r="U820" s="37" t="n">
        <f aca="false">IF(T820&lt;5,0,(R820-Q820)/Q820*100)</f>
        <v>0</v>
      </c>
      <c r="V820" s="14" t="n">
        <f aca="false">R820/($C820/100000)</f>
        <v>10.8830507367825</v>
      </c>
      <c r="W820" s="13" t="n">
        <f aca="false">X819</f>
        <v>46</v>
      </c>
      <c r="X820" s="12" t="n">
        <v>63</v>
      </c>
      <c r="Y820" s="21" t="n">
        <f aca="false">FORECAST($B820,X811:X819,$B811:$B819)</f>
        <v>54.2509804352536</v>
      </c>
      <c r="Z820" s="37" t="n">
        <f aca="false">(X820-Y820)^2/Y820</f>
        <v>1.41094857143954</v>
      </c>
      <c r="AA820" s="37" t="n">
        <f aca="false">IF(Z820&lt;5,0,(X820-W820)/W820*100)</f>
        <v>0</v>
      </c>
      <c r="AB820" s="14" t="n">
        <f aca="false">X820/($C820/100000)</f>
        <v>27.425287856692</v>
      </c>
      <c r="AC820" s="13" t="n">
        <f aca="false">AD819</f>
        <v>385</v>
      </c>
      <c r="AD820" s="12" t="n">
        <v>337</v>
      </c>
      <c r="AE820" s="21" t="n">
        <f aca="false">FORECAST($B820,AD811:AD819,$B811:$B819)</f>
        <v>440.725179053068</v>
      </c>
      <c r="AF820" s="37" t="n">
        <f aca="false">(AD820-AE820)^2/AE820</f>
        <v>24.4118404868705</v>
      </c>
      <c r="AG820" s="37" t="n">
        <f aca="false">IF(AF820&lt;5,0,(AD820-AC820)/AC820*100)</f>
        <v>-12.4675324675325</v>
      </c>
      <c r="AH820" s="14" t="n">
        <f aca="false">AD820/($C820/100000)</f>
        <v>146.703523931829</v>
      </c>
      <c r="AI820" s="13" t="n">
        <f aca="false">AJ819</f>
        <v>693</v>
      </c>
      <c r="AJ820" s="12" t="n">
        <v>630</v>
      </c>
      <c r="AK820" s="21" t="n">
        <f aca="false">FORECAST($B820,AJ811:AJ819,$B811:$B819)</f>
        <v>785.980832700775</v>
      </c>
      <c r="AL820" s="37" t="n">
        <f aca="false">(AJ820-AK820)^2/AK820</f>
        <v>30.9549789992012</v>
      </c>
      <c r="AM820" s="37" t="n">
        <f aca="false">IF(AL820&lt;5,0,(AJ820-AI820)/AI820*100)</f>
        <v>-9.09090909090909</v>
      </c>
      <c r="AN820" s="14" t="n">
        <f aca="false">AJ820/($C820/100000)</f>
        <v>274.25287856692</v>
      </c>
      <c r="AO820" s="13" t="n">
        <f aca="false">AP819</f>
        <v>2840</v>
      </c>
      <c r="AP820" s="12" t="n">
        <v>2564</v>
      </c>
      <c r="AQ820" s="21" t="n">
        <f aca="false">FORECAST($B820,AP811:AP819,$B811:$B819)</f>
        <v>3163.31304321372</v>
      </c>
      <c r="AR820" s="37" t="n">
        <f aca="false">(AP820-AQ820)^2/AQ820</f>
        <v>113.544286910407</v>
      </c>
      <c r="AS820" s="37" t="n">
        <f aca="false">IF(AR820&lt;5,0,(AP820-AO820)/AO820*100)</f>
        <v>-9.71830985915493</v>
      </c>
      <c r="AT820" s="14" t="n">
        <f aca="false">AP820/($C820/100000)</f>
        <v>1116.16568356442</v>
      </c>
      <c r="AU820" s="13" t="n">
        <f aca="false">AV819</f>
        <v>148</v>
      </c>
      <c r="AV820" s="12" t="n">
        <v>187</v>
      </c>
      <c r="AW820" s="21" t="n">
        <f aca="false">FORECAST($B820,AV811:AV819,$B811:$B819)</f>
        <v>171.490358732213</v>
      </c>
      <c r="AX820" s="37" t="n">
        <f aca="false">(AV820-AW820)^2/AW820</f>
        <v>1.40269676985786</v>
      </c>
      <c r="AY820" s="37" t="n">
        <f aca="false">IF(AX820&lt;5,0,(AV820-AU820)/AU820*100)</f>
        <v>0</v>
      </c>
      <c r="AZ820" s="14" t="n">
        <f aca="false">AV820/($C820/100000)</f>
        <v>81.4052195111334</v>
      </c>
      <c r="BA820" s="12" t="n">
        <v>1658.6</v>
      </c>
      <c r="BB820" s="14" t="n">
        <v>-11.8</v>
      </c>
      <c r="BC820" s="13" t="n">
        <f aca="false">(BA820-BA819)/BA819*100</f>
        <v>-11.7812882293495</v>
      </c>
      <c r="BD820" s="12" t="n">
        <v>20.7</v>
      </c>
    </row>
    <row r="821" customFormat="false" ht="13.8" hidden="false" customHeight="false" outlineLevel="0" collapsed="false">
      <c r="A821" s="24" t="s">
        <v>82</v>
      </c>
      <c r="B821" s="15" t="n">
        <v>2018</v>
      </c>
      <c r="C821" s="12" t="n">
        <v>238742</v>
      </c>
      <c r="D821" s="12" t="n">
        <f aca="false">E820</f>
        <v>3810</v>
      </c>
      <c r="E821" s="12" t="n">
        <v>3362</v>
      </c>
      <c r="F821" s="21" t="n">
        <f aca="false">FORECAST($B821,E812:E820,$B812:$B820)</f>
        <v>4523.93246974231</v>
      </c>
      <c r="G821" s="37" t="n">
        <f aca="false">(E821-F821)^2/F821</f>
        <v>298.432187763926</v>
      </c>
      <c r="H821" s="37" t="n">
        <f aca="false">IF(G821&lt;5,0,(E821-D821)/D821*100)</f>
        <v>-11.758530183727</v>
      </c>
      <c r="I821" s="12" t="n">
        <v>-11.8</v>
      </c>
      <c r="J821" s="13" t="n">
        <f aca="false">(E821-E820)/E820*100</f>
        <v>-11.758530183727</v>
      </c>
      <c r="K821" s="13" t="n">
        <f aca="false">L820</f>
        <v>4</v>
      </c>
      <c r="L821" s="12" t="n">
        <v>4</v>
      </c>
      <c r="M821" s="21" t="n">
        <f aca="false">FORECAST($B821,L812:L820,$B812:$B820)</f>
        <v>5.15280263815352</v>
      </c>
      <c r="N821" s="37" t="n">
        <f aca="false">(L821-M821)^2/M821</f>
        <v>0.257908950886956</v>
      </c>
      <c r="O821" s="37" t="n">
        <f aca="false">IF(N821&lt;5,0,(L821-K821)/K821*100)</f>
        <v>0</v>
      </c>
      <c r="P821" s="14" t="n">
        <f aca="false">L821/($C821/100000)</f>
        <v>1.67544881085021</v>
      </c>
      <c r="Q821" s="13" t="n">
        <f aca="false">R820</f>
        <v>25</v>
      </c>
      <c r="R821" s="12" t="n">
        <v>42</v>
      </c>
      <c r="S821" s="21" t="n">
        <f aca="false">FORECAST($B821,R812:R820,$B812:$B820)</f>
        <v>20.4814076993111</v>
      </c>
      <c r="T821" s="37" t="n">
        <f aca="false">(R821-S821)^2/S821</f>
        <v>22.6083002399704</v>
      </c>
      <c r="U821" s="37" t="n">
        <f aca="false">IF(T821&lt;5,0,(R821-Q821)/Q821*100)</f>
        <v>68</v>
      </c>
      <c r="V821" s="14" t="n">
        <f aca="false">R821/($C821/100000)</f>
        <v>17.5922125139272</v>
      </c>
      <c r="W821" s="13" t="n">
        <f aca="false">X820</f>
        <v>63</v>
      </c>
      <c r="X821" s="12" t="n">
        <v>39</v>
      </c>
      <c r="Y821" s="21" t="n">
        <f aca="false">FORECAST($B821,X812:X820,$B812:$B820)</f>
        <v>55.5321577609802</v>
      </c>
      <c r="Z821" s="37" t="n">
        <f aca="false">(X821-Y821)^2/Y821</f>
        <v>4.92169314598432</v>
      </c>
      <c r="AA821" s="37" t="n">
        <f aca="false">IF(Z821&lt;5,0,(X821-W821)/W821*100)</f>
        <v>0</v>
      </c>
      <c r="AB821" s="14" t="n">
        <f aca="false">X821/($C821/100000)</f>
        <v>16.3356259057895</v>
      </c>
      <c r="AC821" s="13" t="n">
        <f aca="false">AD820</f>
        <v>337</v>
      </c>
      <c r="AD821" s="12" t="n">
        <v>286</v>
      </c>
      <c r="AE821" s="21" t="n">
        <f aca="false">FORECAST($B821,AD812:AD820,$B812:$B820)</f>
        <v>426.074254575415</v>
      </c>
      <c r="AF821" s="37" t="n">
        <f aca="false">(AD821-AE821)^2/AE821</f>
        <v>46.0501815919632</v>
      </c>
      <c r="AG821" s="37" t="n">
        <f aca="false">IF(AF821&lt;5,0,(AD821-AC821)/AC821*100)</f>
        <v>-15.13353115727</v>
      </c>
      <c r="AH821" s="14" t="n">
        <f aca="false">AD821/($C821/100000)</f>
        <v>119.79458997579</v>
      </c>
      <c r="AI821" s="13" t="n">
        <f aca="false">AJ820</f>
        <v>630</v>
      </c>
      <c r="AJ821" s="12" t="n">
        <v>390</v>
      </c>
      <c r="AK821" s="21" t="n">
        <f aca="false">FORECAST($B821,AJ812:AJ820,$B812:$B820)</f>
        <v>764.026767270698</v>
      </c>
      <c r="AL821" s="37" t="n">
        <f aca="false">(AJ821-AK821)^2/AK821</f>
        <v>183.103562110414</v>
      </c>
      <c r="AM821" s="37" t="n">
        <f aca="false">IF(AL821&lt;5,0,(AJ821-AI821)/AI821*100)</f>
        <v>-38.0952380952381</v>
      </c>
      <c r="AN821" s="14" t="n">
        <f aca="false">AJ821/($C821/100000)</f>
        <v>163.356259057895</v>
      </c>
      <c r="AO821" s="13" t="n">
        <f aca="false">AP820</f>
        <v>2564</v>
      </c>
      <c r="AP821" s="12" t="n">
        <v>2387</v>
      </c>
      <c r="AQ821" s="21" t="n">
        <f aca="false">FORECAST($B821,AP812:AP820,$B812:$B820)</f>
        <v>3078.98078410459</v>
      </c>
      <c r="AR821" s="37" t="n">
        <f aca="false">(AP821-AQ821)^2/AQ821</f>
        <v>155.518153293461</v>
      </c>
      <c r="AS821" s="37" t="n">
        <f aca="false">IF(AR821&lt;5,0,(AP821-AO821)/AO821*100)</f>
        <v>-6.90327613104524</v>
      </c>
      <c r="AT821" s="14" t="n">
        <f aca="false">AP821/($C821/100000)</f>
        <v>999.824077874861</v>
      </c>
      <c r="AU821" s="13" t="n">
        <f aca="false">AV820</f>
        <v>187</v>
      </c>
      <c r="AV821" s="12" t="n">
        <v>214</v>
      </c>
      <c r="AW821" s="21" t="n">
        <f aca="false">FORECAST($B821,AV812:AV820,$B812:$B820)</f>
        <v>173.809907497012</v>
      </c>
      <c r="AX821" s="37" t="n">
        <f aca="false">(AV821-AW821)^2/AW821</f>
        <v>9.29316146967322</v>
      </c>
      <c r="AY821" s="37" t="n">
        <f aca="false">IF(AX821&lt;5,0,(AV821-AU821)/AU821*100)</f>
        <v>14.4385026737968</v>
      </c>
      <c r="AZ821" s="14" t="n">
        <f aca="false">AV821/($C821/100000)</f>
        <v>89.636511380486</v>
      </c>
      <c r="BA821" s="12" t="n">
        <v>1408.2</v>
      </c>
      <c r="BB821" s="14" t="n">
        <v>-15.1</v>
      </c>
      <c r="BC821" s="13" t="n">
        <f aca="false">(BA821-BA820)/BA820*100</f>
        <v>-15.0970698179187</v>
      </c>
      <c r="BD821" s="12" t="n">
        <v>23.1</v>
      </c>
    </row>
    <row r="822" customFormat="false" ht="13.8" hidden="false" customHeight="false" outlineLevel="0" collapsed="false">
      <c r="A822" s="25" t="s">
        <v>82</v>
      </c>
      <c r="B822" s="15" t="n">
        <v>2019</v>
      </c>
      <c r="C822" s="17" t="n">
        <v>254412</v>
      </c>
      <c r="D822" s="12" t="n">
        <f aca="false">E821</f>
        <v>3362</v>
      </c>
      <c r="E822" s="17" t="n">
        <v>3022</v>
      </c>
      <c r="F822" s="21" t="n">
        <f aca="false">FORECAST($B822,E813:E821,$B813:$B821)</f>
        <v>3159.25</v>
      </c>
      <c r="G822" s="37" t="n">
        <f aca="false">(E822-F822)^2/F822</f>
        <v>5.96266914615811</v>
      </c>
      <c r="H822" s="37" t="n">
        <f aca="false">IF(G822&lt;5,0,(E822-D822)/D822*100)</f>
        <v>-10.1130279595479</v>
      </c>
      <c r="I822" s="12" t="n">
        <v>-10.1</v>
      </c>
      <c r="J822" s="13" t="n">
        <f aca="false">(E822-E821)/E821*100</f>
        <v>-10.1130279595479</v>
      </c>
      <c r="K822" s="13" t="n">
        <f aca="false">L821</f>
        <v>4</v>
      </c>
      <c r="L822" s="12" t="n">
        <v>6</v>
      </c>
      <c r="M822" s="21" t="n">
        <f aca="false">FORECAST($B822,L813:L821,$B813:$B821)</f>
        <v>4.14285714285714</v>
      </c>
      <c r="N822" s="37" t="n">
        <f aca="false">(L822-M822)^2/M822</f>
        <v>0.832512315270936</v>
      </c>
      <c r="O822" s="37" t="n">
        <f aca="false">IF(N822&lt;5,0,(L822-K822)/K822*100)</f>
        <v>0</v>
      </c>
      <c r="P822" s="14" t="n">
        <f aca="false">L822/($C822/100000)</f>
        <v>2.35837932173011</v>
      </c>
      <c r="Q822" s="13" t="n">
        <f aca="false">R821</f>
        <v>42</v>
      </c>
      <c r="R822" s="12" t="n">
        <v>44</v>
      </c>
      <c r="S822" s="21" t="n">
        <f aca="false">FORECAST($B822,R813:R821,$B813:$B821)</f>
        <v>37.5357142857143</v>
      </c>
      <c r="T822" s="37" t="n">
        <f aca="false">(R822-S822)^2/S822</f>
        <v>1.11325948076662</v>
      </c>
      <c r="U822" s="37" t="n">
        <f aca="false">IF(T822&lt;5,0,(R822-Q822)/Q822*100)</f>
        <v>0</v>
      </c>
      <c r="V822" s="14" t="n">
        <f aca="false">R822/($C822/100000)</f>
        <v>17.2947816926875</v>
      </c>
      <c r="W822" s="13" t="n">
        <f aca="false">X821</f>
        <v>39</v>
      </c>
      <c r="X822" s="12" t="n">
        <v>46</v>
      </c>
      <c r="Y822" s="21" t="n">
        <f aca="false">FORECAST($B822,X813:X821,$B813:$B821)</f>
        <v>37.25</v>
      </c>
      <c r="Z822" s="37" t="n">
        <f aca="false">(X822-Y822)^2/Y822</f>
        <v>2.05536912751678</v>
      </c>
      <c r="AA822" s="37" t="n">
        <f aca="false">IF(Z822&lt;5,0,(X822-W822)/W822*100)</f>
        <v>0</v>
      </c>
      <c r="AB822" s="14" t="n">
        <f aca="false">X822/($C822/100000)</f>
        <v>18.0809081332642</v>
      </c>
      <c r="AC822" s="13" t="n">
        <f aca="false">AD821</f>
        <v>286</v>
      </c>
      <c r="AD822" s="12" t="n">
        <v>296</v>
      </c>
      <c r="AE822" s="21" t="n">
        <f aca="false">FORECAST($B822,AD813:AD821,$B813:$B821)</f>
        <v>269.928571428571</v>
      </c>
      <c r="AF822" s="37" t="n">
        <f aca="false">(AD822-AE822)^2/AE822</f>
        <v>2.51814538993687</v>
      </c>
      <c r="AG822" s="37" t="n">
        <f aca="false">IF(AF822&lt;5,0,(AD822-AC822)/AC822*100)</f>
        <v>0</v>
      </c>
      <c r="AH822" s="14" t="n">
        <f aca="false">AD822/($C822/100000)</f>
        <v>116.346713205352</v>
      </c>
      <c r="AI822" s="13" t="n">
        <f aca="false">AJ821</f>
        <v>390</v>
      </c>
      <c r="AJ822" s="12" t="n">
        <v>364</v>
      </c>
      <c r="AK822" s="21" t="n">
        <f aca="false">FORECAST($B822,AJ813:AJ821,$B813:$B821)</f>
        <v>384.607142857143</v>
      </c>
      <c r="AL822" s="37" t="n">
        <f aca="false">(AJ822-AK822)^2/AK822</f>
        <v>1.10412493533025</v>
      </c>
      <c r="AM822" s="37" t="n">
        <f aca="false">IF(AL822&lt;5,0,(AJ822-AI822)/AI822*100)</f>
        <v>0</v>
      </c>
      <c r="AN822" s="14" t="n">
        <f aca="false">AJ822/($C822/100000)</f>
        <v>143.07501218496</v>
      </c>
      <c r="AO822" s="13" t="n">
        <f aca="false">AP821</f>
        <v>2387</v>
      </c>
      <c r="AP822" s="12" t="n">
        <v>2090</v>
      </c>
      <c r="AQ822" s="21" t="n">
        <f aca="false">FORECAST($B822,AP813:AP821,$B813:$B821)</f>
        <v>2243.21428571429</v>
      </c>
      <c r="AR822" s="37" t="n">
        <f aca="false">(AP822-AQ822)^2/AQ822</f>
        <v>10.464723542657</v>
      </c>
      <c r="AS822" s="37" t="n">
        <f aca="false">IF(AR822&lt;5,0,(AP822-AO822)/AO822*100)</f>
        <v>-12.4423963133641</v>
      </c>
      <c r="AT822" s="14" t="n">
        <f aca="false">AP822/($C822/100000)</f>
        <v>821.502130402654</v>
      </c>
      <c r="AU822" s="13" t="n">
        <f aca="false">AV821</f>
        <v>214</v>
      </c>
      <c r="AV822" s="12" t="n">
        <v>176</v>
      </c>
      <c r="AW822" s="21" t="n">
        <f aca="false">FORECAST($B822,AV813:AV821,$B813:$B821)</f>
        <v>182.571428571429</v>
      </c>
      <c r="AX822" s="37" t="n">
        <f aca="false">(AV822-AW822)^2/AW822</f>
        <v>0.236530292868322</v>
      </c>
      <c r="AY822" s="37" t="n">
        <f aca="false">IF(AX822&lt;5,0,(AV822-AU822)/AU822*100)</f>
        <v>0</v>
      </c>
      <c r="AZ822" s="14" t="n">
        <f aca="false">AV822/($C822/100000)</f>
        <v>69.1791267707498</v>
      </c>
      <c r="BA822" s="12" t="n">
        <v>1187.8</v>
      </c>
      <c r="BB822" s="14" t="n">
        <v>-15.6</v>
      </c>
      <c r="BC822" s="13" t="n">
        <f aca="false">(BA822-BA821)/BA821*100</f>
        <v>-15.6511859110922</v>
      </c>
      <c r="BD822" s="12" t="n">
        <v>25.9</v>
      </c>
    </row>
    <row r="823" customFormat="false" ht="13.8" hidden="false" customHeight="false" outlineLevel="0" collapsed="false">
      <c r="A823" s="25" t="s">
        <v>82</v>
      </c>
      <c r="B823" s="20" t="n">
        <v>2020</v>
      </c>
      <c r="C823" s="21" t="n">
        <v>261898</v>
      </c>
      <c r="D823" s="12" t="n">
        <f aca="false">E822</f>
        <v>3022</v>
      </c>
      <c r="E823" s="21" t="n">
        <v>2566</v>
      </c>
      <c r="F823" s="21" t="n">
        <f aca="false">FORECAST($B823,E814:E822,$B814:$B822)</f>
        <v>2828.91666666667</v>
      </c>
      <c r="G823" s="37" t="n">
        <f aca="false">(E823-F823)^2/F823</f>
        <v>24.4352102787678</v>
      </c>
      <c r="H823" s="37" t="n">
        <f aca="false">IF(G823&lt;5,0,(E823-D823)/D823*100)</f>
        <v>-15.0893448047651</v>
      </c>
      <c r="I823" s="22" t="n">
        <v>-15.1</v>
      </c>
      <c r="J823" s="13" t="n">
        <f aca="false">(E823-E822)/E822*100</f>
        <v>-15.0893448047651</v>
      </c>
      <c r="K823" s="13" t="n">
        <f aca="false">L822</f>
        <v>6</v>
      </c>
      <c r="L823" s="21" t="n">
        <v>4</v>
      </c>
      <c r="M823" s="21" t="n">
        <f aca="false">FORECAST($B823,L814:L822,$B814:$B822)</f>
        <v>4.77777777777778</v>
      </c>
      <c r="N823" s="37" t="n">
        <f aca="false">(L823-M823)^2/M823</f>
        <v>0.126614987080103</v>
      </c>
      <c r="O823" s="37" t="n">
        <f aca="false">IF(N823&lt;5,0,(L823-K823)/K823*100)</f>
        <v>0</v>
      </c>
      <c r="P823" s="14" t="n">
        <f aca="false">L823/($C823/100000)</f>
        <v>1.52731215969576</v>
      </c>
      <c r="Q823" s="13" t="n">
        <f aca="false">R822</f>
        <v>44</v>
      </c>
      <c r="R823" s="21" t="n">
        <v>22</v>
      </c>
      <c r="S823" s="21" t="n">
        <f aca="false">FORECAST($B823,R814:R822,$B814:$B822)</f>
        <v>43.6111111111111</v>
      </c>
      <c r="T823" s="37" t="n">
        <f aca="false">(R823-S823)^2/S823</f>
        <v>10.7092002830856</v>
      </c>
      <c r="U823" s="37" t="n">
        <f aca="false">IF(T823&lt;5,0,(R823-Q823)/Q823*100)</f>
        <v>-50</v>
      </c>
      <c r="V823" s="14" t="n">
        <f aca="false">R823/($C823/100000)</f>
        <v>8.40021687832668</v>
      </c>
      <c r="W823" s="13" t="n">
        <f aca="false">X822</f>
        <v>46</v>
      </c>
      <c r="X823" s="21" t="n">
        <v>32</v>
      </c>
      <c r="Y823" s="21" t="n">
        <f aca="false">FORECAST($B823,X814:X822,$B814:$B822)</f>
        <v>37.5555555555556</v>
      </c>
      <c r="Z823" s="37" t="n">
        <f aca="false">(X823-Y823)^2/Y823</f>
        <v>0.821827744904668</v>
      </c>
      <c r="AA823" s="37" t="n">
        <f aca="false">IF(Z823&lt;5,0,(X823-W823)/W823*100)</f>
        <v>0</v>
      </c>
      <c r="AB823" s="14" t="n">
        <f aca="false">X823/($C823/100000)</f>
        <v>12.2184972775661</v>
      </c>
      <c r="AC823" s="13" t="n">
        <f aca="false">AD822</f>
        <v>296</v>
      </c>
      <c r="AD823" s="21" t="n">
        <v>319</v>
      </c>
      <c r="AE823" s="21" t="n">
        <f aca="false">FORECAST($B823,AD814:AD822,$B814:$B822)</f>
        <v>250.861111111111</v>
      </c>
      <c r="AF823" s="37" t="n">
        <f aca="false">(AD823-AE823)^2/AE823</f>
        <v>18.5078833401001</v>
      </c>
      <c r="AG823" s="37" t="n">
        <f aca="false">IF(AF823&lt;5,0,(AD823-AC823)/AC823*100)</f>
        <v>7.77027027027027</v>
      </c>
      <c r="AH823" s="14" t="n">
        <f aca="false">AD823/($C823/100000)</f>
        <v>121.803144735737</v>
      </c>
      <c r="AI823" s="13" t="n">
        <f aca="false">AJ822</f>
        <v>364</v>
      </c>
      <c r="AJ823" s="21" t="n">
        <v>275</v>
      </c>
      <c r="AK823" s="21" t="n">
        <f aca="false">FORECAST($B823,AJ814:AJ822,$B814:$B822)</f>
        <v>301.805555555556</v>
      </c>
      <c r="AL823" s="37" t="n">
        <f aca="false">(AJ823-AK823)^2/AK823</f>
        <v>2.38079715702818</v>
      </c>
      <c r="AM823" s="37" t="n">
        <f aca="false">IF(AL823&lt;5,0,(AJ823-AI823)/AI823*100)</f>
        <v>0</v>
      </c>
      <c r="AN823" s="14" t="n">
        <f aca="false">AJ823/($C823/100000)</f>
        <v>105.002710979083</v>
      </c>
      <c r="AO823" s="13" t="n">
        <f aca="false">AP822</f>
        <v>2090</v>
      </c>
      <c r="AP823" s="21" t="n">
        <v>1755</v>
      </c>
      <c r="AQ823" s="21" t="n">
        <f aca="false">FORECAST($B823,AP814:AP822,$B814:$B822)</f>
        <v>2009.75</v>
      </c>
      <c r="AR823" s="37" t="n">
        <f aca="false">(AP823-AQ823)^2/AQ823</f>
        <v>32.2913608657793</v>
      </c>
      <c r="AS823" s="37" t="n">
        <f aca="false">IF(AR823&lt;5,0,(AP823-AO823)/AO823*100)</f>
        <v>-16.0287081339713</v>
      </c>
      <c r="AT823" s="14" t="n">
        <f aca="false">AP823/($C823/100000)</f>
        <v>670.108210066514</v>
      </c>
      <c r="AU823" s="13" t="n">
        <f aca="false">AV822</f>
        <v>176</v>
      </c>
      <c r="AV823" s="21" t="n">
        <v>159</v>
      </c>
      <c r="AW823" s="21" t="n">
        <f aca="false">FORECAST($B823,AV814:AV822,$B814:$B822)</f>
        <v>180.555555555556</v>
      </c>
      <c r="AX823" s="37" t="n">
        <f aca="false">(AV823-AW823)^2/AW823</f>
        <v>2.57340170940171</v>
      </c>
      <c r="AY823" s="37" t="n">
        <f aca="false">IF(AX823&lt;5,0,(AV823-AU823)/AU823*100)</f>
        <v>0</v>
      </c>
      <c r="AZ823" s="14" t="n">
        <f aca="false">AV823/($C823/100000)</f>
        <v>60.7106583479064</v>
      </c>
      <c r="BA823" s="23" t="n">
        <v>979.8</v>
      </c>
      <c r="BB823" s="22" t="n">
        <v>-17.5</v>
      </c>
      <c r="BC823" s="13" t="n">
        <f aca="false">(BA823-BA822)/BA822*100</f>
        <v>-17.5113655497559</v>
      </c>
      <c r="BD823" s="23" t="n">
        <v>25.6</v>
      </c>
    </row>
    <row r="824" customFormat="false" ht="13.8" hidden="false" customHeight="false" outlineLevel="0" collapsed="false">
      <c r="A824" s="40" t="s">
        <v>337</v>
      </c>
      <c r="B824" s="15" t="n">
        <v>2020</v>
      </c>
      <c r="C824" s="38" t="n">
        <f aca="false">FORECAST($B824,C814:C822,$B814:$B822)</f>
        <v>254128.916666667</v>
      </c>
      <c r="D824" s="12" t="n">
        <f aca="false">E823</f>
        <v>2566</v>
      </c>
      <c r="E824" s="38" t="n">
        <f aca="false">FORECAST($B824,E814:E822,$B814:$B822)</f>
        <v>2828.91666666667</v>
      </c>
      <c r="F824" s="21" t="n">
        <f aca="false">FORECAST($B824,E815:E823,$B815:$B823)</f>
        <v>2723.31111111111</v>
      </c>
      <c r="G824" s="37" t="n">
        <f aca="false">(E824-F824)^2/F824</f>
        <v>4.09521090656703</v>
      </c>
      <c r="H824" s="37" t="n">
        <f aca="false">IF(G824&lt;5,0,(E824-D824)/D824*100)</f>
        <v>0</v>
      </c>
      <c r="I824" s="12"/>
      <c r="J824" s="13" t="n">
        <f aca="false">(E824-E822)/E822*100</f>
        <v>-6.38925656298259</v>
      </c>
      <c r="K824" s="13" t="n">
        <f aca="false">L823</f>
        <v>4</v>
      </c>
      <c r="L824" s="38" t="n">
        <f aca="false">FORECAST($B824,L814:L822,$B814:$B822)</f>
        <v>4.77777777777778</v>
      </c>
      <c r="M824" s="21" t="n">
        <f aca="false">FORECAST($B824,L815:L823,$B815:$B823)</f>
        <v>4.62222222222222</v>
      </c>
      <c r="N824" s="37" t="n">
        <f aca="false">(L824-M824)^2/M824</f>
        <v>0.0052350427350427</v>
      </c>
      <c r="O824" s="37" t="n">
        <f aca="false">IF(N824&lt;5,0,(L824-K824)/K824*100)</f>
        <v>0</v>
      </c>
      <c r="P824" s="38" t="n">
        <f aca="false">FORECAST($B824,P814:P822,$B814:$B822)</f>
        <v>1.7916018224335</v>
      </c>
      <c r="Q824" s="13" t="n">
        <f aca="false">R823</f>
        <v>22</v>
      </c>
      <c r="R824" s="38" t="n">
        <f aca="false">FORECAST($B824,R814:R822,$B814:$B822)</f>
        <v>43.6111111111111</v>
      </c>
      <c r="S824" s="21" t="n">
        <f aca="false">FORECAST($B824,R815:R823,$B815:$B823)</f>
        <v>35.6888888888889</v>
      </c>
      <c r="T824" s="37" t="n">
        <f aca="false">(R824-S824)^2/S824</f>
        <v>1.75857548083576</v>
      </c>
      <c r="U824" s="37" t="n">
        <f aca="false">IF(T824&lt;5,0,(R824-Q824)/Q824*100)</f>
        <v>0</v>
      </c>
      <c r="V824" s="38" t="n">
        <f aca="false">FORECAST($B824,V814:V822,$B814:$B822)</f>
        <v>17.6663841978626</v>
      </c>
      <c r="W824" s="13" t="n">
        <f aca="false">X823</f>
        <v>32</v>
      </c>
      <c r="X824" s="38" t="n">
        <f aca="false">FORECAST($B824,X814:X822,$B814:$B822)</f>
        <v>37.5555555555556</v>
      </c>
      <c r="Y824" s="21" t="n">
        <f aca="false">FORECAST($B824,X815:X823,$B815:$B823)</f>
        <v>38.4444444444444</v>
      </c>
      <c r="Z824" s="37" t="n">
        <f aca="false">(X824-Y824)^2/Y824</f>
        <v>0.0205523442517661</v>
      </c>
      <c r="AA824" s="37" t="n">
        <f aca="false">IF(Z824&lt;5,0,(X824-W824)/W824*100)</f>
        <v>0</v>
      </c>
      <c r="AB824" s="38" t="n">
        <f aca="false">FORECAST($B824,AB814:AB822,$B814:$B822)</f>
        <v>13.3775903122993</v>
      </c>
      <c r="AC824" s="13" t="n">
        <f aca="false">AD823</f>
        <v>319</v>
      </c>
      <c r="AD824" s="38" t="n">
        <f aca="false">FORECAST($B824,AD814:AD822,$B814:$B822)</f>
        <v>250.861111111111</v>
      </c>
      <c r="AE824" s="21" t="n">
        <f aca="false">FORECAST($B824,AD815:AD823,$B815:$B823)</f>
        <v>272.8</v>
      </c>
      <c r="AF824" s="37" t="n">
        <f aca="false">(AD824-AE824)^2/AE824</f>
        <v>1.76435060732776</v>
      </c>
      <c r="AG824" s="37" t="n">
        <f aca="false">IF(AF824&lt;5,0,(AD824-AC824)/AC824*100)</f>
        <v>0</v>
      </c>
      <c r="AH824" s="38" t="n">
        <f aca="false">FORECAST($B824,AH814:AH822,$B814:$B822)</f>
        <v>89.3807696893079</v>
      </c>
      <c r="AI824" s="13" t="n">
        <f aca="false">AJ823</f>
        <v>275</v>
      </c>
      <c r="AJ824" s="38" t="n">
        <f aca="false">FORECAST($B824,AJ814:AJ822,$B814:$B822)</f>
        <v>301.805555555556</v>
      </c>
      <c r="AK824" s="21" t="n">
        <f aca="false">FORECAST($B824,AJ815:AJ823,$B815:$B823)</f>
        <v>292.133333333333</v>
      </c>
      <c r="AL824" s="37" t="n">
        <f aca="false">(AJ824-AK824)^2/AK824</f>
        <v>0.320236933076397</v>
      </c>
      <c r="AM824" s="37" t="n">
        <f aca="false">IF(AL824&lt;5,0,(AJ824-AI824)/AI824*100)</f>
        <v>0</v>
      </c>
      <c r="AN824" s="38" t="n">
        <f aca="false">FORECAST($B824,AN814:AN822,$B814:$B822)</f>
        <v>97.158061070569</v>
      </c>
      <c r="AO824" s="13" t="n">
        <f aca="false">AP823</f>
        <v>1755</v>
      </c>
      <c r="AP824" s="38" t="n">
        <f aca="false">FORECAST($B824,AP814:AP822,$B814:$B822)</f>
        <v>2009.75</v>
      </c>
      <c r="AQ824" s="21" t="n">
        <f aca="false">FORECAST($B824,AP815:AP823,$B815:$B823)</f>
        <v>1899.28888888889</v>
      </c>
      <c r="AR824" s="37" t="n">
        <f aca="false">(AP824-AQ824)^2/AQ824</f>
        <v>6.42432919988249</v>
      </c>
      <c r="AS824" s="37" t="n">
        <f aca="false">IF(AR824&lt;5,0,(AP824-AO824)/AO824*100)</f>
        <v>14.5156695156695</v>
      </c>
      <c r="AT824" s="38" t="n">
        <f aca="false">FORECAST($B824,AT814:AT822,$B814:$B822)</f>
        <v>733.749473120221</v>
      </c>
      <c r="AU824" s="13" t="n">
        <f aca="false">AV823</f>
        <v>159</v>
      </c>
      <c r="AV824" s="38" t="n">
        <f aca="false">FORECAST($B824,AV814:AV822,$B814:$B822)</f>
        <v>180.555555555556</v>
      </c>
      <c r="AW824" s="21" t="n">
        <f aca="false">FORECAST($B824,AV815:AV823,$B815:$B823)</f>
        <v>180.333333333333</v>
      </c>
      <c r="AX824" s="37" t="n">
        <f aca="false">(AV824-AW824)^2/AW824</f>
        <v>0.000273841308961472</v>
      </c>
      <c r="AY824" s="37" t="n">
        <f aca="false">IF(AX824&lt;5,0,(AV824-AU824)/AU824*100)</f>
        <v>0</v>
      </c>
      <c r="AZ824" s="38" t="n">
        <f aca="false">FORECAST($B824,AZ814:AZ822,$B814:$B822)</f>
        <v>69.2043728292151</v>
      </c>
      <c r="BA824" s="38" t="n">
        <f aca="false">FORECAST($B824,BA814:BA822,$B814:$B822)</f>
        <v>1022.30833333333</v>
      </c>
      <c r="BB824" s="14"/>
      <c r="BC824" s="12"/>
      <c r="BD824" s="12"/>
    </row>
    <row r="825" customFormat="false" ht="13.8" hidden="false" customHeight="false" outlineLevel="0" collapsed="false">
      <c r="A825" s="19" t="s">
        <v>199</v>
      </c>
      <c r="B825" s="20"/>
      <c r="C825" s="21"/>
      <c r="D825" s="12" t="n">
        <f aca="false">E824</f>
        <v>2828.91666666667</v>
      </c>
      <c r="E825" s="39" t="n">
        <f aca="false">(E824-E823)^2/E824</f>
        <v>24.4352102787678</v>
      </c>
      <c r="F825" s="21" t="n">
        <f aca="false">FORECAST($B825,E816:E824,$B816:$B824)</f>
        <v>577468.87745098</v>
      </c>
      <c r="G825" s="37" t="n">
        <f aca="false">(E825-F825)^2/F825</f>
        <v>577420.008064382</v>
      </c>
      <c r="H825" s="37" t="n">
        <f aca="false">IF(G825&lt;5,0,(E825-D825)/D825*100)</f>
        <v>-99.13623435548</v>
      </c>
      <c r="I825" s="22"/>
      <c r="J825" s="12"/>
      <c r="K825" s="13" t="n">
        <f aca="false">L824</f>
        <v>4.77777777777778</v>
      </c>
      <c r="L825" s="39" t="n">
        <f aca="false">(L824-L823)^2/L824</f>
        <v>0.126614987080103</v>
      </c>
      <c r="M825" s="21" t="n">
        <f aca="false">FORECAST($B825,L816:L824,$B816:$B824)</f>
        <v>-409.769374416433</v>
      </c>
      <c r="N825" s="37" t="n">
        <f aca="false">(L825-M825)^2/M825</f>
        <v>-410.022643513466</v>
      </c>
      <c r="O825" s="37" t="n">
        <f aca="false">IF(N825&lt;5,0,(L825-K825)/K825*100)</f>
        <v>0</v>
      </c>
      <c r="P825" s="39" t="n">
        <f aca="false">(P824-P823)^2/P824</f>
        <v>0.0389869138083121</v>
      </c>
      <c r="Q825" s="13" t="n">
        <f aca="false">R824</f>
        <v>43.6111111111111</v>
      </c>
      <c r="R825" s="39" t="n">
        <f aca="false">(R824-R823)^2/R824</f>
        <v>10.7092002830856</v>
      </c>
      <c r="S825" s="21" t="n">
        <f aca="false">FORECAST($B825,R816:R824,$B816:$B824)</f>
        <v>-5436.89682539683</v>
      </c>
      <c r="T825" s="37" t="n">
        <f aca="false">(R825-S825)^2/S825</f>
        <v>-5458.33632015963</v>
      </c>
      <c r="U825" s="37" t="n">
        <f aca="false">IF(T825&lt;5,0,(R825-Q825)/Q825*100)</f>
        <v>0</v>
      </c>
      <c r="V825" s="39" t="n">
        <f aca="false">(V824-V823)^2/V824</f>
        <v>4.86018281001858</v>
      </c>
      <c r="W825" s="13" t="n">
        <f aca="false">X824</f>
        <v>37.5555555555556</v>
      </c>
      <c r="X825" s="39" t="n">
        <f aca="false">(X824-X823)^2/X824</f>
        <v>0.821827744904668</v>
      </c>
      <c r="Y825" s="21" t="n">
        <f aca="false">FORECAST($B825,X816:X824,$B816:$B824)</f>
        <v>4398.62091503268</v>
      </c>
      <c r="Z825" s="37" t="n">
        <f aca="false">(X825-Y825)^2/Y825</f>
        <v>4396.97741309119</v>
      </c>
      <c r="AA825" s="37" t="n">
        <f aca="false">IF(Z825&lt;5,0,(X825-W825)/W825*100)</f>
        <v>-97.8117012709639</v>
      </c>
      <c r="AB825" s="39" t="n">
        <f aca="false">(AB824-AB823)^2/AB824</f>
        <v>0.100428898763026</v>
      </c>
      <c r="AC825" s="13" t="n">
        <f aca="false">AD824</f>
        <v>250.861111111111</v>
      </c>
      <c r="AD825" s="39" t="n">
        <f aca="false">(AD824-AD823)^2/AD824</f>
        <v>18.5078833401001</v>
      </c>
      <c r="AE825" s="21" t="n">
        <f aca="false">FORECAST($B825,AD816:AD824,$B816:$B824)</f>
        <v>51109.0422502334</v>
      </c>
      <c r="AF825" s="37" t="n">
        <f aca="false">(AD825-AE825)^2/AE825</f>
        <v>51072.0331857282</v>
      </c>
      <c r="AG825" s="37" t="n">
        <f aca="false">IF(AF825&lt;5,0,(AD825-AC825)/AC825*100)</f>
        <v>-92.6222588833617</v>
      </c>
      <c r="AH825" s="39" t="n">
        <f aca="false">(AH824-AH823)^2/AH824</f>
        <v>11.7610354811819</v>
      </c>
      <c r="AI825" s="13" t="n">
        <f aca="false">AJ824</f>
        <v>301.805555555556</v>
      </c>
      <c r="AJ825" s="39" t="n">
        <f aca="false">(AJ824-AJ823)^2/AJ824</f>
        <v>2.38079715702818</v>
      </c>
      <c r="AK825" s="21" t="n">
        <f aca="false">FORECAST($B825,AJ816:AJ824,$B816:$B824)</f>
        <v>149505.223856209</v>
      </c>
      <c r="AL825" s="37" t="n">
        <f aca="false">(AJ825-AK825)^2/AK825</f>
        <v>149500.462299808</v>
      </c>
      <c r="AM825" s="37" t="n">
        <f aca="false">IF(AL825&lt;5,0,(AJ825-AI825)/AI825*100)</f>
        <v>-99.2111486640312</v>
      </c>
      <c r="AN825" s="39" t="n">
        <f aca="false">(AN824-AN823)^2/AN824</f>
        <v>0.63338575831046</v>
      </c>
      <c r="AO825" s="13" t="n">
        <f aca="false">AP824</f>
        <v>2009.75</v>
      </c>
      <c r="AP825" s="39" t="n">
        <f aca="false">(AP824-AP823)^2/AP824</f>
        <v>32.2913608657793</v>
      </c>
      <c r="AQ825" s="21" t="n">
        <f aca="false">FORECAST($B825,AP816:AP824,$B816:$B824)</f>
        <v>382686.119747899</v>
      </c>
      <c r="AR825" s="37" t="n">
        <f aca="false">(AP825-AQ825)^2/AQ825</f>
        <v>382621.539750939</v>
      </c>
      <c r="AS825" s="37" t="n">
        <f aca="false">IF(AR825&lt;5,0,(AP825-AO825)/AO825*100)</f>
        <v>-98.3932647908556</v>
      </c>
      <c r="AT825" s="39" t="n">
        <f aca="false">(AT824-AT823)^2/AT824</f>
        <v>5.51988180086566</v>
      </c>
      <c r="AU825" s="13" t="n">
        <f aca="false">AV824</f>
        <v>180.555555555556</v>
      </c>
      <c r="AV825" s="39" t="n">
        <f aca="false">(AV824-AV823)^2/AV824</f>
        <v>2.57340170940171</v>
      </c>
      <c r="AW825" s="21" t="n">
        <f aca="false">FORECAST($B825,AV816:AV824,$B816:$B824)</f>
        <v>-4383.46311858077</v>
      </c>
      <c r="AX825" s="37" t="n">
        <f aca="false">(AV825-AW825)^2/AW825</f>
        <v>-4388.6114327677</v>
      </c>
      <c r="AY825" s="37" t="n">
        <f aca="false">IF(AX825&lt;5,0,(AV825-AU825)/AU825*100)</f>
        <v>0</v>
      </c>
      <c r="AZ825" s="39" t="n">
        <f aca="false">(AZ824-AZ823)^2/AZ824</f>
        <v>1.04246571048378</v>
      </c>
      <c r="BA825" s="39" t="n">
        <f aca="false">(BA824-BA823)^2/BA824</f>
        <v>1.76752780336436</v>
      </c>
      <c r="BB825" s="22"/>
      <c r="BC825" s="12"/>
      <c r="BD825" s="23"/>
    </row>
    <row r="826" customFormat="false" ht="13.8" hidden="false" customHeight="false" outlineLevel="0" collapsed="false">
      <c r="A826" s="40" t="s">
        <v>338</v>
      </c>
      <c r="B826" s="20" t="n">
        <v>5</v>
      </c>
      <c r="C826" s="21"/>
      <c r="D826" s="12" t="n">
        <f aca="false">E825</f>
        <v>24.4352102787678</v>
      </c>
      <c r="E826" s="39" t="n">
        <f aca="false">IF(E825&lt;$B826,0,(E823-E822)/E822*100)</f>
        <v>-15.0893448047651</v>
      </c>
      <c r="F826" s="21" t="n">
        <f aca="false">FORECAST($B826,E817:E825,$B817:$B825)</f>
        <v>586975.138211382</v>
      </c>
      <c r="G826" s="37" t="n">
        <f aca="false">(E826-F826)^2/F826</f>
        <v>587005.317288893</v>
      </c>
      <c r="H826" s="37" t="n">
        <f aca="false">IF(G826&lt;5,0,(E826-D826)/D826*100)</f>
        <v>-161.752465530761</v>
      </c>
      <c r="I826" s="22"/>
      <c r="J826" s="12"/>
      <c r="K826" s="13" t="n">
        <f aca="false">L825</f>
        <v>0.126614987080103</v>
      </c>
      <c r="L826" s="39" t="n">
        <f aca="false">IF(L825&lt;$B826,0,(L823-L822)/L822*100)</f>
        <v>0</v>
      </c>
      <c r="M826" s="21" t="n">
        <f aca="false">FORECAST($B826,L817:L825,$B817:$B825)</f>
        <v>16.5334881920248</v>
      </c>
      <c r="N826" s="37" t="n">
        <f aca="false">(L826-M826)^2/M826</f>
        <v>16.5334881920248</v>
      </c>
      <c r="O826" s="37" t="n">
        <f aca="false">IF(N826&lt;5,0,(L826-K826)/K826*100)</f>
        <v>-100</v>
      </c>
      <c r="P826" s="39" t="n">
        <f aca="false">IF(P825&lt;$B826,0,(P823-P822)/P822*100)</f>
        <v>0</v>
      </c>
      <c r="Q826" s="13" t="n">
        <f aca="false">R825</f>
        <v>10.7092002830856</v>
      </c>
      <c r="R826" s="39" t="n">
        <f aca="false">IF(R825&lt;$B826,0,(R823-R822)/R822*100)</f>
        <v>-50</v>
      </c>
      <c r="S826" s="21" t="n">
        <f aca="false">FORECAST($B826,R817:R825,$B817:$B825)</f>
        <v>-4693.55594270229</v>
      </c>
      <c r="T826" s="37" t="n">
        <f aca="false">(R826-S826)^2/S826</f>
        <v>-4594.08858789295</v>
      </c>
      <c r="U826" s="37" t="n">
        <f aca="false">IF(T826&lt;5,0,(R826-Q826)/Q826*100)</f>
        <v>0</v>
      </c>
      <c r="V826" s="39" t="n">
        <f aca="false">IF(V825&lt;$B826,0,(V823-V822)/V822*100)</f>
        <v>0</v>
      </c>
      <c r="W826" s="13" t="n">
        <f aca="false">X825</f>
        <v>0.821827744904668</v>
      </c>
      <c r="X826" s="39" t="n">
        <f aca="false">IF(X825&lt;$B826,0,(X823-X822)/X822*100)</f>
        <v>0</v>
      </c>
      <c r="Y826" s="21" t="n">
        <f aca="false">FORECAST($B826,X817:X825,$B817:$B825)</f>
        <v>4035.972899729</v>
      </c>
      <c r="Z826" s="37" t="n">
        <f aca="false">(X826-Y826)^2/Y826</f>
        <v>4035.972899729</v>
      </c>
      <c r="AA826" s="37" t="n">
        <f aca="false">IF(Z826&lt;5,0,(X826-W826)/W826*100)</f>
        <v>-100</v>
      </c>
      <c r="AB826" s="39" t="n">
        <f aca="false">IF(AB825&lt;$B826,0,(AB823-AB822)/AB822*100)</f>
        <v>0</v>
      </c>
      <c r="AC826" s="13" t="n">
        <f aca="false">AD825</f>
        <v>18.5078833401001</v>
      </c>
      <c r="AD826" s="39" t="n">
        <f aca="false">IF(AD825&lt;$B826,0,(AD823-AD822)/AD822*100)</f>
        <v>7.77027027027027</v>
      </c>
      <c r="AE826" s="21" t="n">
        <f aca="false">FORECAST($B826,AD817:AD825,$B817:$B825)</f>
        <v>49802.8621757646</v>
      </c>
      <c r="AF826" s="37" t="n">
        <f aca="false">(AD826-AE826)^2/AE826</f>
        <v>49787.322847546</v>
      </c>
      <c r="AG826" s="37" t="n">
        <f aca="false">IF(AF826&lt;5,0,(AD826-AC826)/AC826*100)</f>
        <v>-58.0164293912811</v>
      </c>
      <c r="AH826" s="39" t="n">
        <f aca="false">IF(AH825&lt;$B826,0,(AH823-AH822)/AH822*100)</f>
        <v>4.68980290036579</v>
      </c>
      <c r="AI826" s="13" t="n">
        <f aca="false">AJ825</f>
        <v>2.38079715702818</v>
      </c>
      <c r="AJ826" s="39" t="n">
        <f aca="false">IF(AJ825&lt;$B826,0,(AJ823-AJ822)/AJ822*100)</f>
        <v>0</v>
      </c>
      <c r="AK826" s="21" t="n">
        <f aca="false">FORECAST($B826,AJ817:AJ825,$B817:$B825)</f>
        <v>143544.72899729</v>
      </c>
      <c r="AL826" s="37" t="n">
        <f aca="false">(AJ826-AK826)^2/AK826</f>
        <v>143544.72899729</v>
      </c>
      <c r="AM826" s="37" t="n">
        <f aca="false">IF(AL826&lt;5,0,(AJ826-AI826)/AI826*100)</f>
        <v>-100</v>
      </c>
      <c r="AN826" s="39" t="n">
        <f aca="false">IF(AN825&lt;$B826,0,(AN823-AN822)/AN822*100)</f>
        <v>0</v>
      </c>
      <c r="AO826" s="13" t="n">
        <f aca="false">AP825</f>
        <v>32.2913608657793</v>
      </c>
      <c r="AP826" s="39" t="n">
        <f aca="false">IF(AP825&lt;$B826,0,(AP823-AP822)/AP822*100)</f>
        <v>-16.0287081339713</v>
      </c>
      <c r="AQ826" s="21" t="n">
        <f aca="false">FORECAST($B826,AP817:AP825,$B817:$B825)</f>
        <v>397645.777003484</v>
      </c>
      <c r="AR826" s="37" t="n">
        <f aca="false">(AP826-AQ826)^2/AQ826</f>
        <v>397677.835065854</v>
      </c>
      <c r="AS826" s="37" t="n">
        <f aca="false">IF(AR826&lt;5,0,(AP826-AO826)/AO826*100)</f>
        <v>-149.637759772948</v>
      </c>
      <c r="AT826" s="39" t="n">
        <f aca="false">IF(AT825&lt;$B826,0,(AT823-AT822)/AT822*100)</f>
        <v>-18.4289139045732</v>
      </c>
      <c r="AU826" s="13" t="n">
        <f aca="false">AV825</f>
        <v>2.57340170940171</v>
      </c>
      <c r="AV826" s="39" t="n">
        <f aca="false">IF(AV825&lt;$B826,0,(AV823-AV822)/AV822*100)</f>
        <v>0</v>
      </c>
      <c r="AW826" s="21" t="n">
        <f aca="false">FORECAST($B826,AV817:AV825,$B817:$B825)</f>
        <v>-3377.18041037553</v>
      </c>
      <c r="AX826" s="37" t="n">
        <f aca="false">(AV826-AW826)^2/AW826</f>
        <v>-3377.18041037553</v>
      </c>
      <c r="AY826" s="37" t="n">
        <f aca="false">IF(AX826&lt;5,0,(AV826-AU826)/AU826*100)</f>
        <v>0</v>
      </c>
      <c r="AZ826" s="39" t="n">
        <f aca="false">IF(AZ825&lt;$B826,0,(AZ823-AZ822)/AZ822*100)</f>
        <v>0</v>
      </c>
      <c r="BA826" s="39" t="n">
        <f aca="false">IF(BA825&lt;$B826,0,(BA823-BA822)/BA822*100)</f>
        <v>0</v>
      </c>
      <c r="BB826" s="22"/>
      <c r="BC826" s="12"/>
      <c r="BD826" s="23"/>
    </row>
    <row r="827" customFormat="false" ht="13.8" hidden="false" customHeight="false" outlineLevel="0" collapsed="false">
      <c r="A827" s="25"/>
      <c r="B827" s="20"/>
      <c r="C827" s="21"/>
      <c r="D827" s="12" t="n">
        <f aca="false">E826</f>
        <v>-15.0893448047651</v>
      </c>
      <c r="E827" s="21"/>
      <c r="F827" s="21" t="n">
        <f aca="false">FORECAST($B827,E818:E826,$B818:$B826)</f>
        <v>-20.0571210116132</v>
      </c>
      <c r="G827" s="37" t="n">
        <f aca="false">(E827-F827)^2/F827</f>
        <v>-20.0571210116132</v>
      </c>
      <c r="H827" s="37" t="n">
        <f aca="false">IF(G827&lt;5,0,(E827-D827)/D827*100)</f>
        <v>0</v>
      </c>
      <c r="I827" s="22"/>
      <c r="J827" s="13"/>
      <c r="K827" s="13" t="n">
        <f aca="false">L826</f>
        <v>0</v>
      </c>
      <c r="L827" s="21"/>
      <c r="M827" s="21" t="n">
        <f aca="false">FORECAST($B827,L818:L826,$B818:$B826)</f>
        <v>-0.0105813053967125</v>
      </c>
      <c r="N827" s="37" t="n">
        <f aca="false">(L827-M827)^2/M827</f>
        <v>-0.0105813053967125</v>
      </c>
      <c r="O827" s="37" t="n">
        <f aca="false">IF(N827&lt;5,0,(L827-K827)/K827*100)</f>
        <v>0</v>
      </c>
      <c r="P827" s="14"/>
      <c r="Q827" s="13" t="n">
        <f aca="false">R826</f>
        <v>-50</v>
      </c>
      <c r="R827" s="21"/>
      <c r="S827" s="21" t="n">
        <f aca="false">FORECAST($B827,R818:R826,$B818:$B826)</f>
        <v>-50.2319223985891</v>
      </c>
      <c r="T827" s="37" t="n">
        <f aca="false">(R827-S827)^2/S827</f>
        <v>-50.2319223985891</v>
      </c>
      <c r="U827" s="37" t="n">
        <f aca="false">IF(T827&lt;5,0,(R827-Q827)/Q827*100)</f>
        <v>0</v>
      </c>
      <c r="V827" s="14"/>
      <c r="W827" s="13" t="n">
        <f aca="false">X826</f>
        <v>0</v>
      </c>
      <c r="X827" s="21"/>
      <c r="Y827" s="21" t="n">
        <f aca="false">FORECAST($B827,X818:X826,$B818:$B826)</f>
        <v>-0.0939208091013981</v>
      </c>
      <c r="Z827" s="37" t="n">
        <f aca="false">(X827-Y827)^2/Y827</f>
        <v>-0.0939208091013981</v>
      </c>
      <c r="AA827" s="37" t="n">
        <f aca="false">IF(Z827&lt;5,0,(X827-W827)/W827*100)</f>
        <v>0</v>
      </c>
      <c r="AB827" s="14"/>
      <c r="AC827" s="13" t="n">
        <f aca="false">AD826</f>
        <v>7.77027027027027</v>
      </c>
      <c r="AD827" s="21"/>
      <c r="AE827" s="21" t="n">
        <f aca="false">FORECAST($B827,AD818:AD826,$B818:$B826)</f>
        <v>7.20537179570232</v>
      </c>
      <c r="AF827" s="37" t="n">
        <f aca="false">(AD827-AE827)^2/AE827</f>
        <v>7.20537179570232</v>
      </c>
      <c r="AG827" s="37" t="n">
        <f aca="false">IF(AF827&lt;5,0,(AD827-AC827)/AC827*100)</f>
        <v>-100</v>
      </c>
      <c r="AH827" s="14"/>
      <c r="AI827" s="13" t="n">
        <f aca="false">AJ826</f>
        <v>0</v>
      </c>
      <c r="AJ827" s="21"/>
      <c r="AK827" s="21" t="n">
        <f aca="false">FORECAST($B827,AJ818:AJ826,$B818:$B826)</f>
        <v>-0.271668757541022</v>
      </c>
      <c r="AL827" s="37" t="n">
        <f aca="false">(AJ827-AK827)^2/AK827</f>
        <v>-0.271668757541022</v>
      </c>
      <c r="AM827" s="37" t="n">
        <f aca="false">IF(AL827&lt;5,0,(AJ827-AI827)/AI827*100)</f>
        <v>0</v>
      </c>
      <c r="AN827" s="14"/>
      <c r="AO827" s="13" t="n">
        <f aca="false">AP826</f>
        <v>-16.0287081339713</v>
      </c>
      <c r="AP827" s="21"/>
      <c r="AQ827" s="21" t="n">
        <f aca="false">FORECAST($B827,AP818:AP826,$B818:$B826)</f>
        <v>-19.4742138080592</v>
      </c>
      <c r="AR827" s="37" t="n">
        <f aca="false">(AP827-AQ827)^2/AQ827</f>
        <v>-19.4742138080592</v>
      </c>
      <c r="AS827" s="37" t="n">
        <f aca="false">IF(AR827&lt;5,0,(AP827-AO827)/AO827*100)</f>
        <v>0</v>
      </c>
      <c r="AT827" s="14"/>
      <c r="AU827" s="13" t="n">
        <f aca="false">AV826</f>
        <v>0</v>
      </c>
      <c r="AV827" s="21"/>
      <c r="AW827" s="21" t="n">
        <f aca="false">FORECAST($B827,AV818:AV826,$B818:$B826)</f>
        <v>-0.456267933743618</v>
      </c>
      <c r="AX827" s="37" t="n">
        <f aca="false">(AV827-AW827)^2/AW827</f>
        <v>-0.456267933743618</v>
      </c>
      <c r="AY827" s="37" t="n">
        <f aca="false">IF(AX827&lt;5,0,(AV827-AU827)/AU827*100)</f>
        <v>0</v>
      </c>
      <c r="AZ827" s="14"/>
      <c r="BA827" s="23"/>
      <c r="BB827" s="22"/>
      <c r="BC827" s="13"/>
      <c r="BD827" s="23"/>
    </row>
    <row r="828" customFormat="false" ht="13.8" hidden="false" customHeight="false" outlineLevel="0" collapsed="false">
      <c r="A828" s="19" t="s">
        <v>83</v>
      </c>
      <c r="B828" s="12" t="n">
        <v>2011</v>
      </c>
      <c r="C828" s="12" t="n">
        <v>279696</v>
      </c>
      <c r="D828" s="12" t="n">
        <f aca="false">E827</f>
        <v>0</v>
      </c>
      <c r="E828" s="12" t="n">
        <v>9455</v>
      </c>
      <c r="F828" s="21" t="n">
        <f aca="false">FORECAST($B828,E819:E827,$B819:$B827)</f>
        <v>3275.89359505126</v>
      </c>
      <c r="G828" s="37" t="n">
        <f aca="false">(E828-F828)^2/F828</f>
        <v>11655.2491269427</v>
      </c>
      <c r="H828" s="37" t="e">
        <f aca="false">IF(G828&lt;5,0,(E828-D828)/D828*100)</f>
        <v>#DIV/0!</v>
      </c>
      <c r="I828" s="12" t="n">
        <v>12.3</v>
      </c>
      <c r="J828" s="13" t="n">
        <f aca="false">(E828-E823)/E823*100</f>
        <v>268.472330475448</v>
      </c>
      <c r="K828" s="13" t="n">
        <f aca="false">L827</f>
        <v>0</v>
      </c>
      <c r="L828" s="12" t="n">
        <v>19</v>
      </c>
      <c r="M828" s="21" t="n">
        <f aca="false">FORECAST($B828,L819:L827,$B819:$B827)</f>
        <v>5.11040201664358</v>
      </c>
      <c r="N828" s="37" t="n">
        <f aca="false">(L828-M828)^2/M828</f>
        <v>37.7506371340167</v>
      </c>
      <c r="O828" s="37" t="e">
        <f aca="false">IF(N828&lt;5,0,(L828-K828)/K828*100)</f>
        <v>#DIV/0!</v>
      </c>
      <c r="P828" s="14" t="n">
        <f aca="false">L828/($C828/100000)</f>
        <v>6.79308964018077</v>
      </c>
      <c r="Q828" s="13" t="n">
        <f aca="false">R827</f>
        <v>0</v>
      </c>
      <c r="R828" s="12" t="n">
        <v>80</v>
      </c>
      <c r="S828" s="21" t="n">
        <f aca="false">FORECAST($B828,R819:R827,$B819:$B827)</f>
        <v>32.6364756222337</v>
      </c>
      <c r="T828" s="37" t="n">
        <f aca="false">(R828-S828)^2/S828</f>
        <v>68.7360812928897</v>
      </c>
      <c r="U828" s="37" t="e">
        <f aca="false">IF(T828&lt;5,0,(R828-Q828)/Q828*100)</f>
        <v>#DIV/0!</v>
      </c>
      <c r="V828" s="14" t="n">
        <f aca="false">R828/($C828/100000)</f>
        <v>28.602482695498</v>
      </c>
      <c r="W828" s="13" t="n">
        <f aca="false">X827</f>
        <v>0</v>
      </c>
      <c r="X828" s="12" t="n">
        <v>305</v>
      </c>
      <c r="Y828" s="21" t="n">
        <f aca="false">FORECAST($B828,X819:X827,$B819:$B827)</f>
        <v>43.7612493903343</v>
      </c>
      <c r="Z828" s="37" t="n">
        <f aca="false">(X828-Y828)^2/Y828</f>
        <v>1559.50037466647</v>
      </c>
      <c r="AA828" s="37" t="e">
        <f aca="false">IF(Z828&lt;5,0,(X828-W828)/W828*100)</f>
        <v>#DIV/0!</v>
      </c>
      <c r="AB828" s="14" t="n">
        <f aca="false">X828/($C828/100000)</f>
        <v>109.046965276586</v>
      </c>
      <c r="AC828" s="13" t="n">
        <f aca="false">AD827</f>
        <v>0</v>
      </c>
      <c r="AD828" s="12" t="n">
        <v>672</v>
      </c>
      <c r="AE828" s="21" t="n">
        <f aca="false">FORECAST($B828,AD819:AD827,$B819:$B827)</f>
        <v>311.176900891668</v>
      </c>
      <c r="AF828" s="37" t="n">
        <f aca="false">(AD828-AE828)^2/AE828</f>
        <v>418.390016987369</v>
      </c>
      <c r="AG828" s="37" t="e">
        <f aca="false">IF(AF828&lt;5,0,(AD828-AC828)/AC828*100)</f>
        <v>#DIV/0!</v>
      </c>
      <c r="AH828" s="14" t="n">
        <f aca="false">AD828/($C828/100000)</f>
        <v>240.260854642183</v>
      </c>
      <c r="AI828" s="13" t="n">
        <f aca="false">AJ827</f>
        <v>0</v>
      </c>
      <c r="AJ828" s="12" t="n">
        <v>2563</v>
      </c>
      <c r="AK828" s="21" t="n">
        <f aca="false">FORECAST($B828,AJ819:AJ827,$B819:$B827)</f>
        <v>440.578093220974</v>
      </c>
      <c r="AL828" s="37" t="n">
        <f aca="false">(AJ828-AK828)^2/AK828</f>
        <v>10224.4637663275</v>
      </c>
      <c r="AM828" s="37" t="e">
        <f aca="false">IF(AL828&lt;5,0,(AJ828-AI828)/AI828*100)</f>
        <v>#DIV/0!</v>
      </c>
      <c r="AN828" s="14" t="n">
        <f aca="false">AJ828/($C828/100000)</f>
        <v>916.352039357016</v>
      </c>
      <c r="AO828" s="13" t="n">
        <f aca="false">AP827</f>
        <v>0</v>
      </c>
      <c r="AP828" s="12" t="n">
        <v>5463</v>
      </c>
      <c r="AQ828" s="21" t="n">
        <f aca="false">FORECAST($B828,AP819:AP827,$B819:$B827)</f>
        <v>2265.69224235025</v>
      </c>
      <c r="AR828" s="37" t="n">
        <f aca="false">(AP828-AQ828)^2/AQ828</f>
        <v>4511.9883036378</v>
      </c>
      <c r="AS828" s="37" t="e">
        <f aca="false">IF(AR828&lt;5,0,(AP828-AO828)/AO828*100)</f>
        <v>#DIV/0!</v>
      </c>
      <c r="AT828" s="14" t="n">
        <f aca="false">AP828/($C828/100000)</f>
        <v>1953.19203706882</v>
      </c>
      <c r="AU828" s="13" t="n">
        <f aca="false">AV827</f>
        <v>0</v>
      </c>
      <c r="AV828" s="12" t="n">
        <v>353</v>
      </c>
      <c r="AW828" s="21" t="n">
        <f aca="false">FORECAST($B828,AV819:AV827,$B819:$B827)</f>
        <v>176.780970077999</v>
      </c>
      <c r="AX828" s="37" t="n">
        <f aca="false">(AV828-AW828)^2/AW828</f>
        <v>175.658876025796</v>
      </c>
      <c r="AY828" s="37" t="e">
        <f aca="false">IF(AX828&lt;5,0,(AV828-AU828)/AU828*100)</f>
        <v>#DIV/0!</v>
      </c>
      <c r="AZ828" s="14" t="n">
        <f aca="false">AV828/($C828/100000)</f>
        <v>126.208454893885</v>
      </c>
      <c r="BA828" s="12" t="n">
        <v>3380.5</v>
      </c>
      <c r="BB828" s="14" t="n">
        <v>9.6</v>
      </c>
      <c r="BC828" s="13" t="n">
        <f aca="false">(BA828-BA823)/BA823*100</f>
        <v>245.019391712594</v>
      </c>
      <c r="BD828" s="12" t="n">
        <v>26.9</v>
      </c>
    </row>
    <row r="829" customFormat="false" ht="13.8" hidden="false" customHeight="false" outlineLevel="0" collapsed="false">
      <c r="A829" s="19" t="s">
        <v>83</v>
      </c>
      <c r="B829" s="12" t="n">
        <v>2012</v>
      </c>
      <c r="C829" s="12" t="n">
        <v>280355</v>
      </c>
      <c r="D829" s="12" t="n">
        <f aca="false">E828</f>
        <v>9455</v>
      </c>
      <c r="E829" s="12" t="n">
        <v>8002</v>
      </c>
      <c r="F829" s="21" t="n">
        <f aca="false">FORECAST($B829,E820:E828,$B820:$B828)</f>
        <v>4158.98138006316</v>
      </c>
      <c r="G829" s="37" t="n">
        <f aca="false">(E829-F829)^2/F829</f>
        <v>3551.05992635075</v>
      </c>
      <c r="H829" s="37" t="n">
        <f aca="false">IF(G829&lt;5,0,(E829-D829)/D829*100)</f>
        <v>-15.367530407192</v>
      </c>
      <c r="I829" s="12" t="n">
        <v>-15.4</v>
      </c>
      <c r="J829" s="13" t="n">
        <f aca="false">(E829-E828)/E828*100</f>
        <v>-15.367530407192</v>
      </c>
      <c r="K829" s="13" t="n">
        <f aca="false">L828</f>
        <v>19</v>
      </c>
      <c r="L829" s="12" t="n">
        <v>7</v>
      </c>
      <c r="M829" s="21" t="n">
        <f aca="false">FORECAST($B829,L820:L828,$B820:$B828)</f>
        <v>6.93639929137881</v>
      </c>
      <c r="N829" s="37" t="n">
        <f aca="false">(L829-M829)^2/M829</f>
        <v>0.000583162815056652</v>
      </c>
      <c r="O829" s="37" t="n">
        <f aca="false">IF(N829&lt;5,0,(L829-K829)/K829*100)</f>
        <v>0</v>
      </c>
      <c r="P829" s="14" t="n">
        <f aca="false">L829/($C829/100000)</f>
        <v>2.49683437070857</v>
      </c>
      <c r="Q829" s="13" t="n">
        <f aca="false">R828</f>
        <v>80</v>
      </c>
      <c r="R829" s="12" t="n">
        <v>110</v>
      </c>
      <c r="S829" s="21" t="n">
        <f aca="false">FORECAST($B829,R820:R828,$B820:$B828)</f>
        <v>42.4919103317851</v>
      </c>
      <c r="T829" s="37" t="n">
        <f aca="false">(R829-S829)^2/S829</f>
        <v>107.251995381406</v>
      </c>
      <c r="U829" s="37" t="n">
        <f aca="false">IF(T829&lt;5,0,(R829-Q829)/Q829*100)</f>
        <v>37.5</v>
      </c>
      <c r="V829" s="14" t="n">
        <f aca="false">R829/($C829/100000)</f>
        <v>39.2359686825632</v>
      </c>
      <c r="W829" s="13" t="n">
        <f aca="false">X828</f>
        <v>305</v>
      </c>
      <c r="X829" s="12" t="n">
        <v>223</v>
      </c>
      <c r="Y829" s="21" t="n">
        <f aca="false">FORECAST($B829,X820:X828,$B820:$B828)</f>
        <v>86.7120899140175</v>
      </c>
      <c r="Z829" s="37" t="n">
        <f aca="false">(X829-Y829)^2/Y829</f>
        <v>214.207666474455</v>
      </c>
      <c r="AA829" s="37" t="n">
        <f aca="false">IF(Z829&lt;5,0,(X829-W829)/W829*100)</f>
        <v>-26.8852459016393</v>
      </c>
      <c r="AB829" s="14" t="n">
        <f aca="false">X829/($C829/100000)</f>
        <v>79.5420092382872</v>
      </c>
      <c r="AC829" s="13" t="n">
        <f aca="false">AD828</f>
        <v>672</v>
      </c>
      <c r="AD829" s="12" t="n">
        <v>715</v>
      </c>
      <c r="AE829" s="21" t="n">
        <f aca="false">FORECAST($B829,AD820:AD828,$B820:$B828)</f>
        <v>358.974599511265</v>
      </c>
      <c r="AF829" s="37" t="n">
        <f aca="false">(AD829-AE829)^2/AE829</f>
        <v>353.100430965691</v>
      </c>
      <c r="AG829" s="37" t="n">
        <f aca="false">IF(AF829&lt;5,0,(AD829-AC829)/AC829*100)</f>
        <v>6.39880952380952</v>
      </c>
      <c r="AH829" s="14" t="n">
        <f aca="false">AD829/($C829/100000)</f>
        <v>255.033796436661</v>
      </c>
      <c r="AI829" s="13" t="n">
        <f aca="false">AJ828</f>
        <v>2563</v>
      </c>
      <c r="AJ829" s="12" t="n">
        <v>2001</v>
      </c>
      <c r="AK829" s="21" t="n">
        <f aca="false">FORECAST($B829,AJ820:AJ828,$B820:$B828)</f>
        <v>750.703796461887</v>
      </c>
      <c r="AL829" s="37" t="n">
        <f aca="false">(AJ829-AK829)^2/AK829</f>
        <v>2082.36671234309</v>
      </c>
      <c r="AM829" s="37" t="n">
        <f aca="false">IF(AL829&lt;5,0,(AJ829-AI829)/AI829*100)</f>
        <v>-21.9274287943816</v>
      </c>
      <c r="AN829" s="14" t="n">
        <f aca="false">AJ829/($C829/100000)</f>
        <v>713.737939398263</v>
      </c>
      <c r="AO829" s="13" t="n">
        <f aca="false">AP828</f>
        <v>5463</v>
      </c>
      <c r="AP829" s="12" t="n">
        <v>4673</v>
      </c>
      <c r="AQ829" s="21" t="n">
        <f aca="false">FORECAST($B829,AP820:AP828,$B820:$B828)</f>
        <v>2702.12555644135</v>
      </c>
      <c r="AR829" s="37" t="n">
        <f aca="false">(AP829-AQ829)^2/AQ829</f>
        <v>1437.51501961599</v>
      </c>
      <c r="AS829" s="37" t="n">
        <f aca="false">IF(AR829&lt;5,0,(AP829-AO829)/AO829*100)</f>
        <v>-14.4609189090243</v>
      </c>
      <c r="AT829" s="14" t="n">
        <f aca="false">AP829/($C829/100000)</f>
        <v>1666.81528776016</v>
      </c>
      <c r="AU829" s="13" t="n">
        <f aca="false">AV828</f>
        <v>353</v>
      </c>
      <c r="AV829" s="12" t="n">
        <v>273</v>
      </c>
      <c r="AW829" s="21" t="n">
        <f aca="false">FORECAST($B829,AV820:AV828,$B820:$B828)</f>
        <v>210.91895027645</v>
      </c>
      <c r="AX829" s="37" t="n">
        <f aca="false">(AV829-AW829)^2/AW829</f>
        <v>18.2726906696926</v>
      </c>
      <c r="AY829" s="37" t="n">
        <f aca="false">IF(AX829&lt;5,0,(AV829-AU829)/AU829*100)</f>
        <v>-22.6628895184136</v>
      </c>
      <c r="AZ829" s="14" t="n">
        <f aca="false">AV829/($C829/100000)</f>
        <v>97.3765404576341</v>
      </c>
      <c r="BA829" s="12" t="n">
        <v>2854.2</v>
      </c>
      <c r="BB829" s="14" t="n">
        <v>-15.6</v>
      </c>
      <c r="BC829" s="13" t="n">
        <f aca="false">(BA829-BA828)/BA828*100</f>
        <v>-15.5687028546073</v>
      </c>
      <c r="BD829" s="12" t="n">
        <v>27.9</v>
      </c>
    </row>
    <row r="830" customFormat="false" ht="13.8" hidden="false" customHeight="false" outlineLevel="0" collapsed="false">
      <c r="A830" s="19" t="s">
        <v>83</v>
      </c>
      <c r="B830" s="12" t="n">
        <v>2013</v>
      </c>
      <c r="C830" s="12" t="n">
        <v>281151</v>
      </c>
      <c r="D830" s="12" t="n">
        <f aca="false">E829</f>
        <v>8002</v>
      </c>
      <c r="E830" s="12" t="n">
        <v>7623</v>
      </c>
      <c r="F830" s="21" t="n">
        <f aca="false">FORECAST($B830,E821:E829,$B821:$B829)</f>
        <v>4858.70503508658</v>
      </c>
      <c r="G830" s="37" t="n">
        <f aca="false">(E830-F830)^2/F830</f>
        <v>1572.70848875672</v>
      </c>
      <c r="H830" s="37" t="n">
        <f aca="false">IF(G830&lt;5,0,(E830-D830)/D830*100)</f>
        <v>-4.73631592101975</v>
      </c>
      <c r="I830" s="12" t="n">
        <v>-4.7</v>
      </c>
      <c r="J830" s="13" t="n">
        <f aca="false">(E830-E829)/E829*100</f>
        <v>-4.73631592101975</v>
      </c>
      <c r="K830" s="13" t="n">
        <f aca="false">L829</f>
        <v>7</v>
      </c>
      <c r="L830" s="12" t="n">
        <v>15</v>
      </c>
      <c r="M830" s="21" t="n">
        <f aca="false">FORECAST($B830,L821:L829,$B821:$B829)</f>
        <v>7.44183136062995</v>
      </c>
      <c r="N830" s="37" t="n">
        <f aca="false">(L830-M830)^2/M830</f>
        <v>7.6763246051737</v>
      </c>
      <c r="O830" s="37" t="n">
        <f aca="false">IF(N830&lt;5,0,(L830-K830)/K830*100)</f>
        <v>114.285714285714</v>
      </c>
      <c r="P830" s="14" t="n">
        <f aca="false">L830/($C830/100000)</f>
        <v>5.33521132772069</v>
      </c>
      <c r="Q830" s="13" t="n">
        <f aca="false">R829</f>
        <v>110</v>
      </c>
      <c r="R830" s="12" t="n">
        <v>68</v>
      </c>
      <c r="S830" s="21" t="n">
        <f aca="false">FORECAST($B830,R821:R829,$B821:$B829)</f>
        <v>56.6917128748754</v>
      </c>
      <c r="T830" s="37" t="n">
        <f aca="false">(R830-S830)^2/S830</f>
        <v>2.25566226913089</v>
      </c>
      <c r="U830" s="37" t="n">
        <f aca="false">IF(T830&lt;5,0,(R830-Q830)/Q830*100)</f>
        <v>0</v>
      </c>
      <c r="V830" s="14" t="n">
        <f aca="false">R830/($C830/100000)</f>
        <v>24.1862913523338</v>
      </c>
      <c r="W830" s="13" t="n">
        <f aca="false">X829</f>
        <v>223</v>
      </c>
      <c r="X830" s="12" t="n">
        <v>173</v>
      </c>
      <c r="Y830" s="21" t="n">
        <f aca="false">FORECAST($B830,X821:X829,$B821:$B829)</f>
        <v>113.357040862553</v>
      </c>
      <c r="Z830" s="37" t="n">
        <f aca="false">(X830-Y830)^2/Y830</f>
        <v>31.38122297127</v>
      </c>
      <c r="AA830" s="37" t="n">
        <f aca="false">IF(Z830&lt;5,0,(X830-W830)/W830*100)</f>
        <v>-22.4215246636771</v>
      </c>
      <c r="AB830" s="14" t="n">
        <f aca="false">X830/($C830/100000)</f>
        <v>61.5327706463786</v>
      </c>
      <c r="AC830" s="13" t="n">
        <f aca="false">AD829</f>
        <v>715</v>
      </c>
      <c r="AD830" s="12" t="n">
        <v>893</v>
      </c>
      <c r="AE830" s="21" t="n">
        <f aca="false">FORECAST($B830,AD821:AD829,$B821:$B829)</f>
        <v>422.043685507581</v>
      </c>
      <c r="AF830" s="37" t="n">
        <f aca="false">(AD830-AE830)^2/AE830</f>
        <v>525.537658248645</v>
      </c>
      <c r="AG830" s="37" t="n">
        <f aca="false">IF(AF830&lt;5,0,(AD830-AC830)/AC830*100)</f>
        <v>24.8951048951049</v>
      </c>
      <c r="AH830" s="14" t="n">
        <f aca="false">AD830/($C830/100000)</f>
        <v>317.622914376972</v>
      </c>
      <c r="AI830" s="13" t="n">
        <f aca="false">AJ829</f>
        <v>2001</v>
      </c>
      <c r="AJ830" s="12" t="n">
        <v>1891</v>
      </c>
      <c r="AK830" s="21" t="n">
        <f aca="false">FORECAST($B830,AJ821:AJ829,$B821:$B829)</f>
        <v>978.991107123148</v>
      </c>
      <c r="AL830" s="37" t="n">
        <f aca="false">(AJ830-AK830)^2/AK830</f>
        <v>849.609577282743</v>
      </c>
      <c r="AM830" s="37" t="n">
        <f aca="false">IF(AL830&lt;5,0,(AJ830-AI830)/AI830*100)</f>
        <v>-5.49725137431284</v>
      </c>
      <c r="AN830" s="14" t="n">
        <f aca="false">AJ830/($C830/100000)</f>
        <v>672.592308047988</v>
      </c>
      <c r="AO830" s="13" t="n">
        <f aca="false">AP829</f>
        <v>4673</v>
      </c>
      <c r="AP830" s="12" t="n">
        <v>4304</v>
      </c>
      <c r="AQ830" s="21" t="n">
        <f aca="false">FORECAST($B830,AP821:AP829,$B821:$B829)</f>
        <v>3054.70577086088</v>
      </c>
      <c r="AR830" s="37" t="n">
        <f aca="false">(AP830-AQ830)^2/AQ830</f>
        <v>510.928445498194</v>
      </c>
      <c r="AS830" s="37" t="n">
        <f aca="false">IF(AR830&lt;5,0,(AP830-AO830)/AO830*100)</f>
        <v>-7.89642627862187</v>
      </c>
      <c r="AT830" s="14" t="n">
        <f aca="false">AP830/($C830/100000)</f>
        <v>1530.84997030066</v>
      </c>
      <c r="AU830" s="13" t="n">
        <f aca="false">AV829</f>
        <v>273</v>
      </c>
      <c r="AV830" s="12" t="n">
        <v>279</v>
      </c>
      <c r="AW830" s="21" t="n">
        <f aca="false">FORECAST($B830,AV821:AV829,$B821:$B829)</f>
        <v>225.395055886399</v>
      </c>
      <c r="AX830" s="37" t="n">
        <f aca="false">(AV830-AW830)^2/AW830</f>
        <v>12.748682628028</v>
      </c>
      <c r="AY830" s="37" t="n">
        <f aca="false">IF(AX830&lt;5,0,(AV830-AU830)/AU830*100)</f>
        <v>2.1978021978022</v>
      </c>
      <c r="AZ830" s="14" t="n">
        <f aca="false">AV830/($C830/100000)</f>
        <v>99.2349306956048</v>
      </c>
      <c r="BA830" s="12" t="n">
        <v>2711.4</v>
      </c>
      <c r="BB830" s="14" t="n">
        <v>-5</v>
      </c>
      <c r="BC830" s="13" t="n">
        <f aca="false">(BA830-BA829)/BA829*100</f>
        <v>-5.00315324784527</v>
      </c>
      <c r="BD830" s="12" t="n">
        <v>32.2</v>
      </c>
    </row>
    <row r="831" customFormat="false" ht="13.8" hidden="false" customHeight="false" outlineLevel="0" collapsed="false">
      <c r="A831" s="19" t="s">
        <v>83</v>
      </c>
      <c r="B831" s="15" t="n">
        <v>2014</v>
      </c>
      <c r="C831" s="12" t="n">
        <v>282821</v>
      </c>
      <c r="D831" s="12" t="n">
        <f aca="false">E830</f>
        <v>7623</v>
      </c>
      <c r="E831" s="12" t="n">
        <v>7003</v>
      </c>
      <c r="F831" s="21" t="n">
        <f aca="false">FORECAST($B831,E822:E830,$B822:$B830)</f>
        <v>5572.26583384589</v>
      </c>
      <c r="G831" s="37" t="n">
        <f aca="false">(E831-F831)^2/F831</f>
        <v>367.355096694642</v>
      </c>
      <c r="H831" s="37" t="n">
        <f aca="false">IF(G831&lt;5,0,(E831-D831)/D831*100)</f>
        <v>-8.13328086055359</v>
      </c>
      <c r="I831" s="16" t="n">
        <v>-8.1</v>
      </c>
      <c r="J831" s="13" t="n">
        <f aca="false">(E831-E830)/E830*100</f>
        <v>-8.13328086055359</v>
      </c>
      <c r="K831" s="13" t="n">
        <f aca="false">L830</f>
        <v>15</v>
      </c>
      <c r="L831" s="12" t="n">
        <v>20</v>
      </c>
      <c r="M831" s="21" t="n">
        <f aca="false">FORECAST($B831,L822:L830,$B822:$B830)</f>
        <v>9.27909012628505</v>
      </c>
      <c r="N831" s="37" t="n">
        <f aca="false">(L831-M831)^2/M831</f>
        <v>12.3867649689846</v>
      </c>
      <c r="O831" s="37" t="n">
        <f aca="false">IF(N831&lt;5,0,(L831-K831)/K831*100)</f>
        <v>33.3333333333333</v>
      </c>
      <c r="P831" s="14" t="n">
        <f aca="false">L831/($C831/100000)</f>
        <v>7.07161066540321</v>
      </c>
      <c r="Q831" s="13" t="n">
        <f aca="false">R830</f>
        <v>68</v>
      </c>
      <c r="R831" s="12" t="n">
        <v>64</v>
      </c>
      <c r="S831" s="21" t="n">
        <f aca="false">FORECAST($B831,R822:R830,$B822:$B830)</f>
        <v>61.1182106090504</v>
      </c>
      <c r="T831" s="37" t="n">
        <f aca="false">(R831-S831)^2/S831</f>
        <v>0.13587947047259</v>
      </c>
      <c r="U831" s="37" t="n">
        <f aca="false">IF(T831&lt;5,0,(R831-Q831)/Q831*100)</f>
        <v>0</v>
      </c>
      <c r="V831" s="14" t="n">
        <f aca="false">R831/($C831/100000)</f>
        <v>22.6291541292903</v>
      </c>
      <c r="W831" s="13" t="n">
        <f aca="false">X830</f>
        <v>173</v>
      </c>
      <c r="X831" s="12" t="n">
        <v>174</v>
      </c>
      <c r="Y831" s="21" t="n">
        <f aca="false">FORECAST($B831,X822:X830,$B822:$B830)</f>
        <v>135.771702671365</v>
      </c>
      <c r="Z831" s="37" t="n">
        <f aca="false">(X831-Y831)^2/Y831</f>
        <v>10.7636767300758</v>
      </c>
      <c r="AA831" s="37" t="n">
        <f aca="false">IF(Z831&lt;5,0,(X831-W831)/W831*100)</f>
        <v>0.578034682080925</v>
      </c>
      <c r="AB831" s="14" t="n">
        <f aca="false">X831/($C831/100000)</f>
        <v>61.5230127890079</v>
      </c>
      <c r="AC831" s="13" t="n">
        <f aca="false">AD830</f>
        <v>893</v>
      </c>
      <c r="AD831" s="12" t="n">
        <v>651</v>
      </c>
      <c r="AE831" s="21" t="n">
        <f aca="false">FORECAST($B831,AD822:AD830,$B822:$B830)</f>
        <v>523.408486113318</v>
      </c>
      <c r="AF831" s="37" t="n">
        <f aca="false">(AD831-AE831)^2/AE831</f>
        <v>31.1030387313417</v>
      </c>
      <c r="AG831" s="37" t="n">
        <f aca="false">IF(AF831&lt;5,0,(AD831-AC831)/AC831*100)</f>
        <v>-27.0996640537514</v>
      </c>
      <c r="AH831" s="14" t="n">
        <f aca="false">AD831/($C831/100000)</f>
        <v>230.180927158874</v>
      </c>
      <c r="AI831" s="13" t="n">
        <f aca="false">AJ830</f>
        <v>1891</v>
      </c>
      <c r="AJ831" s="12" t="n">
        <v>1353</v>
      </c>
      <c r="AK831" s="21" t="n">
        <f aca="false">FORECAST($B831,AJ822:AJ830,$B822:$B830)</f>
        <v>1229.70559276152</v>
      </c>
      <c r="AL831" s="37" t="n">
        <f aca="false">(AJ831-AK831)^2/AK831</f>
        <v>12.361910806756</v>
      </c>
      <c r="AM831" s="37" t="n">
        <f aca="false">IF(AL831&lt;5,0,(AJ831-AI831)/AI831*100)</f>
        <v>-28.4505552617663</v>
      </c>
      <c r="AN831" s="14" t="n">
        <f aca="false">AJ831/($C831/100000)</f>
        <v>478.394461514527</v>
      </c>
      <c r="AO831" s="13" t="n">
        <f aca="false">AP830</f>
        <v>4304</v>
      </c>
      <c r="AP831" s="12" t="n">
        <v>4460</v>
      </c>
      <c r="AQ831" s="21" t="n">
        <f aca="false">FORECAST($B831,AP822:AP830,$B822:$B830)</f>
        <v>3376.53009254198</v>
      </c>
      <c r="AR831" s="37" t="n">
        <f aca="false">(AP831-AQ831)^2/AQ831</f>
        <v>347.666689824564</v>
      </c>
      <c r="AS831" s="37" t="n">
        <f aca="false">IF(AR831&lt;5,0,(AP831-AO831)/AO831*100)</f>
        <v>3.62453531598513</v>
      </c>
      <c r="AT831" s="14" t="n">
        <f aca="false">AP831/($C831/100000)</f>
        <v>1576.96917838492</v>
      </c>
      <c r="AU831" s="13" t="n">
        <f aca="false">AV830</f>
        <v>279</v>
      </c>
      <c r="AV831" s="12" t="n">
        <v>281</v>
      </c>
      <c r="AW831" s="21" t="n">
        <f aca="false">FORECAST($B831,AV822:AV830,$B822:$B830)</f>
        <v>236.413139953889</v>
      </c>
      <c r="AX831" s="37" t="n">
        <f aca="false">(AV831-AW831)^2/AW831</f>
        <v>8.40895767959099</v>
      </c>
      <c r="AY831" s="37" t="n">
        <f aca="false">IF(AX831&lt;5,0,(AV831-AU831)/AU831*100)</f>
        <v>0.716845878136201</v>
      </c>
      <c r="AZ831" s="14" t="n">
        <f aca="false">AV831/($C831/100000)</f>
        <v>99.356129848915</v>
      </c>
      <c r="BA831" s="12" t="n">
        <v>2476.1</v>
      </c>
      <c r="BB831" s="4" t="n">
        <v>-8.6</v>
      </c>
      <c r="BC831" s="13" t="n">
        <f aca="false">(BA831-BA830)/BA830*100</f>
        <v>-8.67817363723538</v>
      </c>
      <c r="BD831" s="12" t="n">
        <v>33.2</v>
      </c>
    </row>
    <row r="832" customFormat="false" ht="13.8" hidden="false" customHeight="false" outlineLevel="0" collapsed="false">
      <c r="A832" s="19" t="s">
        <v>83</v>
      </c>
      <c r="B832" s="15" t="n">
        <v>2015</v>
      </c>
      <c r="C832" s="12" t="n">
        <v>287749</v>
      </c>
      <c r="D832" s="12" t="n">
        <f aca="false">E831</f>
        <v>7003</v>
      </c>
      <c r="E832" s="12" t="n">
        <v>6700</v>
      </c>
      <c r="F832" s="21" t="n">
        <f aca="false">FORECAST($B832,E823:E831,$B823:$B831)</f>
        <v>6241.56419551233</v>
      </c>
      <c r="G832" s="37" t="n">
        <f aca="false">(E832-F832)^2/F832</f>
        <v>33.6715894050023</v>
      </c>
      <c r="H832" s="37" t="n">
        <f aca="false">IF(G832&lt;5,0,(E832-D832)/D832*100)</f>
        <v>-4.32671712123376</v>
      </c>
      <c r="I832" s="12" t="n">
        <v>-4.3</v>
      </c>
      <c r="J832" s="13" t="n">
        <f aca="false">(E832-E831)/E831*100</f>
        <v>-4.32671712123376</v>
      </c>
      <c r="K832" s="13" t="n">
        <f aca="false">L831</f>
        <v>20</v>
      </c>
      <c r="L832" s="12" t="n">
        <v>14</v>
      </c>
      <c r="M832" s="21" t="n">
        <f aca="false">FORECAST($B832,L823:L831,$B823:$B831)</f>
        <v>11.6210416039863</v>
      </c>
      <c r="N832" s="37" t="n">
        <f aca="false">(L832-M832)^2/M832</f>
        <v>0.486999637624796</v>
      </c>
      <c r="O832" s="37" t="n">
        <f aca="false">IF(N832&lt;5,0,(L832-K832)/K832*100)</f>
        <v>0</v>
      </c>
      <c r="P832" s="14" t="n">
        <f aca="false">L832/($C832/100000)</f>
        <v>4.86535140000487</v>
      </c>
      <c r="Q832" s="13" t="n">
        <f aca="false">R831</f>
        <v>64</v>
      </c>
      <c r="R832" s="12" t="n">
        <v>74</v>
      </c>
      <c r="S832" s="21" t="n">
        <f aca="false">FORECAST($B832,R823:R831,$B823:$B831)</f>
        <v>64.5581956703209</v>
      </c>
      <c r="T832" s="37" t="n">
        <f aca="false">(R832-S832)^2/S832</f>
        <v>1.38088848478972</v>
      </c>
      <c r="U832" s="37" t="n">
        <f aca="false">IF(T832&lt;5,0,(R832-Q832)/Q832*100)</f>
        <v>0</v>
      </c>
      <c r="V832" s="14" t="n">
        <f aca="false">R832/($C832/100000)</f>
        <v>25.7168574000257</v>
      </c>
      <c r="W832" s="13" t="n">
        <f aca="false">X831</f>
        <v>174</v>
      </c>
      <c r="X832" s="12" t="n">
        <v>185</v>
      </c>
      <c r="Y832" s="21" t="n">
        <f aca="false">FORECAST($B832,X823:X831,$B823:$B831)</f>
        <v>157.25449639282</v>
      </c>
      <c r="Z832" s="37" t="n">
        <f aca="false">(X832-Y832)^2/Y832</f>
        <v>4.89533201322931</v>
      </c>
      <c r="AA832" s="37" t="n">
        <f aca="false">IF(Z832&lt;5,0,(X832-W832)/W832*100)</f>
        <v>0</v>
      </c>
      <c r="AB832" s="14" t="n">
        <f aca="false">X832/($C832/100000)</f>
        <v>64.2921435000643</v>
      </c>
      <c r="AC832" s="13" t="n">
        <f aca="false">AD831</f>
        <v>651</v>
      </c>
      <c r="AD832" s="12" t="n">
        <v>580</v>
      </c>
      <c r="AE832" s="21" t="n">
        <f aca="false">FORECAST($B832,AD823:AD831,$B823:$B831)</f>
        <v>583.108401977347</v>
      </c>
      <c r="AF832" s="37" t="n">
        <f aca="false">(AD832-AE832)^2/AE832</f>
        <v>0.0165700971208911</v>
      </c>
      <c r="AG832" s="37" t="n">
        <f aca="false">IF(AF832&lt;5,0,(AD832-AC832)/AC832*100)</f>
        <v>0</v>
      </c>
      <c r="AH832" s="14" t="n">
        <f aca="false">AD832/($C832/100000)</f>
        <v>201.564558000202</v>
      </c>
      <c r="AI832" s="13" t="n">
        <f aca="false">AJ831</f>
        <v>1353</v>
      </c>
      <c r="AJ832" s="12" t="n">
        <v>1148</v>
      </c>
      <c r="AK832" s="21" t="n">
        <f aca="false">FORECAST($B832,AJ823:AJ831,$B823:$B831)</f>
        <v>1395.92852426525</v>
      </c>
      <c r="AL832" s="37" t="n">
        <f aca="false">(AJ832-AK832)^2/AK832</f>
        <v>44.0341694261876</v>
      </c>
      <c r="AM832" s="37" t="n">
        <f aca="false">IF(AL832&lt;5,0,(AJ832-AI832)/AI832*100)</f>
        <v>-15.1515151515152</v>
      </c>
      <c r="AN832" s="14" t="n">
        <f aca="false">AJ832/($C832/100000)</f>
        <v>398.958814800399</v>
      </c>
      <c r="AO832" s="13" t="n">
        <f aca="false">AP831</f>
        <v>4460</v>
      </c>
      <c r="AP832" s="12" t="n">
        <v>4405</v>
      </c>
      <c r="AQ832" s="21" t="n">
        <f aca="false">FORECAST($B832,AP823:AP831,$B823:$B831)</f>
        <v>3774.94875328587</v>
      </c>
      <c r="AR832" s="37" t="n">
        <f aca="false">(AP832-AQ832)^2/AQ832</f>
        <v>105.157605951734</v>
      </c>
      <c r="AS832" s="37" t="n">
        <f aca="false">IF(AR832&lt;5,0,(AP832-AO832)/AO832*100)</f>
        <v>-1.23318385650224</v>
      </c>
      <c r="AT832" s="14" t="n">
        <f aca="false">AP832/($C832/100000)</f>
        <v>1530.84806550153</v>
      </c>
      <c r="AU832" s="13" t="n">
        <f aca="false">AV831</f>
        <v>281</v>
      </c>
      <c r="AV832" s="12" t="n">
        <v>294</v>
      </c>
      <c r="AW832" s="21" t="n">
        <f aca="false">FORECAST($B832,AV823:AV831,$B823:$B831)</f>
        <v>254.144639851302</v>
      </c>
      <c r="AX832" s="37" t="n">
        <f aca="false">(AV832-AW832)^2/AW832</f>
        <v>6.25017995072353</v>
      </c>
      <c r="AY832" s="37" t="n">
        <f aca="false">IF(AX832&lt;5,0,(AV832-AU832)/AU832*100)</f>
        <v>4.62633451957295</v>
      </c>
      <c r="AZ832" s="14" t="n">
        <f aca="false">AV832/($C832/100000)</f>
        <v>102.172379400102</v>
      </c>
      <c r="BA832" s="12" t="n">
        <v>2328.4</v>
      </c>
      <c r="BB832" s="14" t="n">
        <v>-6</v>
      </c>
      <c r="BC832" s="13" t="n">
        <f aca="false">(BA832-BA831)/BA831*100</f>
        <v>-5.9650256451678</v>
      </c>
      <c r="BD832" s="12" t="n">
        <v>30.4</v>
      </c>
    </row>
    <row r="833" customFormat="false" ht="13.8" hidden="false" customHeight="false" outlineLevel="0" collapsed="false">
      <c r="A833" s="19" t="s">
        <v>83</v>
      </c>
      <c r="B833" s="15" t="n">
        <v>2016</v>
      </c>
      <c r="C833" s="12" t="n">
        <v>292826</v>
      </c>
      <c r="D833" s="12" t="n">
        <f aca="false">E832</f>
        <v>6700</v>
      </c>
      <c r="E833" s="12" t="n">
        <v>6450</v>
      </c>
      <c r="F833" s="21" t="n">
        <f aca="false">FORECAST($B833,E824:E832,$B824:$B832)</f>
        <v>6938.70385320971</v>
      </c>
      <c r="G833" s="37" t="n">
        <f aca="false">(E833-F833)^2/F833</f>
        <v>34.4201829613378</v>
      </c>
      <c r="H833" s="37" t="n">
        <f aca="false">IF(G833&lt;5,0,(E833-D833)/D833*100)</f>
        <v>-3.73134328358209</v>
      </c>
      <c r="I833" s="12" t="n">
        <v>-3.7</v>
      </c>
      <c r="J833" s="13" t="n">
        <f aca="false">(E833-E832)/E832*100</f>
        <v>-3.73134328358209</v>
      </c>
      <c r="K833" s="13" t="n">
        <f aca="false">L832</f>
        <v>14</v>
      </c>
      <c r="L833" s="12" t="n">
        <v>13</v>
      </c>
      <c r="M833" s="21" t="n">
        <f aca="false">FORECAST($B833,L824:L832,$B824:$B832)</f>
        <v>13.3036733350233</v>
      </c>
      <c r="N833" s="37" t="n">
        <f aca="false">(L833-M833)^2/M833</f>
        <v>0.00693173171663967</v>
      </c>
      <c r="O833" s="37" t="n">
        <f aca="false">IF(N833&lt;5,0,(L833-K833)/K833*100)</f>
        <v>0</v>
      </c>
      <c r="P833" s="14" t="n">
        <f aca="false">L833/($C833/100000)</f>
        <v>4.43949649279777</v>
      </c>
      <c r="Q833" s="13" t="n">
        <f aca="false">R832</f>
        <v>74</v>
      </c>
      <c r="R833" s="12" t="n">
        <v>74</v>
      </c>
      <c r="S833" s="21" t="n">
        <f aca="false">FORECAST($B833,R824:R832,$B824:$B832)</f>
        <v>73.3585658532907</v>
      </c>
      <c r="T833" s="37" t="n">
        <f aca="false">(R833-S833)^2/S833</f>
        <v>0.005608585170375</v>
      </c>
      <c r="U833" s="37" t="n">
        <f aca="false">IF(T833&lt;5,0,(R833-Q833)/Q833*100)</f>
        <v>0</v>
      </c>
      <c r="V833" s="14" t="n">
        <f aca="false">R833/($C833/100000)</f>
        <v>25.2709800359258</v>
      </c>
      <c r="W833" s="13" t="n">
        <f aca="false">X832</f>
        <v>185</v>
      </c>
      <c r="X833" s="12" t="n">
        <v>157</v>
      </c>
      <c r="Y833" s="21" t="n">
        <f aca="false">FORECAST($B833,X824:X832,$B824:$B832)</f>
        <v>182.983379973571</v>
      </c>
      <c r="Z833" s="37" t="n">
        <f aca="false">(X833-Y833)^2/Y833</f>
        <v>3.68960303907647</v>
      </c>
      <c r="AA833" s="37" t="n">
        <f aca="false">IF(Z833&lt;5,0,(X833-W833)/W833*100)</f>
        <v>0</v>
      </c>
      <c r="AB833" s="14" t="n">
        <f aca="false">X833/($C833/100000)</f>
        <v>53.6154576437885</v>
      </c>
      <c r="AC833" s="13" t="n">
        <f aca="false">AD832</f>
        <v>580</v>
      </c>
      <c r="AD833" s="12" t="n">
        <v>581</v>
      </c>
      <c r="AE833" s="21" t="n">
        <f aca="false">FORECAST($B833,AD824:AD832,$B824:$B832)</f>
        <v>627.300065269106</v>
      </c>
      <c r="AF833" s="37" t="n">
        <f aca="false">(AD833-AE833)^2/AE833</f>
        <v>3.41733751136121</v>
      </c>
      <c r="AG833" s="37" t="n">
        <f aca="false">IF(AF833&lt;5,0,(AD833-AC833)/AC833*100)</f>
        <v>0</v>
      </c>
      <c r="AH833" s="14" t="n">
        <f aca="false">AD833/($C833/100000)</f>
        <v>198.411343255039</v>
      </c>
      <c r="AI833" s="13" t="n">
        <f aca="false">AJ832</f>
        <v>1148</v>
      </c>
      <c r="AJ833" s="12" t="n">
        <v>1129</v>
      </c>
      <c r="AK833" s="21" t="n">
        <f aca="false">FORECAST($B833,AJ824:AJ832,$B824:$B832)</f>
        <v>1543.35661725747</v>
      </c>
      <c r="AL833" s="37" t="n">
        <f aca="false">(AJ833-AK833)^2/AK833</f>
        <v>111.245453154012</v>
      </c>
      <c r="AM833" s="37" t="n">
        <f aca="false">IF(AL833&lt;5,0,(AJ833-AI833)/AI833*100)</f>
        <v>-1.65505226480836</v>
      </c>
      <c r="AN833" s="14" t="n">
        <f aca="false">AJ833/($C833/100000)</f>
        <v>385.553195412976</v>
      </c>
      <c r="AO833" s="13" t="n">
        <f aca="false">AP832</f>
        <v>4405</v>
      </c>
      <c r="AP833" s="12" t="n">
        <v>4211</v>
      </c>
      <c r="AQ833" s="21" t="n">
        <f aca="false">FORECAST($B833,AP824:AP832,$B824:$B832)</f>
        <v>4221.49504001982</v>
      </c>
      <c r="AR833" s="37" t="n">
        <f aca="false">(AP833-AQ833)^2/AQ833</f>
        <v>0.026091672256713</v>
      </c>
      <c r="AS833" s="37" t="n">
        <f aca="false">IF(AR833&lt;5,0,(AP833-AO833)/AO833*100)</f>
        <v>0</v>
      </c>
      <c r="AT833" s="14" t="n">
        <f aca="false">AP833/($C833/100000)</f>
        <v>1438.05536393626</v>
      </c>
      <c r="AU833" s="13" t="n">
        <f aca="false">AV832</f>
        <v>294</v>
      </c>
      <c r="AV833" s="12" t="n">
        <v>285</v>
      </c>
      <c r="AW833" s="21" t="n">
        <f aca="false">FORECAST($B833,AV824:AV832,$B824:$B832)</f>
        <v>276.945811447928</v>
      </c>
      <c r="AX833" s="37" t="n">
        <f aca="false">(AV833-AW833)^2/AW833</f>
        <v>0.234233379061307</v>
      </c>
      <c r="AY833" s="37" t="n">
        <f aca="false">IF(AX833&lt;5,0,(AV833-AU833)/AU833*100)</f>
        <v>0</v>
      </c>
      <c r="AZ833" s="14" t="n">
        <f aca="false">AV833/($C833/100000)</f>
        <v>97.3274231113357</v>
      </c>
      <c r="BA833" s="12" t="n">
        <v>2202.7</v>
      </c>
      <c r="BB833" s="14" t="n">
        <v>-5.4</v>
      </c>
      <c r="BC833" s="13" t="n">
        <f aca="false">(BA833-BA832)/BA832*100</f>
        <v>-5.39855694897785</v>
      </c>
      <c r="BD833" s="12" t="n">
        <v>33.2</v>
      </c>
    </row>
    <row r="834" customFormat="false" ht="13.8" hidden="false" customHeight="false" outlineLevel="0" collapsed="false">
      <c r="A834" s="19" t="s">
        <v>83</v>
      </c>
      <c r="B834" s="15" t="n">
        <v>2017</v>
      </c>
      <c r="C834" s="12" t="n">
        <v>297634</v>
      </c>
      <c r="D834" s="12" t="n">
        <f aca="false">E833</f>
        <v>6450</v>
      </c>
      <c r="E834" s="12" t="n">
        <v>5786</v>
      </c>
      <c r="F834" s="21" t="n">
        <f aca="false">FORECAST($B834,E825:E833,$B825:$B833)</f>
        <v>7551.17015713349</v>
      </c>
      <c r="G834" s="37" t="n">
        <f aca="false">(E834-F834)^2/F834</f>
        <v>412.628191233538</v>
      </c>
      <c r="H834" s="37" t="n">
        <f aca="false">IF(G834&lt;5,0,(E834-D834)/D834*100)</f>
        <v>-10.2945736434109</v>
      </c>
      <c r="I834" s="12" t="n">
        <v>-10.3</v>
      </c>
      <c r="J834" s="13" t="n">
        <f aca="false">(E834-E833)/E833*100</f>
        <v>-10.2945736434109</v>
      </c>
      <c r="K834" s="13" t="n">
        <f aca="false">L833</f>
        <v>13</v>
      </c>
      <c r="L834" s="12" t="n">
        <v>12</v>
      </c>
      <c r="M834" s="21" t="n">
        <f aca="false">FORECAST($B834,L825:L833,$B825:$B833)</f>
        <v>14.6920459933246</v>
      </c>
      <c r="N834" s="37" t="n">
        <f aca="false">(L834-M834)^2/M834</f>
        <v>0.493267692836491</v>
      </c>
      <c r="O834" s="37" t="n">
        <f aca="false">IF(N834&lt;5,0,(L834-K834)/K834*100)</f>
        <v>0</v>
      </c>
      <c r="P834" s="14" t="n">
        <f aca="false">L834/($C834/100000)</f>
        <v>4.03179744249649</v>
      </c>
      <c r="Q834" s="13" t="n">
        <f aca="false">R833</f>
        <v>74</v>
      </c>
      <c r="R834" s="12" t="n">
        <v>83</v>
      </c>
      <c r="S834" s="21" t="n">
        <f aca="false">FORECAST($B834,R825:R833,$B825:$B833)</f>
        <v>78.5509088454256</v>
      </c>
      <c r="T834" s="37" t="n">
        <f aca="false">(R834-S834)^2/S834</f>
        <v>0.251994692265927</v>
      </c>
      <c r="U834" s="37" t="n">
        <f aca="false">IF(T834&lt;5,0,(R834-Q834)/Q834*100)</f>
        <v>0</v>
      </c>
      <c r="V834" s="14" t="n">
        <f aca="false">R834/($C834/100000)</f>
        <v>27.8865989772674</v>
      </c>
      <c r="W834" s="13" t="n">
        <f aca="false">X833</f>
        <v>157</v>
      </c>
      <c r="X834" s="12" t="n">
        <v>142</v>
      </c>
      <c r="Y834" s="21" t="n">
        <f aca="false">FORECAST($B834,X825:X833,$B825:$B833)</f>
        <v>203.150818259174</v>
      </c>
      <c r="Z834" s="37" t="n">
        <f aca="false">(X834-Y834)^2/Y834</f>
        <v>18.407125335798</v>
      </c>
      <c r="AA834" s="37" t="n">
        <f aca="false">IF(Z834&lt;5,0,(X834-W834)/W834*100)</f>
        <v>-9.55414012738854</v>
      </c>
      <c r="AB834" s="14" t="n">
        <f aca="false">X834/($C834/100000)</f>
        <v>47.7096030695418</v>
      </c>
      <c r="AC834" s="13" t="n">
        <f aca="false">AD833</f>
        <v>581</v>
      </c>
      <c r="AD834" s="12" t="n">
        <v>484</v>
      </c>
      <c r="AE834" s="21" t="n">
        <f aca="false">FORECAST($B834,AD825:AD833,$B825:$B833)</f>
        <v>683.128135407034</v>
      </c>
      <c r="AF834" s="37" t="n">
        <f aca="false">(AD834-AE834)^2/AE834</f>
        <v>58.0447682586749</v>
      </c>
      <c r="AG834" s="37" t="n">
        <f aca="false">IF(AF834&lt;5,0,(AD834-AC834)/AC834*100)</f>
        <v>-16.6953528399312</v>
      </c>
      <c r="AH834" s="14" t="n">
        <f aca="false">AD834/($C834/100000)</f>
        <v>162.615830180692</v>
      </c>
      <c r="AI834" s="13" t="n">
        <f aca="false">AJ833</f>
        <v>1129</v>
      </c>
      <c r="AJ834" s="12" t="n">
        <v>881</v>
      </c>
      <c r="AK834" s="21" t="n">
        <f aca="false">FORECAST($B834,AJ825:AJ833,$B825:$B833)</f>
        <v>1683.32993804968</v>
      </c>
      <c r="AL834" s="37" t="n">
        <f aca="false">(AJ834-AK834)^2/AK834</f>
        <v>382.416610635843</v>
      </c>
      <c r="AM834" s="37" t="n">
        <f aca="false">IF(AL834&lt;5,0,(AJ834-AI834)/AI834*100)</f>
        <v>-21.9663418954827</v>
      </c>
      <c r="AN834" s="14" t="n">
        <f aca="false">AJ834/($C834/100000)</f>
        <v>296.001128903284</v>
      </c>
      <c r="AO834" s="13" t="n">
        <f aca="false">AP833</f>
        <v>4211</v>
      </c>
      <c r="AP834" s="12" t="n">
        <v>3885</v>
      </c>
      <c r="AQ834" s="21" t="n">
        <f aca="false">FORECAST($B834,AP825:AP833,$B825:$B833)</f>
        <v>4593.7259897006</v>
      </c>
      <c r="AR834" s="37" t="n">
        <f aca="false">(AP834-AQ834)^2/AQ834</f>
        <v>109.3431627405</v>
      </c>
      <c r="AS834" s="37" t="n">
        <f aca="false">IF(AR834&lt;5,0,(AP834-AO834)/AO834*100)</f>
        <v>-7.74162906672999</v>
      </c>
      <c r="AT834" s="14" t="n">
        <f aca="false">AP834/($C834/100000)</f>
        <v>1305.29442200824</v>
      </c>
      <c r="AU834" s="13" t="n">
        <f aca="false">AV833</f>
        <v>285</v>
      </c>
      <c r="AV834" s="12" t="n">
        <v>299</v>
      </c>
      <c r="AW834" s="21" t="n">
        <f aca="false">FORECAST($B834,AV825:AV833,$B825:$B833)</f>
        <v>294.66751548758</v>
      </c>
      <c r="AX834" s="37" t="n">
        <f aca="false">(AV834-AW834)^2/AW834</f>
        <v>0.0637003438241211</v>
      </c>
      <c r="AY834" s="37" t="n">
        <f aca="false">IF(AX834&lt;5,0,(AV834-AU834)/AU834*100)</f>
        <v>0</v>
      </c>
      <c r="AZ834" s="14" t="n">
        <f aca="false">AV834/($C834/100000)</f>
        <v>100.458952942204</v>
      </c>
      <c r="BA834" s="12" t="n">
        <v>1944</v>
      </c>
      <c r="BB834" s="14" t="n">
        <v>-11.7</v>
      </c>
      <c r="BC834" s="13" t="n">
        <f aca="false">(BA834-BA833)/BA833*100</f>
        <v>-11.7446769873337</v>
      </c>
      <c r="BD834" s="12" t="n">
        <v>31.8</v>
      </c>
    </row>
    <row r="835" customFormat="false" ht="13.8" hidden="false" customHeight="false" outlineLevel="0" collapsed="false">
      <c r="A835" s="24" t="s">
        <v>83</v>
      </c>
      <c r="B835" s="15" t="n">
        <v>2018</v>
      </c>
      <c r="C835" s="12" t="n">
        <v>302432</v>
      </c>
      <c r="D835" s="12" t="n">
        <f aca="false">E834</f>
        <v>5786</v>
      </c>
      <c r="E835" s="12" t="n">
        <v>5264</v>
      </c>
      <c r="F835" s="21" t="n">
        <f aca="false">FORECAST($B835,E826:E834,$B826:$B834)</f>
        <v>7301.87675066588</v>
      </c>
      <c r="G835" s="37" t="n">
        <f aca="false">(E835-F835)^2/F835</f>
        <v>568.749897144706</v>
      </c>
      <c r="H835" s="37" t="n">
        <f aca="false">IF(G835&lt;5,0,(E835-D835)/D835*100)</f>
        <v>-9.02177670238507</v>
      </c>
      <c r="I835" s="12" t="n">
        <v>-9</v>
      </c>
      <c r="J835" s="13" t="n">
        <f aca="false">(E835-E834)/E834*100</f>
        <v>-9.02177670238507</v>
      </c>
      <c r="K835" s="13" t="n">
        <f aca="false">L834</f>
        <v>12</v>
      </c>
      <c r="L835" s="12" t="n">
        <v>18</v>
      </c>
      <c r="M835" s="21" t="n">
        <f aca="false">FORECAST($B835,L826:L834,$B826:$B834)</f>
        <v>14.313420928927</v>
      </c>
      <c r="N835" s="37" t="n">
        <f aca="false">(L835-M835)^2/M835</f>
        <v>0.949519008401887</v>
      </c>
      <c r="O835" s="37" t="n">
        <f aca="false">IF(N835&lt;5,0,(L835-K835)/K835*100)</f>
        <v>0</v>
      </c>
      <c r="P835" s="14" t="n">
        <f aca="false">L835/($C835/100000)</f>
        <v>5.95175113744577</v>
      </c>
      <c r="Q835" s="13" t="n">
        <f aca="false">R834</f>
        <v>83</v>
      </c>
      <c r="R835" s="12" t="n">
        <v>97</v>
      </c>
      <c r="S835" s="21" t="n">
        <f aca="false">FORECAST($B835,R826:R834,$B826:$B834)</f>
        <v>79.252596601872</v>
      </c>
      <c r="T835" s="37" t="n">
        <f aca="false">(R835-S835)^2/S835</f>
        <v>3.97425877360396</v>
      </c>
      <c r="U835" s="37" t="n">
        <f aca="false">IF(T835&lt;5,0,(R835-Q835)/Q835*100)</f>
        <v>0</v>
      </c>
      <c r="V835" s="14" t="n">
        <f aca="false">R835/($C835/100000)</f>
        <v>32.0733255740133</v>
      </c>
      <c r="W835" s="13" t="n">
        <f aca="false">X834</f>
        <v>142</v>
      </c>
      <c r="X835" s="12" t="n">
        <v>132</v>
      </c>
      <c r="Y835" s="21" t="n">
        <f aca="false">FORECAST($B835,X826:X834,$B826:$B834)</f>
        <v>194.485213372371</v>
      </c>
      <c r="Z835" s="37" t="n">
        <f aca="false">(X835-Y835)^2/Y835</f>
        <v>20.0755719290348</v>
      </c>
      <c r="AA835" s="37" t="n">
        <f aca="false">IF(Z835&lt;5,0,(X835-W835)/W835*100)</f>
        <v>-7.04225352112676</v>
      </c>
      <c r="AB835" s="14" t="n">
        <f aca="false">X835/($C835/100000)</f>
        <v>43.6461750079357</v>
      </c>
      <c r="AC835" s="13" t="n">
        <f aca="false">AD834</f>
        <v>484</v>
      </c>
      <c r="AD835" s="12" t="n">
        <v>556</v>
      </c>
      <c r="AE835" s="21" t="n">
        <f aca="false">FORECAST($B835,AD826:AD834,$B826:$B834)</f>
        <v>654.917020386564</v>
      </c>
      <c r="AF835" s="37" t="n">
        <f aca="false">(AD835-AE835)^2/AE835</f>
        <v>14.9401780952044</v>
      </c>
      <c r="AG835" s="37" t="n">
        <f aca="false">IF(AF835&lt;5,0,(AD835-AC835)/AC835*100)</f>
        <v>14.8760330578512</v>
      </c>
      <c r="AH835" s="14" t="n">
        <f aca="false">AD835/($C835/100000)</f>
        <v>183.842979578881</v>
      </c>
      <c r="AI835" s="13" t="n">
        <f aca="false">AJ834</f>
        <v>881</v>
      </c>
      <c r="AJ835" s="12" t="n">
        <v>702</v>
      </c>
      <c r="AK835" s="21" t="n">
        <f aca="false">FORECAST($B835,AJ826:AJ834,$B826:$B834)</f>
        <v>1569.14476934332</v>
      </c>
      <c r="AL835" s="37" t="n">
        <f aca="false">(AJ835-AK835)^2/AK835</f>
        <v>479.203745690184</v>
      </c>
      <c r="AM835" s="37" t="n">
        <f aca="false">IF(AL835&lt;5,0,(AJ835-AI835)/AI835*100)</f>
        <v>-20.3178206583428</v>
      </c>
      <c r="AN835" s="14" t="n">
        <f aca="false">AJ835/($C835/100000)</f>
        <v>232.118294360385</v>
      </c>
      <c r="AO835" s="13" t="n">
        <f aca="false">AP834</f>
        <v>3885</v>
      </c>
      <c r="AP835" s="12" t="n">
        <v>3465</v>
      </c>
      <c r="AQ835" s="21" t="n">
        <f aca="false">FORECAST($B835,AP826:AP834,$B826:$B834)</f>
        <v>4494.41460513003</v>
      </c>
      <c r="AR835" s="37" t="n">
        <f aca="false">(AP835-AQ835)^2/AQ835</f>
        <v>235.780301186599</v>
      </c>
      <c r="AS835" s="37" t="n">
        <f aca="false">IF(AR835&lt;5,0,(AP835-AO835)/AO835*100)</f>
        <v>-10.8108108108108</v>
      </c>
      <c r="AT835" s="14" t="n">
        <f aca="false">AP835/($C835/100000)</f>
        <v>1145.71209395831</v>
      </c>
      <c r="AU835" s="13" t="n">
        <f aca="false">AV834</f>
        <v>299</v>
      </c>
      <c r="AV835" s="12" t="n">
        <v>294</v>
      </c>
      <c r="AW835" s="21" t="n">
        <f aca="false">FORECAST($B835,AV826:AV834,$B826:$B834)</f>
        <v>295.435032843304</v>
      </c>
      <c r="AX835" s="37" t="n">
        <f aca="false">(AV835-AW835)^2/AW835</f>
        <v>0.00697046400198937</v>
      </c>
      <c r="AY835" s="37" t="n">
        <f aca="false">IF(AX835&lt;5,0,(AV835-AU835)/AU835*100)</f>
        <v>0</v>
      </c>
      <c r="AZ835" s="14" t="n">
        <f aca="false">AV835/($C835/100000)</f>
        <v>97.2119352449476</v>
      </c>
      <c r="BA835" s="12" t="n">
        <v>1740.6</v>
      </c>
      <c r="BB835" s="14" t="n">
        <v>-10.5</v>
      </c>
      <c r="BC835" s="13" t="n">
        <f aca="false">(BA835-BA834)/BA834*100</f>
        <v>-10.462962962963</v>
      </c>
      <c r="BD835" s="12" t="n">
        <v>37</v>
      </c>
    </row>
    <row r="836" customFormat="false" ht="13.8" hidden="false" customHeight="false" outlineLevel="0" collapsed="false">
      <c r="A836" s="25" t="s">
        <v>83</v>
      </c>
      <c r="B836" s="15" t="n">
        <v>2019</v>
      </c>
      <c r="C836" s="17" t="n">
        <v>309359</v>
      </c>
      <c r="D836" s="12" t="n">
        <f aca="false">E835</f>
        <v>5264</v>
      </c>
      <c r="E836" s="17" t="n">
        <v>5045</v>
      </c>
      <c r="F836" s="21" t="n">
        <f aca="false">FORECAST($B836,E827:E835,$B827:$B835)</f>
        <v>4665.42857142857</v>
      </c>
      <c r="G836" s="37" t="n">
        <f aca="false">(E836-F836)^2/F836</f>
        <v>30.8812935793461</v>
      </c>
      <c r="H836" s="37" t="n">
        <f aca="false">IF(G836&lt;5,0,(E836-D836)/D836*100)</f>
        <v>-4.16033434650456</v>
      </c>
      <c r="I836" s="12" t="n">
        <v>-4.2</v>
      </c>
      <c r="J836" s="13" t="n">
        <f aca="false">(E836-E835)/E835*100</f>
        <v>-4.16033434650456</v>
      </c>
      <c r="K836" s="13" t="n">
        <f aca="false">L835</f>
        <v>18</v>
      </c>
      <c r="L836" s="12" t="n">
        <v>19</v>
      </c>
      <c r="M836" s="21" t="n">
        <f aca="false">FORECAST($B836,L827:L835,$B827:$B835)</f>
        <v>15.0714285714286</v>
      </c>
      <c r="N836" s="37" t="n">
        <f aca="false">(L836-M836)^2/M836</f>
        <v>1.02403520649966</v>
      </c>
      <c r="O836" s="37" t="n">
        <f aca="false">IF(N836&lt;5,0,(L836-K836)/K836*100)</f>
        <v>0</v>
      </c>
      <c r="P836" s="14" t="n">
        <f aca="false">L836/($C836/100000)</f>
        <v>6.14173177441096</v>
      </c>
      <c r="Q836" s="13" t="n">
        <f aca="false">R835</f>
        <v>97</v>
      </c>
      <c r="R836" s="12" t="n">
        <v>104</v>
      </c>
      <c r="S836" s="21" t="n">
        <f aca="false">FORECAST($B836,R827:R835,$B827:$B835)</f>
        <v>81.8928571428571</v>
      </c>
      <c r="T836" s="37" t="n">
        <f aca="false">(R836-S836)^2/S836</f>
        <v>5.96786804560464</v>
      </c>
      <c r="U836" s="37" t="n">
        <f aca="false">IF(T836&lt;5,0,(R836-Q836)/Q836*100)</f>
        <v>7.21649484536082</v>
      </c>
      <c r="V836" s="14" t="n">
        <f aca="false">R836/($C836/100000)</f>
        <v>33.617900238881</v>
      </c>
      <c r="W836" s="13" t="n">
        <f aca="false">X835</f>
        <v>132</v>
      </c>
      <c r="X836" s="12" t="n">
        <v>149</v>
      </c>
      <c r="Y836" s="21" t="n">
        <f aca="false">FORECAST($B836,X827:X835,$B827:$B835)</f>
        <v>97.8214285714286</v>
      </c>
      <c r="Z836" s="37" t="n">
        <f aca="false">(X836-Y836)^2/Y836</f>
        <v>26.7757914775987</v>
      </c>
      <c r="AA836" s="37" t="n">
        <f aca="false">IF(Z836&lt;5,0,(X836-W836)/W836*100)</f>
        <v>12.8787878787879</v>
      </c>
      <c r="AB836" s="14" t="n">
        <f aca="false">X836/($C836/100000)</f>
        <v>48.1641070730123</v>
      </c>
      <c r="AC836" s="13" t="n">
        <f aca="false">AD835</f>
        <v>556</v>
      </c>
      <c r="AD836" s="12" t="n">
        <v>540</v>
      </c>
      <c r="AE836" s="21" t="n">
        <f aca="false">FORECAST($B836,AD827:AD835,$B827:$B835)</f>
        <v>482.178571428571</v>
      </c>
      <c r="AF836" s="37" t="n">
        <f aca="false">(AD836-AE836)^2/AE836</f>
        <v>6.93377474684415</v>
      </c>
      <c r="AG836" s="37" t="n">
        <f aca="false">IF(AF836&lt;5,0,(AD836-AC836)/AC836*100)</f>
        <v>-2.87769784172662</v>
      </c>
      <c r="AH836" s="14" t="n">
        <f aca="false">AD836/($C836/100000)</f>
        <v>174.554482009575</v>
      </c>
      <c r="AI836" s="13" t="n">
        <f aca="false">AJ835</f>
        <v>702</v>
      </c>
      <c r="AJ836" s="12" t="n">
        <v>538</v>
      </c>
      <c r="AK836" s="21" t="n">
        <f aca="false">FORECAST($B836,AJ827:AJ835,$B827:$B835)</f>
        <v>327.178571428572</v>
      </c>
      <c r="AL836" s="37" t="n">
        <f aca="false">(AJ836-AK836)^2/AK836</f>
        <v>135.845310867497</v>
      </c>
      <c r="AM836" s="37" t="n">
        <f aca="false">IF(AL836&lt;5,0,(AJ836-AI836)/AI836*100)</f>
        <v>-23.3618233618234</v>
      </c>
      <c r="AN836" s="14" t="n">
        <f aca="false">AJ836/($C836/100000)</f>
        <v>173.907983928058</v>
      </c>
      <c r="AO836" s="13" t="n">
        <f aca="false">AP835</f>
        <v>3465</v>
      </c>
      <c r="AP836" s="12" t="n">
        <v>3351</v>
      </c>
      <c r="AQ836" s="21" t="n">
        <f aca="false">FORECAST($B836,AP827:AP835,$B827:$B835)</f>
        <v>3380.03571428571</v>
      </c>
      <c r="AR836" s="37" t="n">
        <f aca="false">(AP836-AQ836)^2/AQ836</f>
        <v>0.249427158570658</v>
      </c>
      <c r="AS836" s="37" t="n">
        <f aca="false">IF(AR836&lt;5,0,(AP836-AO836)/AO836*100)</f>
        <v>0</v>
      </c>
      <c r="AT836" s="14" t="n">
        <f aca="false">AP836/($C836/100000)</f>
        <v>1083.20753558164</v>
      </c>
      <c r="AU836" s="13" t="n">
        <f aca="false">AV835</f>
        <v>294</v>
      </c>
      <c r="AV836" s="12" t="n">
        <v>344</v>
      </c>
      <c r="AW836" s="21" t="n">
        <f aca="false">FORECAST($B836,AV827:AV835,$B827:$B835)</f>
        <v>281.25</v>
      </c>
      <c r="AX836" s="37" t="n">
        <f aca="false">(AV836-AW836)^2/AW836</f>
        <v>14.0002222222222</v>
      </c>
      <c r="AY836" s="37" t="n">
        <f aca="false">IF(AX836&lt;5,0,(AV836-AU836)/AU836*100)</f>
        <v>17.0068027210884</v>
      </c>
      <c r="AZ836" s="14" t="n">
        <f aca="false">AV836/($C836/100000)</f>
        <v>111.197670020914</v>
      </c>
      <c r="BA836" s="12" t="n">
        <v>1630.8</v>
      </c>
      <c r="BB836" s="14" t="n">
        <v>-6.3</v>
      </c>
      <c r="BC836" s="13" t="n">
        <f aca="false">(BA836-BA835)/BA835*100</f>
        <v>-6.30816959669079</v>
      </c>
      <c r="BD836" s="12" t="n">
        <v>37.6</v>
      </c>
    </row>
    <row r="837" customFormat="false" ht="13.8" hidden="false" customHeight="false" outlineLevel="0" collapsed="false">
      <c r="A837" s="25" t="s">
        <v>83</v>
      </c>
      <c r="B837" s="20" t="n">
        <v>2020</v>
      </c>
      <c r="C837" s="21" t="n">
        <v>322265</v>
      </c>
      <c r="D837" s="12" t="n">
        <f aca="false">E836</f>
        <v>5045</v>
      </c>
      <c r="E837" s="21" t="n">
        <v>4497</v>
      </c>
      <c r="F837" s="21" t="n">
        <f aca="false">FORECAST($B837,E828:E836,$B828:$B836)</f>
        <v>4307.47222222222</v>
      </c>
      <c r="G837" s="37" t="n">
        <f aca="false">(E837-F837)^2/F837</f>
        <v>8.33917822245434</v>
      </c>
      <c r="H837" s="37" t="n">
        <f aca="false">IF(G837&lt;5,0,(E837-D837)/D837*100)</f>
        <v>-10.8622398414272</v>
      </c>
      <c r="I837" s="22" t="n">
        <v>-10.9</v>
      </c>
      <c r="J837" s="13" t="n">
        <f aca="false">(E837-E836)/E836*100</f>
        <v>-10.8622398414272</v>
      </c>
      <c r="K837" s="13" t="n">
        <f aca="false">L836</f>
        <v>19</v>
      </c>
      <c r="L837" s="21" t="n">
        <v>18</v>
      </c>
      <c r="M837" s="21" t="n">
        <f aca="false">FORECAST($B837,L828:L836,$B828:$B836)</f>
        <v>16.8888888888889</v>
      </c>
      <c r="N837" s="37" t="n">
        <f aca="false">(L837-M837)^2/M837</f>
        <v>0.0730994152046783</v>
      </c>
      <c r="O837" s="37" t="n">
        <f aca="false">IF(N837&lt;5,0,(L837-K837)/K837*100)</f>
        <v>0</v>
      </c>
      <c r="P837" s="14" t="n">
        <f aca="false">L837/($C837/100000)</f>
        <v>5.58546537787225</v>
      </c>
      <c r="Q837" s="13" t="n">
        <f aca="false">R836</f>
        <v>104</v>
      </c>
      <c r="R837" s="21" t="n">
        <v>93</v>
      </c>
      <c r="S837" s="21" t="n">
        <f aca="false">FORECAST($B837,R828:R836,$B828:$B836)</f>
        <v>91.8611111111111</v>
      </c>
      <c r="T837" s="37" t="n">
        <f aca="false">(R837-S837)^2/S837</f>
        <v>0.014119880388402</v>
      </c>
      <c r="U837" s="37" t="n">
        <f aca="false">IF(T837&lt;5,0,(R837-Q837)/Q837*100)</f>
        <v>0</v>
      </c>
      <c r="V837" s="14" t="n">
        <f aca="false">R837/($C837/100000)</f>
        <v>28.8582377856733</v>
      </c>
      <c r="W837" s="13" t="n">
        <f aca="false">X836</f>
        <v>149</v>
      </c>
      <c r="X837" s="21" t="n">
        <v>123</v>
      </c>
      <c r="Y837" s="21" t="n">
        <f aca="false">FORECAST($B837,X828:X836,$B828:$B836)</f>
        <v>100.888888888889</v>
      </c>
      <c r="Z837" s="37" t="n">
        <f aca="false">(X837-Y837)^2/Y837</f>
        <v>4.84593734703866</v>
      </c>
      <c r="AA837" s="37" t="n">
        <f aca="false">IF(Z837&lt;5,0,(X837-W837)/W837*100)</f>
        <v>0</v>
      </c>
      <c r="AB837" s="14" t="n">
        <f aca="false">X837/($C837/100000)</f>
        <v>38.1673467487937</v>
      </c>
      <c r="AC837" s="13" t="n">
        <f aca="false">AD836</f>
        <v>540</v>
      </c>
      <c r="AD837" s="21" t="n">
        <v>581</v>
      </c>
      <c r="AE837" s="21" t="n">
        <f aca="false">FORECAST($B837,AD828:AD836,$B828:$B836)</f>
        <v>472.472222222222</v>
      </c>
      <c r="AF837" s="37" t="n">
        <f aca="false">(AD837-AE837)^2/AE837</f>
        <v>24.9290392014685</v>
      </c>
      <c r="AG837" s="37" t="n">
        <f aca="false">IF(AF837&lt;5,0,(AD837-AC837)/AC837*100)</f>
        <v>7.59259259259259</v>
      </c>
      <c r="AH837" s="14" t="n">
        <f aca="false">AD837/($C837/100000)</f>
        <v>180.286410252432</v>
      </c>
      <c r="AI837" s="13" t="n">
        <f aca="false">AJ836</f>
        <v>538</v>
      </c>
      <c r="AJ837" s="21" t="n">
        <v>468</v>
      </c>
      <c r="AK837" s="21" t="n">
        <f aca="false">FORECAST($B837,AJ828:AJ836,$B828:$B836)</f>
        <v>169.472222222222</v>
      </c>
      <c r="AL837" s="37" t="n">
        <f aca="false">(AJ837-AK837)^2/AK837</f>
        <v>525.861010945383</v>
      </c>
      <c r="AM837" s="37" t="n">
        <f aca="false">IF(AL837&lt;5,0,(AJ837-AI837)/AI837*100)</f>
        <v>-13.0111524163569</v>
      </c>
      <c r="AN837" s="14" t="n">
        <f aca="false">AJ837/($C837/100000)</f>
        <v>145.222099824678</v>
      </c>
      <c r="AO837" s="13" t="n">
        <f aca="false">AP836</f>
        <v>3351</v>
      </c>
      <c r="AP837" s="21" t="n">
        <v>2885</v>
      </c>
      <c r="AQ837" s="21" t="n">
        <f aca="false">FORECAST($B837,AP828:AP836,$B828:$B836)</f>
        <v>3149.75</v>
      </c>
      <c r="AR837" s="37" t="n">
        <f aca="false">(AP837-AQ837)^2/AQ837</f>
        <v>22.2533732835939</v>
      </c>
      <c r="AS837" s="37" t="n">
        <f aca="false">IF(AR837&lt;5,0,(AP837-AO837)/AO837*100)</f>
        <v>-13.9062966278723</v>
      </c>
      <c r="AT837" s="14" t="n">
        <f aca="false">AP837/($C837/100000)</f>
        <v>895.22597862008</v>
      </c>
      <c r="AU837" s="13" t="n">
        <f aca="false">AV836</f>
        <v>344</v>
      </c>
      <c r="AV837" s="21" t="n">
        <v>329</v>
      </c>
      <c r="AW837" s="21" t="n">
        <f aca="false">FORECAST($B837,AV828:AV836,$B828:$B836)</f>
        <v>306.138888888889</v>
      </c>
      <c r="AX837" s="37" t="n">
        <f aca="false">(AV837-AW837)^2/AW837</f>
        <v>1.70716762947504</v>
      </c>
      <c r="AY837" s="37" t="n">
        <f aca="false">IF(AX837&lt;5,0,(AV837-AU837)/AU837*100)</f>
        <v>0</v>
      </c>
      <c r="AZ837" s="14" t="n">
        <f aca="false">AV837/($C837/100000)</f>
        <v>102.089894962221</v>
      </c>
      <c r="BA837" s="23" t="n">
        <v>1395.4</v>
      </c>
      <c r="BB837" s="22" t="n">
        <v>-14.4</v>
      </c>
      <c r="BC837" s="13" t="n">
        <f aca="false">(BA837-BA836)/BA836*100</f>
        <v>-14.4346333088055</v>
      </c>
      <c r="BD837" s="23" t="n">
        <v>33.9</v>
      </c>
    </row>
    <row r="838" customFormat="false" ht="13.8" hidden="false" customHeight="false" outlineLevel="0" collapsed="false">
      <c r="A838" s="19" t="s">
        <v>339</v>
      </c>
      <c r="B838" s="15" t="n">
        <v>2020</v>
      </c>
      <c r="C838" s="38" t="n">
        <f aca="false">FORECAST($B838,C828:C836,$B828:$B836)</f>
        <v>309434.833333333</v>
      </c>
      <c r="D838" s="12" t="n">
        <f aca="false">E837</f>
        <v>4497</v>
      </c>
      <c r="E838" s="38" t="n">
        <f aca="false">FORECAST($B838,E828:E836,$B828:$B836)</f>
        <v>4307.47222222222</v>
      </c>
      <c r="F838" s="21" t="n">
        <f aca="false">FORECAST($B838,E829:E837,$B829:$B837)</f>
        <v>4520.26666666667</v>
      </c>
      <c r="G838" s="37" t="n">
        <f aca="false">(E838-F838)^2/F838</f>
        <v>10.0174345731268</v>
      </c>
      <c r="H838" s="37" t="n">
        <f aca="false">IF(G838&lt;5,0,(E838-D838)/D838*100)</f>
        <v>-4.2145380871198</v>
      </c>
      <c r="I838" s="12"/>
      <c r="J838" s="13" t="n">
        <f aca="false">(E838-E836)/E836*100</f>
        <v>-14.6189846933157</v>
      </c>
      <c r="K838" s="13" t="n">
        <f aca="false">L837</f>
        <v>18</v>
      </c>
      <c r="L838" s="38" t="n">
        <f aca="false">FORECAST($B838,L828:L836,$B828:$B836)</f>
        <v>16.8888888888889</v>
      </c>
      <c r="M838" s="21" t="n">
        <f aca="false">FORECAST($B838,L829:L837,$B829:$B837)</f>
        <v>18.4444444444444</v>
      </c>
      <c r="N838" s="37" t="n">
        <f aca="false">(L838-M838)^2/M838</f>
        <v>0.131191432396251</v>
      </c>
      <c r="O838" s="37" t="n">
        <f aca="false">IF(N838&lt;5,0,(L838-K838)/K838*100)</f>
        <v>0</v>
      </c>
      <c r="P838" s="38" t="n">
        <f aca="false">FORECAST($B838,P828:P836,$B828:$B836)</f>
        <v>5.44635076908089</v>
      </c>
      <c r="Q838" s="13" t="n">
        <f aca="false">R837</f>
        <v>93</v>
      </c>
      <c r="R838" s="38" t="n">
        <f aca="false">FORECAST($B838,R828:R836,$B828:$B836)</f>
        <v>91.8611111111111</v>
      </c>
      <c r="S838" s="21" t="n">
        <f aca="false">FORECAST($B838,R829:R837,$B829:$B837)</f>
        <v>92.8888888888889</v>
      </c>
      <c r="T838" s="37" t="n">
        <f aca="false">(R838-S838)^2/S838</f>
        <v>0.0113719431153647</v>
      </c>
      <c r="U838" s="37" t="n">
        <f aca="false">IF(T838&lt;5,0,(R838-Q838)/Q838*100)</f>
        <v>0</v>
      </c>
      <c r="V838" s="38" t="n">
        <f aca="false">FORECAST($B838,V828:V836,$B828:$B836)</f>
        <v>29.5201883987875</v>
      </c>
      <c r="W838" s="13" t="n">
        <f aca="false">X837</f>
        <v>123</v>
      </c>
      <c r="X838" s="38" t="n">
        <f aca="false">FORECAST($B838,X828:X836,$B828:$B836)</f>
        <v>100.888888888889</v>
      </c>
      <c r="Y838" s="21" t="n">
        <f aca="false">FORECAST($B838,X829:X837,$B829:$B837)</f>
        <v>122.066666666667</v>
      </c>
      <c r="Z838" s="37" t="n">
        <f aca="false">(X838-Y838)^2/Y838</f>
        <v>3.67420757732062</v>
      </c>
      <c r="AA838" s="37" t="n">
        <f aca="false">IF(Z838&lt;5,0,(X838-W838)/W838*100)</f>
        <v>0</v>
      </c>
      <c r="AB838" s="38" t="n">
        <f aca="false">FORECAST($B838,AB828:AB836,$B828:$B836)</f>
        <v>30.9991805434911</v>
      </c>
      <c r="AC838" s="13" t="n">
        <f aca="false">AD837</f>
        <v>581</v>
      </c>
      <c r="AD838" s="38" t="n">
        <f aca="false">FORECAST($B838,AD828:AD836,$B828:$B836)</f>
        <v>472.472222222222</v>
      </c>
      <c r="AE838" s="21" t="n">
        <f aca="false">FORECAST($B838,AD829:AD837,$B829:$B837)</f>
        <v>494.711111111111</v>
      </c>
      <c r="AF838" s="37" t="n">
        <f aca="false">(AD838-AE838)^2/AE838</f>
        <v>0.9997110796674</v>
      </c>
      <c r="AG838" s="37" t="n">
        <f aca="false">IF(AF838&lt;5,0,(AD838-AC838)/AC838*100)</f>
        <v>0</v>
      </c>
      <c r="AH838" s="38" t="n">
        <f aca="false">FORECAST($B838,AH828:AH836,$B828:$B836)</f>
        <v>150.050157287661</v>
      </c>
      <c r="AI838" s="13" t="n">
        <f aca="false">AJ837</f>
        <v>468</v>
      </c>
      <c r="AJ838" s="38" t="n">
        <f aca="false">FORECAST($B838,AJ828:AJ836,$B828:$B836)</f>
        <v>169.472222222222</v>
      </c>
      <c r="AK838" s="21" t="n">
        <f aca="false">FORECAST($B838,AJ829:AJ837,$B829:$B837)</f>
        <v>339.444444444444</v>
      </c>
      <c r="AL838" s="37" t="n">
        <f aca="false">(AJ838-AK838)^2/AK838</f>
        <v>85.1112952354973</v>
      </c>
      <c r="AM838" s="37" t="n">
        <f aca="false">IF(AL838&lt;5,0,(AJ838-AI838)/AI838*100)</f>
        <v>-63.7879867046534</v>
      </c>
      <c r="AN838" s="38" t="n">
        <f aca="false">FORECAST($B838,AN828:AN836,$B828:$B836)</f>
        <v>35.7913422008418</v>
      </c>
      <c r="AO838" s="13" t="n">
        <f aca="false">AP837</f>
        <v>2885</v>
      </c>
      <c r="AP838" s="38" t="n">
        <f aca="false">FORECAST($B838,AP828:AP836,$B828:$B836)</f>
        <v>3149.75</v>
      </c>
      <c r="AQ838" s="21" t="n">
        <f aca="false">FORECAST($B838,AP829:AP837,$B829:$B837)</f>
        <v>3125.15555555556</v>
      </c>
      <c r="AR838" s="37" t="n">
        <f aca="false">(AP838-AQ838)^2/AQ838</f>
        <v>0.193554108516482</v>
      </c>
      <c r="AS838" s="37" t="n">
        <f aca="false">IF(AR838&lt;5,0,(AP838-AO838)/AO838*100)</f>
        <v>0</v>
      </c>
      <c r="AT838" s="38" t="n">
        <f aca="false">FORECAST($B838,AT828:AT836,$B828:$B836)</f>
        <v>1000.66550896775</v>
      </c>
      <c r="AU838" s="13" t="n">
        <f aca="false">AV837</f>
        <v>329</v>
      </c>
      <c r="AV838" s="38" t="n">
        <f aca="false">FORECAST($B838,AV828:AV836,$B828:$B836)</f>
        <v>306.138888888889</v>
      </c>
      <c r="AW838" s="21" t="n">
        <f aca="false">FORECAST($B838,AV829:AV837,$B829:$B837)</f>
        <v>327.555555555556</v>
      </c>
      <c r="AX838" s="37" t="n">
        <f aca="false">(AV838-AW838)^2/AW838</f>
        <v>1.40029257123473</v>
      </c>
      <c r="AY838" s="37" t="n">
        <f aca="false">IF(AX838&lt;5,0,(AV838-AU838)/AU838*100)</f>
        <v>0</v>
      </c>
      <c r="AZ838" s="38" t="n">
        <f aca="false">FORECAST($B838,AZ828:AZ836,$B828:$B836)</f>
        <v>98.3840226205335</v>
      </c>
      <c r="BA838" s="38" t="n">
        <f aca="false">FORECAST($B838,BA828:BA836,$B828:$B836)</f>
        <v>1350.87222222222</v>
      </c>
      <c r="BB838" s="14"/>
      <c r="BC838" s="12"/>
      <c r="BD838" s="12"/>
    </row>
    <row r="839" customFormat="false" ht="13.8" hidden="false" customHeight="false" outlineLevel="0" collapsed="false">
      <c r="A839" s="19" t="s">
        <v>199</v>
      </c>
      <c r="B839" s="20"/>
      <c r="C839" s="21"/>
      <c r="D839" s="12" t="n">
        <f aca="false">E838</f>
        <v>4307.47222222222</v>
      </c>
      <c r="E839" s="39" t="n">
        <f aca="false">(E838-E837)^2/E838</f>
        <v>8.33917822245434</v>
      </c>
      <c r="F839" s="21" t="n">
        <f aca="false">FORECAST($B839,E830:E838,$B830:$B838)</f>
        <v>910812.137021475</v>
      </c>
      <c r="G839" s="37" t="n">
        <f aca="false">(E839-F839)^2/F839</f>
        <v>910795.458741382</v>
      </c>
      <c r="H839" s="37" t="n">
        <f aca="false">IF(G839&lt;5,0,(E839-D839)/D839*100)</f>
        <v>-99.8064020429561</v>
      </c>
      <c r="I839" s="22"/>
      <c r="J839" s="12"/>
      <c r="K839" s="13" t="n">
        <f aca="false">L838</f>
        <v>16.8888888888889</v>
      </c>
      <c r="L839" s="39" t="n">
        <f aca="false">(L838-L837)^2/L838</f>
        <v>0.0730994152046783</v>
      </c>
      <c r="M839" s="21" t="n">
        <f aca="false">FORECAST($B839,L830:L838,$B830:$B838)</f>
        <v>-589.233426704015</v>
      </c>
      <c r="N839" s="37" t="n">
        <f aca="false">(L839-M839)^2/M839</f>
        <v>-589.379634603028</v>
      </c>
      <c r="O839" s="37" t="n">
        <f aca="false">IF(N839&lt;5,0,(L839-K839)/K839*100)</f>
        <v>0</v>
      </c>
      <c r="P839" s="39" t="n">
        <f aca="false">(P838-P837)^2/P838</f>
        <v>0.00355336540001058</v>
      </c>
      <c r="Q839" s="13" t="n">
        <f aca="false">R838</f>
        <v>91.8611111111111</v>
      </c>
      <c r="R839" s="39" t="n">
        <f aca="false">(R838-R837)^2/R838</f>
        <v>0.014119880388402</v>
      </c>
      <c r="S839" s="21" t="n">
        <f aca="false">FORECAST($B839,R830:R838,$B830:$B838)</f>
        <v>-9709.34430438842</v>
      </c>
      <c r="T839" s="37" t="n">
        <f aca="false">(R839-S839)^2/S839</f>
        <v>-9709.37254416973</v>
      </c>
      <c r="U839" s="37" t="n">
        <f aca="false">IF(T839&lt;5,0,(R839-Q839)/Q839*100)</f>
        <v>0</v>
      </c>
      <c r="V839" s="39" t="n">
        <f aca="false">(V838-V837)^2/V838</f>
        <v>0.0148433542592259</v>
      </c>
      <c r="W839" s="13" t="n">
        <f aca="false">X838</f>
        <v>100.888888888889</v>
      </c>
      <c r="X839" s="39" t="n">
        <f aca="false">(X838-X837)^2/X838</f>
        <v>4.84593734703866</v>
      </c>
      <c r="Y839" s="21" t="n">
        <f aca="false">FORECAST($B839,X830:X838,$B830:$B838)</f>
        <v>18868.6825396825</v>
      </c>
      <c r="Z839" s="37" t="n">
        <f aca="false">(X839-Y839)^2/Y839</f>
        <v>18858.9919095432</v>
      </c>
      <c r="AA839" s="37" t="n">
        <f aca="false">IF(Z839&lt;5,0,(X839-W839)/W839*100)</f>
        <v>-95.1967581361952</v>
      </c>
      <c r="AB839" s="39" t="n">
        <f aca="false">(AB838-AB837)^2/AB838</f>
        <v>1.6575472591849</v>
      </c>
      <c r="AC839" s="13" t="n">
        <f aca="false">AD838</f>
        <v>472.472222222222</v>
      </c>
      <c r="AD839" s="39" t="n">
        <f aca="false">(AD838-AD837)^2/AD838</f>
        <v>24.9290392014685</v>
      </c>
      <c r="AE839" s="21" t="n">
        <f aca="false">FORECAST($B839,AD830:AD838,$B830:$B838)</f>
        <v>72149.4059290383</v>
      </c>
      <c r="AF839" s="37" t="n">
        <f aca="false">(AD839-AE839)^2/AE839</f>
        <v>72099.5564641088</v>
      </c>
      <c r="AG839" s="37" t="n">
        <f aca="false">IF(AF839&lt;5,0,(AD839-AC839)/AC839*100)</f>
        <v>-94.723702679447</v>
      </c>
      <c r="AH839" s="39" t="n">
        <f aca="false">(AH838-AH837)^2/AH838</f>
        <v>6.09283595482639</v>
      </c>
      <c r="AI839" s="13" t="n">
        <f aca="false">AJ838</f>
        <v>169.472222222222</v>
      </c>
      <c r="AJ839" s="39" t="n">
        <f aca="false">(AJ838-AJ837)^2/AJ838</f>
        <v>525.861010945383</v>
      </c>
      <c r="AK839" s="21" t="n">
        <f aca="false">FORECAST($B839,AJ830:AJ838,$B830:$B838)</f>
        <v>398953.716853408</v>
      </c>
      <c r="AL839" s="37" t="n">
        <f aca="false">(AJ839-AK839)^2/AK839</f>
        <v>397902.68796907</v>
      </c>
      <c r="AM839" s="37" t="n">
        <f aca="false">IF(AL839&lt;5,0,(AJ839-AI839)/AI839*100)</f>
        <v>210.293335420977</v>
      </c>
      <c r="AN839" s="39" t="n">
        <f aca="false">(AN838-AN837)^2/AN838</f>
        <v>334.580654922889</v>
      </c>
      <c r="AO839" s="13" t="n">
        <f aca="false">AP838</f>
        <v>3149.75</v>
      </c>
      <c r="AP839" s="39" t="n">
        <f aca="false">(AP838-AP837)^2/AP838</f>
        <v>22.2533732835939</v>
      </c>
      <c r="AQ839" s="21" t="n">
        <f aca="false">FORECAST($B839,AP830:AP838,$B830:$B838)</f>
        <v>444438.489495798</v>
      </c>
      <c r="AR839" s="37" t="n">
        <f aca="false">(AP839-AQ839)^2/AQ839</f>
        <v>444393.983863474</v>
      </c>
      <c r="AS839" s="37" t="n">
        <f aca="false">IF(AR839&lt;5,0,(AP839-AO839)/AO839*100)</f>
        <v>-99.2934876328726</v>
      </c>
      <c r="AT839" s="39" t="n">
        <f aca="false">(AT838-AT837)^2/AT838</f>
        <v>11.1101006882958</v>
      </c>
      <c r="AU839" s="13" t="n">
        <f aca="false">AV838</f>
        <v>306.138888888889</v>
      </c>
      <c r="AV839" s="39" t="n">
        <f aca="false">(AV838-AV837)^2/AV838</f>
        <v>1.70716762947504</v>
      </c>
      <c r="AW839" s="21" t="n">
        <f aca="false">FORECAST($B839,AV830:AV838,$B830:$B838)</f>
        <v>-13299.5800653595</v>
      </c>
      <c r="AX839" s="37" t="n">
        <f aca="false">(AV839-AW839)^2/AW839</f>
        <v>-13302.9946197548</v>
      </c>
      <c r="AY839" s="37" t="n">
        <f aca="false">IF(AX839&lt;5,0,(AV839-AU839)/AU839*100)</f>
        <v>0</v>
      </c>
      <c r="AZ839" s="39" t="n">
        <f aca="false">(AZ838-AZ837)^2/AZ838</f>
        <v>0.13959065148059</v>
      </c>
      <c r="BA839" s="39" t="n">
        <f aca="false">(BA838-BA837)^2/BA838</f>
        <v>1.46773540917554</v>
      </c>
      <c r="BB839" s="22"/>
      <c r="BC839" s="12"/>
      <c r="BD839" s="23"/>
    </row>
    <row r="840" customFormat="false" ht="13.8" hidden="false" customHeight="false" outlineLevel="0" collapsed="false">
      <c r="A840" s="19" t="s">
        <v>340</v>
      </c>
      <c r="B840" s="20" t="n">
        <v>5</v>
      </c>
      <c r="C840" s="21"/>
      <c r="D840" s="12" t="n">
        <f aca="false">E839</f>
        <v>8.33917822245434</v>
      </c>
      <c r="E840" s="39" t="n">
        <f aca="false">IF(E839&lt;$B840,0,(E837-E836)/E836*100)</f>
        <v>-10.8622398414272</v>
      </c>
      <c r="F840" s="21" t="n">
        <f aca="false">FORECAST($B840,E831:E839,$B831:$B839)</f>
        <v>902366.076267906</v>
      </c>
      <c r="G840" s="37" t="n">
        <f aca="false">(E840-F840)^2/F840</f>
        <v>902387.800878343</v>
      </c>
      <c r="H840" s="37" t="n">
        <f aca="false">IF(G840&lt;5,0,(E840-D840)/D840*100)</f>
        <v>-230.255518609485</v>
      </c>
      <c r="I840" s="22"/>
      <c r="J840" s="12"/>
      <c r="K840" s="13" t="n">
        <f aca="false">L839</f>
        <v>0.0730994152046783</v>
      </c>
      <c r="L840" s="39" t="n">
        <f aca="false">IF(L839&lt;$B840,0,(L837-L836)/L836*100)</f>
        <v>0</v>
      </c>
      <c r="M840" s="21" t="n">
        <f aca="false">FORECAST($B840,L831:L839,$B831:$B839)</f>
        <v>-577.301200154859</v>
      </c>
      <c r="N840" s="37" t="n">
        <f aca="false">(L840-M840)^2/M840</f>
        <v>-577.301200154859</v>
      </c>
      <c r="O840" s="37" t="n">
        <f aca="false">IF(N840&lt;5,0,(L840-K840)/K840*100)</f>
        <v>0</v>
      </c>
      <c r="P840" s="39" t="n">
        <f aca="false">IF(P839&lt;$B840,0,(P837-P836)/P836*100)</f>
        <v>0</v>
      </c>
      <c r="Q840" s="13" t="n">
        <f aca="false">R839</f>
        <v>0.014119880388402</v>
      </c>
      <c r="R840" s="39" t="n">
        <f aca="false">IF(R839&lt;$B840,0,(R837-R836)/R836*100)</f>
        <v>0</v>
      </c>
      <c r="S840" s="21" t="n">
        <f aca="false">FORECAST($B840,R831:R839,$B831:$B839)</f>
        <v>-10587.3747580333</v>
      </c>
      <c r="T840" s="37" t="n">
        <f aca="false">(R840-S840)^2/S840</f>
        <v>-10587.3747580333</v>
      </c>
      <c r="U840" s="37" t="n">
        <f aca="false">IF(T840&lt;5,0,(R840-Q840)/Q840*100)</f>
        <v>0</v>
      </c>
      <c r="V840" s="39" t="n">
        <f aca="false">IF(V839&lt;$B840,0,(V837-V836)/V836*100)</f>
        <v>0</v>
      </c>
      <c r="W840" s="13" t="n">
        <f aca="false">X839</f>
        <v>4.84593734703866</v>
      </c>
      <c r="X840" s="39" t="n">
        <f aca="false">IF(X839&lt;$B840,0,(X837-X836)/X836*100)</f>
        <v>0</v>
      </c>
      <c r="Y840" s="21" t="n">
        <f aca="false">FORECAST($B840,X831:X839,$B831:$B839)</f>
        <v>21652.7650019357</v>
      </c>
      <c r="Z840" s="37" t="n">
        <f aca="false">(X840-Y840)^2/Y840</f>
        <v>21652.7650019357</v>
      </c>
      <c r="AA840" s="37" t="n">
        <f aca="false">IF(Z840&lt;5,0,(X840-W840)/W840*100)</f>
        <v>-100</v>
      </c>
      <c r="AB840" s="39" t="n">
        <f aca="false">IF(AB839&lt;$B840,0,(AB837-AB836)/AB836*100)</f>
        <v>0</v>
      </c>
      <c r="AC840" s="13" t="n">
        <f aca="false">AD839</f>
        <v>24.9290392014685</v>
      </c>
      <c r="AD840" s="39" t="n">
        <f aca="false">IF(AD839&lt;$B840,0,(AD837-AD836)/AD836*100)</f>
        <v>7.59259259259259</v>
      </c>
      <c r="AE840" s="21" t="n">
        <f aca="false">FORECAST($B840,AD831:AD839,$B831:$B839)</f>
        <v>32228.3863724352</v>
      </c>
      <c r="AF840" s="37" t="n">
        <f aca="false">(AD840-AE840)^2/AE840</f>
        <v>32213.202975967</v>
      </c>
      <c r="AG840" s="37" t="n">
        <f aca="false">IF(AF840&lt;5,0,(AD840-AC840)/AC840*100)</f>
        <v>-69.5431800189663</v>
      </c>
      <c r="AH840" s="39" t="n">
        <f aca="false">IF(AH839&lt;$B840,0,(AH837-AH836)/AH836*100)</f>
        <v>3.28374738755946</v>
      </c>
      <c r="AI840" s="13" t="n">
        <f aca="false">AJ839</f>
        <v>525.861010945383</v>
      </c>
      <c r="AJ840" s="39" t="n">
        <f aca="false">IF(AJ839&lt;$B840,0,(AJ837-AJ836)/AJ836*100)</f>
        <v>-13.0111524163569</v>
      </c>
      <c r="AK840" s="21" t="n">
        <f aca="false">FORECAST($B840,AJ831:AJ839,$B831:$B839)</f>
        <v>347979.407278359</v>
      </c>
      <c r="AL840" s="37" t="n">
        <f aca="false">(AJ840-AK840)^2/AK840</f>
        <v>348005.430069686</v>
      </c>
      <c r="AM840" s="37" t="n">
        <f aca="false">IF(AL840&lt;5,0,(AJ840-AI840)/AI840*100)</f>
        <v>-102.474256913051</v>
      </c>
      <c r="AN840" s="39" t="n">
        <f aca="false">IF(AN839&lt;$B840,0,(AN837-AN836)/AN836*100)</f>
        <v>-16.4948632348277</v>
      </c>
      <c r="AO840" s="13" t="n">
        <f aca="false">AP839</f>
        <v>22.2533732835939</v>
      </c>
      <c r="AP840" s="39" t="n">
        <f aca="false">IF(AP839&lt;$B840,0,(AP837-AP836)/AP836*100)</f>
        <v>-13.9062966278723</v>
      </c>
      <c r="AQ840" s="21" t="n">
        <f aca="false">FORECAST($B840,AP831:AP839,$B831:$B839)</f>
        <v>525914.993031359</v>
      </c>
      <c r="AR840" s="37" t="n">
        <f aca="false">(AP840-AQ840)^2/AQ840</f>
        <v>525942.805992326</v>
      </c>
      <c r="AS840" s="37" t="n">
        <f aca="false">IF(AR840&lt;5,0,(AP840-AO840)/AO840*100)</f>
        <v>-162.490735452339</v>
      </c>
      <c r="AT840" s="39" t="n">
        <f aca="false">IF(AT839&lt;$B840,0,(AT837-AT836)/AT836*100)</f>
        <v>-17.3541589018415</v>
      </c>
      <c r="AU840" s="13" t="n">
        <f aca="false">AV839</f>
        <v>1.70716762947504</v>
      </c>
      <c r="AV840" s="39" t="n">
        <f aca="false">IF(AV839&lt;$B840,0,(AV837-AV836)/AV836*100)</f>
        <v>0</v>
      </c>
      <c r="AW840" s="21" t="n">
        <f aca="false">FORECAST($B840,AV831:AV839,$B831:$B839)</f>
        <v>-14244.7994579946</v>
      </c>
      <c r="AX840" s="37" t="n">
        <f aca="false">(AV840-AW840)^2/AW840</f>
        <v>-14244.7994579946</v>
      </c>
      <c r="AY840" s="37" t="n">
        <f aca="false">IF(AX840&lt;5,0,(AV840-AU840)/AU840*100)</f>
        <v>0</v>
      </c>
      <c r="AZ840" s="39" t="n">
        <f aca="false">IF(AZ839&lt;$B840,0,(AZ837-AZ836)/AZ836*100)</f>
        <v>0</v>
      </c>
      <c r="BA840" s="39" t="n">
        <f aca="false">IF(BA839&lt;$B840,0,(BA837-BA836)/BA836*100)</f>
        <v>0</v>
      </c>
      <c r="BB840" s="22"/>
      <c r="BC840" s="12"/>
      <c r="BD840" s="23"/>
    </row>
    <row r="841" customFormat="false" ht="13.8" hidden="false" customHeight="false" outlineLevel="0" collapsed="false">
      <c r="A841" s="25"/>
      <c r="B841" s="20"/>
      <c r="C841" s="21"/>
      <c r="D841" s="12" t="n">
        <f aca="false">E840</f>
        <v>-10.8622398414272</v>
      </c>
      <c r="E841" s="21"/>
      <c r="F841" s="21" t="n">
        <f aca="false">FORECAST($B841,E832:E840,$B832:$B840)</f>
        <v>-19.0316069037199</v>
      </c>
      <c r="G841" s="37" t="n">
        <f aca="false">(E841-F841)^2/F841</f>
        <v>-19.0316069037199</v>
      </c>
      <c r="H841" s="37" t="n">
        <f aca="false">IF(G841&lt;5,0,(E841-D841)/D841*100)</f>
        <v>0</v>
      </c>
      <c r="I841" s="22"/>
      <c r="J841" s="13"/>
      <c r="K841" s="13" t="n">
        <f aca="false">L840</f>
        <v>0</v>
      </c>
      <c r="L841" s="21"/>
      <c r="M841" s="21" t="n">
        <f aca="false">FORECAST($B841,L832:L840,$B832:$B840)</f>
        <v>-0.0515261267627025</v>
      </c>
      <c r="N841" s="37" t="n">
        <f aca="false">(L841-M841)^2/M841</f>
        <v>-0.0515261267627025</v>
      </c>
      <c r="O841" s="37" t="n">
        <f aca="false">IF(N841&lt;5,0,(L841-K841)/K841*100)</f>
        <v>0</v>
      </c>
      <c r="P841" s="14"/>
      <c r="Q841" s="13" t="n">
        <f aca="false">R840</f>
        <v>0</v>
      </c>
      <c r="R841" s="21"/>
      <c r="S841" s="21" t="n">
        <f aca="false">FORECAST($B841,R832:R840,$B832:$B840)</f>
        <v>-0.272629925102265</v>
      </c>
      <c r="T841" s="37" t="n">
        <f aca="false">(R841-S841)^2/S841</f>
        <v>-0.272629925102265</v>
      </c>
      <c r="U841" s="37" t="n">
        <f aca="false">IF(T841&lt;5,0,(R841-Q841)/Q841*100)</f>
        <v>0</v>
      </c>
      <c r="V841" s="14"/>
      <c r="W841" s="13" t="n">
        <f aca="false">X840</f>
        <v>0</v>
      </c>
      <c r="X841" s="21"/>
      <c r="Y841" s="21" t="n">
        <f aca="false">FORECAST($B841,X832:X840,$B832:$B840)</f>
        <v>-0.214130926112801</v>
      </c>
      <c r="Z841" s="37" t="n">
        <f aca="false">(X841-Y841)^2/Y841</f>
        <v>-0.214130926112801</v>
      </c>
      <c r="AA841" s="37" t="n">
        <f aca="false">IF(Z841&lt;5,0,(X841-W841)/W841*100)</f>
        <v>0</v>
      </c>
      <c r="AB841" s="14"/>
      <c r="AC841" s="13" t="n">
        <f aca="false">AD840</f>
        <v>7.59259259259259</v>
      </c>
      <c r="AD841" s="21"/>
      <c r="AE841" s="21" t="n">
        <f aca="false">FORECAST($B841,AD832:AD840,$B832:$B840)</f>
        <v>6.36610623240421</v>
      </c>
      <c r="AF841" s="37" t="n">
        <f aca="false">(AD841-AE841)^2/AE841</f>
        <v>6.36610623240421</v>
      </c>
      <c r="AG841" s="37" t="n">
        <f aca="false">IF(AF841&lt;5,0,(AD841-AC841)/AC841*100)</f>
        <v>-100</v>
      </c>
      <c r="AH841" s="14"/>
      <c r="AI841" s="13" t="n">
        <f aca="false">AJ840</f>
        <v>-13.0111524163569</v>
      </c>
      <c r="AJ841" s="21"/>
      <c r="AK841" s="21" t="n">
        <f aca="false">FORECAST($B841,AJ832:AJ840,$B832:$B840)</f>
        <v>-12.8081106666843</v>
      </c>
      <c r="AL841" s="37" t="n">
        <f aca="false">(AJ841-AK841)^2/AK841</f>
        <v>-12.8081106666843</v>
      </c>
      <c r="AM841" s="37" t="n">
        <f aca="false">IF(AL841&lt;5,0,(AJ841-AI841)/AI841*100)</f>
        <v>0</v>
      </c>
      <c r="AN841" s="14"/>
      <c r="AO841" s="13" t="n">
        <f aca="false">AP840</f>
        <v>-13.9062966278723</v>
      </c>
      <c r="AP841" s="21"/>
      <c r="AQ841" s="21" t="n">
        <f aca="false">FORECAST($B841,AP832:AP840,$B832:$B840)</f>
        <v>-19.6883007077204</v>
      </c>
      <c r="AR841" s="37" t="n">
        <f aca="false">(AP841-AQ841)^2/AQ841</f>
        <v>-19.6883007077204</v>
      </c>
      <c r="AS841" s="37" t="n">
        <f aca="false">IF(AR841&lt;5,0,(AP841-AO841)/AO841*100)</f>
        <v>0</v>
      </c>
      <c r="AT841" s="14"/>
      <c r="AU841" s="13" t="n">
        <f aca="false">AV840</f>
        <v>0</v>
      </c>
      <c r="AV841" s="21"/>
      <c r="AW841" s="21" t="n">
        <f aca="false">FORECAST($B841,AV832:AV840,$B832:$B840)</f>
        <v>-0.846604920641937</v>
      </c>
      <c r="AX841" s="37" t="n">
        <f aca="false">(AV841-AW841)^2/AW841</f>
        <v>-0.846604920641937</v>
      </c>
      <c r="AY841" s="37" t="n">
        <f aca="false">IF(AX841&lt;5,0,(AV841-AU841)/AU841*100)</f>
        <v>0</v>
      </c>
      <c r="AZ841" s="14"/>
      <c r="BA841" s="23"/>
      <c r="BB841" s="22"/>
      <c r="BC841" s="13"/>
      <c r="BD841" s="23"/>
    </row>
    <row r="842" customFormat="false" ht="13.8" hidden="false" customHeight="false" outlineLevel="0" collapsed="false">
      <c r="A842" s="19" t="s">
        <v>84</v>
      </c>
      <c r="B842" s="12" t="n">
        <v>2011</v>
      </c>
      <c r="C842" s="12" t="n">
        <v>96615</v>
      </c>
      <c r="D842" s="12" t="n">
        <f aca="false">E841</f>
        <v>0</v>
      </c>
      <c r="E842" s="12" t="n">
        <v>1136</v>
      </c>
      <c r="F842" s="21" t="n">
        <f aca="false">FORECAST($B842,E833:E841,$B833:$B841)</f>
        <v>5205.31564242573</v>
      </c>
      <c r="G842" s="37" t="n">
        <f aca="false">(E842-F842)^2/F842</f>
        <v>3181.23451779264</v>
      </c>
      <c r="H842" s="37" t="e">
        <f aca="false">IF(G842&lt;5,0,(E842-D842)/D842*100)</f>
        <v>#DIV/0!</v>
      </c>
      <c r="I842" s="12" t="n">
        <v>1.3</v>
      </c>
      <c r="J842" s="13"/>
      <c r="K842" s="13" t="n">
        <f aca="false">L841</f>
        <v>0</v>
      </c>
      <c r="L842" s="12" t="n">
        <v>1</v>
      </c>
      <c r="M842" s="21" t="n">
        <f aca="false">FORECAST($B842,L833:L841,$B833:$B841)</f>
        <v>16.0908126732259</v>
      </c>
      <c r="N842" s="37" t="n">
        <f aca="false">(L842-M842)^2/M842</f>
        <v>14.1529599382714</v>
      </c>
      <c r="O842" s="37" t="e">
        <f aca="false">IF(N842&lt;5,0,(L842-K842)/K842*100)</f>
        <v>#DIV/0!</v>
      </c>
      <c r="P842" s="14" t="n">
        <f aca="false">L842/($C842/100000)</f>
        <v>1.03503596749987</v>
      </c>
      <c r="Q842" s="13" t="n">
        <f aca="false">R841</f>
        <v>0</v>
      </c>
      <c r="R842" s="12" t="n">
        <v>19</v>
      </c>
      <c r="S842" s="21" t="n">
        <f aca="false">FORECAST($B842,R833:R841,$B833:$B841)</f>
        <v>90.1522349651269</v>
      </c>
      <c r="T842" s="37" t="n">
        <f aca="false">(R842-S842)^2/S842</f>
        <v>56.1565727404426</v>
      </c>
      <c r="U842" s="37" t="e">
        <f aca="false">IF(T842&lt;5,0,(R842-Q842)/Q842*100)</f>
        <v>#DIV/0!</v>
      </c>
      <c r="V842" s="14" t="n">
        <f aca="false">R842/($C842/100000)</f>
        <v>19.6656833824975</v>
      </c>
      <c r="W842" s="13" t="n">
        <f aca="false">X841</f>
        <v>0</v>
      </c>
      <c r="X842" s="12" t="n">
        <v>19</v>
      </c>
      <c r="Y842" s="21" t="n">
        <f aca="false">FORECAST($B842,X833:X841,$B833:$B841)</f>
        <v>133.483137792587</v>
      </c>
      <c r="Z842" s="37" t="n">
        <f aca="false">(X842-Y842)^2/Y842</f>
        <v>98.1875992397021</v>
      </c>
      <c r="AA842" s="37" t="e">
        <f aca="false">IF(Z842&lt;5,0,(X842-W842)/W842*100)</f>
        <v>#DIV/0!</v>
      </c>
      <c r="AB842" s="14" t="n">
        <f aca="false">X842/($C842/100000)</f>
        <v>19.6656833824975</v>
      </c>
      <c r="AC842" s="13" t="n">
        <f aca="false">AD841</f>
        <v>0</v>
      </c>
      <c r="AD842" s="12" t="n">
        <v>138</v>
      </c>
      <c r="AE842" s="21" t="n">
        <f aca="false">FORECAST($B842,AD833:AD841,$B833:$B841)</f>
        <v>533.815661921248</v>
      </c>
      <c r="AF842" s="37" t="n">
        <f aca="false">(AD842-AE842)^2/AE842</f>
        <v>293.490898446642</v>
      </c>
      <c r="AG842" s="37" t="e">
        <f aca="false">IF(AF842&lt;5,0,(AD842-AC842)/AC842*100)</f>
        <v>#DIV/0!</v>
      </c>
      <c r="AH842" s="14" t="n">
        <f aca="false">AD842/($C842/100000)</f>
        <v>142.834963514982</v>
      </c>
      <c r="AI842" s="13" t="n">
        <f aca="false">AJ841</f>
        <v>0</v>
      </c>
      <c r="AJ842" s="12" t="n">
        <v>298</v>
      </c>
      <c r="AK842" s="21" t="n">
        <f aca="false">FORECAST($B842,AJ833:AJ841,$B833:$B841)</f>
        <v>645.292839497984</v>
      </c>
      <c r="AL842" s="37" t="n">
        <f aca="false">(AJ842-AK842)^2/AK842</f>
        <v>186.91097899119</v>
      </c>
      <c r="AM842" s="37" t="e">
        <f aca="false">IF(AL842&lt;5,0,(AJ842-AI842)/AI842*100)</f>
        <v>#DIV/0!</v>
      </c>
      <c r="AN842" s="14" t="n">
        <f aca="false">AJ842/($C842/100000)</f>
        <v>308.440718314961</v>
      </c>
      <c r="AO842" s="13" t="n">
        <f aca="false">AP841</f>
        <v>0</v>
      </c>
      <c r="AP842" s="12" t="n">
        <v>614</v>
      </c>
      <c r="AQ842" s="21" t="n">
        <f aca="false">FORECAST($B842,AP833:AP841,$B833:$B841)</f>
        <v>3478.04436320549</v>
      </c>
      <c r="AR842" s="37" t="n">
        <f aca="false">(AP842-AQ842)^2/AQ842</f>
        <v>2358.43746019651</v>
      </c>
      <c r="AS842" s="37" t="e">
        <f aca="false">IF(AR842&lt;5,0,(AP842-AO842)/AO842*100)</f>
        <v>#DIV/0!</v>
      </c>
      <c r="AT842" s="14" t="n">
        <f aca="false">AP842/($C842/100000)</f>
        <v>635.512084044921</v>
      </c>
      <c r="AU842" s="13" t="n">
        <f aca="false">AV841</f>
        <v>0</v>
      </c>
      <c r="AV842" s="12" t="n">
        <v>47</v>
      </c>
      <c r="AW842" s="21" t="n">
        <f aca="false">FORECAST($B842,AV833:AV841,$B833:$B841)</f>
        <v>308.40576374875</v>
      </c>
      <c r="AX842" s="37" t="n">
        <f aca="false">(AV842-AW842)^2/AW842</f>
        <v>221.568405500801</v>
      </c>
      <c r="AY842" s="37" t="e">
        <f aca="false">IF(AX842&lt;5,0,(AV842-AU842)/AU842*100)</f>
        <v>#DIV/0!</v>
      </c>
      <c r="AZ842" s="14" t="n">
        <f aca="false">AV842/($C842/100000)</f>
        <v>48.6466904724939</v>
      </c>
      <c r="BA842" s="12" t="n">
        <v>1175.8</v>
      </c>
      <c r="BB842" s="14" t="n">
        <v>2.1</v>
      </c>
      <c r="BC842" s="13" t="n">
        <f aca="false">(BA842-BA837)/BA837*100</f>
        <v>-15.7374229611581</v>
      </c>
      <c r="BD842" s="12" t="n">
        <v>38</v>
      </c>
    </row>
    <row r="843" customFormat="false" ht="13.8" hidden="false" customHeight="false" outlineLevel="0" collapsed="false">
      <c r="A843" s="19" t="s">
        <v>84</v>
      </c>
      <c r="B843" s="12" t="n">
        <v>2012</v>
      </c>
      <c r="C843" s="12" t="n">
        <v>100198</v>
      </c>
      <c r="D843" s="12" t="n">
        <f aca="false">E842</f>
        <v>1136</v>
      </c>
      <c r="E843" s="12" t="n">
        <v>1074</v>
      </c>
      <c r="F843" s="21" t="n">
        <f aca="false">FORECAST($B843,E834:E842,$B834:$B842)</f>
        <v>4329.12845634694</v>
      </c>
      <c r="G843" s="37" t="n">
        <f aca="false">(E843-F843)^2/F843</f>
        <v>2447.57377244951</v>
      </c>
      <c r="H843" s="37" t="n">
        <f aca="false">IF(G843&lt;5,0,(E843-D843)/D843*100)</f>
        <v>-5.45774647887324</v>
      </c>
      <c r="I843" s="12" t="n">
        <v>-5.5</v>
      </c>
      <c r="J843" s="13" t="n">
        <f aca="false">(E843-E842)/E842*100</f>
        <v>-5.45774647887324</v>
      </c>
      <c r="K843" s="13" t="n">
        <f aca="false">L842</f>
        <v>1</v>
      </c>
      <c r="L843" s="12" t="n">
        <v>0</v>
      </c>
      <c r="M843" s="21" t="n">
        <f aca="false">FORECAST($B843,L834:L842,$B834:$B842)</f>
        <v>14.1185653868378</v>
      </c>
      <c r="N843" s="37" t="n">
        <f aca="false">(L843-M843)^2/M843</f>
        <v>14.1185653868378</v>
      </c>
      <c r="O843" s="37" t="n">
        <f aca="false">IF(N843&lt;5,0,(L843-K843)/K843*100)</f>
        <v>-100</v>
      </c>
      <c r="P843" s="14" t="n">
        <f aca="false">L843/($C843/100000)</f>
        <v>0</v>
      </c>
      <c r="Q843" s="13" t="n">
        <f aca="false">R842</f>
        <v>19</v>
      </c>
      <c r="R843" s="12" t="n">
        <v>16</v>
      </c>
      <c r="S843" s="21" t="n">
        <f aca="false">FORECAST($B843,R834:R842,$B834:$B842)</f>
        <v>81.1285316045215</v>
      </c>
      <c r="T843" s="37" t="n">
        <f aca="false">(R843-S843)^2/S843</f>
        <v>52.2840182740933</v>
      </c>
      <c r="U843" s="37" t="n">
        <f aca="false">IF(T843&lt;5,0,(R843-Q843)/Q843*100)</f>
        <v>-15.7894736842105</v>
      </c>
      <c r="V843" s="14" t="n">
        <f aca="false">R843/($C843/100000)</f>
        <v>15.9683826024472</v>
      </c>
      <c r="W843" s="13" t="n">
        <f aca="false">X842</f>
        <v>19</v>
      </c>
      <c r="X843" s="12" t="n">
        <v>17</v>
      </c>
      <c r="Y843" s="21" t="n">
        <f aca="false">FORECAST($B843,X834:X842,$B834:$B842)</f>
        <v>110.73110362547</v>
      </c>
      <c r="Z843" s="37" t="n">
        <f aca="false">(X843-Y843)^2/Y843</f>
        <v>79.3410297486439</v>
      </c>
      <c r="AA843" s="37" t="n">
        <f aca="false">IF(Z843&lt;5,0,(X843-W843)/W843*100)</f>
        <v>-10.5263157894737</v>
      </c>
      <c r="AB843" s="14" t="n">
        <f aca="false">X843/($C843/100000)</f>
        <v>16.9664065151001</v>
      </c>
      <c r="AC843" s="13" t="n">
        <f aca="false">AD842</f>
        <v>138</v>
      </c>
      <c r="AD843" s="12" t="n">
        <v>116</v>
      </c>
      <c r="AE843" s="21" t="n">
        <f aca="false">FORECAST($B843,AD834:AD842,$B834:$B842)</f>
        <v>460.879155638087</v>
      </c>
      <c r="AF843" s="37" t="n">
        <f aca="false">(AD843-AE843)^2/AE843</f>
        <v>258.075529211047</v>
      </c>
      <c r="AG843" s="37" t="n">
        <f aca="false">IF(AF843&lt;5,0,(AD843-AC843)/AC843*100)</f>
        <v>-15.9420289855072</v>
      </c>
      <c r="AH843" s="14" t="n">
        <f aca="false">AD843/($C843/100000)</f>
        <v>115.770773867742</v>
      </c>
      <c r="AI843" s="13" t="n">
        <f aca="false">AJ842</f>
        <v>298</v>
      </c>
      <c r="AJ843" s="12" t="n">
        <v>321</v>
      </c>
      <c r="AK843" s="21" t="n">
        <f aca="false">FORECAST($B843,AJ834:AJ842,$B834:$B842)</f>
        <v>508.013478892248</v>
      </c>
      <c r="AL843" s="37" t="n">
        <f aca="false">(AJ843-AK843)^2/AK843</f>
        <v>68.8447112931806</v>
      </c>
      <c r="AM843" s="37" t="n">
        <f aca="false">IF(AL843&lt;5,0,(AJ843-AI843)/AI843*100)</f>
        <v>7.71812080536913</v>
      </c>
      <c r="AN843" s="14" t="n">
        <f aca="false">AJ843/($C843/100000)</f>
        <v>320.365675961596</v>
      </c>
      <c r="AO843" s="13" t="n">
        <f aca="false">AP842</f>
        <v>614</v>
      </c>
      <c r="AP843" s="12" t="n">
        <v>559</v>
      </c>
      <c r="AQ843" s="21" t="n">
        <f aca="false">FORECAST($B843,AP834:AP842,$B834:$B842)</f>
        <v>2884.97023787425</v>
      </c>
      <c r="AR843" s="37" t="n">
        <f aca="false">(AP843-AQ843)^2/AQ843</f>
        <v>1875.283660279</v>
      </c>
      <c r="AS843" s="37" t="n">
        <f aca="false">IF(AR843&lt;5,0,(AP843-AO843)/AO843*100)</f>
        <v>-8.95765472312704</v>
      </c>
      <c r="AT843" s="14" t="n">
        <f aca="false">AP843/($C843/100000)</f>
        <v>557.895367172997</v>
      </c>
      <c r="AU843" s="13" t="n">
        <f aca="false">AV842</f>
        <v>47</v>
      </c>
      <c r="AV843" s="12" t="n">
        <v>45</v>
      </c>
      <c r="AW843" s="21" t="n">
        <f aca="false">FORECAST($B843,AV834:AV842,$B834:$B842)</f>
        <v>269.264236037098</v>
      </c>
      <c r="AX843" s="37" t="n">
        <f aca="false">(AV843-AW843)^2/AW843</f>
        <v>186.784729771443</v>
      </c>
      <c r="AY843" s="37" t="n">
        <f aca="false">IF(AX843&lt;5,0,(AV843-AU843)/AU843*100)</f>
        <v>-4.25531914893617</v>
      </c>
      <c r="AZ843" s="14" t="n">
        <f aca="false">AV843/($C843/100000)</f>
        <v>44.9110760693826</v>
      </c>
      <c r="BA843" s="12" t="n">
        <v>1071.9</v>
      </c>
      <c r="BB843" s="14" t="n">
        <v>-8.8</v>
      </c>
      <c r="BC843" s="13" t="n">
        <f aca="false">(BA843-BA842)/BA842*100</f>
        <v>-8.8365368259908</v>
      </c>
      <c r="BD843" s="12" t="n">
        <v>41.9</v>
      </c>
    </row>
    <row r="844" customFormat="false" ht="13.8" hidden="false" customHeight="false" outlineLevel="0" collapsed="false">
      <c r="A844" s="19" t="s">
        <v>84</v>
      </c>
      <c r="B844" s="12" t="n">
        <v>2013</v>
      </c>
      <c r="C844" s="12" t="n">
        <v>105104</v>
      </c>
      <c r="D844" s="12" t="n">
        <f aca="false">E843</f>
        <v>1074</v>
      </c>
      <c r="E844" s="12" t="n">
        <v>1157</v>
      </c>
      <c r="F844" s="21" t="n">
        <f aca="false">FORECAST($B844,E835:E843,$B835:$B843)</f>
        <v>3550.40329127585</v>
      </c>
      <c r="G844" s="37" t="n">
        <f aca="false">(E844-F844)^2/F844</f>
        <v>1613.44468352821</v>
      </c>
      <c r="H844" s="37" t="n">
        <f aca="false">IF(G844&lt;5,0,(E844-D844)/D844*100)</f>
        <v>7.72811918063315</v>
      </c>
      <c r="I844" s="12" t="n">
        <v>7.7</v>
      </c>
      <c r="J844" s="13" t="n">
        <f aca="false">(E844-E843)/E843*100</f>
        <v>7.72811918063315</v>
      </c>
      <c r="K844" s="13" t="n">
        <f aca="false">L843</f>
        <v>0</v>
      </c>
      <c r="L844" s="12" t="n">
        <v>2</v>
      </c>
      <c r="M844" s="21" t="n">
        <f aca="false">FORECAST($B844,L835:L843,$B835:$B843)</f>
        <v>12.1406021069625</v>
      </c>
      <c r="N844" s="37" t="n">
        <f aca="false">(L844-M844)^2/M844</f>
        <v>8.47007505770738</v>
      </c>
      <c r="O844" s="37" t="e">
        <f aca="false">IF(N844&lt;5,0,(L844-K844)/K844*100)</f>
        <v>#DIV/0!</v>
      </c>
      <c r="P844" s="14" t="n">
        <f aca="false">L844/($C844/100000)</f>
        <v>1.90287715025118</v>
      </c>
      <c r="Q844" s="13" t="n">
        <f aca="false">R843</f>
        <v>16</v>
      </c>
      <c r="R844" s="12" t="n">
        <v>14</v>
      </c>
      <c r="S844" s="21" t="n">
        <f aca="false">FORECAST($B844,R835:R843,$B835:$B843)</f>
        <v>70.0813431474297</v>
      </c>
      <c r="T844" s="37" t="n">
        <f aca="false">(R844-S844)^2/S844</f>
        <v>44.8780931981198</v>
      </c>
      <c r="U844" s="37" t="n">
        <f aca="false">IF(T844&lt;5,0,(R844-Q844)/Q844*100)</f>
        <v>-12.5</v>
      </c>
      <c r="V844" s="14" t="n">
        <f aca="false">R844/($C844/100000)</f>
        <v>13.3201400517583</v>
      </c>
      <c r="W844" s="13" t="n">
        <f aca="false">X843</f>
        <v>17</v>
      </c>
      <c r="X844" s="12" t="n">
        <v>22</v>
      </c>
      <c r="Y844" s="21" t="n">
        <f aca="false">FORECAST($B844,X835:X843,$B835:$B843)</f>
        <v>90.0721062212228</v>
      </c>
      <c r="Z844" s="37" t="n">
        <f aca="false">(X844-Y844)^2/Y844</f>
        <v>51.4455788789096</v>
      </c>
      <c r="AA844" s="37" t="n">
        <f aca="false">IF(Z844&lt;5,0,(X844-W844)/W844*100)</f>
        <v>29.4117647058824</v>
      </c>
      <c r="AB844" s="14" t="n">
        <f aca="false">X844/($C844/100000)</f>
        <v>20.931648652763</v>
      </c>
      <c r="AC844" s="13" t="n">
        <f aca="false">AD843</f>
        <v>116</v>
      </c>
      <c r="AD844" s="12" t="n">
        <v>137</v>
      </c>
      <c r="AE844" s="21" t="n">
        <f aca="false">FORECAST($B844,AD835:AD843,$B835:$B843)</f>
        <v>400.203745502959</v>
      </c>
      <c r="AF844" s="37" t="n">
        <f aca="false">(AD844-AE844)^2/AE844</f>
        <v>173.102357049965</v>
      </c>
      <c r="AG844" s="37" t="n">
        <f aca="false">IF(AF844&lt;5,0,(AD844-AC844)/AC844*100)</f>
        <v>18.1034482758621</v>
      </c>
      <c r="AH844" s="14" t="n">
        <f aca="false">AD844/($C844/100000)</f>
        <v>130.347084792206</v>
      </c>
      <c r="AI844" s="13" t="n">
        <f aca="false">AJ843</f>
        <v>321</v>
      </c>
      <c r="AJ844" s="12" t="n">
        <v>317</v>
      </c>
      <c r="AK844" s="21" t="n">
        <f aca="false">FORECAST($B844,AJ835:AJ843,$B835:$B843)</f>
        <v>415.387536385952</v>
      </c>
      <c r="AL844" s="37" t="n">
        <f aca="false">(AJ844-AK844)^2/AK844</f>
        <v>23.3037981840238</v>
      </c>
      <c r="AM844" s="37" t="n">
        <f aca="false">IF(AL844&lt;5,0,(AJ844-AI844)/AI844*100)</f>
        <v>-1.24610591900312</v>
      </c>
      <c r="AN844" s="14" t="n">
        <f aca="false">AJ844/($C844/100000)</f>
        <v>301.606028314812</v>
      </c>
      <c r="AO844" s="13" t="n">
        <f aca="false">AP843</f>
        <v>559</v>
      </c>
      <c r="AP844" s="12" t="n">
        <v>612</v>
      </c>
      <c r="AQ844" s="21" t="n">
        <f aca="false">FORECAST($B844,AP835:AP843,$B835:$B843)</f>
        <v>2335.16291846053</v>
      </c>
      <c r="AR844" s="37" t="n">
        <f aca="false">(AP844-AQ844)^2/AQ844</f>
        <v>1271.55601011125</v>
      </c>
      <c r="AS844" s="37" t="n">
        <f aca="false">IF(AR844&lt;5,0,(AP844-AO844)/AO844*100)</f>
        <v>9.48121645796064</v>
      </c>
      <c r="AT844" s="14" t="n">
        <f aca="false">AP844/($C844/100000)</f>
        <v>582.280407976861</v>
      </c>
      <c r="AU844" s="13" t="n">
        <f aca="false">AV843</f>
        <v>45</v>
      </c>
      <c r="AV844" s="12" t="n">
        <v>53</v>
      </c>
      <c r="AW844" s="21" t="n">
        <f aca="false">FORECAST($B844,AV835:AV843,$B835:$B843)</f>
        <v>227.3395859588</v>
      </c>
      <c r="AX844" s="37" t="n">
        <f aca="false">(AV844-AW844)^2/AW844</f>
        <v>133.695551102983</v>
      </c>
      <c r="AY844" s="37" t="n">
        <f aca="false">IF(AX844&lt;5,0,(AV844-AU844)/AU844*100)</f>
        <v>17.7777777777778</v>
      </c>
      <c r="AZ844" s="14" t="n">
        <f aca="false">AV844/($C844/100000)</f>
        <v>50.4262444816563</v>
      </c>
      <c r="BA844" s="12" t="n">
        <v>1100.8</v>
      </c>
      <c r="BB844" s="14" t="n">
        <v>2.7</v>
      </c>
      <c r="BC844" s="13" t="n">
        <f aca="false">(BA844-BA843)/BA843*100</f>
        <v>2.69614702864072</v>
      </c>
      <c r="BD844" s="12" t="n">
        <v>42.9</v>
      </c>
    </row>
    <row r="845" customFormat="false" ht="13.8" hidden="false" customHeight="false" outlineLevel="0" collapsed="false">
      <c r="A845" s="19" t="s">
        <v>84</v>
      </c>
      <c r="B845" s="15" t="n">
        <v>2014</v>
      </c>
      <c r="C845" s="12" t="n">
        <v>111125</v>
      </c>
      <c r="D845" s="12" t="n">
        <f aca="false">E844</f>
        <v>1157</v>
      </c>
      <c r="E845" s="12" t="n">
        <v>1282</v>
      </c>
      <c r="F845" s="21" t="n">
        <f aca="false">FORECAST($B845,E836:E844,$B836:$B844)</f>
        <v>2870.05092011442</v>
      </c>
      <c r="G845" s="37" t="n">
        <f aca="false">(E845-F845)^2/F845</f>
        <v>878.697206102429</v>
      </c>
      <c r="H845" s="37" t="n">
        <f aca="false">IF(G845&lt;5,0,(E845-D845)/D845*100)</f>
        <v>10.8038029386344</v>
      </c>
      <c r="I845" s="16" t="n">
        <v>10.8</v>
      </c>
      <c r="J845" s="13" t="n">
        <f aca="false">(E845-E844)/E844*100</f>
        <v>10.8038029386344</v>
      </c>
      <c r="K845" s="13" t="n">
        <f aca="false">L844</f>
        <v>2</v>
      </c>
      <c r="L845" s="12" t="n">
        <v>2</v>
      </c>
      <c r="M845" s="21" t="n">
        <f aca="false">FORECAST($B845,L836:L844,$B836:$B844)</f>
        <v>9.48886360861445</v>
      </c>
      <c r="N845" s="37" t="n">
        <f aca="false">(L845-M845)^2/M845</f>
        <v>5.91041039914568</v>
      </c>
      <c r="O845" s="37" t="n">
        <f aca="false">IF(N845&lt;5,0,(L845-K845)/K845*100)</f>
        <v>0</v>
      </c>
      <c r="P845" s="14" t="n">
        <f aca="false">L845/($C845/100000)</f>
        <v>1.79977502812148</v>
      </c>
      <c r="Q845" s="13" t="n">
        <f aca="false">R844</f>
        <v>14</v>
      </c>
      <c r="R845" s="12" t="n">
        <v>27</v>
      </c>
      <c r="S845" s="21" t="n">
        <f aca="false">FORECAST($B845,R836:R844,$B836:$B844)</f>
        <v>56.3333103108805</v>
      </c>
      <c r="T845" s="37" t="n">
        <f aca="false">(R845-S845)^2/S845</f>
        <v>15.2741440019409</v>
      </c>
      <c r="U845" s="37" t="n">
        <f aca="false">IF(T845&lt;5,0,(R845-Q845)/Q845*100)</f>
        <v>92.8571428571429</v>
      </c>
      <c r="V845" s="14" t="n">
        <f aca="false">R845/($C845/100000)</f>
        <v>24.29696287964</v>
      </c>
      <c r="W845" s="13" t="n">
        <f aca="false">X844</f>
        <v>22</v>
      </c>
      <c r="X845" s="12" t="n">
        <v>18</v>
      </c>
      <c r="Y845" s="21" t="n">
        <f aca="false">FORECAST($B845,X836:X844,$B836:$B844)</f>
        <v>71.8466911647181</v>
      </c>
      <c r="Z845" s="37" t="n">
        <f aca="false">(X845-Y845)^2/Y845</f>
        <v>40.3562934128883</v>
      </c>
      <c r="AA845" s="37" t="n">
        <f aca="false">IF(Z845&lt;5,0,(X845-W845)/W845*100)</f>
        <v>-18.1818181818182</v>
      </c>
      <c r="AB845" s="14" t="n">
        <f aca="false">X845/($C845/100000)</f>
        <v>16.1979752530934</v>
      </c>
      <c r="AC845" s="13" t="n">
        <f aca="false">AD844</f>
        <v>137</v>
      </c>
      <c r="AD845" s="12" t="n">
        <v>141</v>
      </c>
      <c r="AE845" s="21" t="n">
        <f aca="false">FORECAST($B845,AD836:AD844,$B836:$B844)</f>
        <v>330.828335534519</v>
      </c>
      <c r="AF845" s="37" t="n">
        <f aca="false">(AD845-AE845)^2/AE845</f>
        <v>108.922946136353</v>
      </c>
      <c r="AG845" s="37" t="n">
        <f aca="false">IF(AF845&lt;5,0,(AD845-AC845)/AC845*100)</f>
        <v>2.91970802919708</v>
      </c>
      <c r="AH845" s="14" t="n">
        <f aca="false">AD845/($C845/100000)</f>
        <v>126.884139482565</v>
      </c>
      <c r="AI845" s="13" t="n">
        <f aca="false">AJ844</f>
        <v>317</v>
      </c>
      <c r="AJ845" s="12" t="n">
        <v>353</v>
      </c>
      <c r="AK845" s="21" t="n">
        <f aca="false">FORECAST($B845,AJ836:AJ844,$B836:$B844)</f>
        <v>351.643093780491</v>
      </c>
      <c r="AL845" s="37" t="n">
        <f aca="false">(AJ845-AK845)^2/AK845</f>
        <v>0.00523597511541174</v>
      </c>
      <c r="AM845" s="37" t="n">
        <f aca="false">IF(AL845&lt;5,0,(AJ845-AI845)/AI845*100)</f>
        <v>0</v>
      </c>
      <c r="AN845" s="14" t="n">
        <f aca="false">AJ845/($C845/100000)</f>
        <v>317.660292463442</v>
      </c>
      <c r="AO845" s="13" t="n">
        <f aca="false">AP844</f>
        <v>612</v>
      </c>
      <c r="AP845" s="12" t="n">
        <v>687</v>
      </c>
      <c r="AQ845" s="21" t="n">
        <f aca="false">FORECAST($B845,AP836:AP844,$B836:$B844)</f>
        <v>1862.45554211564</v>
      </c>
      <c r="AR845" s="37" t="n">
        <f aca="false">(AP845-AQ845)^2/AQ845</f>
        <v>741.867765563333</v>
      </c>
      <c r="AS845" s="37" t="n">
        <f aca="false">IF(AR845&lt;5,0,(AP845-AO845)/AO845*100)</f>
        <v>12.2549019607843</v>
      </c>
      <c r="AT845" s="14" t="n">
        <f aca="false">AP845/($C845/100000)</f>
        <v>618.22272215973</v>
      </c>
      <c r="AU845" s="13" t="n">
        <f aca="false">AV844</f>
        <v>53</v>
      </c>
      <c r="AV845" s="12" t="n">
        <v>54</v>
      </c>
      <c r="AW845" s="21" t="n">
        <f aca="false">FORECAST($B845,AV836:AV844,$B836:$B844)</f>
        <v>187.447336512419</v>
      </c>
      <c r="AX845" s="37" t="n">
        <f aca="false">(AV845-AW845)^2/AW845</f>
        <v>95.0037058599604</v>
      </c>
      <c r="AY845" s="37" t="n">
        <f aca="false">IF(AX845&lt;5,0,(AV845-AU845)/AU845*100)</f>
        <v>1.88679245283019</v>
      </c>
      <c r="AZ845" s="14" t="n">
        <f aca="false">AV845/($C845/100000)</f>
        <v>48.5939257592801</v>
      </c>
      <c r="BA845" s="12" t="n">
        <v>1153.7</v>
      </c>
      <c r="BB845" s="4" t="n">
        <v>4.8</v>
      </c>
      <c r="BC845" s="13" t="n">
        <f aca="false">(BA845-BA844)/BA844*100</f>
        <v>4.80559593023257</v>
      </c>
      <c r="BD845" s="12" t="n">
        <v>49.2</v>
      </c>
    </row>
    <row r="846" customFormat="false" ht="13.8" hidden="false" customHeight="false" outlineLevel="0" collapsed="false">
      <c r="A846" s="19" t="s">
        <v>84</v>
      </c>
      <c r="B846" s="15" t="n">
        <v>2015</v>
      </c>
      <c r="C846" s="12" t="n">
        <v>115657</v>
      </c>
      <c r="D846" s="12" t="n">
        <f aca="false">E845</f>
        <v>1282</v>
      </c>
      <c r="E846" s="12" t="n">
        <v>1392</v>
      </c>
      <c r="F846" s="21" t="n">
        <f aca="false">FORECAST($B846,E837:E845,$B837:$B845)</f>
        <v>2244.94602814518</v>
      </c>
      <c r="G846" s="37" t="n">
        <f aca="false">(E846-F846)^2/F846</f>
        <v>324.068782860555</v>
      </c>
      <c r="H846" s="37" t="n">
        <f aca="false">IF(G846&lt;5,0,(E846-D846)/D846*100)</f>
        <v>8.58034321372855</v>
      </c>
      <c r="I846" s="12" t="n">
        <v>8.6</v>
      </c>
      <c r="J846" s="13" t="n">
        <f aca="false">(E846-E845)/E845*100</f>
        <v>8.58034321372855</v>
      </c>
      <c r="K846" s="13" t="n">
        <f aca="false">L845</f>
        <v>2</v>
      </c>
      <c r="L846" s="12" t="n">
        <v>1</v>
      </c>
      <c r="M846" s="21" t="n">
        <f aca="false">FORECAST($B846,L837:L845,$B837:$B845)</f>
        <v>6.66176141919134</v>
      </c>
      <c r="N846" s="37" t="n">
        <f aca="false">(L846-M846)^2/M846</f>
        <v>4.81187186852674</v>
      </c>
      <c r="O846" s="37" t="n">
        <f aca="false">IF(N846&lt;5,0,(L846-K846)/K846*100)</f>
        <v>0</v>
      </c>
      <c r="P846" s="14" t="n">
        <f aca="false">L846/($C846/100000)</f>
        <v>0.864625573895225</v>
      </c>
      <c r="Q846" s="13" t="n">
        <f aca="false">R845</f>
        <v>27</v>
      </c>
      <c r="R846" s="12" t="n">
        <v>18</v>
      </c>
      <c r="S846" s="21" t="n">
        <f aca="false">FORECAST($B846,R837:R845,$B837:$B845)</f>
        <v>43.5385067404182</v>
      </c>
      <c r="T846" s="37" t="n">
        <f aca="false">(R846-S846)^2/S846</f>
        <v>14.9801951274758</v>
      </c>
      <c r="U846" s="37" t="n">
        <f aca="false">IF(T846&lt;5,0,(R846-Q846)/Q846*100)</f>
        <v>-33.3333333333333</v>
      </c>
      <c r="V846" s="14" t="n">
        <f aca="false">R846/($C846/100000)</f>
        <v>15.563260330114</v>
      </c>
      <c r="W846" s="13" t="n">
        <f aca="false">X845</f>
        <v>18</v>
      </c>
      <c r="X846" s="12" t="n">
        <v>20</v>
      </c>
      <c r="Y846" s="21" t="n">
        <f aca="false">FORECAST($B846,X837:X845,$B837:$B845)</f>
        <v>50.0584660323369</v>
      </c>
      <c r="Z846" s="37" t="n">
        <f aca="false">(X846-Y846)^2/Y846</f>
        <v>18.0491223928735</v>
      </c>
      <c r="AA846" s="37" t="n">
        <f aca="false">IF(Z846&lt;5,0,(X846-W846)/W846*100)</f>
        <v>11.1111111111111</v>
      </c>
      <c r="AB846" s="14" t="n">
        <f aca="false">X846/($C846/100000)</f>
        <v>17.2925114779045</v>
      </c>
      <c r="AC846" s="13" t="n">
        <f aca="false">AD845</f>
        <v>141</v>
      </c>
      <c r="AD846" s="12" t="n">
        <v>218</v>
      </c>
      <c r="AE846" s="21" t="n">
        <f aca="false">FORECAST($B846,AD837:AD845,$B837:$B845)</f>
        <v>264.572240603111</v>
      </c>
      <c r="AF846" s="37" t="n">
        <f aca="false">(AD846-AE846)^2/AE846</f>
        <v>8.1980391814718</v>
      </c>
      <c r="AG846" s="37" t="n">
        <f aca="false">IF(AF846&lt;5,0,(AD846-AC846)/AC846*100)</f>
        <v>54.6099290780142</v>
      </c>
      <c r="AH846" s="14" t="n">
        <f aca="false">AD846/($C846/100000)</f>
        <v>188.488375109159</v>
      </c>
      <c r="AI846" s="13" t="n">
        <f aca="false">AJ845</f>
        <v>353</v>
      </c>
      <c r="AJ846" s="12" t="n">
        <v>311</v>
      </c>
      <c r="AK846" s="21" t="n">
        <f aca="false">FORECAST($B846,AJ837:AJ845,$B837:$B845)</f>
        <v>321.081362348952</v>
      </c>
      <c r="AL846" s="37" t="n">
        <f aca="false">(AJ846-AK846)^2/AK846</f>
        <v>0.316536176585698</v>
      </c>
      <c r="AM846" s="37" t="n">
        <f aca="false">IF(AL846&lt;5,0,(AJ846-AI846)/AI846*100)</f>
        <v>0</v>
      </c>
      <c r="AN846" s="14" t="n">
        <f aca="false">AJ846/($C846/100000)</f>
        <v>268.898553481415</v>
      </c>
      <c r="AO846" s="13" t="n">
        <f aca="false">AP845</f>
        <v>687</v>
      </c>
      <c r="AP846" s="12" t="n">
        <v>763</v>
      </c>
      <c r="AQ846" s="21" t="n">
        <f aca="false">FORECAST($B846,AP837:AP845,$B837:$B845)</f>
        <v>1419.78770405361</v>
      </c>
      <c r="AR846" s="37" t="n">
        <f aca="false">(AP846-AQ846)^2/AQ846</f>
        <v>303.827175685786</v>
      </c>
      <c r="AS846" s="37" t="n">
        <f aca="false">IF(AR846&lt;5,0,(AP846-AO846)/AO846*100)</f>
        <v>11.0625909752547</v>
      </c>
      <c r="AT846" s="14" t="n">
        <f aca="false">AP846/($C846/100000)</f>
        <v>659.709312882056</v>
      </c>
      <c r="AU846" s="13" t="n">
        <f aca="false">AV845</f>
        <v>54</v>
      </c>
      <c r="AV846" s="12" t="n">
        <v>61</v>
      </c>
      <c r="AW846" s="21" t="n">
        <f aca="false">FORECAST($B846,AV837:AV845,$B837:$B845)</f>
        <v>139.245959019471</v>
      </c>
      <c r="AX846" s="37" t="n">
        <f aca="false">(AV846-AW846)^2/AW846</f>
        <v>43.9684580147898</v>
      </c>
      <c r="AY846" s="37" t="n">
        <f aca="false">IF(AX846&lt;5,0,(AV846-AU846)/AU846*100)</f>
        <v>12.962962962963</v>
      </c>
      <c r="AZ846" s="14" t="n">
        <f aca="false">AV846/($C846/100000)</f>
        <v>52.7421600076087</v>
      </c>
      <c r="BA846" s="12" t="n">
        <v>1203.6</v>
      </c>
      <c r="BB846" s="14" t="n">
        <v>4.3</v>
      </c>
      <c r="BC846" s="13" t="n">
        <f aca="false">(BA846-BA845)/BA845*100</f>
        <v>4.32521452717343</v>
      </c>
      <c r="BD846" s="12" t="n">
        <v>57.3</v>
      </c>
    </row>
    <row r="847" customFormat="false" ht="13.8" hidden="false" customHeight="false" outlineLevel="0" collapsed="false">
      <c r="A847" s="19" t="s">
        <v>84</v>
      </c>
      <c r="B847" s="15" t="n">
        <v>2016</v>
      </c>
      <c r="C847" s="12" t="n">
        <v>118577</v>
      </c>
      <c r="D847" s="12" t="n">
        <f aca="false">E846</f>
        <v>1392</v>
      </c>
      <c r="E847" s="12" t="n">
        <v>1385</v>
      </c>
      <c r="F847" s="21" t="n">
        <f aca="false">FORECAST($B847,E838:E846,$B838:$B846)</f>
        <v>1727.89480039335</v>
      </c>
      <c r="G847" s="37" t="n">
        <f aca="false">(E847-F847)^2/F847</f>
        <v>68.0462977896726</v>
      </c>
      <c r="H847" s="37" t="n">
        <f aca="false">IF(G847&lt;5,0,(E847-D847)/D847*100)</f>
        <v>-0.502873563218391</v>
      </c>
      <c r="I847" s="12" t="n">
        <v>-0.5</v>
      </c>
      <c r="J847" s="13" t="n">
        <f aca="false">(E847-E846)/E846*100</f>
        <v>-0.502873563218391</v>
      </c>
      <c r="K847" s="13" t="n">
        <f aca="false">L846</f>
        <v>1</v>
      </c>
      <c r="L847" s="12" t="n">
        <v>1</v>
      </c>
      <c r="M847" s="21" t="n">
        <f aca="false">FORECAST($B847,L838:L846,$B838:$B846)</f>
        <v>3.82609480698318</v>
      </c>
      <c r="N847" s="37" t="n">
        <f aca="false">(L847-M847)^2/M847</f>
        <v>2.08745790707544</v>
      </c>
      <c r="O847" s="37" t="n">
        <f aca="false">IF(N847&lt;5,0,(L847-K847)/K847*100)</f>
        <v>0</v>
      </c>
      <c r="P847" s="14" t="n">
        <f aca="false">L847/($C847/100000)</f>
        <v>0.843333867444783</v>
      </c>
      <c r="Q847" s="13" t="n">
        <f aca="false">R846</f>
        <v>18</v>
      </c>
      <c r="R847" s="12" t="n">
        <v>25</v>
      </c>
      <c r="S847" s="21" t="n">
        <f aca="false">FORECAST($B847,R838:R846,$B838:$B846)</f>
        <v>31.0413827309738</v>
      </c>
      <c r="T847" s="37" t="n">
        <f aca="false">(R847-S847)^2/S847</f>
        <v>1.17579508678553</v>
      </c>
      <c r="U847" s="37" t="n">
        <f aca="false">IF(T847&lt;5,0,(R847-Q847)/Q847*100)</f>
        <v>0</v>
      </c>
      <c r="V847" s="14" t="n">
        <f aca="false">R847/($C847/100000)</f>
        <v>21.0833466861196</v>
      </c>
      <c r="W847" s="13" t="n">
        <f aca="false">X846</f>
        <v>20</v>
      </c>
      <c r="X847" s="12" t="n">
        <v>12</v>
      </c>
      <c r="Y847" s="21" t="n">
        <f aca="false">FORECAST($B847,X838:X846,$B838:$B846)</f>
        <v>32.884719562669</v>
      </c>
      <c r="Z847" s="37" t="n">
        <f aca="false">(X847-Y847)^2/Y847</f>
        <v>13.263653058683</v>
      </c>
      <c r="AA847" s="37" t="n">
        <f aca="false">IF(Z847&lt;5,0,(X847-W847)/W847*100)</f>
        <v>-40</v>
      </c>
      <c r="AB847" s="14" t="n">
        <f aca="false">X847/($C847/100000)</f>
        <v>10.1200064093374</v>
      </c>
      <c r="AC847" s="13" t="n">
        <f aca="false">AD846</f>
        <v>218</v>
      </c>
      <c r="AD847" s="12" t="n">
        <v>254</v>
      </c>
      <c r="AE847" s="21" t="n">
        <f aca="false">FORECAST($B847,AD838:AD846,$B838:$B846)</f>
        <v>204.096423083243</v>
      </c>
      <c r="AF847" s="37" t="n">
        <f aca="false">(AD847-AE847)^2/AE847</f>
        <v>12.2019139358995</v>
      </c>
      <c r="AG847" s="37" t="n">
        <f aca="false">IF(AF847&lt;5,0,(AD847-AC847)/AC847*100)</f>
        <v>16.5137614678899</v>
      </c>
      <c r="AH847" s="14" t="n">
        <f aca="false">AD847/($C847/100000)</f>
        <v>214.206802330975</v>
      </c>
      <c r="AI847" s="13" t="n">
        <f aca="false">AJ846</f>
        <v>311</v>
      </c>
      <c r="AJ847" s="12" t="n">
        <v>277</v>
      </c>
      <c r="AK847" s="21" t="n">
        <f aca="false">FORECAST($B847,AJ838:AJ846,$B838:$B846)</f>
        <v>295.123900166115</v>
      </c>
      <c r="AL847" s="37" t="n">
        <f aca="false">(AJ847-AK847)^2/AK847</f>
        <v>1.11300967846527</v>
      </c>
      <c r="AM847" s="37" t="n">
        <f aca="false">IF(AL847&lt;5,0,(AJ847-AI847)/AI847*100)</f>
        <v>0</v>
      </c>
      <c r="AN847" s="14" t="n">
        <f aca="false">AJ847/($C847/100000)</f>
        <v>233.603481282205</v>
      </c>
      <c r="AO847" s="13" t="n">
        <f aca="false">AP846</f>
        <v>763</v>
      </c>
      <c r="AP847" s="12" t="n">
        <v>763</v>
      </c>
      <c r="AQ847" s="21" t="n">
        <f aca="false">FORECAST($B847,AP838:AP846,$B838:$B846)</f>
        <v>1066.36075456613</v>
      </c>
      <c r="AR847" s="37" t="n">
        <f aca="false">(AP847-AQ847)^2/AQ847</f>
        <v>86.3007636176335</v>
      </c>
      <c r="AS847" s="37" t="n">
        <f aca="false">IF(AR847&lt;5,0,(AP847-AO847)/AO847*100)</f>
        <v>0</v>
      </c>
      <c r="AT847" s="14" t="n">
        <f aca="false">AP847/($C847/100000)</f>
        <v>643.463740860369</v>
      </c>
      <c r="AU847" s="13" t="n">
        <f aca="false">AV846</f>
        <v>61</v>
      </c>
      <c r="AV847" s="12" t="n">
        <v>53</v>
      </c>
      <c r="AW847" s="21" t="n">
        <f aca="false">FORECAST($B847,AV838:AV846,$B838:$B846)</f>
        <v>94.5692296089679</v>
      </c>
      <c r="AX847" s="37" t="n">
        <f aca="false">(AV847-AW847)^2/AW847</f>
        <v>18.2723371801607</v>
      </c>
      <c r="AY847" s="37" t="n">
        <f aca="false">IF(AX847&lt;5,0,(AV847-AU847)/AU847*100)</f>
        <v>-13.1147540983607</v>
      </c>
      <c r="AZ847" s="14" t="n">
        <f aca="false">AV847/($C847/100000)</f>
        <v>44.6966949745735</v>
      </c>
      <c r="BA847" s="12" t="n">
        <v>1168</v>
      </c>
      <c r="BB847" s="14" t="n">
        <v>-3</v>
      </c>
      <c r="BC847" s="13" t="n">
        <f aca="false">(BA847-BA846)/BA846*100</f>
        <v>-2.95779328680624</v>
      </c>
      <c r="BD847" s="12" t="n">
        <v>61</v>
      </c>
    </row>
    <row r="848" customFormat="false" ht="13.8" hidden="false" customHeight="false" outlineLevel="0" collapsed="false">
      <c r="A848" s="19" t="s">
        <v>84</v>
      </c>
      <c r="B848" s="15" t="n">
        <v>2017</v>
      </c>
      <c r="C848" s="12" t="n">
        <v>120700</v>
      </c>
      <c r="D848" s="12" t="n">
        <f aca="false">E847</f>
        <v>1385</v>
      </c>
      <c r="E848" s="12" t="n">
        <v>1463</v>
      </c>
      <c r="F848" s="21" t="n">
        <f aca="false">FORECAST($B848,E839:E847,$B839:$B847)</f>
        <v>1239.93903114331</v>
      </c>
      <c r="G848" s="37" t="n">
        <f aca="false">(E848-F848)^2/F848</f>
        <v>40.1279374046378</v>
      </c>
      <c r="H848" s="37" t="n">
        <f aca="false">IF(G848&lt;5,0,(E848-D848)/D848*100)</f>
        <v>5.63176895306859</v>
      </c>
      <c r="I848" s="12" t="n">
        <v>5.6</v>
      </c>
      <c r="J848" s="13" t="n">
        <f aca="false">(E848-E847)/E847*100</f>
        <v>5.63176895306859</v>
      </c>
      <c r="K848" s="13" t="n">
        <f aca="false">L847</f>
        <v>1</v>
      </c>
      <c r="L848" s="12" t="n">
        <v>6</v>
      </c>
      <c r="M848" s="21" t="n">
        <f aca="false">FORECAST($B848,L839:L847,$B839:$B847)</f>
        <v>1.16882482785472</v>
      </c>
      <c r="N848" s="37" t="n">
        <f aca="false">(L848-M848)^2/M848</f>
        <v>19.9689919205361</v>
      </c>
      <c r="O848" s="37" t="n">
        <f aca="false">IF(N848&lt;5,0,(L848-K848)/K848*100)</f>
        <v>500</v>
      </c>
      <c r="P848" s="14" t="n">
        <f aca="false">L848/($C848/100000)</f>
        <v>4.97100248550124</v>
      </c>
      <c r="Q848" s="13" t="n">
        <f aca="false">R847</f>
        <v>25</v>
      </c>
      <c r="R848" s="12" t="n">
        <v>24</v>
      </c>
      <c r="S848" s="21" t="n">
        <f aca="false">FORECAST($B848,R839:R847,$B839:$B847)</f>
        <v>19.8699380810786</v>
      </c>
      <c r="T848" s="37" t="n">
        <f aca="false">(R848-S848)^2/S848</f>
        <v>0.858453176075454</v>
      </c>
      <c r="U848" s="37" t="n">
        <f aca="false">IF(T848&lt;5,0,(R848-Q848)/Q848*100)</f>
        <v>0</v>
      </c>
      <c r="V848" s="14" t="n">
        <f aca="false">R848/($C848/100000)</f>
        <v>19.884009942005</v>
      </c>
      <c r="W848" s="13" t="n">
        <f aca="false">X847</f>
        <v>12</v>
      </c>
      <c r="X848" s="12" t="n">
        <v>24</v>
      </c>
      <c r="Y848" s="21" t="n">
        <f aca="false">FORECAST($B848,X839:X847,$B839:$B847)</f>
        <v>18.0300936319592</v>
      </c>
      <c r="Z848" s="37" t="n">
        <f aca="false">(X848-Y848)^2/Y848</f>
        <v>1.97668313713029</v>
      </c>
      <c r="AA848" s="37" t="n">
        <f aca="false">IF(Z848&lt;5,0,(X848-W848)/W848*100)</f>
        <v>0</v>
      </c>
      <c r="AB848" s="14" t="n">
        <f aca="false">X848/($C848/100000)</f>
        <v>19.884009942005</v>
      </c>
      <c r="AC848" s="13" t="n">
        <f aca="false">AD847</f>
        <v>254</v>
      </c>
      <c r="AD848" s="12" t="n">
        <v>251</v>
      </c>
      <c r="AE848" s="21" t="n">
        <f aca="false">FORECAST($B848,AD839:AD847,$B839:$B847)</f>
        <v>167.648956324739</v>
      </c>
      <c r="AF848" s="37" t="n">
        <f aca="false">(AD848-AE848)^2/AE848</f>
        <v>41.4401415556563</v>
      </c>
      <c r="AG848" s="37" t="n">
        <f aca="false">IF(AF848&lt;5,0,(AD848-AC848)/AC848*100)</f>
        <v>-1.18110236220472</v>
      </c>
      <c r="AH848" s="14" t="n">
        <f aca="false">AD848/($C848/100000)</f>
        <v>207.953603976802</v>
      </c>
      <c r="AI848" s="13" t="n">
        <f aca="false">AJ847</f>
        <v>277</v>
      </c>
      <c r="AJ848" s="12" t="n">
        <v>310</v>
      </c>
      <c r="AK848" s="21" t="n">
        <f aca="false">FORECAST($B848,AJ839:AJ847,$B839:$B847)</f>
        <v>313.396751884109</v>
      </c>
      <c r="AL848" s="37" t="n">
        <f aca="false">(AJ848-AK848)^2/AK848</f>
        <v>0.0368157081808728</v>
      </c>
      <c r="AM848" s="37" t="n">
        <f aca="false">IF(AL848&lt;5,0,(AJ848-AI848)/AI848*100)</f>
        <v>0</v>
      </c>
      <c r="AN848" s="14" t="n">
        <f aca="false">AJ848/($C848/100000)</f>
        <v>256.835128417564</v>
      </c>
      <c r="AO848" s="13" t="n">
        <f aca="false">AP847</f>
        <v>763</v>
      </c>
      <c r="AP848" s="12" t="n">
        <v>782</v>
      </c>
      <c r="AQ848" s="21" t="n">
        <f aca="false">FORECAST($B848,AP839:AP847,$B839:$B847)</f>
        <v>667.578355594382</v>
      </c>
      <c r="AR848" s="37" t="n">
        <f aca="false">(AP848-AQ848)^2/AQ848</f>
        <v>19.6116494772047</v>
      </c>
      <c r="AS848" s="37" t="n">
        <f aca="false">IF(AR848&lt;5,0,(AP848-AO848)/AO848*100)</f>
        <v>2.49017038007864</v>
      </c>
      <c r="AT848" s="14" t="n">
        <f aca="false">AP848/($C848/100000)</f>
        <v>647.887323943662</v>
      </c>
      <c r="AU848" s="13" t="n">
        <f aca="false">AV847</f>
        <v>53</v>
      </c>
      <c r="AV848" s="12" t="n">
        <v>66</v>
      </c>
      <c r="AW848" s="21" t="n">
        <f aca="false">FORECAST($B848,AV839:AV847,$B839:$B847)</f>
        <v>52.2608515107652</v>
      </c>
      <c r="AX848" s="37" t="n">
        <f aca="false">(AV848-AW848)^2/AW848</f>
        <v>3.61196183667923</v>
      </c>
      <c r="AY848" s="37" t="n">
        <f aca="false">IF(AX848&lt;5,0,(AV848-AU848)/AU848*100)</f>
        <v>0</v>
      </c>
      <c r="AZ848" s="14" t="n">
        <f aca="false">AV848/($C848/100000)</f>
        <v>54.6810273405137</v>
      </c>
      <c r="BA848" s="12" t="n">
        <v>1212.1</v>
      </c>
      <c r="BB848" s="14" t="n">
        <v>3.8</v>
      </c>
      <c r="BC848" s="13" t="n">
        <f aca="false">(BA848-BA847)/BA847*100</f>
        <v>3.77568493150684</v>
      </c>
      <c r="BD848" s="12" t="n">
        <v>71.1</v>
      </c>
    </row>
    <row r="849" customFormat="false" ht="13.8" hidden="false" customHeight="false" outlineLevel="0" collapsed="false">
      <c r="A849" s="24" t="s">
        <v>84</v>
      </c>
      <c r="B849" s="15" t="n">
        <v>2018</v>
      </c>
      <c r="C849" s="12" t="n">
        <v>124935</v>
      </c>
      <c r="D849" s="12" t="n">
        <f aca="false">E848</f>
        <v>1463</v>
      </c>
      <c r="E849" s="12" t="n">
        <v>1378</v>
      </c>
      <c r="F849" s="21" t="n">
        <f aca="false">FORECAST($B849,E840:E848,$B840:$B848)</f>
        <v>1272.5385956231</v>
      </c>
      <c r="G849" s="37" t="n">
        <f aca="false">(E849-F849)^2/F849</f>
        <v>8.74009468271012</v>
      </c>
      <c r="H849" s="37" t="n">
        <f aca="false">IF(G849&lt;5,0,(E849-D849)/D849*100)</f>
        <v>-5.80997949419002</v>
      </c>
      <c r="I849" s="12" t="n">
        <v>-5.8</v>
      </c>
      <c r="J849" s="13" t="n">
        <f aca="false">(E849-E848)/E848*100</f>
        <v>-5.80997949419002</v>
      </c>
      <c r="K849" s="13" t="n">
        <f aca="false">L848</f>
        <v>6</v>
      </c>
      <c r="L849" s="12" t="n">
        <v>8</v>
      </c>
      <c r="M849" s="21" t="n">
        <f aca="false">FORECAST($B849,L840:L848,$B840:$B848)</f>
        <v>1.86199448401399</v>
      </c>
      <c r="N849" s="37" t="n">
        <f aca="false">(L849-M849)^2/M849</f>
        <v>20.2337397010204</v>
      </c>
      <c r="O849" s="37" t="n">
        <f aca="false">IF(N849&lt;5,0,(L849-K849)/K849*100)</f>
        <v>33.3333333333333</v>
      </c>
      <c r="P849" s="14" t="n">
        <f aca="false">L849/($C849/100000)</f>
        <v>6.40332973146036</v>
      </c>
      <c r="Q849" s="13" t="n">
        <f aca="false">R848</f>
        <v>24</v>
      </c>
      <c r="R849" s="12" t="n">
        <v>23</v>
      </c>
      <c r="S849" s="21" t="n">
        <f aca="false">FORECAST($B849,R840:R848,$B840:$B848)</f>
        <v>20.4718978737357</v>
      </c>
      <c r="T849" s="37" t="n">
        <f aca="false">(R849-S849)^2/S849</f>
        <v>0.312198722377449</v>
      </c>
      <c r="U849" s="37" t="n">
        <f aca="false">IF(T849&lt;5,0,(R849-Q849)/Q849*100)</f>
        <v>0</v>
      </c>
      <c r="V849" s="14" t="n">
        <f aca="false">R849/($C849/100000)</f>
        <v>18.4095729779485</v>
      </c>
      <c r="W849" s="13" t="n">
        <f aca="false">X848</f>
        <v>24</v>
      </c>
      <c r="X849" s="12" t="n">
        <v>16</v>
      </c>
      <c r="Y849" s="21" t="n">
        <f aca="false">FORECAST($B849,X840:X848,$B840:$B848)</f>
        <v>18.8948859247216</v>
      </c>
      <c r="Z849" s="37" t="n">
        <f aca="false">(X849-Y849)^2/Y849</f>
        <v>0.443525541807392</v>
      </c>
      <c r="AA849" s="37" t="n">
        <f aca="false">IF(Z849&lt;5,0,(X849-W849)/W849*100)</f>
        <v>0</v>
      </c>
      <c r="AB849" s="14" t="n">
        <f aca="false">X849/($C849/100000)</f>
        <v>12.8066594629207</v>
      </c>
      <c r="AC849" s="13" t="n">
        <f aca="false">AD848</f>
        <v>251</v>
      </c>
      <c r="AD849" s="12" t="n">
        <v>180</v>
      </c>
      <c r="AE849" s="21" t="n">
        <f aca="false">FORECAST($B849,AD840:AD848,$B840:$B848)</f>
        <v>179.67766883895</v>
      </c>
      <c r="AF849" s="37" t="n">
        <f aca="false">(AD849-AE849)^2/AE849</f>
        <v>0.000578243128681798</v>
      </c>
      <c r="AG849" s="37" t="n">
        <f aca="false">IF(AF849&lt;5,0,(AD849-AC849)/AC849*100)</f>
        <v>0</v>
      </c>
      <c r="AH849" s="14" t="n">
        <f aca="false">AD849/($C849/100000)</f>
        <v>144.074918957858</v>
      </c>
      <c r="AI849" s="13" t="n">
        <f aca="false">AJ848</f>
        <v>310</v>
      </c>
      <c r="AJ849" s="12" t="n">
        <v>263</v>
      </c>
      <c r="AK849" s="21" t="n">
        <f aca="false">FORECAST($B849,AJ840:AJ848,$B840:$B848)</f>
        <v>313.072017417092</v>
      </c>
      <c r="AL849" s="37" t="n">
        <f aca="false">(AJ849-AK849)^2/AK849</f>
        <v>8.00840314283764</v>
      </c>
      <c r="AM849" s="37" t="n">
        <f aca="false">IF(AL849&lt;5,0,(AJ849-AI849)/AI849*100)</f>
        <v>-15.1612903225806</v>
      </c>
      <c r="AN849" s="14" t="n">
        <f aca="false">AJ849/($C849/100000)</f>
        <v>210.509464921759</v>
      </c>
      <c r="AO849" s="13" t="n">
        <f aca="false">AP848</f>
        <v>782</v>
      </c>
      <c r="AP849" s="12" t="n">
        <v>729</v>
      </c>
      <c r="AQ849" s="21" t="n">
        <f aca="false">FORECAST($B849,AP840:AP848,$B840:$B848)</f>
        <v>684.320517240991</v>
      </c>
      <c r="AR849" s="37" t="n">
        <f aca="false">(AP849-AQ849)^2/AQ849</f>
        <v>2.91713623852902</v>
      </c>
      <c r="AS849" s="37" t="n">
        <f aca="false">IF(AR849&lt;5,0,(AP849-AO849)/AO849*100)</f>
        <v>0</v>
      </c>
      <c r="AT849" s="14" t="n">
        <f aca="false">AP849/($C849/100000)</f>
        <v>583.503421779325</v>
      </c>
      <c r="AU849" s="13" t="n">
        <f aca="false">AV848</f>
        <v>66</v>
      </c>
      <c r="AV849" s="12" t="n">
        <v>159</v>
      </c>
      <c r="AW849" s="21" t="n">
        <f aca="false">FORECAST($B849,AV840:AV848,$B840:$B848)</f>
        <v>54.2564547339766</v>
      </c>
      <c r="AX849" s="37" t="n">
        <f aca="false">(AV849-AW849)^2/AW849</f>
        <v>202.210231551032</v>
      </c>
      <c r="AY849" s="37" t="n">
        <f aca="false">IF(AX849&lt;5,0,(AV849-AU849)/AU849*100)</f>
        <v>140.909090909091</v>
      </c>
      <c r="AZ849" s="14" t="n">
        <f aca="false">AV849/($C849/100000)</f>
        <v>127.266178412775</v>
      </c>
      <c r="BA849" s="12" t="n">
        <v>1103</v>
      </c>
      <c r="BB849" s="14" t="n">
        <v>-9</v>
      </c>
      <c r="BC849" s="13" t="n">
        <f aca="false">(BA849-BA848)/BA848*100</f>
        <v>-9.00090751588152</v>
      </c>
      <c r="BD849" s="12" t="n">
        <v>66.5</v>
      </c>
    </row>
    <row r="850" customFormat="false" ht="13.8" hidden="false" customHeight="false" outlineLevel="0" collapsed="false">
      <c r="A850" s="25" t="s">
        <v>84</v>
      </c>
      <c r="B850" s="15" t="n">
        <v>2019</v>
      </c>
      <c r="C850" s="17" t="n">
        <v>128633</v>
      </c>
      <c r="D850" s="12" t="n">
        <f aca="false">E849</f>
        <v>1378</v>
      </c>
      <c r="E850" s="17" t="n">
        <v>1388</v>
      </c>
      <c r="F850" s="21" t="n">
        <f aca="false">FORECAST($B850,E841:E849,$B841:$B849)</f>
        <v>1520.85714285714</v>
      </c>
      <c r="G850" s="37" t="n">
        <f aca="false">(E850-F850)^2/F850</f>
        <v>11.6059687072274</v>
      </c>
      <c r="H850" s="37" t="n">
        <f aca="false">IF(G850&lt;5,0,(E850-D850)/D850*100)</f>
        <v>0.725689404934688</v>
      </c>
      <c r="I850" s="12" t="n">
        <v>0.7</v>
      </c>
      <c r="J850" s="13" t="n">
        <f aca="false">(E850-E849)/E849*100</f>
        <v>0.725689404934688</v>
      </c>
      <c r="K850" s="13" t="n">
        <f aca="false">L849</f>
        <v>8</v>
      </c>
      <c r="L850" s="12" t="n">
        <v>5</v>
      </c>
      <c r="M850" s="21" t="n">
        <f aca="false">FORECAST($B850,L841:L849,$B841:$B849)</f>
        <v>6.64285714285714</v>
      </c>
      <c r="N850" s="37" t="n">
        <f aca="false">(L850-M850)^2/M850</f>
        <v>0.406298003072197</v>
      </c>
      <c r="O850" s="37" t="n">
        <f aca="false">IF(N850&lt;5,0,(L850-K850)/K850*100)</f>
        <v>0</v>
      </c>
      <c r="P850" s="14" t="n">
        <f aca="false">L850/($C850/100000)</f>
        <v>3.88702743463963</v>
      </c>
      <c r="Q850" s="13" t="n">
        <f aca="false">R849</f>
        <v>23</v>
      </c>
      <c r="R850" s="12" t="n">
        <v>18</v>
      </c>
      <c r="S850" s="21" t="n">
        <f aca="false">FORECAST($B850,R841:R849,$B841:$B849)</f>
        <v>25.6785714285714</v>
      </c>
      <c r="T850" s="37" t="n">
        <f aca="false">(R850-S850)^2/S850</f>
        <v>2.29609576793165</v>
      </c>
      <c r="U850" s="37" t="n">
        <f aca="false">IF(T850&lt;5,0,(R850-Q850)/Q850*100)</f>
        <v>0</v>
      </c>
      <c r="V850" s="14" t="n">
        <f aca="false">R850/($C850/100000)</f>
        <v>13.9932987647027</v>
      </c>
      <c r="W850" s="13" t="n">
        <f aca="false">X849</f>
        <v>16</v>
      </c>
      <c r="X850" s="12" t="n">
        <v>20</v>
      </c>
      <c r="Y850" s="21" t="n">
        <f aca="false">FORECAST($B850,X841:X849,$B841:$B849)</f>
        <v>17.75</v>
      </c>
      <c r="Z850" s="37" t="n">
        <f aca="false">(X850-Y850)^2/Y850</f>
        <v>0.285211267605634</v>
      </c>
      <c r="AA850" s="37" t="n">
        <f aca="false">IF(Z850&lt;5,0,(X850-W850)/W850*100)</f>
        <v>0</v>
      </c>
      <c r="AB850" s="14" t="n">
        <f aca="false">X850/($C850/100000)</f>
        <v>15.5481097385585</v>
      </c>
      <c r="AC850" s="13" t="n">
        <f aca="false">AD849</f>
        <v>180</v>
      </c>
      <c r="AD850" s="12" t="n">
        <v>206</v>
      </c>
      <c r="AE850" s="21" t="n">
        <f aca="false">FORECAST($B850,AD841:AD849,$B841:$B849)</f>
        <v>254.214285714286</v>
      </c>
      <c r="AF850" s="37" t="n">
        <f aca="false">(AD850-AE850)^2/AE850</f>
        <v>9.14432224140008</v>
      </c>
      <c r="AG850" s="37" t="n">
        <f aca="false">IF(AF850&lt;5,0,(AD850-AC850)/AC850*100)</f>
        <v>14.4444444444444</v>
      </c>
      <c r="AH850" s="14" t="n">
        <f aca="false">AD850/($C850/100000)</f>
        <v>160.145530307153</v>
      </c>
      <c r="AI850" s="13" t="n">
        <f aca="false">AJ849</f>
        <v>263</v>
      </c>
      <c r="AJ850" s="12" t="n">
        <v>318</v>
      </c>
      <c r="AK850" s="21" t="n">
        <f aca="false">FORECAST($B850,AJ841:AJ849,$B841:$B849)</f>
        <v>281.5</v>
      </c>
      <c r="AL850" s="37" t="n">
        <f aca="false">(AJ850-AK850)^2/AK850</f>
        <v>4.73268206039076</v>
      </c>
      <c r="AM850" s="37" t="n">
        <f aca="false">IF(AL850&lt;5,0,(AJ850-AI850)/AI850*100)</f>
        <v>0</v>
      </c>
      <c r="AN850" s="14" t="n">
        <f aca="false">AJ850/($C850/100000)</f>
        <v>247.214944843081</v>
      </c>
      <c r="AO850" s="13" t="n">
        <f aca="false">AP849</f>
        <v>729</v>
      </c>
      <c r="AP850" s="12" t="n">
        <v>703</v>
      </c>
      <c r="AQ850" s="21" t="n">
        <f aca="false">FORECAST($B850,AP841:AP849,$B841:$B849)</f>
        <v>819.821428571429</v>
      </c>
      <c r="AR850" s="37" t="n">
        <f aca="false">(AP850-AQ850)^2/AQ850</f>
        <v>16.6466082708405</v>
      </c>
      <c r="AS850" s="37" t="n">
        <f aca="false">IF(AR850&lt;5,0,(AP850-AO850)/AO850*100)</f>
        <v>-3.56652949245542</v>
      </c>
      <c r="AT850" s="14" t="n">
        <f aca="false">AP850/($C850/100000)</f>
        <v>546.516057310333</v>
      </c>
      <c r="AU850" s="13" t="n">
        <f aca="false">AV849</f>
        <v>159</v>
      </c>
      <c r="AV850" s="12" t="n">
        <v>118</v>
      </c>
      <c r="AW850" s="21" t="n">
        <f aca="false">FORECAST($B850,AV841:AV849,$B841:$B849)</f>
        <v>115.25</v>
      </c>
      <c r="AX850" s="37" t="n">
        <f aca="false">(AV850-AW850)^2/AW850</f>
        <v>0.0656182212581345</v>
      </c>
      <c r="AY850" s="37" t="n">
        <f aca="false">IF(AX850&lt;5,0,(AV850-AU850)/AU850*100)</f>
        <v>0</v>
      </c>
      <c r="AZ850" s="14" t="n">
        <f aca="false">AV850/($C850/100000)</f>
        <v>91.7338474574954</v>
      </c>
      <c r="BA850" s="12" t="n">
        <v>1079</v>
      </c>
      <c r="BB850" s="14" t="n">
        <v>-2.2</v>
      </c>
      <c r="BC850" s="13" t="n">
        <f aca="false">(BA850-BA849)/BA849*100</f>
        <v>-2.17588395285585</v>
      </c>
      <c r="BD850" s="12" t="n">
        <v>66.7</v>
      </c>
    </row>
    <row r="851" customFormat="false" ht="13.8" hidden="false" customHeight="false" outlineLevel="0" collapsed="false">
      <c r="A851" s="25" t="s">
        <v>84</v>
      </c>
      <c r="B851" s="20" t="n">
        <v>2020</v>
      </c>
      <c r="C851" s="21" t="n">
        <v>141422</v>
      </c>
      <c r="D851" s="12" t="n">
        <f aca="false">E850</f>
        <v>1388</v>
      </c>
      <c r="E851" s="21" t="n">
        <v>1246</v>
      </c>
      <c r="F851" s="21" t="n">
        <f aca="false">FORECAST($B851,E842:E850,$B842:$B850)</f>
        <v>1514.58333333333</v>
      </c>
      <c r="G851" s="37" t="n">
        <f aca="false">(E851-F851)^2/F851</f>
        <v>47.6282851902797</v>
      </c>
      <c r="H851" s="37" t="n">
        <f aca="false">IF(G851&lt;5,0,(E851-D851)/D851*100)</f>
        <v>-10.2305475504323</v>
      </c>
      <c r="I851" s="22" t="n">
        <v>-10.2</v>
      </c>
      <c r="J851" s="13" t="n">
        <f aca="false">(E851-E850)/E850*100</f>
        <v>-10.2305475504323</v>
      </c>
      <c r="K851" s="13" t="n">
        <f aca="false">L850</f>
        <v>5</v>
      </c>
      <c r="L851" s="21" t="n">
        <v>3</v>
      </c>
      <c r="M851" s="21" t="n">
        <f aca="false">FORECAST($B851,L842:L850,$B842:$B850)</f>
        <v>6.80555555555556</v>
      </c>
      <c r="N851" s="37" t="n">
        <f aca="false">(L851-M851)^2/M851</f>
        <v>2.12800453514739</v>
      </c>
      <c r="O851" s="37" t="n">
        <f aca="false">IF(N851&lt;5,0,(L851-K851)/K851*100)</f>
        <v>0</v>
      </c>
      <c r="P851" s="14" t="n">
        <f aca="false">L851/($C851/100000)</f>
        <v>2.12131068716324</v>
      </c>
      <c r="Q851" s="13" t="n">
        <f aca="false">R850</f>
        <v>18</v>
      </c>
      <c r="R851" s="21" t="n">
        <v>22</v>
      </c>
      <c r="S851" s="21" t="n">
        <f aca="false">FORECAST($B851,R842:R850,$B842:$B850)</f>
        <v>23.3611111111111</v>
      </c>
      <c r="T851" s="37" t="n">
        <f aca="false">(R851-S851)^2/S851</f>
        <v>0.0793037389351301</v>
      </c>
      <c r="U851" s="37" t="n">
        <f aca="false">IF(T851&lt;5,0,(R851-Q851)/Q851*100)</f>
        <v>0</v>
      </c>
      <c r="V851" s="14" t="n">
        <f aca="false">R851/($C851/100000)</f>
        <v>15.5562783725304</v>
      </c>
      <c r="W851" s="13" t="n">
        <f aca="false">X850</f>
        <v>20</v>
      </c>
      <c r="X851" s="21" t="n">
        <v>20</v>
      </c>
      <c r="Y851" s="21" t="n">
        <f aca="false">FORECAST($B851,X842:X850,$B842:$B850)</f>
        <v>18.5833333333333</v>
      </c>
      <c r="Z851" s="37" t="n">
        <f aca="false">(X851-Y851)^2/Y851</f>
        <v>0.107997010463378</v>
      </c>
      <c r="AA851" s="37" t="n">
        <f aca="false">IF(Z851&lt;5,0,(X851-W851)/W851*100)</f>
        <v>0</v>
      </c>
      <c r="AB851" s="14" t="n">
        <f aca="false">X851/($C851/100000)</f>
        <v>14.1420712477549</v>
      </c>
      <c r="AC851" s="13" t="n">
        <f aca="false">AD850</f>
        <v>206</v>
      </c>
      <c r="AD851" s="21" t="n">
        <v>234</v>
      </c>
      <c r="AE851" s="21" t="n">
        <f aca="false">FORECAST($B851,AD842:AD850,$B842:$B850)</f>
        <v>249.416666666667</v>
      </c>
      <c r="AF851" s="37" t="n">
        <f aca="false">(AD851-AE851)^2/AE851</f>
        <v>0.952917919590154</v>
      </c>
      <c r="AG851" s="37" t="n">
        <f aca="false">IF(AF851&lt;5,0,(AD851-AC851)/AC851*100)</f>
        <v>0</v>
      </c>
      <c r="AH851" s="14" t="n">
        <f aca="false">AD851/($C851/100000)</f>
        <v>165.462233598733</v>
      </c>
      <c r="AI851" s="13" t="n">
        <f aca="false">AJ850</f>
        <v>318</v>
      </c>
      <c r="AJ851" s="21" t="n">
        <v>191</v>
      </c>
      <c r="AK851" s="21" t="n">
        <f aca="false">FORECAST($B851,AJ842:AJ850,$B842:$B850)</f>
        <v>292.222222222222</v>
      </c>
      <c r="AL851" s="37" t="n">
        <f aca="false">(AJ851-AK851)^2/AK851</f>
        <v>35.0621461765949</v>
      </c>
      <c r="AM851" s="37" t="n">
        <f aca="false">IF(AL851&lt;5,0,(AJ851-AI851)/AI851*100)</f>
        <v>-39.937106918239</v>
      </c>
      <c r="AN851" s="14" t="n">
        <f aca="false">AJ851/($C851/100000)</f>
        <v>135.05678041606</v>
      </c>
      <c r="AO851" s="13" t="n">
        <f aca="false">AP850</f>
        <v>703</v>
      </c>
      <c r="AP851" s="21" t="n">
        <v>666</v>
      </c>
      <c r="AQ851" s="21" t="n">
        <f aca="false">FORECAST($B851,AP842:AP850,$B842:$B850)</f>
        <v>797.055555555556</v>
      </c>
      <c r="AR851" s="37" t="n">
        <f aca="false">(AP851-AQ851)^2/AQ851</f>
        <v>21.5487597097341</v>
      </c>
      <c r="AS851" s="37" t="n">
        <f aca="false">IF(AR851&lt;5,0,(AP851-AO851)/AO851*100)</f>
        <v>-5.26315789473684</v>
      </c>
      <c r="AT851" s="14" t="n">
        <f aca="false">AP851/($C851/100000)</f>
        <v>470.93097255024</v>
      </c>
      <c r="AU851" s="13" t="n">
        <f aca="false">AV850</f>
        <v>118</v>
      </c>
      <c r="AV851" s="21" t="n">
        <v>110</v>
      </c>
      <c r="AW851" s="21" t="n">
        <f aca="false">FORECAST($B851,AV842:AV850,$B842:$B850)</f>
        <v>127.138888888889</v>
      </c>
      <c r="AX851" s="37" t="n">
        <f aca="false">(AV851-AW851)^2/AW851</f>
        <v>2.31039861141456</v>
      </c>
      <c r="AY851" s="37" t="n">
        <f aca="false">IF(AX851&lt;5,0,(AV851-AU851)/AU851*100)</f>
        <v>0</v>
      </c>
      <c r="AZ851" s="14" t="n">
        <f aca="false">AV851/($C851/100000)</f>
        <v>77.7813918626522</v>
      </c>
      <c r="BA851" s="23" t="n">
        <v>881.1</v>
      </c>
      <c r="BB851" s="22" t="n">
        <v>-18.3</v>
      </c>
      <c r="BC851" s="13" t="n">
        <f aca="false">(BA851-BA850)/BA850*100</f>
        <v>-18.3410565338276</v>
      </c>
      <c r="BD851" s="23" t="n">
        <v>69.3</v>
      </c>
    </row>
    <row r="852" customFormat="false" ht="13.8" hidden="false" customHeight="false" outlineLevel="0" collapsed="false">
      <c r="A852" s="40" t="s">
        <v>341</v>
      </c>
      <c r="B852" s="15" t="n">
        <v>2020</v>
      </c>
      <c r="C852" s="38" t="n">
        <f aca="false">FORECAST($B852,C842:C850,$B842:$B850)</f>
        <v>133582.138888889</v>
      </c>
      <c r="D852" s="12" t="n">
        <f aca="false">E851</f>
        <v>1246</v>
      </c>
      <c r="E852" s="38" t="n">
        <f aca="false">FORECAST($B852,E842:E850,$B842:$B850)</f>
        <v>1514.58333333333</v>
      </c>
      <c r="F852" s="21" t="n">
        <f aca="false">FORECAST($B852,E843:E851,$B843:$B851)</f>
        <v>1416.82222222222</v>
      </c>
      <c r="G852" s="37" t="n">
        <f aca="false">(E852-F852)^2/F852</f>
        <v>6.74554273343407</v>
      </c>
      <c r="H852" s="37" t="n">
        <f aca="false">IF(G852&lt;5,0,(E852-D852)/D852*100)</f>
        <v>21.555644729802</v>
      </c>
      <c r="I852" s="12"/>
      <c r="J852" s="13" t="n">
        <f aca="false">(E852-E850)/E850*100</f>
        <v>9.11983669548511</v>
      </c>
      <c r="K852" s="13" t="n">
        <f aca="false">L851</f>
        <v>3</v>
      </c>
      <c r="L852" s="38" t="n">
        <f aca="false">FORECAST($B852,L842:L850,$B842:$B850)</f>
        <v>6.80555555555556</v>
      </c>
      <c r="M852" s="21" t="n">
        <f aca="false">FORECAST($B852,L843:L851,$B843:$B851)</f>
        <v>5.64444444444444</v>
      </c>
      <c r="N852" s="37" t="n">
        <f aca="false">(L852-M852)^2/M852</f>
        <v>0.238850612423447</v>
      </c>
      <c r="O852" s="37" t="n">
        <f aca="false">IF(N852&lt;5,0,(L852-K852)/K852*100)</f>
        <v>0</v>
      </c>
      <c r="P852" s="38" t="n">
        <f aca="false">FORECAST($B852,P842:P850,$B842:$B850)</f>
        <v>5.39503674093183</v>
      </c>
      <c r="Q852" s="13" t="n">
        <f aca="false">R851</f>
        <v>22</v>
      </c>
      <c r="R852" s="38" t="n">
        <f aca="false">FORECAST($B852,R842:R850,$B842:$B850)</f>
        <v>23.3611111111111</v>
      </c>
      <c r="S852" s="21" t="n">
        <f aca="false">FORECAST($B852,R843:R851,$B843:$B851)</f>
        <v>23.0444444444444</v>
      </c>
      <c r="T852" s="37" t="n">
        <f aca="false">(R852-S852)^2/S852</f>
        <v>0.00435149469623915</v>
      </c>
      <c r="U852" s="37" t="n">
        <f aca="false">IF(T852&lt;5,0,(R852-Q852)/Q852*100)</f>
        <v>0</v>
      </c>
      <c r="V852" s="38" t="n">
        <f aca="false">FORECAST($B852,V842:V850,$B842:$B850)</f>
        <v>17.566197199884</v>
      </c>
      <c r="W852" s="13" t="n">
        <f aca="false">X851</f>
        <v>20</v>
      </c>
      <c r="X852" s="38" t="n">
        <f aca="false">FORECAST($B852,X842:X850,$B842:$B850)</f>
        <v>18.5833333333333</v>
      </c>
      <c r="Y852" s="21" t="n">
        <f aca="false">FORECAST($B852,X843:X851,$B843:$B851)</f>
        <v>19.1777777777778</v>
      </c>
      <c r="Z852" s="37" t="n">
        <f aca="false">(X852-Y852)^2/Y852</f>
        <v>0.0184257113428606</v>
      </c>
      <c r="AA852" s="37" t="n">
        <f aca="false">IF(Z852&lt;5,0,(X852-W852)/W852*100)</f>
        <v>0</v>
      </c>
      <c r="AB852" s="38" t="n">
        <f aca="false">FORECAST($B852,AB842:AB850,$B842:$B850)</f>
        <v>13.5078804817784</v>
      </c>
      <c r="AC852" s="13" t="n">
        <f aca="false">AD851</f>
        <v>234</v>
      </c>
      <c r="AD852" s="38" t="n">
        <f aca="false">FORECAST($B852,AD842:AD850,$B842:$B850)</f>
        <v>249.416666666667</v>
      </c>
      <c r="AE852" s="21" t="n">
        <f aca="false">FORECAST($B852,AD843:AD851,$B843:$B851)</f>
        <v>245.666666666667</v>
      </c>
      <c r="AF852" s="37" t="n">
        <f aca="false">(AD852-AE852)^2/AE852</f>
        <v>0.0572421981004071</v>
      </c>
      <c r="AG852" s="37" t="n">
        <f aca="false">IF(AF852&lt;5,0,(AD852-AC852)/AC852*100)</f>
        <v>0</v>
      </c>
      <c r="AH852" s="38" t="n">
        <f aca="false">FORECAST($B852,AH842:AH850,$B842:$B850)</f>
        <v>192.024888342435</v>
      </c>
      <c r="AI852" s="13" t="n">
        <f aca="false">AJ851</f>
        <v>191</v>
      </c>
      <c r="AJ852" s="38" t="n">
        <f aca="false">FORECAST($B852,AJ842:AJ850,$B842:$B850)</f>
        <v>292.222222222222</v>
      </c>
      <c r="AK852" s="21" t="n">
        <f aca="false">FORECAST($B852,AJ843:AJ851,$B843:$B851)</f>
        <v>249.133333333333</v>
      </c>
      <c r="AL852" s="37" t="n">
        <f aca="false">(AJ852-AK852)^2/AK852</f>
        <v>7.45244452373165</v>
      </c>
      <c r="AM852" s="37" t="n">
        <f aca="false">IF(AL852&lt;5,0,(AJ852-AI852)/AI852*100)</f>
        <v>52.9959278650378</v>
      </c>
      <c r="AN852" s="38" t="n">
        <f aca="false">FORECAST($B852,AN842:AN850,$B842:$B850)</f>
        <v>211.564614945973</v>
      </c>
      <c r="AO852" s="13" t="n">
        <f aca="false">AP851</f>
        <v>666</v>
      </c>
      <c r="AP852" s="38" t="n">
        <f aca="false">FORECAST($B852,AP842:AP850,$B842:$B850)</f>
        <v>797.055555555556</v>
      </c>
      <c r="AQ852" s="21" t="n">
        <f aca="false">FORECAST($B852,AP843:AP851,$B843:$B851)</f>
        <v>749.6</v>
      </c>
      <c r="AR852" s="37" t="n">
        <f aca="false">(AP852-AQ852)^2/AQ852</f>
        <v>3.00430863538743</v>
      </c>
      <c r="AS852" s="37" t="n">
        <f aca="false">IF(AR852&lt;5,0,(AP852-AO852)/AO852*100)</f>
        <v>0</v>
      </c>
      <c r="AT852" s="38" t="n">
        <f aca="false">FORECAST($B852,AT842:AT850,$B842:$B850)</f>
        <v>598.106846529601</v>
      </c>
      <c r="AU852" s="13" t="n">
        <f aca="false">AV851</f>
        <v>110</v>
      </c>
      <c r="AV852" s="38" t="n">
        <f aca="false">FORECAST($B852,AV842:AV850,$B842:$B850)</f>
        <v>127.138888888889</v>
      </c>
      <c r="AW852" s="21" t="n">
        <f aca="false">FORECAST($B852,AV843:AV851,$B843:$B851)</f>
        <v>124.555555555556</v>
      </c>
      <c r="AX852" s="37" t="n">
        <f aca="false">(AV852-AW852)^2/AW852</f>
        <v>0.0535793933987515</v>
      </c>
      <c r="AY852" s="37" t="n">
        <f aca="false">IF(AX852&lt;5,0,(AV852-AU852)/AU852*100)</f>
        <v>0</v>
      </c>
      <c r="AZ852" s="38" t="n">
        <f aca="false">FORECAST($B852,AZ842:AZ850,$B842:$B850)</f>
        <v>97.9686163781301</v>
      </c>
      <c r="BA852" s="38" t="n">
        <f aca="false">FORECAST($B852,BA842:BA850,$B842:$B850)</f>
        <v>1136.12777777778</v>
      </c>
      <c r="BB852" s="14"/>
      <c r="BC852" s="12"/>
      <c r="BD852" s="12"/>
    </row>
    <row r="853" customFormat="false" ht="13.8" hidden="false" customHeight="false" outlineLevel="0" collapsed="false">
      <c r="A853" s="19" t="s">
        <v>199</v>
      </c>
      <c r="B853" s="20"/>
      <c r="C853" s="21"/>
      <c r="D853" s="12" t="n">
        <f aca="false">E852</f>
        <v>1514.58333333333</v>
      </c>
      <c r="E853" s="39" t="n">
        <f aca="false">(E852-E851)^2/E852</f>
        <v>47.6282851902797</v>
      </c>
      <c r="F853" s="21" t="n">
        <f aca="false">FORECAST($B853,E844:E852,$B844:$B852)</f>
        <v>-42457.4866946779</v>
      </c>
      <c r="G853" s="37" t="n">
        <f aca="false">(E853-F853)^2/F853</f>
        <v>-42552.7966938816</v>
      </c>
      <c r="H853" s="37" t="n">
        <f aca="false">IF(G853&lt;5,0,(E853-D853)/D853*100)</f>
        <v>0</v>
      </c>
      <c r="I853" s="22"/>
      <c r="J853" s="12"/>
      <c r="K853" s="13" t="n">
        <f aca="false">L852</f>
        <v>6.80555555555556</v>
      </c>
      <c r="L853" s="39" t="n">
        <f aca="false">(L852-L851)^2/L852</f>
        <v>2.12800453514739</v>
      </c>
      <c r="M853" s="21" t="n">
        <f aca="false">FORECAST($B853,L844:L852,$B844:$B852)</f>
        <v>-1303.53244631186</v>
      </c>
      <c r="N853" s="37" t="n">
        <f aca="false">(L853-M853)^2/M853</f>
        <v>-1307.79192932967</v>
      </c>
      <c r="O853" s="37" t="n">
        <f aca="false">IF(N853&lt;5,0,(L853-K853)/K853*100)</f>
        <v>0</v>
      </c>
      <c r="P853" s="39" t="n">
        <f aca="false">(P852-P851)^2/P852</f>
        <v>1.98650774587165</v>
      </c>
      <c r="Q853" s="13" t="n">
        <f aca="false">R852</f>
        <v>23.3611111111111</v>
      </c>
      <c r="R853" s="39" t="n">
        <f aca="false">(R852-R851)^2/R852</f>
        <v>0.0793037389351301</v>
      </c>
      <c r="S853" s="21" t="n">
        <f aca="false">FORECAST($B853,R844:R852,$B844:$B852)</f>
        <v>-690.718253968254</v>
      </c>
      <c r="T853" s="37" t="n">
        <f aca="false">(R853-S853)^2/S853</f>
        <v>-690.876870551259</v>
      </c>
      <c r="U853" s="37" t="n">
        <f aca="false">IF(T853&lt;5,0,(R853-Q853)/Q853*100)</f>
        <v>0</v>
      </c>
      <c r="V853" s="39" t="n">
        <f aca="false">(V852-V851)^2/V852</f>
        <v>0.229974287922544</v>
      </c>
      <c r="W853" s="13" t="n">
        <f aca="false">X852</f>
        <v>18.5833333333333</v>
      </c>
      <c r="X853" s="39" t="n">
        <f aca="false">(X852-X851)^2/X852</f>
        <v>0.107997010463378</v>
      </c>
      <c r="Y853" s="21" t="n">
        <f aca="false">FORECAST($B853,X844:X852,$B844:$B852)</f>
        <v>144.656162464986</v>
      </c>
      <c r="Z853" s="37" t="n">
        <f aca="false">(X853-Y853)^2/Y853</f>
        <v>144.440249072178</v>
      </c>
      <c r="AA853" s="37" t="n">
        <f aca="false">IF(Z853&lt;5,0,(X853-W853)/W853*100)</f>
        <v>-99.4188501679101</v>
      </c>
      <c r="AB853" s="39" t="n">
        <f aca="false">(AB852-AB851)^2/AB852</f>
        <v>0.0297750582108336</v>
      </c>
      <c r="AC853" s="13" t="n">
        <f aca="false">AD852</f>
        <v>249.416666666667</v>
      </c>
      <c r="AD853" s="39" t="n">
        <f aca="false">(AD852-AD851)^2/AD852</f>
        <v>0.952917919590154</v>
      </c>
      <c r="AE853" s="21" t="n">
        <f aca="false">FORECAST($B853,AD844:AD852,$B844:$B852)</f>
        <v>-22256.193977591</v>
      </c>
      <c r="AF853" s="37" t="n">
        <f aca="false">(AD853-AE853)^2/AE853</f>
        <v>-22258.0998542302</v>
      </c>
      <c r="AG853" s="37" t="n">
        <f aca="false">IF(AF853&lt;5,0,(AD853-AC853)/AC853*100)</f>
        <v>0</v>
      </c>
      <c r="AH853" s="39" t="n">
        <f aca="false">(AH852-AH851)^2/AH852</f>
        <v>3.67439154957295</v>
      </c>
      <c r="AI853" s="13" t="n">
        <f aca="false">AJ852</f>
        <v>292.222222222222</v>
      </c>
      <c r="AJ853" s="39" t="n">
        <f aca="false">(AJ852-AJ851)^2/AJ852</f>
        <v>35.0621461765949</v>
      </c>
      <c r="AK853" s="21" t="n">
        <f aca="false">FORECAST($B853,AJ844:AJ852,$B844:$B852)</f>
        <v>22595.9458450047</v>
      </c>
      <c r="AL853" s="37" t="n">
        <f aca="false">(AJ853-AK853)^2/AK853</f>
        <v>22525.8759586101</v>
      </c>
      <c r="AM853" s="37" t="n">
        <f aca="false">IF(AL853&lt;5,0,(AJ853-AI853)/AI853*100)</f>
        <v>-88.001546935766</v>
      </c>
      <c r="AN853" s="39" t="n">
        <f aca="false">(AN852-AN851)^2/AN852</f>
        <v>27.6674279673443</v>
      </c>
      <c r="AO853" s="13" t="n">
        <f aca="false">AP852</f>
        <v>797.055555555556</v>
      </c>
      <c r="AP853" s="39" t="n">
        <f aca="false">(AP852-AP851)^2/AP852</f>
        <v>21.5487597097341</v>
      </c>
      <c r="AQ853" s="21" t="n">
        <f aca="false">FORECAST($B853,AP844:AP852,$B844:$B852)</f>
        <v>-16385.3244631186</v>
      </c>
      <c r="AR853" s="37" t="n">
        <f aca="false">(AP853-AQ853)^2/AQ853</f>
        <v>-16428.4503218636</v>
      </c>
      <c r="AS853" s="37" t="n">
        <f aca="false">IF(AR853&lt;5,0,(AP853-AO853)/AO853*100)</f>
        <v>0</v>
      </c>
      <c r="AT853" s="39" t="n">
        <f aca="false">(AT852-AT851)^2/AT852</f>
        <v>27.0414943688726</v>
      </c>
      <c r="AU853" s="13" t="n">
        <f aca="false">AV852</f>
        <v>127.138888888889</v>
      </c>
      <c r="AV853" s="39" t="n">
        <f aca="false">(AV852-AV851)^2/AV852</f>
        <v>2.31039861141456</v>
      </c>
      <c r="AW853" s="21" t="n">
        <f aca="false">FORECAST($B853,AV844:AV852,$B844:$B852)</f>
        <v>-24562.3195611578</v>
      </c>
      <c r="AX853" s="37" t="n">
        <f aca="false">(AV853-AW853)^2/AW853</f>
        <v>-24566.940575703</v>
      </c>
      <c r="AY853" s="37" t="n">
        <f aca="false">IF(AX853&lt;5,0,(AV853-AU853)/AU853*100)</f>
        <v>0</v>
      </c>
      <c r="AZ853" s="39" t="n">
        <f aca="false">(AZ852-AZ851)^2/AZ852</f>
        <v>4.15974062617553</v>
      </c>
      <c r="BA853" s="39" t="n">
        <f aca="false">(BA852-BA851)^2/BA852</f>
        <v>57.246349143479</v>
      </c>
      <c r="BB853" s="22"/>
      <c r="BC853" s="12"/>
      <c r="BD853" s="23"/>
    </row>
    <row r="854" customFormat="false" ht="13.8" hidden="false" customHeight="false" outlineLevel="0" collapsed="false">
      <c r="A854" s="40" t="s">
        <v>342</v>
      </c>
      <c r="B854" s="20" t="n">
        <v>5</v>
      </c>
      <c r="C854" s="21"/>
      <c r="D854" s="12" t="n">
        <f aca="false">E853</f>
        <v>47.6282851902797</v>
      </c>
      <c r="E854" s="39" t="n">
        <f aca="false">IF(E853&lt;$B854,0,(E851-E850)/E850*100)</f>
        <v>-10.2305475504323</v>
      </c>
      <c r="F854" s="21" t="n">
        <f aca="false">FORECAST($B854,E845:E853,$B845:$B853)</f>
        <v>-14186.7862950058</v>
      </c>
      <c r="G854" s="37" t="n">
        <f aca="false">(E854-F854)^2/F854</f>
        <v>-14166.3325774816</v>
      </c>
      <c r="H854" s="37" t="n">
        <f aca="false">IF(G854&lt;5,0,(E854-D854)/D854*100)</f>
        <v>0</v>
      </c>
      <c r="I854" s="22"/>
      <c r="J854" s="12"/>
      <c r="K854" s="13" t="n">
        <f aca="false">L853</f>
        <v>2.12800453514739</v>
      </c>
      <c r="L854" s="39" t="n">
        <f aca="false">IF(L853&lt;$B854,0,(L851-L850)/L850*100)</f>
        <v>0</v>
      </c>
      <c r="M854" s="21" t="n">
        <f aca="false">FORECAST($B854,L845:L853,$B845:$B853)</f>
        <v>-1460.77274487031</v>
      </c>
      <c r="N854" s="37" t="n">
        <f aca="false">(L854-M854)^2/M854</f>
        <v>-1460.77274487031</v>
      </c>
      <c r="O854" s="37" t="n">
        <f aca="false">IF(N854&lt;5,0,(L854-K854)/K854*100)</f>
        <v>0</v>
      </c>
      <c r="P854" s="39" t="n">
        <f aca="false">IF(P853&lt;$B854,0,(P851-P850)/P850*100)</f>
        <v>0</v>
      </c>
      <c r="Q854" s="13" t="n">
        <f aca="false">R853</f>
        <v>0.0793037389351301</v>
      </c>
      <c r="R854" s="39" t="n">
        <f aca="false">IF(R853&lt;$B854,0,(R851-R850)/R850*100)</f>
        <v>0</v>
      </c>
      <c r="S854" s="21" t="n">
        <f aca="false">FORECAST($B854,R845:R853,$B845:$B853)</f>
        <v>838.830816879597</v>
      </c>
      <c r="T854" s="37" t="n">
        <f aca="false">(R854-S854)^2/S854</f>
        <v>838.830816879597</v>
      </c>
      <c r="U854" s="37" t="n">
        <f aca="false">IF(T854&lt;5,0,(R854-Q854)/Q854*100)</f>
        <v>-100</v>
      </c>
      <c r="V854" s="39" t="n">
        <f aca="false">IF(V853&lt;$B854,0,(V851-V850)/V850*100)</f>
        <v>0</v>
      </c>
      <c r="W854" s="13" t="n">
        <f aca="false">X853</f>
        <v>0.107997010463378</v>
      </c>
      <c r="X854" s="39" t="n">
        <f aca="false">IF(X853&lt;$B854,0,(X851-X850)/X850*100)</f>
        <v>0</v>
      </c>
      <c r="Y854" s="21" t="n">
        <f aca="false">FORECAST($B854,X845:X853,$B845:$B853)</f>
        <v>-544.120789779327</v>
      </c>
      <c r="Z854" s="37" t="n">
        <f aca="false">(X854-Y854)^2/Y854</f>
        <v>-544.120789779327</v>
      </c>
      <c r="AA854" s="37" t="n">
        <f aca="false">IF(Z854&lt;5,0,(X854-W854)/W854*100)</f>
        <v>0</v>
      </c>
      <c r="AB854" s="39" t="n">
        <f aca="false">IF(AB853&lt;$B854,0,(AB851-AB850)/AB850*100)</f>
        <v>0</v>
      </c>
      <c r="AC854" s="13" t="n">
        <f aca="false">AD853</f>
        <v>0.952917919590154</v>
      </c>
      <c r="AD854" s="39" t="n">
        <f aca="false">IF(AD853&lt;$B854,0,(AD851-AD850)/AD850*100)</f>
        <v>0</v>
      </c>
      <c r="AE854" s="21" t="n">
        <f aca="false">FORECAST($B854,AD845:AD853,$B845:$B853)</f>
        <v>-15445.8408826945</v>
      </c>
      <c r="AF854" s="37" t="n">
        <f aca="false">(AD854-AE854)^2/AE854</f>
        <v>-15445.8408826945</v>
      </c>
      <c r="AG854" s="37" t="n">
        <f aca="false">IF(AF854&lt;5,0,(AD854-AC854)/AC854*100)</f>
        <v>0</v>
      </c>
      <c r="AH854" s="39" t="n">
        <f aca="false">IF(AH853&lt;$B854,0,(AH851-AH850)/AH850*100)</f>
        <v>0</v>
      </c>
      <c r="AI854" s="13" t="n">
        <f aca="false">AJ853</f>
        <v>35.0621461765949</v>
      </c>
      <c r="AJ854" s="39" t="n">
        <f aca="false">IF(AJ853&lt;$B854,0,(AJ851-AJ850)/AJ850*100)</f>
        <v>-39.937106918239</v>
      </c>
      <c r="AK854" s="21" t="n">
        <f aca="false">FORECAST($B854,AJ845:AJ853,$B845:$B853)</f>
        <v>27076.6616337592</v>
      </c>
      <c r="AL854" s="37" t="n">
        <f aca="false">(AJ854-AK854)^2/AK854</f>
        <v>27156.5947533991</v>
      </c>
      <c r="AM854" s="37" t="n">
        <f aca="false">IF(AL854&lt;5,0,(AJ854-AI854)/AI854*100)</f>
        <v>-213.903771654738</v>
      </c>
      <c r="AN854" s="39" t="n">
        <f aca="false">IF(AN853&lt;$B854,0,(AN851-AN850)/AN850*100)</f>
        <v>-45.3686829079905</v>
      </c>
      <c r="AO854" s="13" t="n">
        <f aca="false">AP853</f>
        <v>21.5487597097341</v>
      </c>
      <c r="AP854" s="39" t="n">
        <f aca="false">IF(AP853&lt;$B854,0,(AP851-AP850)/AP850*100)</f>
        <v>-5.26315789473684</v>
      </c>
      <c r="AQ854" s="21" t="n">
        <f aca="false">FORECAST($B854,AP845:AP853,$B845:$B853)</f>
        <v>2677.34572202865</v>
      </c>
      <c r="AR854" s="37" t="n">
        <f aca="false">(AP854-AQ854)^2/AQ854</f>
        <v>2687.88238419618</v>
      </c>
      <c r="AS854" s="37" t="n">
        <f aca="false">IF(AR854&lt;5,0,(AP854-AO854)/AO854*100)</f>
        <v>-124.424412196491</v>
      </c>
      <c r="AT854" s="39" t="n">
        <f aca="false">IF(AT853&lt;$B854,0,(AT851-AT850)/AT850*100)</f>
        <v>-13.8303502246729</v>
      </c>
      <c r="AU854" s="13" t="n">
        <f aca="false">AV853</f>
        <v>2.31039861141456</v>
      </c>
      <c r="AV854" s="39" t="n">
        <f aca="false">IF(AV853&lt;$B854,0,(AV851-AV850)/AV850*100)</f>
        <v>0</v>
      </c>
      <c r="AW854" s="21" t="n">
        <f aca="false">FORECAST($B854,AV845:AV853,$B845:$B853)</f>
        <v>-27328.8900503291</v>
      </c>
      <c r="AX854" s="37" t="n">
        <f aca="false">(AV854-AW854)^2/AW854</f>
        <v>-27328.8900503291</v>
      </c>
      <c r="AY854" s="37" t="n">
        <f aca="false">IF(AX854&lt;5,0,(AV854-AU854)/AU854*100)</f>
        <v>0</v>
      </c>
      <c r="AZ854" s="39" t="n">
        <f aca="false">IF(AZ853&lt;$B854,0,(AZ851-AZ850)/AZ850*100)</f>
        <v>0</v>
      </c>
      <c r="BA854" s="39" t="n">
        <f aca="false">IF(BA853&lt;$B854,0,(BA851-BA850)/BA850*100)</f>
        <v>-18.3410565338276</v>
      </c>
      <c r="BB854" s="22"/>
      <c r="BC854" s="12"/>
      <c r="BD854" s="23"/>
    </row>
    <row r="855" customFormat="false" ht="13.8" hidden="false" customHeight="false" outlineLevel="0" collapsed="false">
      <c r="A855" s="25"/>
      <c r="B855" s="20"/>
      <c r="C855" s="21"/>
      <c r="D855" s="12" t="n">
        <f aca="false">E854</f>
        <v>-10.2305475504323</v>
      </c>
      <c r="E855" s="21"/>
      <c r="F855" s="21" t="n">
        <f aca="false">FORECAST($B855,E846:E854,$B846:$B854)</f>
        <v>-13.6616779267586</v>
      </c>
      <c r="G855" s="37" t="n">
        <f aca="false">(E855-F855)^2/F855</f>
        <v>-13.6616779267586</v>
      </c>
      <c r="H855" s="37" t="n">
        <f aca="false">IF(G855&lt;5,0,(E855-D855)/D855*100)</f>
        <v>0</v>
      </c>
      <c r="I855" s="22"/>
      <c r="J855" s="13"/>
      <c r="K855" s="13" t="n">
        <f aca="false">L854</f>
        <v>0</v>
      </c>
      <c r="L855" s="21"/>
      <c r="M855" s="21" t="n">
        <f aca="false">FORECAST($B855,L846:L854,$B846:$B854)</f>
        <v>-0.0198805839216343</v>
      </c>
      <c r="N855" s="37" t="n">
        <f aca="false">(L855-M855)^2/M855</f>
        <v>-0.0198805839216343</v>
      </c>
      <c r="O855" s="37" t="n">
        <f aca="false">IF(N855&lt;5,0,(L855-K855)/K855*100)</f>
        <v>0</v>
      </c>
      <c r="P855" s="14"/>
      <c r="Q855" s="13" t="n">
        <f aca="false">R854</f>
        <v>0</v>
      </c>
      <c r="R855" s="21"/>
      <c r="S855" s="21" t="n">
        <f aca="false">FORECAST($B855,R846:R854,$B846:$B854)</f>
        <v>-0.0556087970455543</v>
      </c>
      <c r="T855" s="37" t="n">
        <f aca="false">(R855-S855)^2/S855</f>
        <v>-0.0556087970455543</v>
      </c>
      <c r="U855" s="37" t="n">
        <f aca="false">IF(T855&lt;5,0,(R855-Q855)/Q855*100)</f>
        <v>0</v>
      </c>
      <c r="V855" s="14"/>
      <c r="W855" s="13" t="n">
        <f aca="false">X854</f>
        <v>0</v>
      </c>
      <c r="X855" s="21"/>
      <c r="Y855" s="21" t="n">
        <f aca="false">FORECAST($B855,X846:X854,$B846:$B854)</f>
        <v>-0.0501302124652803</v>
      </c>
      <c r="Z855" s="37" t="n">
        <f aca="false">(X855-Y855)^2/Y855</f>
        <v>-0.0501302124652803</v>
      </c>
      <c r="AA855" s="37" t="n">
        <f aca="false">IF(Z855&lt;5,0,(X855-W855)/W855*100)</f>
        <v>0</v>
      </c>
      <c r="AB855" s="14"/>
      <c r="AC855" s="13" t="n">
        <f aca="false">AD854</f>
        <v>0</v>
      </c>
      <c r="AD855" s="21"/>
      <c r="AE855" s="21" t="n">
        <f aca="false">FORECAST($B855,AD846:AD854,$B846:$B854)</f>
        <v>-0.557483884752969</v>
      </c>
      <c r="AF855" s="37" t="n">
        <f aca="false">(AD855-AE855)^2/AE855</f>
        <v>-0.557483884752969</v>
      </c>
      <c r="AG855" s="37" t="n">
        <f aca="false">IF(AF855&lt;5,0,(AD855-AC855)/AC855*100)</f>
        <v>0</v>
      </c>
      <c r="AH855" s="14"/>
      <c r="AI855" s="13" t="n">
        <f aca="false">AJ854</f>
        <v>-39.937106918239</v>
      </c>
      <c r="AJ855" s="21"/>
      <c r="AK855" s="21" t="n">
        <f aca="false">FORECAST($B855,AJ846:AJ854,$B846:$B854)</f>
        <v>-40.6151132904796</v>
      </c>
      <c r="AL855" s="37" t="n">
        <f aca="false">(AJ855-AK855)^2/AK855</f>
        <v>-40.6151132904796</v>
      </c>
      <c r="AM855" s="37" t="n">
        <f aca="false">IF(AL855&lt;5,0,(AJ855-AI855)/AI855*100)</f>
        <v>0</v>
      </c>
      <c r="AN855" s="14"/>
      <c r="AO855" s="13" t="n">
        <f aca="false">AP854</f>
        <v>-5.26315789473684</v>
      </c>
      <c r="AP855" s="21"/>
      <c r="AQ855" s="21" t="n">
        <f aca="false">FORECAST($B855,AP846:AP854,$B846:$B854)</f>
        <v>-7.00646506458224</v>
      </c>
      <c r="AR855" s="37" t="n">
        <f aca="false">(AP855-AQ855)^2/AQ855</f>
        <v>-7.00646506458224</v>
      </c>
      <c r="AS855" s="37" t="n">
        <f aca="false">IF(AR855&lt;5,0,(AP855-AO855)/AO855*100)</f>
        <v>0</v>
      </c>
      <c r="AT855" s="14"/>
      <c r="AU855" s="13" t="n">
        <f aca="false">AV854</f>
        <v>0</v>
      </c>
      <c r="AV855" s="21"/>
      <c r="AW855" s="21" t="n">
        <f aca="false">FORECAST($B855,AV846:AV854,$B846:$B854)</f>
        <v>-0.41338138465953</v>
      </c>
      <c r="AX855" s="37" t="n">
        <f aca="false">(AV855-AW855)^2/AW855</f>
        <v>-0.41338138465953</v>
      </c>
      <c r="AY855" s="37" t="n">
        <f aca="false">IF(AX855&lt;5,0,(AV855-AU855)/AU855*100)</f>
        <v>0</v>
      </c>
      <c r="AZ855" s="14"/>
      <c r="BA855" s="23"/>
      <c r="BB855" s="22"/>
      <c r="BC855" s="13"/>
      <c r="BD855" s="23"/>
    </row>
    <row r="856" customFormat="false" ht="13.8" hidden="false" customHeight="false" outlineLevel="0" collapsed="false">
      <c r="A856" s="19" t="s">
        <v>85</v>
      </c>
      <c r="B856" s="12" t="n">
        <v>2011</v>
      </c>
      <c r="C856" s="12" t="n">
        <v>43215</v>
      </c>
      <c r="D856" s="12" t="n">
        <f aca="false">E855</f>
        <v>0</v>
      </c>
      <c r="E856" s="12" t="n">
        <v>1032</v>
      </c>
      <c r="F856" s="21" t="n">
        <f aca="false">FORECAST($B856,E847:E855,$B847:$B855)</f>
        <v>1390.63265972184</v>
      </c>
      <c r="G856" s="37" t="n">
        <f aca="false">(E856-F856)^2/F856</f>
        <v>92.4883963568683</v>
      </c>
      <c r="H856" s="37" t="e">
        <f aca="false">IF(G856&lt;5,0,(E856-D856)/D856*100)</f>
        <v>#DIV/0!</v>
      </c>
      <c r="I856" s="12" t="n">
        <v>-4.1</v>
      </c>
      <c r="J856" s="13" t="n">
        <f aca="false">(E856-E851)/E851*100</f>
        <v>-17.1749598715891</v>
      </c>
      <c r="K856" s="13" t="n">
        <f aca="false">L855</f>
        <v>0</v>
      </c>
      <c r="L856" s="12" t="n">
        <v>1</v>
      </c>
      <c r="M856" s="21" t="n">
        <f aca="false">FORECAST($B856,L847:L855,$B847:$B855)</f>
        <v>4.950034608638</v>
      </c>
      <c r="N856" s="37" t="n">
        <f aca="false">(L856-M856)^2/M856</f>
        <v>3.15205339821474</v>
      </c>
      <c r="O856" s="37" t="n">
        <f aca="false">IF(N856&lt;5,0,(L856-K856)/K856*100)</f>
        <v>0</v>
      </c>
      <c r="P856" s="14" t="n">
        <f aca="false">L856/($C856/100000)</f>
        <v>2.31401133865556</v>
      </c>
      <c r="Q856" s="13" t="n">
        <f aca="false">R855</f>
        <v>0</v>
      </c>
      <c r="R856" s="12" t="n">
        <v>6</v>
      </c>
      <c r="S856" s="21" t="n">
        <f aca="false">FORECAST($B856,R847:R855,$B847:$B855)</f>
        <v>22.4771614488965</v>
      </c>
      <c r="T856" s="37" t="n">
        <f aca="false">(R856-S856)^2/S856</f>
        <v>12.0787871738284</v>
      </c>
      <c r="U856" s="37" t="e">
        <f aca="false">IF(T856&lt;5,0,(R856-Q856)/Q856*100)</f>
        <v>#DIV/0!</v>
      </c>
      <c r="V856" s="14" t="n">
        <f aca="false">R856/($C856/100000)</f>
        <v>13.8840680319334</v>
      </c>
      <c r="W856" s="13" t="n">
        <f aca="false">X855</f>
        <v>0</v>
      </c>
      <c r="X856" s="12" t="n">
        <v>17</v>
      </c>
      <c r="Y856" s="21" t="n">
        <f aca="false">FORECAST($B856,X847:X855,$B847:$B855)</f>
        <v>18.3644072418147</v>
      </c>
      <c r="Z856" s="37" t="n">
        <f aca="false">(X856-Y856)^2/Y856</f>
        <v>0.101370389852691</v>
      </c>
      <c r="AA856" s="37" t="n">
        <f aca="false">IF(Z856&lt;5,0,(X856-W856)/W856*100)</f>
        <v>0</v>
      </c>
      <c r="AB856" s="14" t="n">
        <f aca="false">X856/($C856/100000)</f>
        <v>39.3381927571445</v>
      </c>
      <c r="AC856" s="13" t="n">
        <f aca="false">AD855</f>
        <v>0</v>
      </c>
      <c r="AD856" s="12" t="n">
        <v>151</v>
      </c>
      <c r="AE856" s="21" t="n">
        <f aca="false">FORECAST($B856,AD847:AD855,$B847:$B855)</f>
        <v>228.231389011325</v>
      </c>
      <c r="AF856" s="37" t="n">
        <f aca="false">(AD856-AE856)^2/AE856</f>
        <v>26.1343870116068</v>
      </c>
      <c r="AG856" s="37" t="e">
        <f aca="false">IF(AF856&lt;5,0,(AD856-AC856)/AC856*100)</f>
        <v>#DIV/0!</v>
      </c>
      <c r="AH856" s="14" t="n">
        <f aca="false">AD856/($C856/100000)</f>
        <v>349.415712136989</v>
      </c>
      <c r="AI856" s="13" t="n">
        <f aca="false">AJ855</f>
        <v>0</v>
      </c>
      <c r="AJ856" s="12" t="n">
        <v>329</v>
      </c>
      <c r="AK856" s="21" t="n">
        <f aca="false">FORECAST($B856,AJ847:AJ855,$B847:$B855)</f>
        <v>274.04518728613</v>
      </c>
      <c r="AL856" s="37" t="n">
        <f aca="false">(AJ856-AK856)^2/AK856</f>
        <v>11.0201951376118</v>
      </c>
      <c r="AM856" s="37" t="e">
        <f aca="false">IF(AL856&lt;5,0,(AJ856-AI856)/AI856*100)</f>
        <v>#DIV/0!</v>
      </c>
      <c r="AN856" s="14" t="n">
        <f aca="false">AJ856/($C856/100000)</f>
        <v>761.309730417679</v>
      </c>
      <c r="AO856" s="13" t="n">
        <f aca="false">AP855</f>
        <v>0</v>
      </c>
      <c r="AP856" s="12" t="n">
        <v>487</v>
      </c>
      <c r="AQ856" s="21" t="n">
        <f aca="false">FORECAST($B856,AP847:AP855,$B847:$B855)</f>
        <v>737.281473557707</v>
      </c>
      <c r="AR856" s="37" t="n">
        <f aca="false">(AP856-AQ856)^2/AQ856</f>
        <v>84.9618744710179</v>
      </c>
      <c r="AS856" s="37" t="e">
        <f aca="false">IF(AR856&lt;5,0,(AP856-AO856)/AO856*100)</f>
        <v>#DIV/0!</v>
      </c>
      <c r="AT856" s="14" t="n">
        <f aca="false">AP856/($C856/100000)</f>
        <v>1126.92352192526</v>
      </c>
      <c r="AU856" s="13" t="n">
        <f aca="false">AV855</f>
        <v>0</v>
      </c>
      <c r="AV856" s="12" t="n">
        <v>41</v>
      </c>
      <c r="AW856" s="21" t="n">
        <f aca="false">FORECAST($B856,AV847:AV855,$B847:$B855)</f>
        <v>105.1556147427</v>
      </c>
      <c r="AX856" s="37" t="n">
        <f aca="false">(AV856-AW856)^2/AW856</f>
        <v>39.1414468270173</v>
      </c>
      <c r="AY856" s="37" t="e">
        <f aca="false">IF(AX856&lt;5,0,(AV856-AU856)/AU856*100)</f>
        <v>#DIV/0!</v>
      </c>
      <c r="AZ856" s="14" t="n">
        <f aca="false">AV856/($C856/100000)</f>
        <v>94.8744648848779</v>
      </c>
      <c r="BA856" s="12" t="n">
        <v>2388.1</v>
      </c>
      <c r="BB856" s="14" t="n">
        <v>-9.3</v>
      </c>
      <c r="BC856" s="13" t="n">
        <f aca="false">(BA856-BA851)/BA851*100</f>
        <v>171.03620474407</v>
      </c>
      <c r="BD856" s="12" t="n">
        <v>23.7</v>
      </c>
    </row>
    <row r="857" customFormat="false" ht="13.8" hidden="false" customHeight="false" outlineLevel="0" collapsed="false">
      <c r="A857" s="19" t="s">
        <v>85</v>
      </c>
      <c r="B857" s="12" t="n">
        <v>2012</v>
      </c>
      <c r="C857" s="12" t="n">
        <v>43796</v>
      </c>
      <c r="D857" s="12" t="n">
        <f aca="false">E856</f>
        <v>1032</v>
      </c>
      <c r="E857" s="12" t="n">
        <v>916</v>
      </c>
      <c r="F857" s="21" t="n">
        <f aca="false">FORECAST($B857,E848:E856,$B848:$B856)</f>
        <v>1333.42712986901</v>
      </c>
      <c r="G857" s="37" t="n">
        <f aca="false">(E857-F857)^2/F857</f>
        <v>130.674863925858</v>
      </c>
      <c r="H857" s="37" t="n">
        <f aca="false">IF(G857&lt;5,0,(E857-D857)/D857*100)</f>
        <v>-11.2403100775194</v>
      </c>
      <c r="I857" s="12" t="n">
        <v>-11.2</v>
      </c>
      <c r="J857" s="13" t="n">
        <f aca="false">(E857-E856)/E856*100</f>
        <v>-11.2403100775194</v>
      </c>
      <c r="K857" s="13" t="n">
        <f aca="false">L856</f>
        <v>1</v>
      </c>
      <c r="L857" s="12" t="n">
        <v>1</v>
      </c>
      <c r="M857" s="21" t="n">
        <f aca="false">FORECAST($B857,L848:L856,$B848:$B856)</f>
        <v>4.95615875960384</v>
      </c>
      <c r="N857" s="37" t="n">
        <f aca="false">(L857-M857)^2/M857</f>
        <v>3.15792792167159</v>
      </c>
      <c r="O857" s="37" t="n">
        <f aca="false">IF(N857&lt;5,0,(L857-K857)/K857*100)</f>
        <v>0</v>
      </c>
      <c r="P857" s="14" t="n">
        <f aca="false">L857/($C857/100000)</f>
        <v>2.28331354461595</v>
      </c>
      <c r="Q857" s="13" t="n">
        <f aca="false">R856</f>
        <v>6</v>
      </c>
      <c r="R857" s="12" t="n">
        <v>2</v>
      </c>
      <c r="S857" s="21" t="n">
        <f aca="false">FORECAST($B857,R848:R856,$B848:$B856)</f>
        <v>19.3486689302821</v>
      </c>
      <c r="T857" s="37" t="n">
        <f aca="false">(R857-S857)^2/S857</f>
        <v>15.5554014974894</v>
      </c>
      <c r="U857" s="37" t="n">
        <f aca="false">IF(T857&lt;5,0,(R857-Q857)/Q857*100)</f>
        <v>-66.6666666666667</v>
      </c>
      <c r="V857" s="14" t="n">
        <f aca="false">R857/($C857/100000)</f>
        <v>4.56662708923189</v>
      </c>
      <c r="W857" s="13" t="n">
        <f aca="false">X856</f>
        <v>17</v>
      </c>
      <c r="X857" s="12" t="n">
        <v>17</v>
      </c>
      <c r="Y857" s="21" t="n">
        <f aca="false">FORECAST($B857,X848:X856,$B848:$B856)</f>
        <v>19.2121689037175</v>
      </c>
      <c r="Z857" s="37" t="n">
        <f aca="false">(X857-Y857)^2/Y857</f>
        <v>0.254718313330456</v>
      </c>
      <c r="AA857" s="37" t="n">
        <f aca="false">IF(Z857&lt;5,0,(X857-W857)/W857*100)</f>
        <v>0</v>
      </c>
      <c r="AB857" s="14" t="n">
        <f aca="false">X857/($C857/100000)</f>
        <v>38.8163302584711</v>
      </c>
      <c r="AC857" s="13" t="n">
        <f aca="false">AD856</f>
        <v>151</v>
      </c>
      <c r="AD857" s="12" t="n">
        <v>131</v>
      </c>
      <c r="AE857" s="21" t="n">
        <f aca="false">FORECAST($B857,AD848:AD856,$B848:$B856)</f>
        <v>211.363831843566</v>
      </c>
      <c r="AF857" s="37" t="n">
        <f aca="false">(AD857-AE857)^2/AE857</f>
        <v>30.5555847102589</v>
      </c>
      <c r="AG857" s="37" t="n">
        <f aca="false">IF(AF857&lt;5,0,(AD857-AC857)/AC857*100)</f>
        <v>-13.2450331125828</v>
      </c>
      <c r="AH857" s="14" t="n">
        <f aca="false">AD857/($C857/100000)</f>
        <v>299.114074344689</v>
      </c>
      <c r="AI857" s="13" t="n">
        <f aca="false">AJ856</f>
        <v>329</v>
      </c>
      <c r="AJ857" s="12" t="n">
        <v>337</v>
      </c>
      <c r="AK857" s="21" t="n">
        <f aca="false">FORECAST($B857,AJ848:AJ856,$B848:$B856)</f>
        <v>282.945936929716</v>
      </c>
      <c r="AL857" s="37" t="n">
        <f aca="false">(AJ857-AK857)^2/AK857</f>
        <v>10.3265018261492</v>
      </c>
      <c r="AM857" s="37" t="n">
        <f aca="false">IF(AL857&lt;5,0,(AJ857-AI857)/AI857*100)</f>
        <v>2.43161094224924</v>
      </c>
      <c r="AN857" s="14" t="n">
        <f aca="false">AJ857/($C857/100000)</f>
        <v>769.476664535574</v>
      </c>
      <c r="AO857" s="13" t="n">
        <f aca="false">AP856</f>
        <v>487</v>
      </c>
      <c r="AP857" s="12" t="n">
        <v>402</v>
      </c>
      <c r="AQ857" s="21" t="n">
        <f aca="false">FORECAST($B857,AP848:AP856,$B848:$B856)</f>
        <v>692.220062309562</v>
      </c>
      <c r="AR857" s="37" t="n">
        <f aca="false">(AP857-AQ857)^2/AQ857</f>
        <v>121.677612587454</v>
      </c>
      <c r="AS857" s="37" t="n">
        <f aca="false">IF(AR857&lt;5,0,(AP857-AO857)/AO857*100)</f>
        <v>-17.4537987679671</v>
      </c>
      <c r="AT857" s="14" t="n">
        <f aca="false">AP857/($C857/100000)</f>
        <v>917.892044935611</v>
      </c>
      <c r="AU857" s="13" t="n">
        <f aca="false">AV856</f>
        <v>41</v>
      </c>
      <c r="AV857" s="12" t="n">
        <v>26</v>
      </c>
      <c r="AW857" s="21" t="n">
        <f aca="false">FORECAST($B857,AV848:AV856,$B848:$B856)</f>
        <v>103.28465161912</v>
      </c>
      <c r="AX857" s="37" t="n">
        <f aca="false">(AV857-AW857)^2/AW857</f>
        <v>57.8296705488719</v>
      </c>
      <c r="AY857" s="37" t="n">
        <f aca="false">IF(AX857&lt;5,0,(AV857-AU857)/AU857*100)</f>
        <v>-36.5853658536585</v>
      </c>
      <c r="AZ857" s="14" t="n">
        <f aca="false">AV857/($C857/100000)</f>
        <v>59.3661521600146</v>
      </c>
      <c r="BA857" s="12" t="n">
        <v>2091.5</v>
      </c>
      <c r="BB857" s="14" t="n">
        <v>-12.4</v>
      </c>
      <c r="BC857" s="13" t="n">
        <f aca="false">(BA857-BA856)/BA856*100</f>
        <v>-12.4199154139274</v>
      </c>
      <c r="BD857" s="12" t="n">
        <v>30.7</v>
      </c>
    </row>
    <row r="858" customFormat="false" ht="13.8" hidden="false" customHeight="false" outlineLevel="0" collapsed="false">
      <c r="A858" s="19" t="s">
        <v>85</v>
      </c>
      <c r="B858" s="12" t="n">
        <v>2013</v>
      </c>
      <c r="C858" s="12" t="n">
        <v>43873</v>
      </c>
      <c r="D858" s="12" t="n">
        <f aca="false">E857</f>
        <v>916</v>
      </c>
      <c r="E858" s="12" t="n">
        <v>965</v>
      </c>
      <c r="F858" s="21" t="n">
        <f aca="false">FORECAST($B858,E849:E857,$B849:$B857)</f>
        <v>1243.81019545914</v>
      </c>
      <c r="G858" s="37" t="n">
        <f aca="false">(E858-F858)^2/F858</f>
        <v>62.4975783087786</v>
      </c>
      <c r="H858" s="37" t="n">
        <f aca="false">IF(G858&lt;5,0,(E858-D858)/D858*100)</f>
        <v>5.34934497816594</v>
      </c>
      <c r="I858" s="12" t="n">
        <v>5.3</v>
      </c>
      <c r="J858" s="13" t="n">
        <f aca="false">(E858-E857)/E857*100</f>
        <v>5.34934497816594</v>
      </c>
      <c r="K858" s="13" t="n">
        <f aca="false">L857</f>
        <v>1</v>
      </c>
      <c r="L858" s="12" t="n">
        <v>3</v>
      </c>
      <c r="M858" s="21" t="n">
        <f aca="false">FORECAST($B858,L849:L857,$B849:$B857)</f>
        <v>4.13036457947235</v>
      </c>
      <c r="N858" s="37" t="n">
        <f aca="false">(L858-M858)^2/M858</f>
        <v>0.309348983108154</v>
      </c>
      <c r="O858" s="37" t="n">
        <f aca="false">IF(N858&lt;5,0,(L858-K858)/K858*100)</f>
        <v>0</v>
      </c>
      <c r="P858" s="14" t="n">
        <f aca="false">L858/($C858/100000)</f>
        <v>6.83791853759716</v>
      </c>
      <c r="Q858" s="13" t="n">
        <f aca="false">R857</f>
        <v>2</v>
      </c>
      <c r="R858" s="12" t="n">
        <v>8</v>
      </c>
      <c r="S858" s="21" t="n">
        <f aca="false">FORECAST($B858,R849:R857,$B849:$B857)</f>
        <v>15.7128995239154</v>
      </c>
      <c r="T858" s="37" t="n">
        <f aca="false">(R858-S858)^2/S858</f>
        <v>3.78598609222132</v>
      </c>
      <c r="U858" s="37" t="n">
        <f aca="false">IF(T858&lt;5,0,(R858-Q858)/Q858*100)</f>
        <v>0</v>
      </c>
      <c r="V858" s="14" t="n">
        <f aca="false">R858/($C858/100000)</f>
        <v>18.2344494335924</v>
      </c>
      <c r="W858" s="13" t="n">
        <f aca="false">X857</f>
        <v>17</v>
      </c>
      <c r="X858" s="12" t="n">
        <v>23</v>
      </c>
      <c r="Y858" s="21" t="n">
        <f aca="false">FORECAST($B858,X849:X857,$B849:$B857)</f>
        <v>18.0658881489535</v>
      </c>
      <c r="Z858" s="37" t="n">
        <f aca="false">(X858-Y858)^2/Y858</f>
        <v>1.3475927426268</v>
      </c>
      <c r="AA858" s="37" t="n">
        <f aca="false">IF(Z858&lt;5,0,(X858-W858)/W858*100)</f>
        <v>0</v>
      </c>
      <c r="AB858" s="14" t="n">
        <f aca="false">X858/($C858/100000)</f>
        <v>52.4240421215782</v>
      </c>
      <c r="AC858" s="13" t="n">
        <f aca="false">AD857</f>
        <v>131</v>
      </c>
      <c r="AD858" s="12" t="n">
        <v>132</v>
      </c>
      <c r="AE858" s="21" t="n">
        <f aca="false">FORECAST($B858,AD849:AD857,$B849:$B857)</f>
        <v>191.623099965406</v>
      </c>
      <c r="AF858" s="37" t="n">
        <f aca="false">(AD858-AE858)^2/AE858</f>
        <v>18.5515945109255</v>
      </c>
      <c r="AG858" s="37" t="n">
        <f aca="false">IF(AF858&lt;5,0,(AD858-AC858)/AC858*100)</f>
        <v>0.763358778625954</v>
      </c>
      <c r="AH858" s="14" t="n">
        <f aca="false">AD858/($C858/100000)</f>
        <v>300.868415654275</v>
      </c>
      <c r="AI858" s="13" t="n">
        <f aca="false">AJ857</f>
        <v>337</v>
      </c>
      <c r="AJ858" s="12" t="n">
        <v>319</v>
      </c>
      <c r="AK858" s="21" t="n">
        <f aca="false">FORECAST($B858,AJ849:AJ857,$B849:$B857)</f>
        <v>287.710850390803</v>
      </c>
      <c r="AL858" s="37" t="n">
        <f aca="false">(AJ858-AK858)^2/AK858</f>
        <v>3.4027596871543</v>
      </c>
      <c r="AM858" s="37" t="n">
        <f aca="false">IF(AL858&lt;5,0,(AJ858-AI858)/AI858*100)</f>
        <v>0</v>
      </c>
      <c r="AN858" s="14" t="n">
        <f aca="false">AJ858/($C858/100000)</f>
        <v>727.098671164498</v>
      </c>
      <c r="AO858" s="13" t="n">
        <f aca="false">AP857</f>
        <v>402</v>
      </c>
      <c r="AP858" s="12" t="n">
        <v>455</v>
      </c>
      <c r="AQ858" s="21" t="n">
        <f aca="false">FORECAST($B858,AP849:AP857,$B849:$B857)</f>
        <v>629.748036627993</v>
      </c>
      <c r="AR858" s="37" t="n">
        <f aca="false">(AP858-AQ858)^2/AQ858</f>
        <v>48.4906256617315</v>
      </c>
      <c r="AS858" s="37" t="n">
        <f aca="false">IF(AR858&lt;5,0,(AP858-AO858)/AO858*100)</f>
        <v>13.1840796019901</v>
      </c>
      <c r="AT858" s="14" t="n">
        <f aca="false">AP858/($C858/100000)</f>
        <v>1037.08431153557</v>
      </c>
      <c r="AU858" s="13" t="n">
        <f aca="false">AV857</f>
        <v>26</v>
      </c>
      <c r="AV858" s="12" t="n">
        <v>25</v>
      </c>
      <c r="AW858" s="21" t="n">
        <f aca="false">FORECAST($B858,AV849:AV857,$B849:$B857)</f>
        <v>96.7551984028928</v>
      </c>
      <c r="AX858" s="37" t="n">
        <f aca="false">(AV858-AW858)^2/AW858</f>
        <v>53.214799647236</v>
      </c>
      <c r="AY858" s="37" t="n">
        <f aca="false">IF(AX858&lt;5,0,(AV858-AU858)/AU858*100)</f>
        <v>-3.84615384615385</v>
      </c>
      <c r="AZ858" s="14" t="n">
        <f aca="false">AV858/($C858/100000)</f>
        <v>56.9826544799763</v>
      </c>
      <c r="BA858" s="12" t="n">
        <v>2199.5</v>
      </c>
      <c r="BB858" s="14" t="n">
        <v>5.2</v>
      </c>
      <c r="BC858" s="13" t="n">
        <f aca="false">(BA858-BA857)/BA857*100</f>
        <v>5.16375806837198</v>
      </c>
      <c r="BD858" s="12" t="n">
        <v>30.3</v>
      </c>
    </row>
    <row r="859" customFormat="false" ht="13.8" hidden="false" customHeight="false" outlineLevel="0" collapsed="false">
      <c r="A859" s="19" t="s">
        <v>85</v>
      </c>
      <c r="B859" s="15" t="n">
        <v>2014</v>
      </c>
      <c r="C859" s="12" t="n">
        <v>44168</v>
      </c>
      <c r="D859" s="12" t="n">
        <f aca="false">E858</f>
        <v>965</v>
      </c>
      <c r="E859" s="12" t="n">
        <v>869</v>
      </c>
      <c r="F859" s="21" t="n">
        <f aca="false">FORECAST($B859,E850:E858,$B850:$B858)</f>
        <v>1176.22788831418</v>
      </c>
      <c r="G859" s="37" t="n">
        <f aca="false">(E859-F859)^2/F859</f>
        <v>80.2471836416581</v>
      </c>
      <c r="H859" s="37" t="n">
        <f aca="false">IF(G859&lt;5,0,(E859-D859)/D859*100)</f>
        <v>-9.94818652849741</v>
      </c>
      <c r="I859" s="16" t="n">
        <v>-9.9</v>
      </c>
      <c r="J859" s="13" t="n">
        <f aca="false">(E859-E858)/E858*100</f>
        <v>-9.94818652849741</v>
      </c>
      <c r="K859" s="13" t="n">
        <f aca="false">L858</f>
        <v>3</v>
      </c>
      <c r="L859" s="12" t="n">
        <v>0</v>
      </c>
      <c r="M859" s="21" t="n">
        <f aca="false">FORECAST($B859,L850:L858,$B850:$B858)</f>
        <v>3.30115895861024</v>
      </c>
      <c r="N859" s="37" t="n">
        <f aca="false">(L859-M859)^2/M859</f>
        <v>3.30115895861024</v>
      </c>
      <c r="O859" s="37" t="n">
        <f aca="false">IF(N859&lt;5,0,(L859-K859)/K859*100)</f>
        <v>0</v>
      </c>
      <c r="P859" s="14" t="n">
        <f aca="false">L859/($C859/100000)</f>
        <v>0</v>
      </c>
      <c r="Q859" s="13" t="n">
        <f aca="false">R858</f>
        <v>8</v>
      </c>
      <c r="R859" s="12" t="n">
        <v>5</v>
      </c>
      <c r="S859" s="21" t="n">
        <f aca="false">FORECAST($B859,R850:R858,$B850:$B858)</f>
        <v>13.2301163405557</v>
      </c>
      <c r="T859" s="37" t="n">
        <f aca="false">(R859-S859)^2/S859</f>
        <v>5.11974447053403</v>
      </c>
      <c r="U859" s="37" t="n">
        <f aca="false">IF(T859&lt;5,0,(R859-Q859)/Q859*100)</f>
        <v>-37.5</v>
      </c>
      <c r="V859" s="14" t="n">
        <f aca="false">R859/($C859/100000)</f>
        <v>11.3204129686651</v>
      </c>
      <c r="W859" s="13" t="n">
        <f aca="false">X858</f>
        <v>23</v>
      </c>
      <c r="X859" s="12" t="n">
        <v>19</v>
      </c>
      <c r="Y859" s="21" t="n">
        <f aca="false">FORECAST($B859,X850:X858,$B850:$B858)</f>
        <v>19.2472088653526</v>
      </c>
      <c r="Z859" s="37" t="n">
        <f aca="false">(X859-Y859)^2/Y859</f>
        <v>0.00317512131428693</v>
      </c>
      <c r="AA859" s="37" t="n">
        <f aca="false">IF(Z859&lt;5,0,(X859-W859)/W859*100)</f>
        <v>0</v>
      </c>
      <c r="AB859" s="14" t="n">
        <f aca="false">X859/($C859/100000)</f>
        <v>43.0175692809274</v>
      </c>
      <c r="AC859" s="13" t="n">
        <f aca="false">AD858</f>
        <v>132</v>
      </c>
      <c r="AD859" s="12" t="n">
        <v>176</v>
      </c>
      <c r="AE859" s="21" t="n">
        <f aca="false">FORECAST($B859,AD850:AD858,$B850:$B858)</f>
        <v>183.821765643063</v>
      </c>
      <c r="AF859" s="37" t="n">
        <f aca="false">(AD859-AE859)^2/AE859</f>
        <v>0.332822490095079</v>
      </c>
      <c r="AG859" s="37" t="n">
        <f aca="false">IF(AF859&lt;5,0,(AD859-AC859)/AC859*100)</f>
        <v>0</v>
      </c>
      <c r="AH859" s="14" t="n">
        <f aca="false">AD859/($C859/100000)</f>
        <v>398.478536497011</v>
      </c>
      <c r="AI859" s="13" t="n">
        <f aca="false">AJ858</f>
        <v>319</v>
      </c>
      <c r="AJ859" s="12" t="n">
        <v>242</v>
      </c>
      <c r="AK859" s="21" t="n">
        <f aca="false">FORECAST($B859,AJ850:AJ858,$B850:$B858)</f>
        <v>297.331577250511</v>
      </c>
      <c r="AL859" s="37" t="n">
        <f aca="false">(AJ859-AK859)^2/AK859</f>
        <v>10.2968661093461</v>
      </c>
      <c r="AM859" s="37" t="n">
        <f aca="false">IF(AL859&lt;5,0,(AJ859-AI859)/AI859*100)</f>
        <v>-24.1379310344828</v>
      </c>
      <c r="AN859" s="14" t="n">
        <f aca="false">AJ859/($C859/100000)</f>
        <v>547.907987683391</v>
      </c>
      <c r="AO859" s="13" t="n">
        <f aca="false">AP858</f>
        <v>455</v>
      </c>
      <c r="AP859" s="12" t="n">
        <v>400</v>
      </c>
      <c r="AQ859" s="21" t="n">
        <f aca="false">FORECAST($B859,AP850:AP858,$B850:$B858)</f>
        <v>584.727338974354</v>
      </c>
      <c r="AR859" s="37" t="n">
        <f aca="false">(AP859-AQ859)^2/AQ859</f>
        <v>58.3591487690684</v>
      </c>
      <c r="AS859" s="37" t="n">
        <f aca="false">IF(AR859&lt;5,0,(AP859-AO859)/AO859*100)</f>
        <v>-12.0879120879121</v>
      </c>
      <c r="AT859" s="14" t="n">
        <f aca="false">AP859/($C859/100000)</f>
        <v>905.633037493208</v>
      </c>
      <c r="AU859" s="13" t="n">
        <f aca="false">AV858</f>
        <v>25</v>
      </c>
      <c r="AV859" s="12" t="n">
        <v>27</v>
      </c>
      <c r="AW859" s="21" t="n">
        <f aca="false">FORECAST($B859,AV850:AV858,$B850:$B858)</f>
        <v>74.5367093170543</v>
      </c>
      <c r="AX859" s="37" t="n">
        <f aca="false">(AV859-AW859)^2/AW859</f>
        <v>30.3171249898079</v>
      </c>
      <c r="AY859" s="37" t="n">
        <f aca="false">IF(AX859&lt;5,0,(AV859-AU859)/AU859*100)</f>
        <v>8</v>
      </c>
      <c r="AZ859" s="14" t="n">
        <f aca="false">AV859/($C859/100000)</f>
        <v>61.1302300307915</v>
      </c>
      <c r="BA859" s="12" t="n">
        <v>1967.5</v>
      </c>
      <c r="BB859" s="4" t="n">
        <v>-10.5</v>
      </c>
      <c r="BC859" s="13" t="n">
        <f aca="false">(BA859-BA858)/BA858*100</f>
        <v>-10.5478517844965</v>
      </c>
      <c r="BD859" s="12" t="n">
        <v>40.9</v>
      </c>
    </row>
    <row r="860" customFormat="false" ht="13.8" hidden="false" customHeight="false" outlineLevel="0" collapsed="false">
      <c r="A860" s="19" t="s">
        <v>85</v>
      </c>
      <c r="B860" s="15" t="n">
        <v>2015</v>
      </c>
      <c r="C860" s="12" t="n">
        <v>44452</v>
      </c>
      <c r="D860" s="12" t="n">
        <f aca="false">E859</f>
        <v>869</v>
      </c>
      <c r="E860" s="12" t="n">
        <v>662</v>
      </c>
      <c r="F860" s="21" t="n">
        <f aca="false">FORECAST($B860,E851:E859,$B851:$B859)</f>
        <v>1090.76919692469</v>
      </c>
      <c r="G860" s="37" t="n">
        <f aca="false">(E860-F860)^2/F860</f>
        <v>168.54438569568</v>
      </c>
      <c r="H860" s="37" t="n">
        <f aca="false">IF(G860&lt;5,0,(E860-D860)/D860*100)</f>
        <v>-23.8204833141542</v>
      </c>
      <c r="I860" s="12" t="n">
        <v>-23.8</v>
      </c>
      <c r="J860" s="13" t="n">
        <f aca="false">(E860-E859)/E859*100</f>
        <v>-23.8204833141542</v>
      </c>
      <c r="K860" s="13" t="n">
        <f aca="false">L859</f>
        <v>0</v>
      </c>
      <c r="L860" s="12" t="n">
        <v>1</v>
      </c>
      <c r="M860" s="21" t="n">
        <f aca="false">FORECAST($B860,L851:L859,$B851:$B859)</f>
        <v>2.47057175802551</v>
      </c>
      <c r="N860" s="37" t="n">
        <f aca="false">(L860-M860)^2/M860</f>
        <v>0.875336362312581</v>
      </c>
      <c r="O860" s="37" t="n">
        <f aca="false">IF(N860&lt;5,0,(L860-K860)/K860*100)</f>
        <v>0</v>
      </c>
      <c r="P860" s="14" t="n">
        <f aca="false">L860/($C860/100000)</f>
        <v>2.24961756501395</v>
      </c>
      <c r="Q860" s="13" t="n">
        <f aca="false">R859</f>
        <v>5</v>
      </c>
      <c r="R860" s="12" t="n">
        <v>4</v>
      </c>
      <c r="S860" s="21" t="n">
        <f aca="false">FORECAST($B860,R851:R859,$B851:$B859)</f>
        <v>11.0747259229986</v>
      </c>
      <c r="T860" s="37" t="n">
        <f aca="false">(R860-S860)^2/S860</f>
        <v>4.51945693586933</v>
      </c>
      <c r="U860" s="37" t="n">
        <f aca="false">IF(T860&lt;5,0,(R860-Q860)/Q860*100)</f>
        <v>0</v>
      </c>
      <c r="V860" s="14" t="n">
        <f aca="false">R860/($C860/100000)</f>
        <v>8.99847026005579</v>
      </c>
      <c r="W860" s="13" t="n">
        <f aca="false">X859</f>
        <v>19</v>
      </c>
      <c r="X860" s="12" t="n">
        <v>19</v>
      </c>
      <c r="Y860" s="21" t="n">
        <f aca="false">FORECAST($B860,X851:X859,$B851:$B859)</f>
        <v>19.0978985397839</v>
      </c>
      <c r="Z860" s="37" t="n">
        <f aca="false">(X860-Y860)^2/Y860</f>
        <v>0.000501841816357191</v>
      </c>
      <c r="AA860" s="37" t="n">
        <f aca="false">IF(Z860&lt;5,0,(X860-W860)/W860*100)</f>
        <v>0</v>
      </c>
      <c r="AB860" s="14" t="n">
        <f aca="false">X860/($C860/100000)</f>
        <v>42.742733735265</v>
      </c>
      <c r="AC860" s="13" t="n">
        <f aca="false">AD859</f>
        <v>176</v>
      </c>
      <c r="AD860" s="12" t="n">
        <v>116</v>
      </c>
      <c r="AE860" s="21" t="n">
        <f aca="false">FORECAST($B860,AD851:AD859,$B851:$B859)</f>
        <v>178.983452765187</v>
      </c>
      <c r="AF860" s="37" t="n">
        <f aca="false">(AD860-AE860)^2/AE860</f>
        <v>22.1635869737568</v>
      </c>
      <c r="AG860" s="37" t="n">
        <f aca="false">IF(AF860&lt;5,0,(AD860-AC860)/AC860*100)</f>
        <v>-34.0909090909091</v>
      </c>
      <c r="AH860" s="14" t="n">
        <f aca="false">AD860/($C860/100000)</f>
        <v>260.955637541618</v>
      </c>
      <c r="AI860" s="13" t="n">
        <f aca="false">AJ859</f>
        <v>242</v>
      </c>
      <c r="AJ860" s="12" t="n">
        <v>171</v>
      </c>
      <c r="AK860" s="21" t="n">
        <f aca="false">FORECAST($B860,AJ851:AJ859,$B851:$B859)</f>
        <v>284.97038657154</v>
      </c>
      <c r="AL860" s="37" t="n">
        <f aca="false">(AJ860-AK860)^2/AK860</f>
        <v>45.5810485136337</v>
      </c>
      <c r="AM860" s="37" t="n">
        <f aca="false">IF(AL860&lt;5,0,(AJ860-AI860)/AI860*100)</f>
        <v>-29.3388429752066</v>
      </c>
      <c r="AN860" s="14" t="n">
        <f aca="false">AJ860/($C860/100000)</f>
        <v>384.684603617385</v>
      </c>
      <c r="AO860" s="13" t="n">
        <f aca="false">AP859</f>
        <v>400</v>
      </c>
      <c r="AP860" s="12" t="n">
        <v>325</v>
      </c>
      <c r="AQ860" s="21" t="n">
        <f aca="false">FORECAST($B860,AP851:AP859,$B851:$B859)</f>
        <v>534.743896815381</v>
      </c>
      <c r="AR860" s="37" t="n">
        <f aca="false">(AP860-AQ860)^2/AQ860</f>
        <v>82.2683578312808</v>
      </c>
      <c r="AS860" s="37" t="n">
        <f aca="false">IF(AR860&lt;5,0,(AP860-AO860)/AO860*100)</f>
        <v>-18.75</v>
      </c>
      <c r="AT860" s="14" t="n">
        <f aca="false">AP860/($C860/100000)</f>
        <v>731.125708629533</v>
      </c>
      <c r="AU860" s="13" t="n">
        <f aca="false">AV859</f>
        <v>27</v>
      </c>
      <c r="AV860" s="12" t="n">
        <v>26</v>
      </c>
      <c r="AW860" s="21" t="n">
        <f aca="false">FORECAST($B860,AV851:AV859,$B851:$B859)</f>
        <v>59.4281491456863</v>
      </c>
      <c r="AX860" s="37" t="n">
        <f aca="false">(AV860-AW860)^2/AW860</f>
        <v>18.8032299738441</v>
      </c>
      <c r="AY860" s="37" t="n">
        <f aca="false">IF(AX860&lt;5,0,(AV860-AU860)/AU860*100)</f>
        <v>-3.7037037037037</v>
      </c>
      <c r="AZ860" s="14" t="n">
        <f aca="false">AV860/($C860/100000)</f>
        <v>58.4900566903626</v>
      </c>
      <c r="BA860" s="12" t="n">
        <v>1489.2</v>
      </c>
      <c r="BB860" s="14" t="n">
        <v>-24.3</v>
      </c>
      <c r="BC860" s="13" t="n">
        <f aca="false">(BA860-BA859)/BA859*100</f>
        <v>-24.3100381194409</v>
      </c>
      <c r="BD860" s="12" t="n">
        <v>46.1</v>
      </c>
    </row>
    <row r="861" customFormat="false" ht="13.8" hidden="false" customHeight="false" outlineLevel="0" collapsed="false">
      <c r="A861" s="19" t="s">
        <v>85</v>
      </c>
      <c r="B861" s="15" t="n">
        <v>2016</v>
      </c>
      <c r="C861" s="12" t="n">
        <v>44349</v>
      </c>
      <c r="D861" s="12" t="n">
        <f aca="false">E860</f>
        <v>662</v>
      </c>
      <c r="E861" s="12" t="n">
        <v>895</v>
      </c>
      <c r="F861" s="21" t="n">
        <f aca="false">FORECAST($B861,E852:E860,$B852:$B860)</f>
        <v>994.249665931494</v>
      </c>
      <c r="G861" s="37" t="n">
        <f aca="false">(E861-F861)^2/F861</f>
        <v>9.9074674350375</v>
      </c>
      <c r="H861" s="37" t="n">
        <f aca="false">IF(G861&lt;5,0,(E861-D861)/D861*100)</f>
        <v>35.1963746223565</v>
      </c>
      <c r="I861" s="12" t="n">
        <v>35.2</v>
      </c>
      <c r="J861" s="13" t="n">
        <f aca="false">(E861-E860)/E860*100</f>
        <v>35.1963746223565</v>
      </c>
      <c r="K861" s="13" t="n">
        <f aca="false">L860</f>
        <v>1</v>
      </c>
      <c r="L861" s="12" t="n">
        <v>4</v>
      </c>
      <c r="M861" s="21" t="n">
        <f aca="false">FORECAST($B861,L852:L860,$B852:$B860)</f>
        <v>2.13884852423352</v>
      </c>
      <c r="N861" s="37" t="n">
        <f aca="false">(L861-M861)^2/M861</f>
        <v>1.61950917818693</v>
      </c>
      <c r="O861" s="37" t="n">
        <f aca="false">IF(N861&lt;5,0,(L861-K861)/K861*100)</f>
        <v>0</v>
      </c>
      <c r="P861" s="14" t="n">
        <f aca="false">L861/($C861/100000)</f>
        <v>9.0193690951318</v>
      </c>
      <c r="Q861" s="13" t="n">
        <f aca="false">R860</f>
        <v>4</v>
      </c>
      <c r="R861" s="12" t="n">
        <v>11</v>
      </c>
      <c r="S861" s="21" t="n">
        <f aca="false">FORECAST($B861,R852:R860,$B852:$B860)</f>
        <v>8.07638091022917</v>
      </c>
      <c r="T861" s="37" t="n">
        <f aca="false">(R861-S861)^2/S861</f>
        <v>1.05833896111146</v>
      </c>
      <c r="U861" s="37" t="n">
        <f aca="false">IF(T861&lt;5,0,(R861-Q861)/Q861*100)</f>
        <v>0</v>
      </c>
      <c r="V861" s="14" t="n">
        <f aca="false">R861/($C861/100000)</f>
        <v>24.8032650116124</v>
      </c>
      <c r="W861" s="13" t="n">
        <f aca="false">X860</f>
        <v>19</v>
      </c>
      <c r="X861" s="12" t="n">
        <v>33</v>
      </c>
      <c r="Y861" s="21" t="n">
        <f aca="false">FORECAST($B861,X852:X860,$B852:$B860)</f>
        <v>18.9480873924378</v>
      </c>
      <c r="Z861" s="37" t="n">
        <f aca="false">(X861-Y861)^2/Y861</f>
        <v>10.4209065453948</v>
      </c>
      <c r="AA861" s="37" t="n">
        <f aca="false">IF(Z861&lt;5,0,(X861-W861)/W861*100)</f>
        <v>73.6842105263158</v>
      </c>
      <c r="AB861" s="14" t="n">
        <f aca="false">X861/($C861/100000)</f>
        <v>74.4097950348373</v>
      </c>
      <c r="AC861" s="13" t="n">
        <f aca="false">AD860</f>
        <v>116</v>
      </c>
      <c r="AD861" s="12" t="n">
        <v>193</v>
      </c>
      <c r="AE861" s="21" t="n">
        <f aca="false">FORECAST($B861,AD852:AD860,$B852:$B860)</f>
        <v>159.431687231585</v>
      </c>
      <c r="AF861" s="37" t="n">
        <f aca="false">(AD861-AE861)^2/AE861</f>
        <v>7.06780215203619</v>
      </c>
      <c r="AG861" s="37" t="n">
        <f aca="false">IF(AF861&lt;5,0,(AD861-AC861)/AC861*100)</f>
        <v>66.3793103448276</v>
      </c>
      <c r="AH861" s="14" t="n">
        <f aca="false">AD861/($C861/100000)</f>
        <v>435.184558840109</v>
      </c>
      <c r="AI861" s="13" t="n">
        <f aca="false">AJ860</f>
        <v>171</v>
      </c>
      <c r="AJ861" s="12" t="n">
        <v>247</v>
      </c>
      <c r="AK861" s="21" t="n">
        <f aca="false">FORECAST($B861,AJ852:AJ860,$B852:$B860)</f>
        <v>281.968352315905</v>
      </c>
      <c r="AL861" s="37" t="n">
        <f aca="false">(AJ861-AK861)^2/AK861</f>
        <v>4.33660605399896</v>
      </c>
      <c r="AM861" s="37" t="n">
        <f aca="false">IF(AL861&lt;5,0,(AJ861-AI861)/AI861*100)</f>
        <v>0</v>
      </c>
      <c r="AN861" s="14" t="n">
        <f aca="false">AJ861/($C861/100000)</f>
        <v>556.946041624388</v>
      </c>
      <c r="AO861" s="13" t="n">
        <f aca="false">AP860</f>
        <v>325</v>
      </c>
      <c r="AP861" s="12" t="n">
        <v>355</v>
      </c>
      <c r="AQ861" s="21" t="n">
        <f aca="false">FORECAST($B861,AP852:AP860,$B852:$B860)</f>
        <v>478.275001849573</v>
      </c>
      <c r="AR861" s="37" t="n">
        <f aca="false">(AP861-AQ861)^2/AQ861</f>
        <v>31.7740338136925</v>
      </c>
      <c r="AS861" s="37" t="n">
        <f aca="false">IF(AR861&lt;5,0,(AP861-AO861)/AO861*100)</f>
        <v>9.23076923076923</v>
      </c>
      <c r="AT861" s="14" t="n">
        <f aca="false">AP861/($C861/100000)</f>
        <v>800.469007192947</v>
      </c>
      <c r="AU861" s="13" t="n">
        <f aca="false">AV860</f>
        <v>26</v>
      </c>
      <c r="AV861" s="12" t="n">
        <v>52</v>
      </c>
      <c r="AW861" s="21" t="n">
        <f aca="false">FORECAST($B861,AV852:AV860,$B852:$B860)</f>
        <v>45.4431431694278</v>
      </c>
      <c r="AX861" s="37" t="n">
        <f aca="false">(AV861-AW861)^2/AW861</f>
        <v>0.946069494716309</v>
      </c>
      <c r="AY861" s="37" t="n">
        <f aca="false">IF(AX861&lt;5,0,(AV861-AU861)/AU861*100)</f>
        <v>0</v>
      </c>
      <c r="AZ861" s="14" t="n">
        <f aca="false">AV861/($C861/100000)</f>
        <v>117.251798236713</v>
      </c>
      <c r="BA861" s="12" t="n">
        <v>2018.1</v>
      </c>
      <c r="BB861" s="14" t="n">
        <v>35.5</v>
      </c>
      <c r="BC861" s="13" t="n">
        <f aca="false">(BA861-BA860)/BA860*100</f>
        <v>35.5157131345689</v>
      </c>
      <c r="BD861" s="12" t="n">
        <v>39.6</v>
      </c>
    </row>
    <row r="862" customFormat="false" ht="13.8" hidden="false" customHeight="false" outlineLevel="0" collapsed="false">
      <c r="A862" s="19" t="s">
        <v>85</v>
      </c>
      <c r="B862" s="15" t="n">
        <v>2017</v>
      </c>
      <c r="C862" s="12" t="n">
        <v>44690</v>
      </c>
      <c r="D862" s="12" t="n">
        <f aca="false">E861</f>
        <v>895</v>
      </c>
      <c r="E862" s="12" t="n">
        <v>708</v>
      </c>
      <c r="F862" s="21" t="n">
        <f aca="false">FORECAST($B862,E853:E861,$B853:$B861)</f>
        <v>891.336320365276</v>
      </c>
      <c r="G862" s="37" t="n">
        <f aca="false">(E862-F862)^2/F862</f>
        <v>37.7099032061261</v>
      </c>
      <c r="H862" s="37" t="n">
        <f aca="false">IF(G862&lt;5,0,(E862-D862)/D862*100)</f>
        <v>-20.8938547486033</v>
      </c>
      <c r="I862" s="12" t="n">
        <v>-20.9</v>
      </c>
      <c r="J862" s="13" t="n">
        <f aca="false">(E862-E861)/E861*100</f>
        <v>-20.8938547486033</v>
      </c>
      <c r="K862" s="13" t="n">
        <f aca="false">L861</f>
        <v>4</v>
      </c>
      <c r="L862" s="12" t="n">
        <v>0</v>
      </c>
      <c r="M862" s="21" t="n">
        <f aca="false">FORECAST($B862,L853:L861,$B853:$B861)</f>
        <v>1.67007372496318</v>
      </c>
      <c r="N862" s="37" t="n">
        <f aca="false">(L862-M862)^2/M862</f>
        <v>1.67007372496318</v>
      </c>
      <c r="O862" s="37" t="n">
        <f aca="false">IF(N862&lt;5,0,(L862-K862)/K862*100)</f>
        <v>0</v>
      </c>
      <c r="P862" s="14" t="n">
        <f aca="false">L862/($C862/100000)</f>
        <v>0</v>
      </c>
      <c r="Q862" s="13" t="n">
        <f aca="false">R861</f>
        <v>11</v>
      </c>
      <c r="R862" s="12" t="n">
        <v>15</v>
      </c>
      <c r="S862" s="21" t="n">
        <f aca="false">FORECAST($B862,R853:R861,$B853:$B861)</f>
        <v>6.01162706723478</v>
      </c>
      <c r="T862" s="37" t="n">
        <f aca="false">(R862-S862)^2/S862</f>
        <v>13.4390984462096</v>
      </c>
      <c r="U862" s="37" t="n">
        <f aca="false">IF(T862&lt;5,0,(R862-Q862)/Q862*100)</f>
        <v>36.3636363636364</v>
      </c>
      <c r="V862" s="14" t="n">
        <f aca="false">R862/($C862/100000)</f>
        <v>33.5645558290445</v>
      </c>
      <c r="W862" s="13" t="n">
        <f aca="false">X861</f>
        <v>33</v>
      </c>
      <c r="X862" s="12" t="n">
        <v>8</v>
      </c>
      <c r="Y862" s="21" t="n">
        <f aca="false">FORECAST($B862,X853:X861,$B853:$B861)</f>
        <v>21.373936749759</v>
      </c>
      <c r="Z862" s="37" t="n">
        <f aca="false">(X862-Y862)^2/Y862</f>
        <v>8.36823774116255</v>
      </c>
      <c r="AA862" s="37" t="n">
        <f aca="false">IF(Z862&lt;5,0,(X862-W862)/W862*100)</f>
        <v>-75.7575757575758</v>
      </c>
      <c r="AB862" s="14" t="n">
        <f aca="false">X862/($C862/100000)</f>
        <v>17.9010964421571</v>
      </c>
      <c r="AC862" s="13" t="n">
        <f aca="false">AD861</f>
        <v>193</v>
      </c>
      <c r="AD862" s="12" t="n">
        <v>166</v>
      </c>
      <c r="AE862" s="21" t="n">
        <f aca="false">FORECAST($B862,AD853:AD861,$B853:$B861)</f>
        <v>150.103099556959</v>
      </c>
      <c r="AF862" s="37" t="n">
        <f aca="false">(AD862-AE862)^2/AE862</f>
        <v>1.68358577832064</v>
      </c>
      <c r="AG862" s="37" t="n">
        <f aca="false">IF(AF862&lt;5,0,(AD862-AC862)/AC862*100)</f>
        <v>0</v>
      </c>
      <c r="AH862" s="14" t="n">
        <f aca="false">AD862/($C862/100000)</f>
        <v>371.447751174759</v>
      </c>
      <c r="AI862" s="13" t="n">
        <f aca="false">AJ861</f>
        <v>247</v>
      </c>
      <c r="AJ862" s="12" t="n">
        <v>188</v>
      </c>
      <c r="AK862" s="21" t="n">
        <f aca="false">FORECAST($B862,AJ853:AJ861,$B853:$B861)</f>
        <v>274.672425859197</v>
      </c>
      <c r="AL862" s="37" t="n">
        <f aca="false">(AJ862-AK862)^2/AK862</f>
        <v>27.3493394206554</v>
      </c>
      <c r="AM862" s="37" t="n">
        <f aca="false">IF(AL862&lt;5,0,(AJ862-AI862)/AI862*100)</f>
        <v>-23.8866396761134</v>
      </c>
      <c r="AN862" s="14" t="n">
        <f aca="false">AJ862/($C862/100000)</f>
        <v>420.675766390691</v>
      </c>
      <c r="AO862" s="13" t="n">
        <f aca="false">AP861</f>
        <v>355</v>
      </c>
      <c r="AP862" s="12" t="n">
        <v>296</v>
      </c>
      <c r="AQ862" s="21" t="n">
        <f aca="false">FORECAST($B862,AP853:AP861,$B853:$B861)</f>
        <v>404.673151575265</v>
      </c>
      <c r="AR862" s="37" t="n">
        <f aca="false">(AP862-AQ862)^2/AQ862</f>
        <v>29.1836852218354</v>
      </c>
      <c r="AS862" s="37" t="n">
        <f aca="false">IF(AR862&lt;5,0,(AP862-AO862)/AO862*100)</f>
        <v>-16.6197183098592</v>
      </c>
      <c r="AT862" s="14" t="n">
        <f aca="false">AP862/($C862/100000)</f>
        <v>662.340568359812</v>
      </c>
      <c r="AU862" s="13" t="n">
        <f aca="false">AV861</f>
        <v>52</v>
      </c>
      <c r="AV862" s="12" t="n">
        <v>35</v>
      </c>
      <c r="AW862" s="21" t="n">
        <f aca="false">FORECAST($B862,AV853:AV861,$B853:$B861)</f>
        <v>32.89291825886</v>
      </c>
      <c r="AX862" s="37" t="n">
        <f aca="false">(AV862-AW862)^2/AW862</f>
        <v>0.134977183505133</v>
      </c>
      <c r="AY862" s="37" t="n">
        <f aca="false">IF(AX862&lt;5,0,(AV862-AU862)/AU862*100)</f>
        <v>0</v>
      </c>
      <c r="AZ862" s="14" t="n">
        <f aca="false">AV862/($C862/100000)</f>
        <v>78.3172969344372</v>
      </c>
      <c r="BA862" s="12" t="n">
        <v>1584.2</v>
      </c>
      <c r="BB862" s="14" t="n">
        <v>-21.5</v>
      </c>
      <c r="BC862" s="13" t="n">
        <f aca="false">(BA862-BA861)/BA861*100</f>
        <v>-21.5004211882464</v>
      </c>
      <c r="BD862" s="12" t="n">
        <v>49.3</v>
      </c>
    </row>
    <row r="863" customFormat="false" ht="13.8" hidden="false" customHeight="false" outlineLevel="0" collapsed="false">
      <c r="A863" s="24" t="s">
        <v>85</v>
      </c>
      <c r="B863" s="15" t="n">
        <v>2018</v>
      </c>
      <c r="C863" s="12" t="n">
        <v>44879</v>
      </c>
      <c r="D863" s="12" t="n">
        <f aca="false">E862</f>
        <v>708</v>
      </c>
      <c r="E863" s="12" t="n">
        <v>725</v>
      </c>
      <c r="F863" s="21" t="n">
        <f aca="false">FORECAST($B863,E854:E862,$B854:$B862)</f>
        <v>865.501465689017</v>
      </c>
      <c r="G863" s="37" t="n">
        <f aca="false">(E863-F863)^2/F863</f>
        <v>22.8083517398168</v>
      </c>
      <c r="H863" s="37" t="n">
        <f aca="false">IF(G863&lt;5,0,(E863-D863)/D863*100)</f>
        <v>2.40112994350282</v>
      </c>
      <c r="I863" s="12" t="n">
        <v>2.4</v>
      </c>
      <c r="J863" s="13" t="n">
        <f aca="false">(E863-E862)/E862*100</f>
        <v>2.40112994350282</v>
      </c>
      <c r="K863" s="13" t="n">
        <f aca="false">L862</f>
        <v>0</v>
      </c>
      <c r="L863" s="12" t="n">
        <v>1</v>
      </c>
      <c r="M863" s="21" t="n">
        <f aca="false">FORECAST($B863,L854:L862,$B854:$B862)</f>
        <v>1.43148657419368</v>
      </c>
      <c r="N863" s="37" t="n">
        <f aca="false">(L863-M863)^2/M863</f>
        <v>0.130061061742244</v>
      </c>
      <c r="O863" s="37" t="n">
        <f aca="false">IF(N863&lt;5,0,(L863-K863)/K863*100)</f>
        <v>0</v>
      </c>
      <c r="P863" s="14" t="n">
        <f aca="false">L863/($C863/100000)</f>
        <v>2.22821364112391</v>
      </c>
      <c r="Q863" s="13" t="n">
        <f aca="false">R862</f>
        <v>15</v>
      </c>
      <c r="R863" s="12" t="n">
        <v>14</v>
      </c>
      <c r="S863" s="21" t="n">
        <f aca="false">FORECAST($B863,R854:R862,$B854:$B862)</f>
        <v>7.30317496774036</v>
      </c>
      <c r="T863" s="37" t="n">
        <f aca="false">(R863-S863)^2/S863</f>
        <v>6.14081761847415</v>
      </c>
      <c r="U863" s="37" t="n">
        <f aca="false">IF(T863&lt;5,0,(R863-Q863)/Q863*100)</f>
        <v>-6.66666666666667</v>
      </c>
      <c r="V863" s="14" t="n">
        <f aca="false">R863/($C863/100000)</f>
        <v>31.1949909757347</v>
      </c>
      <c r="W863" s="13" t="n">
        <f aca="false">X862</f>
        <v>8</v>
      </c>
      <c r="X863" s="12" t="n">
        <v>14</v>
      </c>
      <c r="Y863" s="21" t="n">
        <f aca="false">FORECAST($B863,X854:X862,$B854:$B862)</f>
        <v>19.4673071768379</v>
      </c>
      <c r="Z863" s="37" t="n">
        <f aca="false">(X863-Y863)^2/Y863</f>
        <v>1.53546905560043</v>
      </c>
      <c r="AA863" s="37" t="n">
        <f aca="false">IF(Z863&lt;5,0,(X863-W863)/W863*100)</f>
        <v>0</v>
      </c>
      <c r="AB863" s="14" t="n">
        <f aca="false">X863/($C863/100000)</f>
        <v>31.1949909757347</v>
      </c>
      <c r="AC863" s="13" t="n">
        <f aca="false">AD862</f>
        <v>166</v>
      </c>
      <c r="AD863" s="12" t="n">
        <v>135</v>
      </c>
      <c r="AE863" s="21" t="n">
        <f aca="false">FORECAST($B863,AD854:AD862,$B854:$B862)</f>
        <v>152.456679341875</v>
      </c>
      <c r="AF863" s="37" t="n">
        <f aca="false">(AD863-AE863)^2/AE863</f>
        <v>1.99883438994286</v>
      </c>
      <c r="AG863" s="37" t="n">
        <f aca="false">IF(AF863&lt;5,0,(AD863-AC863)/AC863*100)</f>
        <v>0</v>
      </c>
      <c r="AH863" s="14" t="n">
        <f aca="false">AD863/($C863/100000)</f>
        <v>300.808841551728</v>
      </c>
      <c r="AI863" s="13" t="n">
        <f aca="false">AJ862</f>
        <v>188</v>
      </c>
      <c r="AJ863" s="12" t="n">
        <v>212</v>
      </c>
      <c r="AK863" s="21" t="n">
        <f aca="false">FORECAST($B863,AJ854:AJ862,$B854:$B862)</f>
        <v>262.403470789819</v>
      </c>
      <c r="AL863" s="37" t="n">
        <f aca="false">(AJ863-AK863)^2/AK863</f>
        <v>9.6816930813201</v>
      </c>
      <c r="AM863" s="37" t="n">
        <f aca="false">IF(AL863&lt;5,0,(AJ863-AI863)/AI863*100)</f>
        <v>12.7659574468085</v>
      </c>
      <c r="AN863" s="14" t="n">
        <f aca="false">AJ863/($C863/100000)</f>
        <v>472.381291918269</v>
      </c>
      <c r="AO863" s="13" t="n">
        <f aca="false">AP862</f>
        <v>296</v>
      </c>
      <c r="AP863" s="12" t="n">
        <v>320</v>
      </c>
      <c r="AQ863" s="21" t="n">
        <f aca="false">FORECAST($B863,AP854:AP862,$B854:$B862)</f>
        <v>389.297596785729</v>
      </c>
      <c r="AR863" s="37" t="n">
        <f aca="false">(AP863-AQ863)^2/AQ863</f>
        <v>12.3354394168547</v>
      </c>
      <c r="AS863" s="37" t="n">
        <f aca="false">IF(AR863&lt;5,0,(AP863-AO863)/AO863*100)</f>
        <v>8.10810810810811</v>
      </c>
      <c r="AT863" s="14" t="n">
        <f aca="false">AP863/($C863/100000)</f>
        <v>713.028365159652</v>
      </c>
      <c r="AU863" s="13" t="n">
        <f aca="false">AV862</f>
        <v>35</v>
      </c>
      <c r="AV863" s="12" t="n">
        <v>29</v>
      </c>
      <c r="AW863" s="21" t="n">
        <f aca="false">FORECAST($B863,AV854:AV862,$B854:$B862)</f>
        <v>33.2113409609691</v>
      </c>
      <c r="AX863" s="37" t="n">
        <f aca="false">(AV863-AW863)^2/AW863</f>
        <v>0.534016157624575</v>
      </c>
      <c r="AY863" s="37" t="n">
        <f aca="false">IF(AX863&lt;5,0,(AV863-AU863)/AU863*100)</f>
        <v>0</v>
      </c>
      <c r="AZ863" s="14" t="n">
        <f aca="false">AV863/($C863/100000)</f>
        <v>64.6181955925934</v>
      </c>
      <c r="BA863" s="12" t="n">
        <v>1615.5</v>
      </c>
      <c r="BB863" s="14" t="n">
        <v>2</v>
      </c>
      <c r="BC863" s="13" t="n">
        <f aca="false">(BA863-BA862)/BA862*100</f>
        <v>1.97576063628329</v>
      </c>
      <c r="BD863" s="12" t="n">
        <v>48.7</v>
      </c>
    </row>
    <row r="864" customFormat="false" ht="13.8" hidden="false" customHeight="false" outlineLevel="0" collapsed="false">
      <c r="A864" s="19" t="s">
        <v>85</v>
      </c>
      <c r="B864" s="15" t="n">
        <v>2019</v>
      </c>
      <c r="C864" s="17" t="n">
        <v>45423</v>
      </c>
      <c r="D864" s="12" t="n">
        <f aca="false">E863</f>
        <v>725</v>
      </c>
      <c r="E864" s="17" t="n">
        <v>804</v>
      </c>
      <c r="F864" s="21" t="n">
        <f aca="false">FORECAST($B864,E855:E863,$B855:$B863)</f>
        <v>653.321428571429</v>
      </c>
      <c r="G864" s="37" t="n">
        <f aca="false">(E864-F864)^2/F864</f>
        <v>34.7517024466814</v>
      </c>
      <c r="H864" s="37" t="n">
        <f aca="false">IF(G864&lt;5,0,(E864-D864)/D864*100)</f>
        <v>10.8965517241379</v>
      </c>
      <c r="I864" s="12" t="n">
        <v>10.9</v>
      </c>
      <c r="J864" s="13" t="n">
        <f aca="false">(E864-E863)/E863*100</f>
        <v>10.8965517241379</v>
      </c>
      <c r="K864" s="13" t="n">
        <f aca="false">L863</f>
        <v>1</v>
      </c>
      <c r="L864" s="12" t="n">
        <v>2</v>
      </c>
      <c r="M864" s="21" t="n">
        <f aca="false">FORECAST($B864,L855:L863,$B855:$B863)</f>
        <v>1.32142857142857</v>
      </c>
      <c r="N864" s="37" t="n">
        <f aca="false">(L864-M864)^2/M864</f>
        <v>0.348455598455598</v>
      </c>
      <c r="O864" s="37" t="n">
        <f aca="false">IF(N864&lt;5,0,(L864-K864)/K864*100)</f>
        <v>0</v>
      </c>
      <c r="P864" s="14" t="n">
        <f aca="false">L864/($C864/100000)</f>
        <v>4.40305572067015</v>
      </c>
      <c r="Q864" s="13" t="n">
        <f aca="false">R863</f>
        <v>14</v>
      </c>
      <c r="R864" s="12" t="n">
        <v>17</v>
      </c>
      <c r="S864" s="21" t="n">
        <f aca="false">FORECAST($B864,R855:R863,$B855:$B863)</f>
        <v>15.0357142857143</v>
      </c>
      <c r="T864" s="37" t="n">
        <f aca="false">(R864-S864)^2/S864</f>
        <v>0.256616898540889</v>
      </c>
      <c r="U864" s="37" t="n">
        <f aca="false">IF(T864&lt;5,0,(R864-Q864)/Q864*100)</f>
        <v>0</v>
      </c>
      <c r="V864" s="14" t="n">
        <f aca="false">R864/($C864/100000)</f>
        <v>37.4259736256962</v>
      </c>
      <c r="W864" s="13" t="n">
        <f aca="false">X863</f>
        <v>14</v>
      </c>
      <c r="X864" s="12" t="n">
        <v>10</v>
      </c>
      <c r="Y864" s="21" t="n">
        <f aca="false">FORECAST($B864,X855:X863,$B855:$B863)</f>
        <v>16.8214285714286</v>
      </c>
      <c r="Z864" s="37" t="n">
        <f aca="false">(X864-Y864)^2/Y864</f>
        <v>2.76622687291477</v>
      </c>
      <c r="AA864" s="37" t="n">
        <f aca="false">IF(Z864&lt;5,0,(X864-W864)/W864*100)</f>
        <v>0</v>
      </c>
      <c r="AB864" s="14" t="n">
        <f aca="false">X864/($C864/100000)</f>
        <v>22.0152786033507</v>
      </c>
      <c r="AC864" s="13" t="n">
        <f aca="false">AD863</f>
        <v>135</v>
      </c>
      <c r="AD864" s="12" t="n">
        <v>183</v>
      </c>
      <c r="AE864" s="21" t="n">
        <f aca="false">FORECAST($B864,AD855:AD863,$B855:$B863)</f>
        <v>159.964285714286</v>
      </c>
      <c r="AF864" s="37" t="n">
        <f aca="false">(AD864-AE864)^2/AE864</f>
        <v>3.31726629030714</v>
      </c>
      <c r="AG864" s="37" t="n">
        <f aca="false">IF(AF864&lt;5,0,(AD864-AC864)/AC864*100)</f>
        <v>0</v>
      </c>
      <c r="AH864" s="14" t="n">
        <f aca="false">AD864/($C864/100000)</f>
        <v>402.879598441318</v>
      </c>
      <c r="AI864" s="13" t="n">
        <f aca="false">AJ863</f>
        <v>212</v>
      </c>
      <c r="AJ864" s="12" t="n">
        <v>213</v>
      </c>
      <c r="AK864" s="21" t="n">
        <f aca="false">FORECAST($B864,AJ855:AJ863,$B855:$B863)</f>
        <v>156.464285714286</v>
      </c>
      <c r="AL864" s="37" t="n">
        <f aca="false">(AJ864-AK864)^2/AK864</f>
        <v>20.4282208889034</v>
      </c>
      <c r="AM864" s="37" t="n">
        <f aca="false">IF(AL864&lt;5,0,(AJ864-AI864)/AI864*100)</f>
        <v>0.471698113207547</v>
      </c>
      <c r="AN864" s="14" t="n">
        <f aca="false">AJ864/($C864/100000)</f>
        <v>468.92543425137</v>
      </c>
      <c r="AO864" s="13" t="n">
        <f aca="false">AP863</f>
        <v>320</v>
      </c>
      <c r="AP864" s="12" t="n">
        <v>340</v>
      </c>
      <c r="AQ864" s="21" t="n">
        <f aca="false">FORECAST($B864,AP855:AP863,$B855:$B863)</f>
        <v>268.892857142857</v>
      </c>
      <c r="AR864" s="37" t="n">
        <f aca="false">(AP864-AQ864)^2/AQ864</f>
        <v>18.803867901258</v>
      </c>
      <c r="AS864" s="37" t="n">
        <f aca="false">IF(AR864&lt;5,0,(AP864-AO864)/AO864*100)</f>
        <v>6.25</v>
      </c>
      <c r="AT864" s="14" t="n">
        <f aca="false">AP864/($C864/100000)</f>
        <v>748.519472513925</v>
      </c>
      <c r="AU864" s="13" t="n">
        <f aca="false">AV863</f>
        <v>29</v>
      </c>
      <c r="AV864" s="12" t="n">
        <v>39</v>
      </c>
      <c r="AW864" s="21" t="n">
        <f aca="false">FORECAST($B864,AV855:AV863,$B855:$B863)</f>
        <v>34.8214285714286</v>
      </c>
      <c r="AX864" s="37" t="n">
        <f aca="false">(AV864-AW864)^2/AW864</f>
        <v>0.501428571428572</v>
      </c>
      <c r="AY864" s="37" t="n">
        <f aca="false">IF(AX864&lt;5,0,(AV864-AU864)/AU864*100)</f>
        <v>0</v>
      </c>
      <c r="AZ864" s="14" t="n">
        <f aca="false">AV864/($C864/100000)</f>
        <v>85.8595865530678</v>
      </c>
      <c r="BA864" s="12" t="n">
        <v>1770</v>
      </c>
      <c r="BB864" s="14" t="n">
        <v>9.6</v>
      </c>
      <c r="BC864" s="13" t="n">
        <f aca="false">(BA864-BA863)/BA863*100</f>
        <v>9.5636025998143</v>
      </c>
      <c r="BD864" s="12" t="n">
        <v>52.9</v>
      </c>
    </row>
    <row r="865" customFormat="false" ht="13.8" hidden="false" customHeight="false" outlineLevel="0" collapsed="false">
      <c r="A865" s="25" t="s">
        <v>85</v>
      </c>
      <c r="B865" s="20" t="n">
        <v>2020</v>
      </c>
      <c r="C865" s="21" t="n">
        <v>45463</v>
      </c>
      <c r="D865" s="12" t="n">
        <f aca="false">E864</f>
        <v>804</v>
      </c>
      <c r="E865" s="21" t="n">
        <v>913</v>
      </c>
      <c r="F865" s="21" t="n">
        <f aca="false">FORECAST($B865,E856:E864,$B856:$B864)</f>
        <v>677.361111111111</v>
      </c>
      <c r="G865" s="37" t="n">
        <f aca="false">(E865-F865)^2/F865</f>
        <v>81.9735367826304</v>
      </c>
      <c r="H865" s="37" t="n">
        <f aca="false">IF(G865&lt;5,0,(E865-D865)/D865*100)</f>
        <v>13.5572139303483</v>
      </c>
      <c r="I865" s="22" t="n">
        <v>13.6</v>
      </c>
      <c r="J865" s="13" t="n">
        <f aca="false">(E865-E864)/E864*100</f>
        <v>13.5572139303483</v>
      </c>
      <c r="K865" s="13" t="n">
        <f aca="false">L864</f>
        <v>2</v>
      </c>
      <c r="L865" s="21" t="n">
        <v>1</v>
      </c>
      <c r="M865" s="21" t="n">
        <f aca="false">FORECAST($B865,L856:L864,$B856:$B864)</f>
        <v>1.61111111111111</v>
      </c>
      <c r="N865" s="37" t="n">
        <f aca="false">(L865-M865)^2/M865</f>
        <v>0.231800766283525</v>
      </c>
      <c r="O865" s="37" t="n">
        <f aca="false">IF(N865&lt;5,0,(L865-K865)/K865*100)</f>
        <v>0</v>
      </c>
      <c r="P865" s="14" t="n">
        <f aca="false">L865/($C865/100000)</f>
        <v>2.19959087609705</v>
      </c>
      <c r="Q865" s="13" t="n">
        <f aca="false">R864</f>
        <v>17</v>
      </c>
      <c r="R865" s="21" t="n">
        <v>13</v>
      </c>
      <c r="S865" s="21" t="n">
        <f aca="false">FORECAST($B865,R856:R864,$B856:$B864)</f>
        <v>17.4444444444444</v>
      </c>
      <c r="T865" s="37" t="n">
        <f aca="false">(R865-S865)^2/S865</f>
        <v>1.13234253361642</v>
      </c>
      <c r="U865" s="37" t="n">
        <f aca="false">IF(T865&lt;5,0,(R865-Q865)/Q865*100)</f>
        <v>0</v>
      </c>
      <c r="V865" s="14" t="n">
        <f aca="false">R865/($C865/100000)</f>
        <v>28.5946813892616</v>
      </c>
      <c r="W865" s="13" t="n">
        <f aca="false">X864</f>
        <v>10</v>
      </c>
      <c r="X865" s="21" t="n">
        <v>19</v>
      </c>
      <c r="Y865" s="21" t="n">
        <f aca="false">FORECAST($B865,X856:X864,$B856:$B864)</f>
        <v>13.3611111111111</v>
      </c>
      <c r="Z865" s="37" t="n">
        <f aca="false">(X865-Y865)^2/Y865</f>
        <v>2.37982212982213</v>
      </c>
      <c r="AA865" s="37" t="n">
        <f aca="false">IF(Z865&lt;5,0,(X865-W865)/W865*100)</f>
        <v>0</v>
      </c>
      <c r="AB865" s="14" t="n">
        <f aca="false">X865/($C865/100000)</f>
        <v>41.7922266458439</v>
      </c>
      <c r="AC865" s="13" t="n">
        <f aca="false">AD864</f>
        <v>183</v>
      </c>
      <c r="AD865" s="21" t="n">
        <v>183</v>
      </c>
      <c r="AE865" s="21" t="n">
        <f aca="false">FORECAST($B865,AD856:AD864,$B856:$B864)</f>
        <v>172.416666666667</v>
      </c>
      <c r="AF865" s="37" t="n">
        <f aca="false">(AD865-AE865)^2/AE865</f>
        <v>0.649629450620269</v>
      </c>
      <c r="AG865" s="37" t="n">
        <f aca="false">IF(AF865&lt;5,0,(AD865-AC865)/AC865*100)</f>
        <v>0</v>
      </c>
      <c r="AH865" s="14" t="n">
        <f aca="false">AD865/($C865/100000)</f>
        <v>402.525130325759</v>
      </c>
      <c r="AI865" s="13" t="n">
        <f aca="false">AJ864</f>
        <v>213</v>
      </c>
      <c r="AJ865" s="21" t="n">
        <v>260</v>
      </c>
      <c r="AK865" s="21" t="n">
        <f aca="false">FORECAST($B865,AJ856:AJ864,$B856:$B864)</f>
        <v>159.555555555556</v>
      </c>
      <c r="AL865" s="37" t="n">
        <f aca="false">(AJ865-AK865)^2/AK865</f>
        <v>63.2324357783968</v>
      </c>
      <c r="AM865" s="37" t="n">
        <f aca="false">IF(AL865&lt;5,0,(AJ865-AI865)/AI865*100)</f>
        <v>22.0657276995305</v>
      </c>
      <c r="AN865" s="14" t="n">
        <f aca="false">AJ865/($C865/100000)</f>
        <v>571.893627785232</v>
      </c>
      <c r="AO865" s="13" t="n">
        <f aca="false">AP864</f>
        <v>340</v>
      </c>
      <c r="AP865" s="21" t="n">
        <v>378</v>
      </c>
      <c r="AQ865" s="21" t="n">
        <f aca="false">FORECAST($B865,AP856:AP864,$B856:$B864)</f>
        <v>275.805555555556</v>
      </c>
      <c r="AR865" s="37" t="n">
        <f aca="false">(AP865-AQ865)^2/AQ865</f>
        <v>37.8661860319379</v>
      </c>
      <c r="AS865" s="37" t="n">
        <f aca="false">IF(AR865&lt;5,0,(AP865-AO865)/AO865*100)</f>
        <v>11.1764705882353</v>
      </c>
      <c r="AT865" s="14" t="n">
        <f aca="false">AP865/($C865/100000)</f>
        <v>831.445351164683</v>
      </c>
      <c r="AU865" s="13" t="n">
        <f aca="false">AV864</f>
        <v>39</v>
      </c>
      <c r="AV865" s="21" t="n">
        <v>59</v>
      </c>
      <c r="AW865" s="21" t="n">
        <f aca="false">FORECAST($B865,AV856:AV864,$B856:$B864)</f>
        <v>37.1666666666667</v>
      </c>
      <c r="AX865" s="37" t="n">
        <f aca="false">(AV865-AW865)^2/AW865</f>
        <v>12.8258594917788</v>
      </c>
      <c r="AY865" s="37" t="n">
        <f aca="false">IF(AX865&lt;5,0,(AV865-AU865)/AU865*100)</f>
        <v>51.2820512820513</v>
      </c>
      <c r="AZ865" s="14" t="n">
        <f aca="false">AV865/($C865/100000)</f>
        <v>129.775861689726</v>
      </c>
      <c r="BA865" s="23" t="n">
        <v>2008.2</v>
      </c>
      <c r="BB865" s="22" t="n">
        <v>13.5</v>
      </c>
      <c r="BC865" s="13" t="n">
        <f aca="false">(BA865-BA864)/BA864*100</f>
        <v>13.4576271186441</v>
      </c>
      <c r="BD865" s="23" t="n">
        <v>39.8</v>
      </c>
    </row>
    <row r="866" customFormat="false" ht="13.8" hidden="false" customHeight="false" outlineLevel="0" collapsed="false">
      <c r="A866" s="40" t="s">
        <v>343</v>
      </c>
      <c r="B866" s="15" t="n">
        <v>2020</v>
      </c>
      <c r="C866" s="38" t="n">
        <f aca="false">FORECAST($B866,C856:C864,$B856:$B864)</f>
        <v>45474.1111111111</v>
      </c>
      <c r="D866" s="12" t="n">
        <f aca="false">E865</f>
        <v>913</v>
      </c>
      <c r="E866" s="38" t="n">
        <f aca="false">FORECAST($B866,E856:E864,$B856:$B864)</f>
        <v>677.361111111111</v>
      </c>
      <c r="F866" s="21" t="n">
        <f aca="false">FORECAST($B866,E857:E865,$B857:$B865)</f>
        <v>779.422222222222</v>
      </c>
      <c r="G866" s="37" t="n">
        <f aca="false">(E866-F866)^2/F866</f>
        <v>13.3643487499445</v>
      </c>
      <c r="H866" s="37" t="n">
        <f aca="false">IF(G866&lt;5,0,(E866-D866)/D866*100)</f>
        <v>-25.8092977972496</v>
      </c>
      <c r="I866" s="12"/>
      <c r="J866" s="13" t="n">
        <f aca="false">(E866-E864)/E864*100</f>
        <v>-15.7511055831951</v>
      </c>
      <c r="K866" s="13" t="n">
        <f aca="false">L865</f>
        <v>1</v>
      </c>
      <c r="L866" s="38" t="n">
        <f aca="false">FORECAST($B866,L856:L864,$B856:$B864)</f>
        <v>1.61111111111111</v>
      </c>
      <c r="M866" s="21" t="n">
        <f aca="false">FORECAST($B866,L857:L865,$B857:$B865)</f>
        <v>1.31111111111111</v>
      </c>
      <c r="N866" s="37" t="n">
        <f aca="false">(L866-M866)^2/M866</f>
        <v>0.0686440677966101</v>
      </c>
      <c r="O866" s="37" t="n">
        <f aca="false">IF(N866&lt;5,0,(L866-K866)/K866*100)</f>
        <v>0</v>
      </c>
      <c r="P866" s="38" t="n">
        <f aca="false">FORECAST($B866,P856:P864,$B856:$B864)</f>
        <v>3.55403409121647</v>
      </c>
      <c r="Q866" s="13" t="n">
        <f aca="false">R865</f>
        <v>13</v>
      </c>
      <c r="R866" s="38" t="n">
        <f aca="false">FORECAST($B866,R856:R864,$B856:$B864)</f>
        <v>17.4444444444444</v>
      </c>
      <c r="S866" s="21" t="n">
        <f aca="false">FORECAST($B866,R857:R865,$B857:$B865)</f>
        <v>16.5555555555556</v>
      </c>
      <c r="T866" s="37" t="n">
        <f aca="false">(R866-S866)^2/S866</f>
        <v>0.0477255779269199</v>
      </c>
      <c r="U866" s="37" t="n">
        <f aca="false">IF(T866&lt;5,0,(R866-Q866)/Q866*100)</f>
        <v>0</v>
      </c>
      <c r="V866" s="38" t="n">
        <f aca="false">FORECAST($B866,V856:V864,$B856:$B864)</f>
        <v>38.6266274863195</v>
      </c>
      <c r="W866" s="13" t="n">
        <f aca="false">X865</f>
        <v>19</v>
      </c>
      <c r="X866" s="38" t="n">
        <f aca="false">FORECAST($B866,X856:X864,$B856:$B864)</f>
        <v>13.3611111111111</v>
      </c>
      <c r="Y866" s="21" t="n">
        <f aca="false">FORECAST($B866,X857:X865,$B857:$B865)</f>
        <v>14.5333333333333</v>
      </c>
      <c r="Z866" s="37" t="n">
        <f aca="false">(X866-Y866)^2/Y866</f>
        <v>0.0945485049269451</v>
      </c>
      <c r="AA866" s="37" t="n">
        <f aca="false">IF(Z866&lt;5,0,(X866-W866)/W866*100)</f>
        <v>0</v>
      </c>
      <c r="AB866" s="38" t="n">
        <f aca="false">FORECAST($B866,AB856:AB864,$B856:$B864)</f>
        <v>29.3892249064699</v>
      </c>
      <c r="AC866" s="13" t="n">
        <f aca="false">AD865</f>
        <v>183</v>
      </c>
      <c r="AD866" s="38" t="n">
        <f aca="false">FORECAST($B866,AD856:AD864,$B856:$B864)</f>
        <v>172.416666666667</v>
      </c>
      <c r="AE866" s="21" t="n">
        <f aca="false">FORECAST($B866,AD857:AD865,$B857:$B865)</f>
        <v>179.155555555556</v>
      </c>
      <c r="AF866" s="37" t="n">
        <f aca="false">(AD866-AE866)^2/AE866</f>
        <v>0.253481525124729</v>
      </c>
      <c r="AG866" s="37" t="n">
        <f aca="false">IF(AF866&lt;5,0,(AD866-AC866)/AC866*100)</f>
        <v>0</v>
      </c>
      <c r="AH866" s="38" t="n">
        <f aca="false">FORECAST($B866,AH856:AH864,$B856:$B864)</f>
        <v>379.639614594375</v>
      </c>
      <c r="AI866" s="13" t="n">
        <f aca="false">AJ865</f>
        <v>260</v>
      </c>
      <c r="AJ866" s="38" t="n">
        <f aca="false">FORECAST($B866,AJ856:AJ864,$B856:$B864)</f>
        <v>159.555555555556</v>
      </c>
      <c r="AK866" s="21" t="n">
        <f aca="false">FORECAST($B866,AJ857:AJ865,$B857:$B865)</f>
        <v>198.622222222222</v>
      </c>
      <c r="AL866" s="37" t="n">
        <f aca="false">(AJ866-AK866)^2/AK866</f>
        <v>7.68395614231373</v>
      </c>
      <c r="AM866" s="37" t="n">
        <f aca="false">IF(AL866&lt;5,0,(AJ866-AI866)/AI866*100)</f>
        <v>-38.6324786324786</v>
      </c>
      <c r="AN866" s="38" t="n">
        <f aca="false">FORECAST($B866,AN856:AN864,$B856:$B864)</f>
        <v>345.659210890047</v>
      </c>
      <c r="AO866" s="13" t="n">
        <f aca="false">AP865</f>
        <v>378</v>
      </c>
      <c r="AP866" s="38" t="n">
        <f aca="false">FORECAST($B866,AP856:AP864,$B856:$B864)</f>
        <v>275.805555555556</v>
      </c>
      <c r="AQ866" s="21" t="n">
        <f aca="false">FORECAST($B866,AP857:AP865,$B857:$B865)</f>
        <v>321.444444444444</v>
      </c>
      <c r="AR866" s="37" t="n">
        <f aca="false">(AP866-AQ866)^2/AQ866</f>
        <v>6.47983878711066</v>
      </c>
      <c r="AS866" s="37" t="n">
        <f aca="false">IF(AR866&lt;5,0,(AP866-AO866)/AO866*100)</f>
        <v>-27.0355673133451</v>
      </c>
      <c r="AT866" s="38" t="n">
        <f aca="false">FORECAST($B866,AT856:AT864,$B856:$B864)</f>
        <v>600.652441391864</v>
      </c>
      <c r="AU866" s="13" t="n">
        <f aca="false">AV865</f>
        <v>59</v>
      </c>
      <c r="AV866" s="38" t="n">
        <f aca="false">FORECAST($B866,AV856:AV864,$B856:$B864)</f>
        <v>37.1666666666667</v>
      </c>
      <c r="AW866" s="21" t="n">
        <f aca="false">FORECAST($B866,AV857:AV865,$B857:$B865)</f>
        <v>47.8</v>
      </c>
      <c r="AX866" s="37" t="n">
        <f aca="false">(AV866-AW866)^2/AW866</f>
        <v>2.36543468154346</v>
      </c>
      <c r="AY866" s="37" t="n">
        <f aca="false">IF(AX866&lt;5,0,(AV866-AU866)/AU866*100)</f>
        <v>0</v>
      </c>
      <c r="AZ866" s="38" t="n">
        <f aca="false">FORECAST($B866,AZ856:AZ864,$B856:$B864)</f>
        <v>81.7506709029822</v>
      </c>
      <c r="BA866" s="38" t="n">
        <f aca="false">FORECAST($B866,BA856:BA864,$B856:$B864)</f>
        <v>1479.25555555556</v>
      </c>
      <c r="BB866" s="14"/>
      <c r="BC866" s="12"/>
      <c r="BD866" s="12"/>
    </row>
    <row r="867" customFormat="false" ht="13.8" hidden="false" customHeight="false" outlineLevel="0" collapsed="false">
      <c r="A867" s="19" t="s">
        <v>199</v>
      </c>
      <c r="B867" s="20"/>
      <c r="C867" s="21"/>
      <c r="D867" s="12" t="n">
        <f aca="false">E866</f>
        <v>677.361111111111</v>
      </c>
      <c r="E867" s="39" t="n">
        <f aca="false">(E866-E865)^2/E866</f>
        <v>81.9735367826304</v>
      </c>
      <c r="F867" s="21" t="n">
        <f aca="false">FORECAST($B867,E858:E866,$B858:$B866)</f>
        <v>30542.2061157796</v>
      </c>
      <c r="G867" s="37" t="n">
        <f aca="false">(E867-F867)^2/F867</f>
        <v>30378.4790545052</v>
      </c>
      <c r="H867" s="37" t="n">
        <f aca="false">IF(G867&lt;5,0,(E867-D867)/D867*100)</f>
        <v>-87.8981040632574</v>
      </c>
      <c r="I867" s="22"/>
      <c r="J867" s="12"/>
      <c r="K867" s="13" t="n">
        <f aca="false">L866</f>
        <v>1.61111111111111</v>
      </c>
      <c r="L867" s="39" t="n">
        <f aca="false">(L866-L865)^2/L866</f>
        <v>0.231800766283525</v>
      </c>
      <c r="M867" s="21" t="n">
        <f aca="false">FORECAST($B867,L858:L866,$B858:$B866)</f>
        <v>140.867880485528</v>
      </c>
      <c r="N867" s="37" t="n">
        <f aca="false">(L867-M867)^2/M867</f>
        <v>140.404660385513</v>
      </c>
      <c r="O867" s="37" t="n">
        <f aca="false">IF(N867&lt;5,0,(L867-K867)/K867*100)</f>
        <v>-85.6123662306778</v>
      </c>
      <c r="P867" s="39" t="n">
        <f aca="false">(P866-P865)^2/P866</f>
        <v>0.516178622911051</v>
      </c>
      <c r="Q867" s="13" t="n">
        <f aca="false">R866</f>
        <v>17.4444444444444</v>
      </c>
      <c r="R867" s="39" t="n">
        <f aca="false">(R866-R865)^2/R866</f>
        <v>1.13234253361642</v>
      </c>
      <c r="S867" s="21" t="n">
        <f aca="false">FORECAST($B867,R858:R866,$B858:$B866)</f>
        <v>-3227.46965452848</v>
      </c>
      <c r="T867" s="37" t="n">
        <f aca="false">(R867-S867)^2/S867</f>
        <v>-3229.73473687276</v>
      </c>
      <c r="U867" s="37" t="n">
        <f aca="false">IF(T867&lt;5,0,(R867-Q867)/Q867*100)</f>
        <v>0</v>
      </c>
      <c r="V867" s="39" t="n">
        <f aca="false">(V866-V865)^2/V866</f>
        <v>2.60545507189098</v>
      </c>
      <c r="W867" s="13" t="n">
        <f aca="false">X866</f>
        <v>13.3611111111111</v>
      </c>
      <c r="X867" s="39" t="n">
        <f aca="false">(X866-X865)^2/X866</f>
        <v>2.37982212982213</v>
      </c>
      <c r="Y867" s="21" t="n">
        <f aca="false">FORECAST($B867,X858:X866,$B858:$B866)</f>
        <v>2737.38258636788</v>
      </c>
      <c r="Z867" s="37" t="n">
        <f aca="false">(X867-Y867)^2/Y867</f>
        <v>2732.62501107492</v>
      </c>
      <c r="AA867" s="37" t="n">
        <f aca="false">IF(Z867&lt;5,0,(X867-W867)/W867*100)</f>
        <v>-82.1884414400007</v>
      </c>
      <c r="AB867" s="39" t="n">
        <f aca="false">(AB866-AB865)^2/AB866</f>
        <v>5.23438275886783</v>
      </c>
      <c r="AC867" s="13" t="n">
        <f aca="false">AD866</f>
        <v>172.416666666667</v>
      </c>
      <c r="AD867" s="39" t="n">
        <f aca="false">(AD866-AD865)^2/AD866</f>
        <v>0.649629450620269</v>
      </c>
      <c r="AE867" s="21" t="n">
        <f aca="false">FORECAST($B867,AD858:AD866,$B858:$B866)</f>
        <v>-9298.34523809524</v>
      </c>
      <c r="AF867" s="37" t="n">
        <f aca="false">(AD867-AE867)^2/AE867</f>
        <v>-9299.64454238288</v>
      </c>
      <c r="AG867" s="37" t="n">
        <f aca="false">IF(AF867&lt;5,0,(AD867-AC867)/AC867*100)</f>
        <v>0</v>
      </c>
      <c r="AH867" s="39" t="n">
        <f aca="false">(AH866-AH865)^2/AH866</f>
        <v>1.37958951109741</v>
      </c>
      <c r="AI867" s="13" t="n">
        <f aca="false">AJ866</f>
        <v>159.555555555556</v>
      </c>
      <c r="AJ867" s="39" t="n">
        <f aca="false">(AJ866-AJ865)^2/AJ866</f>
        <v>63.2324357783968</v>
      </c>
      <c r="AK867" s="21" t="n">
        <f aca="false">FORECAST($B867,AJ858:AJ866,$B858:$B866)</f>
        <v>18178.2427637722</v>
      </c>
      <c r="AL867" s="37" t="n">
        <f aca="false">(AJ867-AK867)^2/AK867</f>
        <v>18051.9978442199</v>
      </c>
      <c r="AM867" s="37" t="n">
        <f aca="false">IF(AL867&lt;5,0,(AJ867-AI867)/AI867*100)</f>
        <v>-60.3696433143753</v>
      </c>
      <c r="AN867" s="39" t="n">
        <f aca="false">(AN866-AN865)^2/AN866</f>
        <v>148.070729132646</v>
      </c>
      <c r="AO867" s="13" t="n">
        <f aca="false">AP866</f>
        <v>275.805555555556</v>
      </c>
      <c r="AP867" s="39" t="n">
        <f aca="false">(AP866-AP865)^2/AP866</f>
        <v>37.8661860319379</v>
      </c>
      <c r="AQ867" s="21" t="n">
        <f aca="false">FORECAST($B867,AP858:AP866,$B858:$B866)</f>
        <v>27583.5431839403</v>
      </c>
      <c r="AR867" s="37" t="n">
        <f aca="false">(AP867-AQ867)^2/AQ867</f>
        <v>27507.8627938874</v>
      </c>
      <c r="AS867" s="37" t="n">
        <f aca="false">IF(AR867&lt;5,0,(AP867-AO867)/AO867*100)</f>
        <v>-86.2706949627378</v>
      </c>
      <c r="AT867" s="39" t="n">
        <f aca="false">(AT866-AT865)^2/AT866</f>
        <v>88.6791820540602</v>
      </c>
      <c r="AU867" s="13" t="n">
        <f aca="false">AV866</f>
        <v>37.1666666666667</v>
      </c>
      <c r="AV867" s="39" t="n">
        <f aca="false">(AV866-AV865)^2/AV866</f>
        <v>12.8258594917788</v>
      </c>
      <c r="AW867" s="21" t="n">
        <f aca="false">FORECAST($B867,AV858:AV866,$B858:$B866)</f>
        <v>-5572.01540616247</v>
      </c>
      <c r="AX867" s="37" t="n">
        <f aca="false">(AV867-AW867)^2/AW867</f>
        <v>-5597.69664815695</v>
      </c>
      <c r="AY867" s="37" t="n">
        <f aca="false">IF(AX867&lt;5,0,(AV867-AU867)/AU867*100)</f>
        <v>0</v>
      </c>
      <c r="AZ867" s="39" t="n">
        <f aca="false">(AZ866-AZ865)^2/AZ866</f>
        <v>28.2128443060763</v>
      </c>
      <c r="BA867" s="39" t="n">
        <f aca="false">(BA866-BA865)^2/BA866</f>
        <v>189.137180697331</v>
      </c>
      <c r="BB867" s="22"/>
      <c r="BC867" s="12"/>
      <c r="BD867" s="23"/>
    </row>
    <row r="868" customFormat="false" ht="13.8" hidden="false" customHeight="false" outlineLevel="0" collapsed="false">
      <c r="A868" s="40" t="s">
        <v>344</v>
      </c>
      <c r="B868" s="20" t="n">
        <v>5</v>
      </c>
      <c r="C868" s="21"/>
      <c r="D868" s="12" t="n">
        <f aca="false">E867</f>
        <v>81.9735367826304</v>
      </c>
      <c r="E868" s="39" t="n">
        <f aca="false">IF(E867&lt;$B868,0,(E865-E864)/E864*100)</f>
        <v>13.5572139303483</v>
      </c>
      <c r="F868" s="21" t="n">
        <f aca="false">FORECAST($B868,E859:E867,$B859:$B867)</f>
        <v>4535.88308168794</v>
      </c>
      <c r="G868" s="37" t="n">
        <f aca="false">(E868-F868)^2/F868</f>
        <v>4508.80917472389</v>
      </c>
      <c r="H868" s="37" t="n">
        <f aca="false">IF(G868&lt;5,0,(E868-D868)/D868*100)</f>
        <v>-83.4614749314794</v>
      </c>
      <c r="I868" s="22"/>
      <c r="J868" s="12"/>
      <c r="K868" s="13" t="n">
        <f aca="false">L867</f>
        <v>0.231800766283525</v>
      </c>
      <c r="L868" s="39" t="n">
        <f aca="false">IF(L867&lt;$B868,0,(L865-L864)/L864*100)</f>
        <v>0</v>
      </c>
      <c r="M868" s="21" t="n">
        <f aca="false">FORECAST($B868,L859:L867,$B859:$B867)</f>
        <v>-158.775454897406</v>
      </c>
      <c r="N868" s="37" t="n">
        <f aca="false">(L868-M868)^2/M868</f>
        <v>-158.775454897406</v>
      </c>
      <c r="O868" s="37" t="n">
        <f aca="false">IF(N868&lt;5,0,(L868-K868)/K868*100)</f>
        <v>0</v>
      </c>
      <c r="P868" s="39" t="n">
        <f aca="false">IF(P867&lt;$B868,0,(P865-P864)/P864*100)</f>
        <v>0</v>
      </c>
      <c r="Q868" s="13" t="n">
        <f aca="false">R867</f>
        <v>1.13234253361642</v>
      </c>
      <c r="R868" s="39" t="n">
        <f aca="false">IF(R867&lt;$B868,0,(R865-R864)/R864*100)</f>
        <v>0</v>
      </c>
      <c r="S868" s="21" t="n">
        <f aca="false">FORECAST($B868,R859:R867,$B859:$B867)</f>
        <v>-3867.78474641889</v>
      </c>
      <c r="T868" s="37" t="n">
        <f aca="false">(R868-S868)^2/S868</f>
        <v>-3867.78474641889</v>
      </c>
      <c r="U868" s="37" t="n">
        <f aca="false">IF(T868&lt;5,0,(R868-Q868)/Q868*100)</f>
        <v>0</v>
      </c>
      <c r="V868" s="39" t="n">
        <f aca="false">IF(V867&lt;$B868,0,(V865-V864)/V864*100)</f>
        <v>0</v>
      </c>
      <c r="W868" s="13" t="n">
        <f aca="false">X867</f>
        <v>2.37982212982213</v>
      </c>
      <c r="X868" s="39" t="n">
        <f aca="false">IF(X867&lt;$B868,0,(X865-X864)/X864*100)</f>
        <v>0</v>
      </c>
      <c r="Y868" s="21" t="n">
        <f aca="false">FORECAST($B868,X859:X867,$B859:$B867)</f>
        <v>2691.3221060782</v>
      </c>
      <c r="Z868" s="37" t="n">
        <f aca="false">(X868-Y868)^2/Y868</f>
        <v>2691.3221060782</v>
      </c>
      <c r="AA868" s="37" t="n">
        <f aca="false">IF(Z868&lt;5,0,(X868-W868)/W868*100)</f>
        <v>-100</v>
      </c>
      <c r="AB868" s="39" t="n">
        <f aca="false">IF(AB867&lt;$B868,0,(AB865-AB864)/AB864*100)</f>
        <v>89.8328310934167</v>
      </c>
      <c r="AC868" s="13" t="n">
        <f aca="false">AD867</f>
        <v>0.649629450620269</v>
      </c>
      <c r="AD868" s="39" t="n">
        <f aca="false">IF(AD867&lt;$B868,0,(AD865-AD864)/AD864*100)</f>
        <v>0</v>
      </c>
      <c r="AE868" s="21" t="n">
        <f aca="false">FORECAST($B868,AD859:AD867,$B859:$B867)</f>
        <v>-6430.76074332172</v>
      </c>
      <c r="AF868" s="37" t="n">
        <f aca="false">(AD868-AE868)^2/AE868</f>
        <v>-6430.76074332172</v>
      </c>
      <c r="AG868" s="37" t="n">
        <f aca="false">IF(AF868&lt;5,0,(AD868-AC868)/AC868*100)</f>
        <v>0</v>
      </c>
      <c r="AH868" s="39" t="n">
        <f aca="false">IF(AH867&lt;$B868,0,(AH865-AH864)/AH864*100)</f>
        <v>0</v>
      </c>
      <c r="AI868" s="13" t="n">
        <f aca="false">AJ867</f>
        <v>63.2324357783968</v>
      </c>
      <c r="AJ868" s="39" t="n">
        <f aca="false">IF(AJ867&lt;$B868,0,(AJ865-AJ864)/AJ864*100)</f>
        <v>22.0657276995305</v>
      </c>
      <c r="AK868" s="21" t="n">
        <f aca="false">FORECAST($B868,AJ859:AJ867,$B859:$B867)</f>
        <v>3186.89276035618</v>
      </c>
      <c r="AL868" s="37" t="n">
        <f aca="false">(AJ868-AK868)^2/AK868</f>
        <v>3142.91408585548</v>
      </c>
      <c r="AM868" s="37" t="n">
        <f aca="false">IF(AL868&lt;5,0,(AJ868-AI868)/AI868*100)</f>
        <v>-65.1037834808995</v>
      </c>
      <c r="AN868" s="39" t="n">
        <f aca="false">IF(AN867&lt;$B868,0,(AN865-AN864)/AN864*100)</f>
        <v>21.9583298351577</v>
      </c>
      <c r="AO868" s="13" t="n">
        <f aca="false">AP867</f>
        <v>37.8661860319379</v>
      </c>
      <c r="AP868" s="39" t="n">
        <f aca="false">IF(AP867&lt;$B868,0,(AP865-AP864)/AP864*100)</f>
        <v>11.1764705882353</v>
      </c>
      <c r="AQ868" s="21" t="n">
        <f aca="false">FORECAST($B868,AP859:AP867,$B859:$B867)</f>
        <v>14486.5408439799</v>
      </c>
      <c r="AR868" s="37" t="n">
        <f aca="false">(AP868-AQ868)^2/AQ868</f>
        <v>14464.1965255309</v>
      </c>
      <c r="AS868" s="37" t="n">
        <f aca="false">IF(AR868&lt;5,0,(AP868-AO868)/AO868*100)</f>
        <v>-70.4842981048881</v>
      </c>
      <c r="AT868" s="39" t="n">
        <f aca="false">IF(AT867&lt;$B868,0,(AT865-AT864)/AT864*100)</f>
        <v>11.0786534880983</v>
      </c>
      <c r="AU868" s="13" t="n">
        <f aca="false">AV867</f>
        <v>12.8258594917788</v>
      </c>
      <c r="AV868" s="39" t="n">
        <f aca="false">IF(AV867&lt;$B868,0,(AV865-AV864)/AV864*100)</f>
        <v>51.2820512820513</v>
      </c>
      <c r="AW868" s="21" t="n">
        <f aca="false">FORECAST($B868,AV859:AV867,$B859:$B867)</f>
        <v>-5371.55168408827</v>
      </c>
      <c r="AX868" s="37" t="n">
        <f aca="false">(AV868-AW868)^2/AW868</f>
        <v>-5474.60537493866</v>
      </c>
      <c r="AY868" s="37" t="n">
        <f aca="false">IF(AX868&lt;5,0,(AV868-AU868)/AU868*100)</f>
        <v>0</v>
      </c>
      <c r="AZ868" s="39" t="n">
        <f aca="false">IF(AZ867&lt;$B868,0,(AZ865-AZ864)/AZ864*100)</f>
        <v>51.1489478341644</v>
      </c>
      <c r="BA868" s="39" t="n">
        <f aca="false">IF(BA867&lt;$B868,0,(BA865-BA864)/BA864*100)</f>
        <v>13.4576271186441</v>
      </c>
      <c r="BB868" s="22"/>
      <c r="BC868" s="12"/>
      <c r="BD868" s="23"/>
    </row>
    <row r="869" customFormat="false" ht="13.8" hidden="false" customHeight="false" outlineLevel="0" collapsed="false">
      <c r="A869" s="25"/>
      <c r="B869" s="20"/>
      <c r="C869" s="21"/>
      <c r="D869" s="12" t="n">
        <f aca="false">E868</f>
        <v>13.5572139303483</v>
      </c>
      <c r="E869" s="21"/>
      <c r="F869" s="21" t="n">
        <f aca="false">FORECAST($B869,E860:E868,$B860:$B868)</f>
        <v>11.5499863651896</v>
      </c>
      <c r="G869" s="37" t="n">
        <f aca="false">(E869-F869)^2/F869</f>
        <v>11.5499863651896</v>
      </c>
      <c r="H869" s="37" t="n">
        <f aca="false">IF(G869&lt;5,0,(E869-D869)/D869*100)</f>
        <v>-100</v>
      </c>
      <c r="I869" s="22"/>
      <c r="J869" s="13"/>
      <c r="K869" s="13" t="n">
        <f aca="false">L868</f>
        <v>0</v>
      </c>
      <c r="L869" s="21"/>
      <c r="M869" s="21" t="n">
        <f aca="false">FORECAST($B869,L860:L868,$B860:$B868)</f>
        <v>-0.00262998856894647</v>
      </c>
      <c r="N869" s="37" t="n">
        <f aca="false">(L869-M869)^2/M869</f>
        <v>-0.00262998856894647</v>
      </c>
      <c r="O869" s="37" t="n">
        <f aca="false">IF(N869&lt;5,0,(L869-K869)/K869*100)</f>
        <v>0</v>
      </c>
      <c r="P869" s="14"/>
      <c r="Q869" s="13" t="n">
        <f aca="false">R868</f>
        <v>0</v>
      </c>
      <c r="R869" s="21"/>
      <c r="S869" s="21" t="n">
        <f aca="false">FORECAST($B869,R860:R868,$B860:$B868)</f>
        <v>-0.0532774544503187</v>
      </c>
      <c r="T869" s="37" t="n">
        <f aca="false">(R869-S869)^2/S869</f>
        <v>-0.0532774544503187</v>
      </c>
      <c r="U869" s="37" t="n">
        <f aca="false">IF(T869&lt;5,0,(R869-Q869)/Q869*100)</f>
        <v>0</v>
      </c>
      <c r="V869" s="14"/>
      <c r="W869" s="13" t="n">
        <f aca="false">X868</f>
        <v>0</v>
      </c>
      <c r="X869" s="21"/>
      <c r="Y869" s="21" t="n">
        <f aca="false">FORECAST($B869,X860:X868,$B860:$B868)</f>
        <v>-0.0214415115787894</v>
      </c>
      <c r="Z869" s="37" t="n">
        <f aca="false">(X869-Y869)^2/Y869</f>
        <v>-0.0214415115787894</v>
      </c>
      <c r="AA869" s="37" t="n">
        <f aca="false">IF(Z869&lt;5,0,(X869-W869)/W869*100)</f>
        <v>0</v>
      </c>
      <c r="AB869" s="14"/>
      <c r="AC869" s="13" t="n">
        <f aca="false">AD868</f>
        <v>0</v>
      </c>
      <c r="AD869" s="21"/>
      <c r="AE869" s="21" t="n">
        <f aca="false">FORECAST($B869,AD860:AD868,$B860:$B868)</f>
        <v>-0.485265153197958</v>
      </c>
      <c r="AF869" s="37" t="n">
        <f aca="false">(AD869-AE869)^2/AE869</f>
        <v>-0.485265153197958</v>
      </c>
      <c r="AG869" s="37" t="n">
        <f aca="false">IF(AF869&lt;5,0,(AD869-AC869)/AC869*100)</f>
        <v>0</v>
      </c>
      <c r="AH869" s="14"/>
      <c r="AI869" s="13" t="n">
        <f aca="false">AJ868</f>
        <v>22.0657276995305</v>
      </c>
      <c r="AJ869" s="21"/>
      <c r="AK869" s="21" t="n">
        <f aca="false">FORECAST($B869,AJ860:AJ868,$B860:$B868)</f>
        <v>21.5747889780174</v>
      </c>
      <c r="AL869" s="37" t="n">
        <f aca="false">(AJ869-AK869)^2/AK869</f>
        <v>21.5747889780174</v>
      </c>
      <c r="AM869" s="37" t="n">
        <f aca="false">IF(AL869&lt;5,0,(AJ869-AI869)/AI869*100)</f>
        <v>-100</v>
      </c>
      <c r="AN869" s="14"/>
      <c r="AO869" s="13" t="n">
        <f aca="false">AP868</f>
        <v>11.1764705882353</v>
      </c>
      <c r="AP869" s="21"/>
      <c r="AQ869" s="21" t="n">
        <f aca="false">FORECAST($B869,AP860:AP868,$B860:$B868)</f>
        <v>10.3965823360458</v>
      </c>
      <c r="AR869" s="37" t="n">
        <f aca="false">(AP869-AQ869)^2/AQ869</f>
        <v>10.3965823360458</v>
      </c>
      <c r="AS869" s="37" t="n">
        <f aca="false">IF(AR869&lt;5,0,(AP869-AO869)/AO869*100)</f>
        <v>-100</v>
      </c>
      <c r="AT869" s="14"/>
      <c r="AU869" s="13" t="n">
        <f aca="false">AV868</f>
        <v>51.2820512820513</v>
      </c>
      <c r="AV869" s="21"/>
      <c r="AW869" s="21" t="n">
        <f aca="false">FORECAST($B869,AV860:AV868,$B860:$B868)</f>
        <v>51.2841476352072</v>
      </c>
      <c r="AX869" s="37" t="n">
        <f aca="false">(AV869-AW869)^2/AW869</f>
        <v>51.2841476352072</v>
      </c>
      <c r="AY869" s="37" t="n">
        <f aca="false">IF(AX869&lt;5,0,(AV869-AU869)/AU869*100)</f>
        <v>-100</v>
      </c>
      <c r="AZ869" s="14"/>
      <c r="BA869" s="23"/>
      <c r="BB869" s="22"/>
      <c r="BC869" s="13"/>
      <c r="BD869" s="23"/>
    </row>
    <row r="870" customFormat="false" ht="13.8" hidden="false" customHeight="false" outlineLevel="0" collapsed="false">
      <c r="A870" s="19" t="s">
        <v>86</v>
      </c>
      <c r="B870" s="12" t="n">
        <v>2011</v>
      </c>
      <c r="C870" s="12" t="n">
        <v>22500</v>
      </c>
      <c r="D870" s="12" t="n">
        <f aca="false">E869</f>
        <v>0</v>
      </c>
      <c r="E870" s="12" t="n">
        <v>536</v>
      </c>
      <c r="F870" s="21" t="n">
        <f aca="false">FORECAST($B870,E861:E869,$B861:$B869)</f>
        <v>784.235326567428</v>
      </c>
      <c r="G870" s="37" t="n">
        <f aca="false">(E870-F870)^2/F870</f>
        <v>78.5743453125861</v>
      </c>
      <c r="H870" s="37" t="e">
        <f aca="false">IF(G870&lt;5,0,(E870-D870)/D870*100)</f>
        <v>#DIV/0!</v>
      </c>
      <c r="I870" s="12" t="n">
        <v>-6.6</v>
      </c>
      <c r="J870" s="13" t="n">
        <f aca="false">(E870-E865)/E865*100</f>
        <v>-41.2924424972618</v>
      </c>
      <c r="K870" s="13" t="n">
        <f aca="false">L869</f>
        <v>0</v>
      </c>
      <c r="L870" s="12" t="n">
        <v>3</v>
      </c>
      <c r="M870" s="21" t="n">
        <f aca="false">FORECAST($B870,L861:L869,$B861:$B869)</f>
        <v>1.59569524827124</v>
      </c>
      <c r="N870" s="37" t="n">
        <f aca="false">(L870-M870)^2/M870</f>
        <v>1.23586996819381</v>
      </c>
      <c r="O870" s="37" t="n">
        <f aca="false">IF(N870&lt;5,0,(L870-K870)/K870*100)</f>
        <v>0</v>
      </c>
      <c r="P870" s="14" t="n">
        <f aca="false">L870/($C870/100000)</f>
        <v>13.3333333333333</v>
      </c>
      <c r="Q870" s="13" t="n">
        <f aca="false">R869</f>
        <v>0</v>
      </c>
      <c r="R870" s="12" t="n">
        <v>11</v>
      </c>
      <c r="S870" s="21" t="n">
        <f aca="false">FORECAST($B870,R861:R869,$B861:$B869)</f>
        <v>14.5219290435891</v>
      </c>
      <c r="T870" s="37" t="n">
        <f aca="false">(R870-S870)^2/S870</f>
        <v>0.8541554053077</v>
      </c>
      <c r="U870" s="37" t="n">
        <f aca="false">IF(T870&lt;5,0,(R870-Q870)/Q870*100)</f>
        <v>0</v>
      </c>
      <c r="V870" s="14" t="n">
        <f aca="false">R870/($C870/100000)</f>
        <v>48.8888888888889</v>
      </c>
      <c r="W870" s="13" t="n">
        <f aca="false">X869</f>
        <v>0</v>
      </c>
      <c r="X870" s="12" t="n">
        <v>7</v>
      </c>
      <c r="Y870" s="21" t="n">
        <f aca="false">FORECAST($B870,X861:X869,$B861:$B869)</f>
        <v>16.1651789612191</v>
      </c>
      <c r="Z870" s="37" t="n">
        <f aca="false">(X870-Y870)^2/Y870</f>
        <v>5.19638573706448</v>
      </c>
      <c r="AA870" s="37" t="e">
        <f aca="false">IF(Z870&lt;5,0,(X870-W870)/W870*100)</f>
        <v>#DIV/0!</v>
      </c>
      <c r="AB870" s="14" t="n">
        <f aca="false">X870/($C870/100000)</f>
        <v>31.1111111111111</v>
      </c>
      <c r="AC870" s="13" t="n">
        <f aca="false">AD869</f>
        <v>0</v>
      </c>
      <c r="AD870" s="12" t="n">
        <v>135</v>
      </c>
      <c r="AE870" s="21" t="n">
        <f aca="false">FORECAST($B870,AD861:AD869,$B861:$B869)</f>
        <v>171.442423517902</v>
      </c>
      <c r="AF870" s="37" t="n">
        <f aca="false">(AD870-AE870)^2/AE870</f>
        <v>7.7463337522144</v>
      </c>
      <c r="AG870" s="37" t="e">
        <f aca="false">IF(AF870&lt;5,0,(AD870-AC870)/AC870*100)</f>
        <v>#DIV/0!</v>
      </c>
      <c r="AH870" s="14" t="n">
        <f aca="false">AD870/($C870/100000)</f>
        <v>600</v>
      </c>
      <c r="AI870" s="13" t="n">
        <f aca="false">AJ869</f>
        <v>0</v>
      </c>
      <c r="AJ870" s="12" t="n">
        <v>199</v>
      </c>
      <c r="AK870" s="21" t="n">
        <f aca="false">FORECAST($B870,AJ861:AJ869,$B861:$B869)</f>
        <v>212.55820642175</v>
      </c>
      <c r="AL870" s="37" t="n">
        <f aca="false">(AJ870-AK870)^2/AK870</f>
        <v>0.864821756211261</v>
      </c>
      <c r="AM870" s="37" t="n">
        <f aca="false">IF(AL870&lt;5,0,(AJ870-AI870)/AI870*100)</f>
        <v>0</v>
      </c>
      <c r="AN870" s="14" t="n">
        <f aca="false">AJ870/($C870/100000)</f>
        <v>884.444444444445</v>
      </c>
      <c r="AO870" s="13" t="n">
        <f aca="false">AP869</f>
        <v>0</v>
      </c>
      <c r="AP870" s="12" t="n">
        <v>167</v>
      </c>
      <c r="AQ870" s="21" t="n">
        <f aca="false">FORECAST($B870,AP861:AP869,$B861:$B869)</f>
        <v>326.314295001404</v>
      </c>
      <c r="AR870" s="37" t="n">
        <f aca="false">(AP870-AQ870)^2/AQ870</f>
        <v>77.7809767472342</v>
      </c>
      <c r="AS870" s="37" t="e">
        <f aca="false">IF(AR870&lt;5,0,(AP870-AO870)/AO870*100)</f>
        <v>#DIV/0!</v>
      </c>
      <c r="AT870" s="14" t="n">
        <f aca="false">AP870/($C870/100000)</f>
        <v>742.222222222222</v>
      </c>
      <c r="AU870" s="13" t="n">
        <f aca="false">AV869</f>
        <v>0</v>
      </c>
      <c r="AV870" s="12" t="n">
        <v>14</v>
      </c>
      <c r="AW870" s="21" t="n">
        <f aca="false">FORECAST($B870,AV861:AV869,$B861:$B869)</f>
        <v>41.896125489502</v>
      </c>
      <c r="AX870" s="37" t="n">
        <f aca="false">(AV870-AW870)^2/AW870</f>
        <v>18.574362383964</v>
      </c>
      <c r="AY870" s="37" t="e">
        <f aca="false">IF(AX870&lt;5,0,(AV870-AU870)/AU870*100)</f>
        <v>#DIV/0!</v>
      </c>
      <c r="AZ870" s="14" t="n">
        <f aca="false">AV870/($C870/100000)</f>
        <v>62.2222222222222</v>
      </c>
      <c r="BA870" s="12" t="n">
        <v>2382.2</v>
      </c>
      <c r="BB870" s="14" t="n">
        <v>-4.1</v>
      </c>
      <c r="BC870" s="13" t="n">
        <f aca="false">(BA870-BA865)/BA865*100</f>
        <v>18.6236430634399</v>
      </c>
      <c r="BD870" s="12" t="n">
        <v>40.1</v>
      </c>
    </row>
    <row r="871" customFormat="false" ht="13.8" hidden="false" customHeight="false" outlineLevel="0" collapsed="false">
      <c r="A871" s="19" t="s">
        <v>86</v>
      </c>
      <c r="B871" s="12" t="n">
        <v>2012</v>
      </c>
      <c r="C871" s="12" t="n">
        <v>22898</v>
      </c>
      <c r="D871" s="12" t="n">
        <f aca="false">E870</f>
        <v>536</v>
      </c>
      <c r="E871" s="12" t="n">
        <v>449</v>
      </c>
      <c r="F871" s="21" t="n">
        <f aca="false">FORECAST($B871,E862:E870,$B862:$B870)</f>
        <v>725.413405278564</v>
      </c>
      <c r="G871" s="37" t="n">
        <f aca="false">(E871-F871)^2/F871</f>
        <v>105.325280814671</v>
      </c>
      <c r="H871" s="37" t="n">
        <f aca="false">IF(G871&lt;5,0,(E871-D871)/D871*100)</f>
        <v>-16.2313432835821</v>
      </c>
      <c r="I871" s="12" t="n">
        <v>-16.2</v>
      </c>
      <c r="J871" s="13" t="n">
        <f aca="false">(E871-E870)/E870*100</f>
        <v>-16.2313432835821</v>
      </c>
      <c r="K871" s="13" t="n">
        <f aca="false">L870</f>
        <v>3</v>
      </c>
      <c r="L871" s="12" t="n">
        <v>3</v>
      </c>
      <c r="M871" s="21" t="n">
        <f aca="false">FORECAST($B871,L862:L870,$B862:$B870)</f>
        <v>1.43049017964533</v>
      </c>
      <c r="N871" s="37" t="n">
        <f aca="false">(L871-M871)^2/M871</f>
        <v>1.72203983728187</v>
      </c>
      <c r="O871" s="37" t="n">
        <f aca="false">IF(N871&lt;5,0,(L871-K871)/K871*100)</f>
        <v>0</v>
      </c>
      <c r="P871" s="14" t="n">
        <f aca="false">L871/($C871/100000)</f>
        <v>13.1015809240982</v>
      </c>
      <c r="Q871" s="13" t="n">
        <f aca="false">R870</f>
        <v>11</v>
      </c>
      <c r="R871" s="12" t="n">
        <v>10</v>
      </c>
      <c r="S871" s="21" t="n">
        <f aca="false">FORECAST($B871,R862:R870,$B862:$B870)</f>
        <v>14.536615795215</v>
      </c>
      <c r="T871" s="37" t="n">
        <f aca="false">(R871-S871)^2/S871</f>
        <v>1.41579602593393</v>
      </c>
      <c r="U871" s="37" t="n">
        <f aca="false">IF(T871&lt;5,0,(R871-Q871)/Q871*100)</f>
        <v>0</v>
      </c>
      <c r="V871" s="14" t="n">
        <f aca="false">R871/($C871/100000)</f>
        <v>43.6719364136606</v>
      </c>
      <c r="W871" s="13" t="n">
        <f aca="false">X870</f>
        <v>7</v>
      </c>
      <c r="X871" s="12" t="n">
        <v>6</v>
      </c>
      <c r="Y871" s="21" t="n">
        <f aca="false">FORECAST($B871,X862:X870,$B862:$B870)</f>
        <v>11.8653248019336</v>
      </c>
      <c r="Z871" s="37" t="n">
        <f aca="false">(X871-Y871)^2/Y871</f>
        <v>2.89937575299849</v>
      </c>
      <c r="AA871" s="37" t="n">
        <f aca="false">IF(Z871&lt;5,0,(X871-W871)/W871*100)</f>
        <v>0</v>
      </c>
      <c r="AB871" s="14" t="n">
        <f aca="false">X871/($C871/100000)</f>
        <v>26.2031618481963</v>
      </c>
      <c r="AC871" s="13" t="n">
        <f aca="false">AD870</f>
        <v>135</v>
      </c>
      <c r="AD871" s="12" t="n">
        <v>134</v>
      </c>
      <c r="AE871" s="21" t="n">
        <f aca="false">FORECAST($B871,AD862:AD870,$B862:$B870)</f>
        <v>161.980502693816</v>
      </c>
      <c r="AF871" s="37" t="n">
        <f aca="false">(AD871-AE871)^2/AE871</f>
        <v>4.83335042167715</v>
      </c>
      <c r="AG871" s="37" t="n">
        <f aca="false">IF(AF871&lt;5,0,(AD871-AC871)/AC871*100)</f>
        <v>0</v>
      </c>
      <c r="AH871" s="14" t="n">
        <f aca="false">AD871/($C871/100000)</f>
        <v>585.203947943052</v>
      </c>
      <c r="AI871" s="13" t="n">
        <f aca="false">AJ870</f>
        <v>199</v>
      </c>
      <c r="AJ871" s="12" t="n">
        <v>117</v>
      </c>
      <c r="AK871" s="21" t="n">
        <f aca="false">FORECAST($B871,AJ862:AJ870,$B862:$B870)</f>
        <v>204.765238955189</v>
      </c>
      <c r="AL871" s="37" t="n">
        <f aca="false">(AJ871-AK871)^2/AK871</f>
        <v>37.6174061972849</v>
      </c>
      <c r="AM871" s="37" t="n">
        <f aca="false">IF(AL871&lt;5,0,(AJ871-AI871)/AI871*100)</f>
        <v>-41.2060301507538</v>
      </c>
      <c r="AN871" s="14" t="n">
        <f aca="false">AJ871/($C871/100000)</f>
        <v>510.961656039829</v>
      </c>
      <c r="AO871" s="13" t="n">
        <f aca="false">AP870</f>
        <v>167</v>
      </c>
      <c r="AP871" s="12" t="n">
        <v>164</v>
      </c>
      <c r="AQ871" s="21" t="n">
        <f aca="false">FORECAST($B871,AP862:AP870,$B862:$B870)</f>
        <v>295.441829837824</v>
      </c>
      <c r="AR871" s="37" t="n">
        <f aca="false">(AP871-AQ871)^2/AQ871</f>
        <v>58.4783632046935</v>
      </c>
      <c r="AS871" s="37" t="n">
        <f aca="false">IF(AR871&lt;5,0,(AP871-AO871)/AO871*100)</f>
        <v>-1.79640718562874</v>
      </c>
      <c r="AT871" s="14" t="n">
        <f aca="false">AP871/($C871/100000)</f>
        <v>716.219757184034</v>
      </c>
      <c r="AU871" s="13" t="n">
        <f aca="false">AV870</f>
        <v>14</v>
      </c>
      <c r="AV871" s="12" t="n">
        <v>15</v>
      </c>
      <c r="AW871" s="21" t="n">
        <f aca="false">FORECAST($B871,AV862:AV870,$B862:$B870)</f>
        <v>35.5875148976168</v>
      </c>
      <c r="AX871" s="37" t="n">
        <f aca="false">(AV871-AW871)^2/AW871</f>
        <v>11.9099569295292</v>
      </c>
      <c r="AY871" s="37" t="n">
        <f aca="false">IF(AX871&lt;5,0,(AV871-AU871)/AU871*100)</f>
        <v>7.14285714285714</v>
      </c>
      <c r="AZ871" s="14" t="n">
        <f aca="false">AV871/($C871/100000)</f>
        <v>65.5079046204909</v>
      </c>
      <c r="BA871" s="12" t="n">
        <v>1960.9</v>
      </c>
      <c r="BB871" s="14" t="n">
        <v>-17.7</v>
      </c>
      <c r="BC871" s="13" t="n">
        <f aca="false">(BA871-BA870)/BA870*100</f>
        <v>-17.685332885568</v>
      </c>
      <c r="BD871" s="12" t="n">
        <v>57</v>
      </c>
    </row>
    <row r="872" customFormat="false" ht="13.8" hidden="false" customHeight="false" outlineLevel="0" collapsed="false">
      <c r="A872" s="19" t="s">
        <v>86</v>
      </c>
      <c r="B872" s="12" t="n">
        <v>2013</v>
      </c>
      <c r="C872" s="12" t="n">
        <v>23018</v>
      </c>
      <c r="D872" s="12" t="n">
        <f aca="false">E871</f>
        <v>449</v>
      </c>
      <c r="E872" s="12" t="n">
        <v>544</v>
      </c>
      <c r="F872" s="21" t="n">
        <f aca="false">FORECAST($B872,E863:E871,$B863:$B871)</f>
        <v>683.082076378037</v>
      </c>
      <c r="G872" s="37" t="n">
        <f aca="false">(E872-F872)^2/F872</f>
        <v>28.3184475754283</v>
      </c>
      <c r="H872" s="37" t="n">
        <f aca="false">IF(G872&lt;5,0,(E872-D872)/D872*100)</f>
        <v>21.1581291759465</v>
      </c>
      <c r="I872" s="12" t="n">
        <v>21.2</v>
      </c>
      <c r="J872" s="13" t="n">
        <f aca="false">(E872-E871)/E871*100</f>
        <v>21.1581291759465</v>
      </c>
      <c r="K872" s="13" t="n">
        <f aca="false">L871</f>
        <v>3</v>
      </c>
      <c r="L872" s="12" t="n">
        <v>2</v>
      </c>
      <c r="M872" s="21" t="n">
        <f aca="false">FORECAST($B872,L863:L871,$B863:$B871)</f>
        <v>1.93031847422307</v>
      </c>
      <c r="N872" s="37" t="n">
        <f aca="false">(L872-M872)^2/M872</f>
        <v>0.00251539582687545</v>
      </c>
      <c r="O872" s="37" t="n">
        <f aca="false">IF(N872&lt;5,0,(L872-K872)/K872*100)</f>
        <v>0</v>
      </c>
      <c r="P872" s="14" t="n">
        <f aca="false">L872/($C872/100000)</f>
        <v>8.68885220262403</v>
      </c>
      <c r="Q872" s="13" t="n">
        <f aca="false">R871</f>
        <v>10</v>
      </c>
      <c r="R872" s="12" t="n">
        <v>18</v>
      </c>
      <c r="S872" s="21" t="n">
        <f aca="false">FORECAST($B872,R863:R871,$B863:$B871)</f>
        <v>13.719805118321</v>
      </c>
      <c r="T872" s="37" t="n">
        <f aca="false">(R872-S872)^2/S872</f>
        <v>1.33530090749517</v>
      </c>
      <c r="U872" s="37" t="n">
        <f aca="false">IF(T872&lt;5,0,(R872-Q872)/Q872*100)</f>
        <v>0</v>
      </c>
      <c r="V872" s="14" t="n">
        <f aca="false">R872/($C872/100000)</f>
        <v>78.1996698236163</v>
      </c>
      <c r="W872" s="13" t="n">
        <f aca="false">X871</f>
        <v>6</v>
      </c>
      <c r="X872" s="12" t="n">
        <v>4</v>
      </c>
      <c r="Y872" s="21" t="n">
        <f aca="false">FORECAST($B872,X863:X871,$B863:$B871)</f>
        <v>11.5457987801362</v>
      </c>
      <c r="Z872" s="37" t="n">
        <f aca="false">(X872-Y872)^2/Y872</f>
        <v>4.93158423376175</v>
      </c>
      <c r="AA872" s="37" t="n">
        <f aca="false">IF(Z872&lt;5,0,(X872-W872)/W872*100)</f>
        <v>0</v>
      </c>
      <c r="AB872" s="14" t="n">
        <f aca="false">X872/($C872/100000)</f>
        <v>17.3777044052481</v>
      </c>
      <c r="AC872" s="13" t="n">
        <f aca="false">AD871</f>
        <v>134</v>
      </c>
      <c r="AD872" s="12" t="n">
        <v>178</v>
      </c>
      <c r="AE872" s="21" t="n">
        <f aca="false">FORECAST($B872,AD863:AD871,$B863:$B871)</f>
        <v>156.815451641998</v>
      </c>
      <c r="AF872" s="37" t="n">
        <f aca="false">(AD872-AE872)^2/AE872</f>
        <v>2.86186778428632</v>
      </c>
      <c r="AG872" s="37" t="n">
        <f aca="false">IF(AF872&lt;5,0,(AD872-AC872)/AC872*100)</f>
        <v>0</v>
      </c>
      <c r="AH872" s="14" t="n">
        <f aca="false">AD872/($C872/100000)</f>
        <v>773.307846033539</v>
      </c>
      <c r="AI872" s="13" t="n">
        <f aca="false">AJ871</f>
        <v>117</v>
      </c>
      <c r="AJ872" s="12" t="n">
        <v>116</v>
      </c>
      <c r="AK872" s="21" t="n">
        <f aca="false">FORECAST($B872,AJ863:AJ871,$B863:$B871)</f>
        <v>193.154272009283</v>
      </c>
      <c r="AL872" s="37" t="n">
        <f aca="false">(AJ872-AK872)^2/AK872</f>
        <v>30.8187938447269</v>
      </c>
      <c r="AM872" s="37" t="n">
        <f aca="false">IF(AL872&lt;5,0,(AJ872-AI872)/AI872*100)</f>
        <v>-0.854700854700855</v>
      </c>
      <c r="AN872" s="14" t="n">
        <f aca="false">AJ872/($C872/100000)</f>
        <v>503.953427752194</v>
      </c>
      <c r="AO872" s="13" t="n">
        <f aca="false">AP871</f>
        <v>164</v>
      </c>
      <c r="AP872" s="12" t="n">
        <v>215</v>
      </c>
      <c r="AQ872" s="21" t="n">
        <f aca="false">FORECAST($B872,AP863:AP871,$B863:$B871)</f>
        <v>273.792112366086</v>
      </c>
      <c r="AR872" s="37" t="n">
        <f aca="false">(AP872-AQ872)^2/AQ872</f>
        <v>12.6245874893752</v>
      </c>
      <c r="AS872" s="37" t="n">
        <f aca="false">IF(AR872&lt;5,0,(AP872-AO872)/AO872*100)</f>
        <v>31.0975609756098</v>
      </c>
      <c r="AT872" s="14" t="n">
        <f aca="false">AP872/($C872/100000)</f>
        <v>934.051611782084</v>
      </c>
      <c r="AU872" s="13" t="n">
        <f aca="false">AV871</f>
        <v>15</v>
      </c>
      <c r="AV872" s="12" t="n">
        <v>11</v>
      </c>
      <c r="AW872" s="21" t="n">
        <f aca="false">FORECAST($B872,AV863:AV871,$B863:$B871)</f>
        <v>32.253910118603</v>
      </c>
      <c r="AX872" s="37" t="n">
        <f aca="false">(AV872-AW872)^2/AW872</f>
        <v>14.0053932583235</v>
      </c>
      <c r="AY872" s="37" t="n">
        <f aca="false">IF(AX872&lt;5,0,(AV872-AU872)/AU872*100)</f>
        <v>-26.6666666666667</v>
      </c>
      <c r="AZ872" s="14" t="n">
        <f aca="false">AV872/($C872/100000)</f>
        <v>47.7886871144322</v>
      </c>
      <c r="BA872" s="12" t="n">
        <v>2363.4</v>
      </c>
      <c r="BB872" s="14" t="n">
        <v>20.5</v>
      </c>
      <c r="BC872" s="13" t="n">
        <f aca="false">(BA872-BA871)/BA871*100</f>
        <v>20.526288948952</v>
      </c>
      <c r="BD872" s="12" t="n">
        <v>48.3</v>
      </c>
    </row>
    <row r="873" customFormat="false" ht="13.8" hidden="false" customHeight="false" outlineLevel="0" collapsed="false">
      <c r="A873" s="19" t="s">
        <v>86</v>
      </c>
      <c r="B873" s="15" t="n">
        <v>2014</v>
      </c>
      <c r="C873" s="12" t="n">
        <v>22932</v>
      </c>
      <c r="D873" s="12" t="n">
        <f aca="false">E872</f>
        <v>544</v>
      </c>
      <c r="E873" s="12" t="n">
        <v>503</v>
      </c>
      <c r="F873" s="21" t="n">
        <f aca="false">FORECAST($B873,E864:E872,$B864:$B872)</f>
        <v>653.580682043909</v>
      </c>
      <c r="G873" s="37" t="n">
        <f aca="false">(E873-F873)^2/F873</f>
        <v>34.6927968156891</v>
      </c>
      <c r="H873" s="37" t="n">
        <f aca="false">IF(G873&lt;5,0,(E873-D873)/D873*100)</f>
        <v>-7.53676470588235</v>
      </c>
      <c r="I873" s="16" t="n">
        <v>-7.5</v>
      </c>
      <c r="J873" s="13" t="n">
        <f aca="false">(E873-E872)/E872*100</f>
        <v>-7.53676470588235</v>
      </c>
      <c r="K873" s="13" t="n">
        <f aca="false">L872</f>
        <v>2</v>
      </c>
      <c r="L873" s="12" t="n">
        <v>0</v>
      </c>
      <c r="M873" s="21" t="n">
        <f aca="false">FORECAST($B873,L864:L872,$B864:$B872)</f>
        <v>2.09873740600386</v>
      </c>
      <c r="N873" s="37" t="n">
        <f aca="false">(L873-M873)^2/M873</f>
        <v>2.09873740600386</v>
      </c>
      <c r="O873" s="37" t="n">
        <f aca="false">IF(N873&lt;5,0,(L873-K873)/K873*100)</f>
        <v>0</v>
      </c>
      <c r="P873" s="14" t="n">
        <f aca="false">L873/($C873/100000)</f>
        <v>0</v>
      </c>
      <c r="Q873" s="13" t="n">
        <f aca="false">R872</f>
        <v>18</v>
      </c>
      <c r="R873" s="12" t="n">
        <v>17</v>
      </c>
      <c r="S873" s="21" t="n">
        <f aca="false">FORECAST($B873,R864:R872,$B864:$B872)</f>
        <v>14.3973628460386</v>
      </c>
      <c r="T873" s="37" t="n">
        <f aca="false">(R873-S873)^2/S873</f>
        <v>0.470483395300678</v>
      </c>
      <c r="U873" s="37" t="n">
        <f aca="false">IF(T873&lt;5,0,(R873-Q873)/Q873*100)</f>
        <v>0</v>
      </c>
      <c r="V873" s="14" t="n">
        <f aca="false">R873/($C873/100000)</f>
        <v>74.1322169893599</v>
      </c>
      <c r="W873" s="13" t="n">
        <f aca="false">X872</f>
        <v>4</v>
      </c>
      <c r="X873" s="12" t="n">
        <v>5</v>
      </c>
      <c r="Y873" s="21" t="n">
        <f aca="false">FORECAST($B873,X864:X872,$B864:$B872)</f>
        <v>9.89255996485676</v>
      </c>
      <c r="Z873" s="37" t="n">
        <f aca="false">(X873-Y873)^2/Y873</f>
        <v>2.41971169189327</v>
      </c>
      <c r="AA873" s="37" t="n">
        <f aca="false">IF(Z873&lt;5,0,(X873-W873)/W873*100)</f>
        <v>0</v>
      </c>
      <c r="AB873" s="14" t="n">
        <f aca="false">X873/($C873/100000)</f>
        <v>21.8035932321647</v>
      </c>
      <c r="AC873" s="13" t="n">
        <f aca="false">AD872</f>
        <v>178</v>
      </c>
      <c r="AD873" s="12" t="n">
        <v>135</v>
      </c>
      <c r="AE873" s="21" t="n">
        <f aca="false">FORECAST($B873,AD864:AD872,$B864:$B872)</f>
        <v>164.117871216786</v>
      </c>
      <c r="AF873" s="37" t="n">
        <f aca="false">(AD873-AE873)^2/AE873</f>
        <v>5.16610663976632</v>
      </c>
      <c r="AG873" s="37" t="n">
        <f aca="false">IF(AF873&lt;5,0,(AD873-AC873)/AC873*100)</f>
        <v>-24.1573033707865</v>
      </c>
      <c r="AH873" s="14" t="n">
        <f aca="false">AD873/($C873/100000)</f>
        <v>588.697017268446</v>
      </c>
      <c r="AI873" s="13" t="n">
        <f aca="false">AJ872</f>
        <v>116</v>
      </c>
      <c r="AJ873" s="12" t="n">
        <v>112</v>
      </c>
      <c r="AK873" s="21" t="n">
        <f aca="false">FORECAST($B873,AJ864:AJ872,$B864:$B872)</f>
        <v>177.340002353584</v>
      </c>
      <c r="AL873" s="37" t="n">
        <f aca="false">(AJ873-AK873)^2/AK873</f>
        <v>24.0741843402826</v>
      </c>
      <c r="AM873" s="37" t="n">
        <f aca="false">IF(AL873&lt;5,0,(AJ873-AI873)/AI873*100)</f>
        <v>-3.44827586206897</v>
      </c>
      <c r="AN873" s="14" t="n">
        <f aca="false">AJ873/($C873/100000)</f>
        <v>488.400488400488</v>
      </c>
      <c r="AO873" s="13" t="n">
        <f aca="false">AP872</f>
        <v>215</v>
      </c>
      <c r="AP873" s="12" t="n">
        <v>216</v>
      </c>
      <c r="AQ873" s="21" t="n">
        <f aca="false">FORECAST($B873,AP864:AP872,$B864:$B872)</f>
        <v>256.554155842202</v>
      </c>
      <c r="AR873" s="37" t="n">
        <f aca="false">(AP873-AQ873)^2/AQ873</f>
        <v>6.41049664806514</v>
      </c>
      <c r="AS873" s="37" t="n">
        <f aca="false">IF(AR873&lt;5,0,(AP873-AO873)/AO873*100)</f>
        <v>0.465116279069767</v>
      </c>
      <c r="AT873" s="14" t="n">
        <f aca="false">AP873/($C873/100000)</f>
        <v>941.915227629513</v>
      </c>
      <c r="AU873" s="13" t="n">
        <f aca="false">AV872</f>
        <v>11</v>
      </c>
      <c r="AV873" s="12" t="n">
        <v>18</v>
      </c>
      <c r="AW873" s="21" t="n">
        <f aca="false">FORECAST($B873,AV864:AV872,$B864:$B872)</f>
        <v>29.2449590593776</v>
      </c>
      <c r="AX873" s="37" t="n">
        <f aca="false">(AV873-AW873)^2/AW873</f>
        <v>4.32379146061866</v>
      </c>
      <c r="AY873" s="37" t="n">
        <f aca="false">IF(AX873&lt;5,0,(AV873-AU873)/AU873*100)</f>
        <v>0</v>
      </c>
      <c r="AZ873" s="14" t="n">
        <f aca="false">AV873/($C873/100000)</f>
        <v>78.4929356357928</v>
      </c>
      <c r="BA873" s="12" t="n">
        <v>2193.4</v>
      </c>
      <c r="BB873" s="4" t="n">
        <v>-7.2</v>
      </c>
      <c r="BC873" s="13" t="n">
        <f aca="false">(BA873-BA872)/BA872*100</f>
        <v>-7.19302699500719</v>
      </c>
      <c r="BD873" s="12" t="n">
        <v>48.9</v>
      </c>
    </row>
    <row r="874" customFormat="false" ht="13.8" hidden="false" customHeight="false" outlineLevel="0" collapsed="false">
      <c r="A874" s="19" t="s">
        <v>86</v>
      </c>
      <c r="B874" s="15" t="n">
        <v>2015</v>
      </c>
      <c r="C874" s="12" t="n">
        <v>22824</v>
      </c>
      <c r="D874" s="12" t="n">
        <f aca="false">E873</f>
        <v>503</v>
      </c>
      <c r="E874" s="12" t="n">
        <v>696</v>
      </c>
      <c r="F874" s="21" t="n">
        <f aca="false">FORECAST($B874,E865:E873,$B865:$B873)</f>
        <v>603.962859352963</v>
      </c>
      <c r="G874" s="37" t="n">
        <f aca="false">(E874-F874)^2/F874</f>
        <v>14.0254241255124</v>
      </c>
      <c r="H874" s="37" t="n">
        <f aca="false">IF(G874&lt;5,0,(E874-D874)/D874*100)</f>
        <v>38.3697813121272</v>
      </c>
      <c r="I874" s="12" t="n">
        <v>38.4</v>
      </c>
      <c r="J874" s="13" t="n">
        <f aca="false">(E874-E873)/E873*100</f>
        <v>38.3697813121272</v>
      </c>
      <c r="K874" s="13" t="n">
        <f aca="false">L873</f>
        <v>0</v>
      </c>
      <c r="L874" s="12" t="n">
        <v>2</v>
      </c>
      <c r="M874" s="21" t="n">
        <f aca="false">FORECAST($B874,L865:L873,$B865:$B873)</f>
        <v>1.76752228670392</v>
      </c>
      <c r="N874" s="37" t="n">
        <f aca="false">(L874-M874)^2/M874</f>
        <v>0.0305772026672208</v>
      </c>
      <c r="O874" s="37" t="n">
        <f aca="false">IF(N874&lt;5,0,(L874-K874)/K874*100)</f>
        <v>0</v>
      </c>
      <c r="P874" s="14" t="n">
        <f aca="false">L874/($C874/100000)</f>
        <v>8.7627059235892</v>
      </c>
      <c r="Q874" s="13" t="n">
        <f aca="false">R873</f>
        <v>17</v>
      </c>
      <c r="R874" s="12" t="n">
        <v>10</v>
      </c>
      <c r="S874" s="21" t="n">
        <f aca="false">FORECAST($B874,R865:R873,$B865:$B873)</f>
        <v>14.4094512070471</v>
      </c>
      <c r="T874" s="37" t="n">
        <f aca="false">(R874-S874)^2/S874</f>
        <v>1.34934076724728</v>
      </c>
      <c r="U874" s="37" t="n">
        <f aca="false">IF(T874&lt;5,0,(R874-Q874)/Q874*100)</f>
        <v>0</v>
      </c>
      <c r="V874" s="14" t="n">
        <f aca="false">R874/($C874/100000)</f>
        <v>43.813529617946</v>
      </c>
      <c r="W874" s="13" t="n">
        <f aca="false">X873</f>
        <v>5</v>
      </c>
      <c r="X874" s="12" t="n">
        <v>8</v>
      </c>
      <c r="Y874" s="21" t="n">
        <f aca="false">FORECAST($B874,X865:X873,$B865:$B873)</f>
        <v>9.06867959518256</v>
      </c>
      <c r="Z874" s="37" t="n">
        <f aca="false">(X874-Y874)^2/Y874</f>
        <v>0.125936313569424</v>
      </c>
      <c r="AA874" s="37" t="n">
        <f aca="false">IF(Z874&lt;5,0,(X874-W874)/W874*100)</f>
        <v>0</v>
      </c>
      <c r="AB874" s="14" t="n">
        <f aca="false">X874/($C874/100000)</f>
        <v>35.0508236943568</v>
      </c>
      <c r="AC874" s="13" t="n">
        <f aca="false">AD873</f>
        <v>135</v>
      </c>
      <c r="AD874" s="12" t="n">
        <v>235</v>
      </c>
      <c r="AE874" s="21" t="n">
        <f aca="false">FORECAST($B874,AD865:AD873,$B865:$B873)</f>
        <v>156.264125802286</v>
      </c>
      <c r="AF874" s="37" t="n">
        <f aca="false">(AD874-AE874)^2/AE874</f>
        <v>39.672175899938</v>
      </c>
      <c r="AG874" s="37" t="n">
        <f aca="false">IF(AF874&lt;5,0,(AD874-AC874)/AC874*100)</f>
        <v>74.0740740740741</v>
      </c>
      <c r="AH874" s="14" t="n">
        <f aca="false">AD874/($C874/100000)</f>
        <v>1029.61794602173</v>
      </c>
      <c r="AI874" s="13" t="n">
        <f aca="false">AJ873</f>
        <v>112</v>
      </c>
      <c r="AJ874" s="12" t="n">
        <v>127</v>
      </c>
      <c r="AK874" s="21" t="n">
        <f aca="false">FORECAST($B874,AJ865:AJ873,$B865:$B873)</f>
        <v>160.642447516373</v>
      </c>
      <c r="AL874" s="37" t="n">
        <f aca="false">(AJ874-AK874)^2/AK874</f>
        <v>7.04554924548531</v>
      </c>
      <c r="AM874" s="37" t="n">
        <f aca="false">IF(AL874&lt;5,0,(AJ874-AI874)/AI874*100)</f>
        <v>13.3928571428571</v>
      </c>
      <c r="AN874" s="14" t="n">
        <f aca="false">AJ874/($C874/100000)</f>
        <v>556.431826147915</v>
      </c>
      <c r="AO874" s="13" t="n">
        <f aca="false">AP873</f>
        <v>216</v>
      </c>
      <c r="AP874" s="12" t="n">
        <v>294</v>
      </c>
      <c r="AQ874" s="21" t="n">
        <f aca="false">FORECAST($B874,AP865:AP873,$B865:$B873)</f>
        <v>236.088160360124</v>
      </c>
      <c r="AR874" s="37" t="n">
        <f aca="false">(AP874-AQ874)^2/AQ874</f>
        <v>14.2056304956543</v>
      </c>
      <c r="AS874" s="37" t="n">
        <f aca="false">IF(AR874&lt;5,0,(AP874-AO874)/AO874*100)</f>
        <v>36.1111111111111</v>
      </c>
      <c r="AT874" s="14" t="n">
        <f aca="false">AP874/($C874/100000)</f>
        <v>1288.11777076761</v>
      </c>
      <c r="AU874" s="13" t="n">
        <f aca="false">AV873</f>
        <v>18</v>
      </c>
      <c r="AV874" s="12" t="n">
        <v>20</v>
      </c>
      <c r="AW874" s="21" t="n">
        <f aca="false">FORECAST($B874,AV865:AV873,$B865:$B873)</f>
        <v>25.7227067886783</v>
      </c>
      <c r="AX874" s="37" t="n">
        <f aca="false">(AV874-AW874)^2/AW874</f>
        <v>1.27316978178979</v>
      </c>
      <c r="AY874" s="37" t="n">
        <f aca="false">IF(AX874&lt;5,0,(AV874-AU874)/AU874*100)</f>
        <v>0</v>
      </c>
      <c r="AZ874" s="14" t="n">
        <f aca="false">AV874/($C874/100000)</f>
        <v>87.6270592358921</v>
      </c>
      <c r="BA874" s="12" t="n">
        <v>3049.4</v>
      </c>
      <c r="BB874" s="14" t="n">
        <v>39</v>
      </c>
      <c r="BC874" s="13" t="n">
        <f aca="false">(BA874-BA873)/BA873*100</f>
        <v>39.0261694173429</v>
      </c>
      <c r="BD874" s="12" t="n">
        <v>43.7</v>
      </c>
    </row>
    <row r="875" customFormat="false" ht="13.8" hidden="false" customHeight="false" outlineLevel="0" collapsed="false">
      <c r="A875" s="19" t="s">
        <v>86</v>
      </c>
      <c r="B875" s="15" t="n">
        <v>2016</v>
      </c>
      <c r="C875" s="12" t="n">
        <v>22478</v>
      </c>
      <c r="D875" s="12" t="n">
        <f aca="false">E874</f>
        <v>696</v>
      </c>
      <c r="E875" s="12" t="n">
        <v>716</v>
      </c>
      <c r="F875" s="21" t="n">
        <f aca="false">FORECAST($B875,E866:E874,$B866:$B874)</f>
        <v>568.159920942781</v>
      </c>
      <c r="G875" s="37" t="n">
        <f aca="false">(E875-F875)^2/F875</f>
        <v>38.4692551691725</v>
      </c>
      <c r="H875" s="37" t="n">
        <f aca="false">IF(G875&lt;5,0,(E875-D875)/D875*100)</f>
        <v>2.8735632183908</v>
      </c>
      <c r="I875" s="12" t="n">
        <v>2.9</v>
      </c>
      <c r="J875" s="13" t="n">
        <f aca="false">(E875-E874)/E874*100</f>
        <v>2.8735632183908</v>
      </c>
      <c r="K875" s="13" t="n">
        <f aca="false">L874</f>
        <v>2</v>
      </c>
      <c r="L875" s="12" t="n">
        <v>3</v>
      </c>
      <c r="M875" s="21" t="n">
        <f aca="false">FORECAST($B875,L866:L874,$B866:$B874)</f>
        <v>1.93634013545899</v>
      </c>
      <c r="N875" s="37" t="n">
        <f aca="false">(L875-M875)^2/M875</f>
        <v>0.584283869717552</v>
      </c>
      <c r="O875" s="37" t="n">
        <f aca="false">IF(N875&lt;5,0,(L875-K875)/K875*100)</f>
        <v>0</v>
      </c>
      <c r="P875" s="14" t="n">
        <f aca="false">L875/($C875/100000)</f>
        <v>13.3463831301717</v>
      </c>
      <c r="Q875" s="13" t="n">
        <f aca="false">R874</f>
        <v>10</v>
      </c>
      <c r="R875" s="12" t="n">
        <v>14</v>
      </c>
      <c r="S875" s="21" t="n">
        <f aca="false">FORECAST($B875,R866:R874,$B866:$B874)</f>
        <v>13.9225526811737</v>
      </c>
      <c r="T875" s="37" t="n">
        <f aca="false">(R875-S875)^2/S875</f>
        <v>0.000430818064096101</v>
      </c>
      <c r="U875" s="37" t="n">
        <f aca="false">IF(T875&lt;5,0,(R875-Q875)/Q875*100)</f>
        <v>0</v>
      </c>
      <c r="V875" s="14" t="n">
        <f aca="false">R875/($C875/100000)</f>
        <v>62.2831212741347</v>
      </c>
      <c r="W875" s="13" t="n">
        <f aca="false">X874</f>
        <v>8</v>
      </c>
      <c r="X875" s="12" t="n">
        <v>4</v>
      </c>
      <c r="Y875" s="21" t="n">
        <f aca="false">FORECAST($B875,X866:X874,$B866:$B874)</f>
        <v>7.23709915062196</v>
      </c>
      <c r="Z875" s="37" t="n">
        <f aca="false">(X875-Y875)^2/Y875</f>
        <v>1.44792971505121</v>
      </c>
      <c r="AA875" s="37" t="n">
        <f aca="false">IF(Z875&lt;5,0,(X875-W875)/W875*100)</f>
        <v>0</v>
      </c>
      <c r="AB875" s="14" t="n">
        <f aca="false">X875/($C875/100000)</f>
        <v>17.7951775068956</v>
      </c>
      <c r="AC875" s="13" t="n">
        <f aca="false">AD874</f>
        <v>235</v>
      </c>
      <c r="AD875" s="12" t="n">
        <v>240</v>
      </c>
      <c r="AE875" s="21" t="n">
        <f aca="false">FORECAST($B875,AD866:AD874,$B866:$B874)</f>
        <v>165.074071440898</v>
      </c>
      <c r="AF875" s="37" t="n">
        <f aca="false">(AD875-AE875)^2/AE875</f>
        <v>34.0083377204004</v>
      </c>
      <c r="AG875" s="37" t="n">
        <f aca="false">IF(AF875&lt;5,0,(AD875-AC875)/AC875*100)</f>
        <v>2.12765957446808</v>
      </c>
      <c r="AH875" s="14" t="n">
        <f aca="false">AD875/($C875/100000)</f>
        <v>1067.71065041374</v>
      </c>
      <c r="AI875" s="13" t="n">
        <f aca="false">AJ874</f>
        <v>127</v>
      </c>
      <c r="AJ875" s="12" t="n">
        <v>157</v>
      </c>
      <c r="AK875" s="21" t="n">
        <f aca="false">FORECAST($B875,AJ866:AJ874,$B866:$B874)</f>
        <v>138.531765815536</v>
      </c>
      <c r="AL875" s="37" t="n">
        <f aca="false">(AJ875-AK875)^2/AK875</f>
        <v>2.46207555273897</v>
      </c>
      <c r="AM875" s="37" t="n">
        <f aca="false">IF(AL875&lt;5,0,(AJ875-AI875)/AI875*100)</f>
        <v>0</v>
      </c>
      <c r="AN875" s="14" t="n">
        <f aca="false">AJ875/($C875/100000)</f>
        <v>698.460717145654</v>
      </c>
      <c r="AO875" s="13" t="n">
        <f aca="false">AP874</f>
        <v>294</v>
      </c>
      <c r="AP875" s="12" t="n">
        <v>275</v>
      </c>
      <c r="AQ875" s="21" t="n">
        <f aca="false">FORECAST($B875,AP866:AP874,$B866:$B874)</f>
        <v>222.216497824198</v>
      </c>
      <c r="AR875" s="37" t="n">
        <f aca="false">(AP875-AQ875)^2/AQ875</f>
        <v>12.5377644289359</v>
      </c>
      <c r="AS875" s="37" t="n">
        <f aca="false">IF(AR875&lt;5,0,(AP875-AO875)/AO875*100)</f>
        <v>-6.46258503401361</v>
      </c>
      <c r="AT875" s="14" t="n">
        <f aca="false">AP875/($C875/100000)</f>
        <v>1223.41845359907</v>
      </c>
      <c r="AU875" s="13" t="n">
        <f aca="false">AV874</f>
        <v>20</v>
      </c>
      <c r="AV875" s="12" t="n">
        <v>23</v>
      </c>
      <c r="AW875" s="21" t="n">
        <f aca="false">FORECAST($B875,AV866:AV874,$B866:$B874)</f>
        <v>19.1769874715114</v>
      </c>
      <c r="AX875" s="37" t="n">
        <f aca="false">(AV875-AW875)^2/AW875</f>
        <v>0.762133511047718</v>
      </c>
      <c r="AY875" s="37" t="n">
        <f aca="false">IF(AX875&lt;5,0,(AV875-AU875)/AU875*100)</f>
        <v>0</v>
      </c>
      <c r="AZ875" s="14" t="n">
        <f aca="false">AV875/($C875/100000)</f>
        <v>102.32227066465</v>
      </c>
      <c r="BA875" s="12" t="n">
        <v>3185.3</v>
      </c>
      <c r="BB875" s="14" t="n">
        <v>4.5</v>
      </c>
      <c r="BC875" s="13" t="n">
        <f aca="false">(BA875-BA874)/BA874*100</f>
        <v>4.45661441595068</v>
      </c>
      <c r="BD875" s="12" t="n">
        <v>41.8</v>
      </c>
    </row>
    <row r="876" customFormat="false" ht="13.8" hidden="false" customHeight="false" outlineLevel="0" collapsed="false">
      <c r="A876" s="19" t="s">
        <v>86</v>
      </c>
      <c r="B876" s="15" t="n">
        <v>2017</v>
      </c>
      <c r="C876" s="12" t="n">
        <v>22295</v>
      </c>
      <c r="D876" s="12" t="n">
        <f aca="false">E875</f>
        <v>716</v>
      </c>
      <c r="E876" s="12" t="n">
        <v>764</v>
      </c>
      <c r="F876" s="21" t="n">
        <f aca="false">FORECAST($B876,E867:E875,$B867:$B875)</f>
        <v>575.043408038697</v>
      </c>
      <c r="G876" s="37" t="n">
        <f aca="false">(E876-F876)^2/F876</f>
        <v>62.0902581379175</v>
      </c>
      <c r="H876" s="37" t="n">
        <f aca="false">IF(G876&lt;5,0,(E876-D876)/D876*100)</f>
        <v>6.70391061452514</v>
      </c>
      <c r="I876" s="12" t="n">
        <v>6.7</v>
      </c>
      <c r="J876" s="13" t="n">
        <f aca="false">(E876-E875)/E875*100</f>
        <v>6.70391061452514</v>
      </c>
      <c r="K876" s="13" t="n">
        <f aca="false">L875</f>
        <v>3</v>
      </c>
      <c r="L876" s="12" t="n">
        <v>0</v>
      </c>
      <c r="M876" s="21" t="n">
        <f aca="false">FORECAST($B876,L867:L875,$B867:$B875)</f>
        <v>2.17023072019995</v>
      </c>
      <c r="N876" s="37" t="n">
        <f aca="false">(L876-M876)^2/M876</f>
        <v>2.17023072019995</v>
      </c>
      <c r="O876" s="37" t="n">
        <f aca="false">IF(N876&lt;5,0,(L876-K876)/K876*100)</f>
        <v>0</v>
      </c>
      <c r="P876" s="14" t="n">
        <f aca="false">L876/($C876/100000)</f>
        <v>0</v>
      </c>
      <c r="Q876" s="13" t="n">
        <f aca="false">R875</f>
        <v>14</v>
      </c>
      <c r="R876" s="12" t="n">
        <v>19</v>
      </c>
      <c r="S876" s="21" t="n">
        <f aca="false">FORECAST($B876,R867:R875,$B867:$B875)</f>
        <v>13.357146109187</v>
      </c>
      <c r="T876" s="37" t="n">
        <f aca="false">(R876-S876)^2/S876</f>
        <v>2.38387749694241</v>
      </c>
      <c r="U876" s="37" t="n">
        <f aca="false">IF(T876&lt;5,0,(R876-Q876)/Q876*100)</f>
        <v>0</v>
      </c>
      <c r="V876" s="14" t="n">
        <f aca="false">R876/($C876/100000)</f>
        <v>85.2209015474322</v>
      </c>
      <c r="W876" s="13" t="n">
        <f aca="false">X875</f>
        <v>4</v>
      </c>
      <c r="X876" s="12" t="n">
        <v>13</v>
      </c>
      <c r="Y876" s="21" t="n">
        <f aca="false">FORECAST($B876,X867:X875,$B867:$B875)</f>
        <v>5.6762012490541</v>
      </c>
      <c r="Z876" s="37" t="n">
        <f aca="false">(X876-Y876)^2/Y876</f>
        <v>9.44963467482677</v>
      </c>
      <c r="AA876" s="37" t="n">
        <f aca="false">IF(Z876&lt;5,0,(X876-W876)/W876*100)</f>
        <v>225</v>
      </c>
      <c r="AB876" s="14" t="n">
        <f aca="false">X876/($C876/100000)</f>
        <v>58.3090379008746</v>
      </c>
      <c r="AC876" s="13" t="n">
        <f aca="false">AD875</f>
        <v>240</v>
      </c>
      <c r="AD876" s="12" t="n">
        <v>235</v>
      </c>
      <c r="AE876" s="21" t="n">
        <f aca="false">FORECAST($B876,AD867:AD875,$B867:$B875)</f>
        <v>176.50649175304</v>
      </c>
      <c r="AF876" s="37" t="n">
        <f aca="false">(AD876-AE876)^2/AE876</f>
        <v>19.3845023662039</v>
      </c>
      <c r="AG876" s="37" t="n">
        <f aca="false">IF(AF876&lt;5,0,(AD876-AC876)/AC876*100)</f>
        <v>-2.08333333333333</v>
      </c>
      <c r="AH876" s="14" t="n">
        <f aca="false">AD876/($C876/100000)</f>
        <v>1054.0479928235</v>
      </c>
      <c r="AI876" s="13" t="n">
        <f aca="false">AJ875</f>
        <v>157</v>
      </c>
      <c r="AJ876" s="12" t="n">
        <v>186</v>
      </c>
      <c r="AK876" s="21" t="n">
        <f aca="false">FORECAST($B876,AJ867:AJ875,$B867:$B875)</f>
        <v>138.194214215475</v>
      </c>
      <c r="AL876" s="37" t="n">
        <f aca="false">(AJ876-AK876)^2/AK876</f>
        <v>16.5375458549406</v>
      </c>
      <c r="AM876" s="37" t="n">
        <f aca="false">IF(AL876&lt;5,0,(AJ876-AI876)/AI876*100)</f>
        <v>18.4713375796178</v>
      </c>
      <c r="AN876" s="14" t="n">
        <f aca="false">AJ876/($C876/100000)</f>
        <v>834.267773043283</v>
      </c>
      <c r="AO876" s="13" t="n">
        <f aca="false">AP875</f>
        <v>275</v>
      </c>
      <c r="AP876" s="12" t="n">
        <v>284</v>
      </c>
      <c r="AQ876" s="21" t="n">
        <f aca="false">FORECAST($B876,AP867:AP875,$B867:$B875)</f>
        <v>222.239367035839</v>
      </c>
      <c r="AR876" s="37" t="n">
        <f aca="false">(AP876-AQ876)^2/AQ876</f>
        <v>17.1633668463366</v>
      </c>
      <c r="AS876" s="37" t="n">
        <f aca="false">IF(AR876&lt;5,0,(AP876-AO876)/AO876*100)</f>
        <v>3.27272727272727</v>
      </c>
      <c r="AT876" s="14" t="n">
        <f aca="false">AP876/($C876/100000)</f>
        <v>1273.82821260372</v>
      </c>
      <c r="AU876" s="13" t="n">
        <f aca="false">AV875</f>
        <v>23</v>
      </c>
      <c r="AV876" s="12" t="n">
        <v>27</v>
      </c>
      <c r="AW876" s="21" t="n">
        <f aca="false">FORECAST($B876,AV867:AV875,$B867:$B875)</f>
        <v>16.7761421624878</v>
      </c>
      <c r="AX876" s="37" t="n">
        <f aca="false">(AV876-AW876)^2/AW876</f>
        <v>6.23070954390139</v>
      </c>
      <c r="AY876" s="37" t="n">
        <f aca="false">IF(AX876&lt;5,0,(AV876-AU876)/AU876*100)</f>
        <v>17.3913043478261</v>
      </c>
      <c r="AZ876" s="14" t="n">
        <f aca="false">AV876/($C876/100000)</f>
        <v>121.103386409509</v>
      </c>
      <c r="BA876" s="12" t="n">
        <v>3426.8</v>
      </c>
      <c r="BB876" s="14" t="n">
        <v>7.6</v>
      </c>
      <c r="BC876" s="13" t="n">
        <f aca="false">(BA876-BA875)/BA875*100</f>
        <v>7.58170345022447</v>
      </c>
      <c r="BD876" s="12" t="n">
        <v>40.1</v>
      </c>
    </row>
    <row r="877" customFormat="false" ht="13.8" hidden="false" customHeight="false" outlineLevel="0" collapsed="false">
      <c r="A877" s="24" t="s">
        <v>86</v>
      </c>
      <c r="B877" s="15" t="n">
        <v>2018</v>
      </c>
      <c r="C877" s="12" t="n">
        <v>22283</v>
      </c>
      <c r="D877" s="12" t="n">
        <f aca="false">E876</f>
        <v>764</v>
      </c>
      <c r="E877" s="12" t="n">
        <v>722</v>
      </c>
      <c r="F877" s="21" t="n">
        <f aca="false">FORECAST($B877,E868:E876,$B868:$B876)</f>
        <v>602.411141936525</v>
      </c>
      <c r="G877" s="37" t="n">
        <f aca="false">(E877-F877)^2/F877</f>
        <v>23.7404224081116</v>
      </c>
      <c r="H877" s="37" t="n">
        <f aca="false">IF(G877&lt;5,0,(E877-D877)/D877*100)</f>
        <v>-5.49738219895288</v>
      </c>
      <c r="I877" s="12" t="n">
        <v>-5.5</v>
      </c>
      <c r="J877" s="13" t="n">
        <f aca="false">(E877-E876)/E876*100</f>
        <v>-5.49738219895288</v>
      </c>
      <c r="K877" s="13" t="n">
        <f aca="false">L876</f>
        <v>0</v>
      </c>
      <c r="L877" s="12" t="n">
        <v>3</v>
      </c>
      <c r="M877" s="21" t="n">
        <f aca="false">FORECAST($B877,L868:L876,$B868:$B876)</f>
        <v>1.86018846775173</v>
      </c>
      <c r="N877" s="37" t="n">
        <f aca="false">(L877-M877)^2/M877</f>
        <v>0.698407904128308</v>
      </c>
      <c r="O877" s="37" t="n">
        <f aca="false">IF(N877&lt;5,0,(L877-K877)/K877*100)</f>
        <v>0</v>
      </c>
      <c r="P877" s="14" t="n">
        <f aca="false">L877/($C877/100000)</f>
        <v>13.4631782076022</v>
      </c>
      <c r="Q877" s="13" t="n">
        <f aca="false">R876</f>
        <v>19</v>
      </c>
      <c r="R877" s="12" t="n">
        <v>12</v>
      </c>
      <c r="S877" s="21" t="n">
        <f aca="false">FORECAST($B877,R868:R876,$B868:$B876)</f>
        <v>14.1727356776893</v>
      </c>
      <c r="T877" s="37" t="n">
        <f aca="false">(R877-S877)^2/S877</f>
        <v>0.333088856834856</v>
      </c>
      <c r="U877" s="37" t="n">
        <f aca="false">IF(T877&lt;5,0,(R877-Q877)/Q877*100)</f>
        <v>0</v>
      </c>
      <c r="V877" s="14" t="n">
        <f aca="false">R877/($C877/100000)</f>
        <v>53.8527128304088</v>
      </c>
      <c r="W877" s="13" t="n">
        <f aca="false">X876</f>
        <v>13</v>
      </c>
      <c r="X877" s="12" t="n">
        <v>6</v>
      </c>
      <c r="Y877" s="21" t="n">
        <f aca="false">FORECAST($B877,X868:X876,$B868:$B876)</f>
        <v>6.72894769936181</v>
      </c>
      <c r="Z877" s="37" t="n">
        <f aca="false">(X877-Y877)^2/Y877</f>
        <v>0.0789669904040522</v>
      </c>
      <c r="AA877" s="37" t="n">
        <f aca="false">IF(Z877&lt;5,0,(X877-W877)/W877*100)</f>
        <v>0</v>
      </c>
      <c r="AB877" s="14" t="n">
        <f aca="false">X877/($C877/100000)</f>
        <v>26.9263564152044</v>
      </c>
      <c r="AC877" s="13" t="n">
        <f aca="false">AD876</f>
        <v>235</v>
      </c>
      <c r="AD877" s="12" t="n">
        <v>221</v>
      </c>
      <c r="AE877" s="21" t="n">
        <f aca="false">FORECAST($B877,AD868:AD876,$B868:$B876)</f>
        <v>184.979836823909</v>
      </c>
      <c r="AF877" s="37" t="n">
        <f aca="false">(AD877-AE877)^2/AE877</f>
        <v>7.0140193521056</v>
      </c>
      <c r="AG877" s="37" t="n">
        <f aca="false">IF(AF877&lt;5,0,(AD877-AC877)/AC877*100)</f>
        <v>-5.95744680851064</v>
      </c>
      <c r="AH877" s="14" t="n">
        <f aca="false">AD877/($C877/100000)</f>
        <v>991.787461293363</v>
      </c>
      <c r="AI877" s="13" t="n">
        <f aca="false">AJ876</f>
        <v>186</v>
      </c>
      <c r="AJ877" s="12" t="n">
        <v>186</v>
      </c>
      <c r="AK877" s="21" t="n">
        <f aca="false">FORECAST($B877,AJ868:AJ876,$B868:$B876)</f>
        <v>145.105258398217</v>
      </c>
      <c r="AL877" s="37" t="n">
        <f aca="false">(AJ877-AK877)^2/AK877</f>
        <v>11.5252879815494</v>
      </c>
      <c r="AM877" s="37" t="n">
        <f aca="false">IF(AL877&lt;5,0,(AJ877-AI877)/AI877*100)</f>
        <v>0</v>
      </c>
      <c r="AN877" s="14" t="n">
        <f aca="false">AJ877/($C877/100000)</f>
        <v>834.717048871337</v>
      </c>
      <c r="AO877" s="13" t="n">
        <f aca="false">AP876</f>
        <v>284</v>
      </c>
      <c r="AP877" s="12" t="n">
        <v>262</v>
      </c>
      <c r="AQ877" s="21" t="n">
        <f aca="false">FORECAST($B877,AP868:AP876,$B868:$B876)</f>
        <v>231.198274220683</v>
      </c>
      <c r="AR877" s="37" t="n">
        <f aca="false">(AP877-AQ877)^2/AQ877</f>
        <v>4.10360464057201</v>
      </c>
      <c r="AS877" s="37" t="n">
        <f aca="false">IF(AR877&lt;5,0,(AP877-AO877)/AO877*100)</f>
        <v>0</v>
      </c>
      <c r="AT877" s="14" t="n">
        <f aca="false">AP877/($C877/100000)</f>
        <v>1175.78423013059</v>
      </c>
      <c r="AU877" s="13" t="n">
        <f aca="false">AV876</f>
        <v>27</v>
      </c>
      <c r="AV877" s="12" t="n">
        <v>32</v>
      </c>
      <c r="AW877" s="21" t="n">
        <f aca="false">FORECAST($B877,AV868:AV876,$B868:$B876)</f>
        <v>18.2246738719979</v>
      </c>
      <c r="AX877" s="37" t="n">
        <f aca="false">(AV877-AW877)^2/AW877</f>
        <v>10.4122362499107</v>
      </c>
      <c r="AY877" s="37" t="n">
        <f aca="false">IF(AX877&lt;5,0,(AV877-AU877)/AU877*100)</f>
        <v>18.5185185185185</v>
      </c>
      <c r="AZ877" s="14" t="n">
        <f aca="false">AV877/($C877/100000)</f>
        <v>143.607234214424</v>
      </c>
      <c r="BA877" s="12" t="n">
        <v>3240.1</v>
      </c>
      <c r="BB877" s="14" t="n">
        <v>-5.4</v>
      </c>
      <c r="BC877" s="13" t="n">
        <f aca="false">(BA877-BA876)/BA876*100</f>
        <v>-5.44823158631961</v>
      </c>
      <c r="BD877" s="12" t="n">
        <v>34.2</v>
      </c>
    </row>
    <row r="878" customFormat="false" ht="13.8" hidden="false" customHeight="false" outlineLevel="0" collapsed="false">
      <c r="A878" s="19" t="s">
        <v>86</v>
      </c>
      <c r="B878" s="15" t="n">
        <v>2019</v>
      </c>
      <c r="C878" s="17" t="n">
        <v>22458</v>
      </c>
      <c r="D878" s="12" t="n">
        <f aca="false">E877</f>
        <v>722</v>
      </c>
      <c r="E878" s="17" t="n">
        <v>683</v>
      </c>
      <c r="F878" s="21" t="n">
        <f aca="false">FORECAST($B878,E869:E877,$B869:$B877)</f>
        <v>808.357142857143</v>
      </c>
      <c r="G878" s="37" t="n">
        <f aca="false">(E878-F878)^2/F878</f>
        <v>19.4399386510812</v>
      </c>
      <c r="H878" s="37" t="n">
        <f aca="false">IF(G878&lt;5,0,(E878-D878)/D878*100)</f>
        <v>-5.4016620498615</v>
      </c>
      <c r="I878" s="12" t="n">
        <v>-5.4</v>
      </c>
      <c r="J878" s="13" t="n">
        <f aca="false">(E878-E877)/E877*100</f>
        <v>-5.4016620498615</v>
      </c>
      <c r="K878" s="13" t="n">
        <f aca="false">L877</f>
        <v>3</v>
      </c>
      <c r="L878" s="12" t="n">
        <v>0</v>
      </c>
      <c r="M878" s="21" t="n">
        <f aca="false">FORECAST($B878,L869:L877,$B869:$B877)</f>
        <v>1.46428571428571</v>
      </c>
      <c r="N878" s="37" t="n">
        <f aca="false">(L878-M878)^2/M878</f>
        <v>1.46428571428571</v>
      </c>
      <c r="O878" s="37" t="n">
        <f aca="false">IF(N878&lt;5,0,(L878-K878)/K878*100)</f>
        <v>0</v>
      </c>
      <c r="P878" s="14" t="n">
        <f aca="false">L878/($C878/100000)</f>
        <v>0</v>
      </c>
      <c r="Q878" s="13" t="n">
        <f aca="false">R877</f>
        <v>12</v>
      </c>
      <c r="R878" s="12" t="n">
        <v>11</v>
      </c>
      <c r="S878" s="21" t="n">
        <f aca="false">FORECAST($B878,R869:R877,$B869:$B877)</f>
        <v>15.6428571428571</v>
      </c>
      <c r="T878" s="37" t="n">
        <f aca="false">(R878-S878)^2/S878</f>
        <v>1.37801696020874</v>
      </c>
      <c r="U878" s="37" t="n">
        <f aca="false">IF(T878&lt;5,0,(R878-Q878)/Q878*100)</f>
        <v>0</v>
      </c>
      <c r="V878" s="14" t="n">
        <f aca="false">R878/($C878/100000)</f>
        <v>48.9803188173479</v>
      </c>
      <c r="W878" s="13" t="n">
        <f aca="false">X877</f>
        <v>6</v>
      </c>
      <c r="X878" s="12" t="n">
        <v>7</v>
      </c>
      <c r="Y878" s="21" t="n">
        <f aca="false">FORECAST($B878,X869:X877,$B869:$B877)</f>
        <v>8.28571428571429</v>
      </c>
      <c r="Z878" s="37" t="n">
        <f aca="false">(X878-Y878)^2/Y878</f>
        <v>0.199507389162562</v>
      </c>
      <c r="AA878" s="37" t="n">
        <f aca="false">IF(Z878&lt;5,0,(X878-W878)/W878*100)</f>
        <v>0</v>
      </c>
      <c r="AB878" s="14" t="n">
        <f aca="false">X878/($C878/100000)</f>
        <v>31.1692937928578</v>
      </c>
      <c r="AC878" s="13" t="n">
        <f aca="false">AD877</f>
        <v>221</v>
      </c>
      <c r="AD878" s="12" t="n">
        <v>135</v>
      </c>
      <c r="AE878" s="21" t="n">
        <f aca="false">FORECAST($B878,AD869:AD877,$B869:$B877)</f>
        <v>263.75</v>
      </c>
      <c r="AF878" s="37" t="n">
        <f aca="false">(AD878-AE878)^2/AE878</f>
        <v>62.8495260663507</v>
      </c>
      <c r="AG878" s="37" t="n">
        <f aca="false">IF(AF878&lt;5,0,(AD878-AC878)/AC878*100)</f>
        <v>-38.9140271493213</v>
      </c>
      <c r="AH878" s="14" t="n">
        <f aca="false">AD878/($C878/100000)</f>
        <v>601.122094576543</v>
      </c>
      <c r="AI878" s="13" t="n">
        <f aca="false">AJ877</f>
        <v>186</v>
      </c>
      <c r="AJ878" s="12" t="n">
        <v>189</v>
      </c>
      <c r="AK878" s="21" t="n">
        <f aca="false">FORECAST($B878,AJ869:AJ877,$B869:$B877)</f>
        <v>171</v>
      </c>
      <c r="AL878" s="37" t="n">
        <f aca="false">(AJ878-AK878)^2/AK878</f>
        <v>1.89473684210526</v>
      </c>
      <c r="AM878" s="37" t="n">
        <f aca="false">IF(AL878&lt;5,0,(AJ878-AI878)/AI878*100)</f>
        <v>0</v>
      </c>
      <c r="AN878" s="14" t="n">
        <f aca="false">AJ878/($C878/100000)</f>
        <v>841.57093240716</v>
      </c>
      <c r="AO878" s="13" t="n">
        <f aca="false">AP877</f>
        <v>262</v>
      </c>
      <c r="AP878" s="12" t="n">
        <v>283</v>
      </c>
      <c r="AQ878" s="21" t="n">
        <f aca="false">FORECAST($B878,AP869:AP877,$B869:$B877)</f>
        <v>316.214285714286</v>
      </c>
      <c r="AR878" s="37" t="n">
        <f aca="false">(AP878-AQ878)^2/AQ878</f>
        <v>3.48873793926877</v>
      </c>
      <c r="AS878" s="37" t="n">
        <f aca="false">IF(AR878&lt;5,0,(AP878-AO878)/AO878*100)</f>
        <v>0</v>
      </c>
      <c r="AT878" s="14" t="n">
        <f aca="false">AP878/($C878/100000)</f>
        <v>1260.13002048268</v>
      </c>
      <c r="AU878" s="13" t="n">
        <f aca="false">AV877</f>
        <v>32</v>
      </c>
      <c r="AV878" s="12" t="n">
        <v>58</v>
      </c>
      <c r="AW878" s="21" t="n">
        <f aca="false">FORECAST($B878,AV869:AV877,$B869:$B877)</f>
        <v>32</v>
      </c>
      <c r="AX878" s="37" t="n">
        <f aca="false">(AV878-AW878)^2/AW878</f>
        <v>21.125</v>
      </c>
      <c r="AY878" s="37" t="n">
        <f aca="false">IF(AX878&lt;5,0,(AV878-AU878)/AU878*100)</f>
        <v>81.25</v>
      </c>
      <c r="AZ878" s="14" t="n">
        <f aca="false">AV878/($C878/100000)</f>
        <v>258.259862855107</v>
      </c>
      <c r="BA878" s="12" t="n">
        <v>3041.2</v>
      </c>
      <c r="BB878" s="14" t="n">
        <v>-6.1</v>
      </c>
      <c r="BC878" s="13" t="n">
        <f aca="false">(BA878-BA877)/BA877*100</f>
        <v>-6.13869942285732</v>
      </c>
      <c r="BD878" s="12" t="n">
        <v>37.2</v>
      </c>
    </row>
    <row r="879" customFormat="false" ht="13.8" hidden="false" customHeight="false" outlineLevel="0" collapsed="false">
      <c r="A879" s="25" t="s">
        <v>86</v>
      </c>
      <c r="B879" s="20" t="n">
        <v>2020</v>
      </c>
      <c r="C879" s="21" t="n">
        <v>22436</v>
      </c>
      <c r="D879" s="12" t="n">
        <f aca="false">E878</f>
        <v>683</v>
      </c>
      <c r="E879" s="21" t="n">
        <v>689</v>
      </c>
      <c r="F879" s="21" t="n">
        <f aca="false">FORECAST($B879,E870:E878,$B870:$B878)</f>
        <v>795.333333333333</v>
      </c>
      <c r="G879" s="37" t="n">
        <f aca="false">(E879-F879)^2/F879</f>
        <v>14.2164012293937</v>
      </c>
      <c r="H879" s="37" t="n">
        <f aca="false">IF(G879&lt;5,0,(E879-D879)/D879*100)</f>
        <v>0.878477306002928</v>
      </c>
      <c r="I879" s="22" t="n">
        <v>0.9</v>
      </c>
      <c r="J879" s="13" t="n">
        <f aca="false">(E879-E878)/E878*100</f>
        <v>0.878477306002928</v>
      </c>
      <c r="K879" s="13" t="n">
        <f aca="false">L878</f>
        <v>0</v>
      </c>
      <c r="L879" s="21" t="n">
        <v>3</v>
      </c>
      <c r="M879" s="21" t="n">
        <f aca="false">FORECAST($B879,L870:L878,$B870:$B878)</f>
        <v>0.694444444444444</v>
      </c>
      <c r="N879" s="37" t="n">
        <f aca="false">(L879-M879)^2/M879</f>
        <v>7.65444444444445</v>
      </c>
      <c r="O879" s="37" t="e">
        <f aca="false">IF(N879&lt;5,0,(L879-K879)/K879*100)</f>
        <v>#DIV/0!</v>
      </c>
      <c r="P879" s="14" t="n">
        <f aca="false">L879/($C879/100000)</f>
        <v>13.3713674451774</v>
      </c>
      <c r="Q879" s="13" t="n">
        <f aca="false">R878</f>
        <v>11</v>
      </c>
      <c r="R879" s="21" t="n">
        <v>8</v>
      </c>
      <c r="S879" s="21" t="n">
        <f aca="false">FORECAST($B879,R870:R878,$B870:$B878)</f>
        <v>13.9722222222222</v>
      </c>
      <c r="T879" s="37" t="n">
        <f aca="false">(R879-S879)^2/S879</f>
        <v>2.55273912083057</v>
      </c>
      <c r="U879" s="37" t="n">
        <f aca="false">IF(T879&lt;5,0,(R879-Q879)/Q879*100)</f>
        <v>0</v>
      </c>
      <c r="V879" s="14" t="n">
        <f aca="false">R879/($C879/100000)</f>
        <v>35.6569798538064</v>
      </c>
      <c r="W879" s="13" t="n">
        <f aca="false">X878</f>
        <v>7</v>
      </c>
      <c r="X879" s="21" t="n">
        <v>9</v>
      </c>
      <c r="Y879" s="21" t="n">
        <f aca="false">FORECAST($B879,X870:X878,$B870:$B878)</f>
        <v>8.08333333333333</v>
      </c>
      <c r="Z879" s="37" t="n">
        <f aca="false">(X879-Y879)^2/Y879</f>
        <v>0.103951890034364</v>
      </c>
      <c r="AA879" s="37" t="n">
        <f aca="false">IF(Z879&lt;5,0,(X879-W879)/W879*100)</f>
        <v>0</v>
      </c>
      <c r="AB879" s="14" t="n">
        <f aca="false">X879/($C879/100000)</f>
        <v>40.1141023355322</v>
      </c>
      <c r="AC879" s="13" t="n">
        <f aca="false">AD878</f>
        <v>135</v>
      </c>
      <c r="AD879" s="21" t="n">
        <v>118</v>
      </c>
      <c r="AE879" s="21" t="n">
        <f aca="false">FORECAST($B879,AD870:AD878,$B870:$B878)</f>
        <v>223.111111111111</v>
      </c>
      <c r="AF879" s="37" t="n">
        <f aca="false">(AD879-AE879)^2/AE879</f>
        <v>49.5194776449757</v>
      </c>
      <c r="AG879" s="37" t="n">
        <f aca="false">IF(AF879&lt;5,0,(AD879-AC879)/AC879*100)</f>
        <v>-12.5925925925926</v>
      </c>
      <c r="AH879" s="14" t="n">
        <f aca="false">AD879/($C879/100000)</f>
        <v>525.940452843644</v>
      </c>
      <c r="AI879" s="13" t="n">
        <f aca="false">AJ878</f>
        <v>189</v>
      </c>
      <c r="AJ879" s="21" t="n">
        <v>240</v>
      </c>
      <c r="AK879" s="21" t="n">
        <f aca="false">FORECAST($B879,AJ870:AJ878,$B870:$B878)</f>
        <v>183.666666666667</v>
      </c>
      <c r="AL879" s="37" t="n">
        <f aca="false">(AJ879-AK879)^2/AK879</f>
        <v>17.2782819116757</v>
      </c>
      <c r="AM879" s="37" t="n">
        <f aca="false">IF(AL879&lt;5,0,(AJ879-AI879)/AI879*100)</f>
        <v>26.984126984127</v>
      </c>
      <c r="AN879" s="14" t="n">
        <f aca="false">AJ879/($C879/100000)</f>
        <v>1069.70939561419</v>
      </c>
      <c r="AO879" s="13" t="n">
        <f aca="false">AP878</f>
        <v>283</v>
      </c>
      <c r="AP879" s="21" t="n">
        <v>256</v>
      </c>
      <c r="AQ879" s="21" t="n">
        <f aca="false">FORECAST($B879,AP870:AP878,$B870:$B878)</f>
        <v>319.583333333333</v>
      </c>
      <c r="AR879" s="37" t="n">
        <f aca="false">(AP879-AQ879)^2/AQ879</f>
        <v>12.6503476749239</v>
      </c>
      <c r="AS879" s="37" t="n">
        <f aca="false">IF(AR879&lt;5,0,(AP879-AO879)/AO879*100)</f>
        <v>-9.54063604240283</v>
      </c>
      <c r="AT879" s="14" t="n">
        <f aca="false">AP879/($C879/100000)</f>
        <v>1141.0233553218</v>
      </c>
      <c r="AU879" s="13" t="n">
        <f aca="false">AV878</f>
        <v>58</v>
      </c>
      <c r="AV879" s="21" t="n">
        <v>55</v>
      </c>
      <c r="AW879" s="21" t="n">
        <f aca="false">FORECAST($B879,AV870:AV878,$B870:$B878)</f>
        <v>46.2222222222222</v>
      </c>
      <c r="AX879" s="37" t="n">
        <f aca="false">(AV879-AW879)^2/AW879</f>
        <v>1.66693376068376</v>
      </c>
      <c r="AY879" s="37" t="n">
        <f aca="false">IF(AX879&lt;5,0,(AV879-AU879)/AU879*100)</f>
        <v>0</v>
      </c>
      <c r="AZ879" s="14" t="n">
        <f aca="false">AV879/($C879/100000)</f>
        <v>245.141736494919</v>
      </c>
      <c r="BA879" s="23" t="n">
        <v>3071</v>
      </c>
      <c r="BB879" s="22" t="n">
        <v>1</v>
      </c>
      <c r="BC879" s="13" t="n">
        <f aca="false">(BA879-BA878)/BA878*100</f>
        <v>0.97987636459293</v>
      </c>
      <c r="BD879" s="23" t="n">
        <v>44.3</v>
      </c>
    </row>
    <row r="880" customFormat="false" ht="13.8" hidden="false" customHeight="false" outlineLevel="0" collapsed="false">
      <c r="A880" s="19" t="s">
        <v>345</v>
      </c>
      <c r="B880" s="15" t="n">
        <v>2020</v>
      </c>
      <c r="C880" s="38" t="n">
        <f aca="false">FORECAST($B880,C870:C878,$B870:$B878)</f>
        <v>22305.6944444444</v>
      </c>
      <c r="D880" s="12" t="n">
        <f aca="false">E879</f>
        <v>689</v>
      </c>
      <c r="E880" s="38" t="n">
        <f aca="false">FORECAST($B880,E870:E878,$B870:$B878)</f>
        <v>795.333333333333</v>
      </c>
      <c r="F880" s="21" t="n">
        <f aca="false">FORECAST($B880,E871:E879,$B871:$B879)</f>
        <v>766.2</v>
      </c>
      <c r="G880" s="37" t="n">
        <f aca="false">(E880-F880)^2/F880</f>
        <v>1.10774094376286</v>
      </c>
      <c r="H880" s="37" t="n">
        <f aca="false">IF(G880&lt;5,0,(E880-D880)/D880*100)</f>
        <v>0</v>
      </c>
      <c r="I880" s="12"/>
      <c r="J880" s="13" t="n">
        <f aca="false">(E880-E878)/E878*100</f>
        <v>16.4470473401659</v>
      </c>
      <c r="K880" s="13" t="n">
        <f aca="false">L879</f>
        <v>3</v>
      </c>
      <c r="L880" s="38" t="n">
        <f aca="false">FORECAST($B880,L870:L878,$B870:$B878)</f>
        <v>0.694444444444444</v>
      </c>
      <c r="M880" s="21" t="n">
        <f aca="false">FORECAST($B880,L871:L879,$B871:$B879)</f>
        <v>1.64444444444444</v>
      </c>
      <c r="N880" s="37" t="n">
        <f aca="false">(L880-M880)^2/M880</f>
        <v>0.548817567567568</v>
      </c>
      <c r="O880" s="37" t="n">
        <f aca="false">IF(N880&lt;5,0,(L880-K880)/K880*100)</f>
        <v>0</v>
      </c>
      <c r="P880" s="38" t="n">
        <f aca="false">FORECAST($B880,P870:P878,$B870:$B878)</f>
        <v>3.16512629477728</v>
      </c>
      <c r="Q880" s="13" t="n">
        <f aca="false">R879</f>
        <v>8</v>
      </c>
      <c r="R880" s="38" t="n">
        <f aca="false">FORECAST($B880,R870:R878,$B870:$B878)</f>
        <v>13.9722222222222</v>
      </c>
      <c r="S880" s="21" t="n">
        <f aca="false">FORECAST($B880,R871:R879,$B871:$B879)</f>
        <v>11.2222222222222</v>
      </c>
      <c r="T880" s="37" t="n">
        <f aca="false">(R880-S880)^2/S880</f>
        <v>0.673886138613861</v>
      </c>
      <c r="U880" s="37" t="n">
        <f aca="false">IF(T880&lt;5,0,(R880-Q880)/Q880*100)</f>
        <v>0</v>
      </c>
      <c r="V880" s="38" t="n">
        <f aca="false">FORECAST($B880,V870:V878,$B870:$B878)</f>
        <v>62.6521509694623</v>
      </c>
      <c r="W880" s="13" t="n">
        <f aca="false">X879</f>
        <v>9</v>
      </c>
      <c r="X880" s="38" t="n">
        <f aca="false">FORECAST($B880,X870:X878,$B870:$B878)</f>
        <v>8.08333333333333</v>
      </c>
      <c r="Y880" s="21" t="n">
        <f aca="false">FORECAST($B880,X871:X879,$B871:$B879)</f>
        <v>8.75555555555556</v>
      </c>
      <c r="Z880" s="37" t="n">
        <f aca="false">(X880-Y880)^2/Y880</f>
        <v>0.051610970107163</v>
      </c>
      <c r="AA880" s="37" t="n">
        <f aca="false">IF(Z880&lt;5,0,(X880-W880)/W880*100)</f>
        <v>0</v>
      </c>
      <c r="AB880" s="38" t="n">
        <f aca="false">FORECAST($B880,AB870:AB878,$B870:$B878)</f>
        <v>36.2154093530451</v>
      </c>
      <c r="AC880" s="13" t="n">
        <f aca="false">AD879</f>
        <v>118</v>
      </c>
      <c r="AD880" s="38" t="n">
        <f aca="false">FORECAST($B880,AD870:AD878,$B870:$B878)</f>
        <v>223.111111111111</v>
      </c>
      <c r="AE880" s="21" t="n">
        <f aca="false">FORECAST($B880,AD871:AD879,$B871:$B879)</f>
        <v>179.822222222222</v>
      </c>
      <c r="AF880" s="37" t="n">
        <f aca="false">(AD880-AE880)^2/AE880</f>
        <v>10.4210029109683</v>
      </c>
      <c r="AG880" s="37" t="n">
        <f aca="false">IF(AF880&lt;5,0,(AD880-AC880)/AC880*100)</f>
        <v>89.0772128060264</v>
      </c>
      <c r="AH880" s="38" t="n">
        <f aca="false">FORECAST($B880,AH870:AH878,$B870:$B878)</f>
        <v>998.893843353962</v>
      </c>
      <c r="AI880" s="13" t="n">
        <f aca="false">AJ879</f>
        <v>240</v>
      </c>
      <c r="AJ880" s="38" t="n">
        <f aca="false">FORECAST($B880,AJ870:AJ878,$B870:$B878)</f>
        <v>183.666666666667</v>
      </c>
      <c r="AK880" s="21" t="n">
        <f aca="false">FORECAST($B880,AJ871:AJ879,$B871:$B879)</f>
        <v>220.088888888889</v>
      </c>
      <c r="AL880" s="37" t="n">
        <f aca="false">(AJ880-AK880)^2/AK880</f>
        <v>6.02746589481241</v>
      </c>
      <c r="AM880" s="37" t="n">
        <f aca="false">IF(AL880&lt;5,0,(AJ880-AI880)/AI880*100)</f>
        <v>-23.4722222222222</v>
      </c>
      <c r="AN880" s="38" t="n">
        <f aca="false">FORECAST($B880,AN870:AN878,$B870:$B878)</f>
        <v>822.894900167428</v>
      </c>
      <c r="AO880" s="13" t="n">
        <f aca="false">AP879</f>
        <v>256</v>
      </c>
      <c r="AP880" s="38" t="n">
        <f aca="false">FORECAST($B880,AP870:AP878,$B870:$B878)</f>
        <v>319.583333333333</v>
      </c>
      <c r="AQ880" s="21" t="n">
        <f aca="false">FORECAST($B880,AP871:AP879,$B871:$B879)</f>
        <v>293.488888888889</v>
      </c>
      <c r="AR880" s="37" t="n">
        <f aca="false">(AP880-AQ880)^2/AQ880</f>
        <v>2.32008793737328</v>
      </c>
      <c r="AS880" s="37" t="n">
        <f aca="false">IF(AR880&lt;5,0,(AP880-AO880)/AO880*100)</f>
        <v>0</v>
      </c>
      <c r="AT880" s="38" t="n">
        <f aca="false">FORECAST($B880,AT870:AT878,$B870:$B878)</f>
        <v>1429.35814289137</v>
      </c>
      <c r="AU880" s="13" t="n">
        <f aca="false">AV879</f>
        <v>55</v>
      </c>
      <c r="AV880" s="38" t="n">
        <f aca="false">FORECAST($B880,AV870:AV878,$B870:$B878)</f>
        <v>46.2222222222222</v>
      </c>
      <c r="AW880" s="21" t="n">
        <f aca="false">FORECAST($B880,AV871:AV879,$B871:$B879)</f>
        <v>51.1777777777778</v>
      </c>
      <c r="AX880" s="37" t="n">
        <f aca="false">(AV880-AW880)^2/AW880</f>
        <v>0.479847541853621</v>
      </c>
      <c r="AY880" s="37" t="n">
        <f aca="false">IF(AX880&lt;5,0,(AV880-AU880)/AU880*100)</f>
        <v>0</v>
      </c>
      <c r="AZ880" s="38" t="n">
        <f aca="false">FORECAST($B880,AZ870:AZ878,$B870:$B878)</f>
        <v>206.512447407976</v>
      </c>
      <c r="BA880" s="38" t="n">
        <f aca="false">FORECAST($B880,BA870:BA878,$B870:$B878)</f>
        <v>3559.65833333333</v>
      </c>
      <c r="BB880" s="14"/>
      <c r="BC880" s="12"/>
      <c r="BD880" s="12"/>
    </row>
    <row r="881" customFormat="false" ht="13.8" hidden="false" customHeight="false" outlineLevel="0" collapsed="false">
      <c r="A881" s="19" t="s">
        <v>199</v>
      </c>
      <c r="B881" s="20"/>
      <c r="C881" s="21"/>
      <c r="D881" s="12" t="n">
        <f aca="false">E880</f>
        <v>795.333333333333</v>
      </c>
      <c r="E881" s="39" t="n">
        <f aca="false">(E880-E879)^2/E880</f>
        <v>14.2164012293937</v>
      </c>
      <c r="F881" s="21" t="n">
        <f aca="false">FORECAST($B881,E872:E880,$B872:$B880)</f>
        <v>-53744.3669467787</v>
      </c>
      <c r="G881" s="37" t="n">
        <f aca="false">(E881-F881)^2/F881</f>
        <v>-53772.8035097444</v>
      </c>
      <c r="H881" s="37" t="n">
        <f aca="false">IF(G881&lt;5,0,(E881-D881)/D881*100)</f>
        <v>0</v>
      </c>
      <c r="I881" s="22"/>
      <c r="J881" s="12"/>
      <c r="K881" s="13" t="n">
        <f aca="false">L880</f>
        <v>0.694444444444444</v>
      </c>
      <c r="L881" s="39" t="n">
        <f aca="false">(L880-L879)^2/L880</f>
        <v>7.65444444444445</v>
      </c>
      <c r="M881" s="21" t="n">
        <f aca="false">FORECAST($B881,L872:L880,$B872:$B880)</f>
        <v>-21.547385620915</v>
      </c>
      <c r="N881" s="37" t="n">
        <f aca="false">(L881-M881)^2/M881</f>
        <v>-39.5754220102884</v>
      </c>
      <c r="O881" s="37" t="n">
        <f aca="false">IF(N881&lt;5,0,(L881-K881)/K881*100)</f>
        <v>0</v>
      </c>
      <c r="P881" s="39" t="n">
        <f aca="false">(P880-P879)^2/P880</f>
        <v>32.9109642771619</v>
      </c>
      <c r="Q881" s="13" t="n">
        <f aca="false">R880</f>
        <v>13.9722222222222</v>
      </c>
      <c r="R881" s="39" t="n">
        <f aca="false">(R880-R879)^2/R880</f>
        <v>2.55273912083057</v>
      </c>
      <c r="S881" s="21" t="n">
        <f aca="false">FORECAST($B881,R872:R880,$B872:$B880)</f>
        <v>1669.45214752568</v>
      </c>
      <c r="T881" s="37" t="n">
        <f aca="false">(R881-S881)^2/S881</f>
        <v>1664.35057264658</v>
      </c>
      <c r="U881" s="37" t="n">
        <f aca="false">IF(T881&lt;5,0,(R881-Q881)/Q881*100)</f>
        <v>-81.7298989364015</v>
      </c>
      <c r="V881" s="39" t="n">
        <f aca="false">(V880-V879)^2/V880</f>
        <v>11.6315122830937</v>
      </c>
      <c r="W881" s="13" t="n">
        <f aca="false">X880</f>
        <v>8.08333333333333</v>
      </c>
      <c r="X881" s="39" t="n">
        <f aca="false">(X880-X879)^2/X880</f>
        <v>0.103951890034364</v>
      </c>
      <c r="Y881" s="21" t="n">
        <f aca="false">FORECAST($B881,X872:X880,$B872:$B880)</f>
        <v>-1036.6337535014</v>
      </c>
      <c r="Z881" s="37" t="n">
        <f aca="false">(X881-Y881)^2/Y881</f>
        <v>-1036.84166770559</v>
      </c>
      <c r="AA881" s="37" t="n">
        <f aca="false">IF(Z881&lt;5,0,(X881-W881)/W881*100)</f>
        <v>0</v>
      </c>
      <c r="AB881" s="39" t="n">
        <f aca="false">(AB880-AB879)^2/AB880</f>
        <v>0.41970551329461</v>
      </c>
      <c r="AC881" s="13" t="n">
        <f aca="false">AD880</f>
        <v>223.111111111111</v>
      </c>
      <c r="AD881" s="39" t="n">
        <f aca="false">(AD880-AD879)^2/AD880</f>
        <v>49.5194776449757</v>
      </c>
      <c r="AE881" s="21" t="n">
        <f aca="false">FORECAST($B881,AD872:AD880,$B872:$B880)</f>
        <v>4826.10737628385</v>
      </c>
      <c r="AF881" s="37" t="n">
        <f aca="false">(AD881-AE881)^2/AE881</f>
        <v>4727.57652793704</v>
      </c>
      <c r="AG881" s="37" t="n">
        <f aca="false">IF(AF881&lt;5,0,(AD881-AC881)/AC881*100)</f>
        <v>-77.8050149997619</v>
      </c>
      <c r="AH881" s="39" t="n">
        <f aca="false">(AH880-AH879)^2/AH880</f>
        <v>223.932614144606</v>
      </c>
      <c r="AI881" s="13" t="n">
        <f aca="false">AJ880</f>
        <v>183.666666666667</v>
      </c>
      <c r="AJ881" s="39" t="n">
        <f aca="false">(AJ880-AJ879)^2/AJ880</f>
        <v>17.2782819116757</v>
      </c>
      <c r="AK881" s="21" t="n">
        <f aca="false">FORECAST($B881,AJ872:AJ880,$B872:$B880)</f>
        <v>-29971.2212885154</v>
      </c>
      <c r="AL881" s="37" t="n">
        <f aca="false">(AJ881-AK881)^2/AK881</f>
        <v>-30005.787813195</v>
      </c>
      <c r="AM881" s="37" t="n">
        <f aca="false">IF(AL881&lt;5,0,(AJ881-AI881)/AI881*100)</f>
        <v>0</v>
      </c>
      <c r="AN881" s="39" t="n">
        <f aca="false">(AN880-AN879)^2/AN880</f>
        <v>74.0281597932445</v>
      </c>
      <c r="AO881" s="13" t="n">
        <f aca="false">AP880</f>
        <v>319.583333333333</v>
      </c>
      <c r="AP881" s="39" t="n">
        <f aca="false">(AP880-AP879)^2/AP880</f>
        <v>12.6503476749239</v>
      </c>
      <c r="AQ881" s="21" t="n">
        <f aca="false">FORECAST($B881,AP872:AP880,$B872:$B880)</f>
        <v>-16928.6379551821</v>
      </c>
      <c r="AR881" s="37" t="n">
        <f aca="false">(AP881-AQ881)^2/AQ881</f>
        <v>-16953.9481038203</v>
      </c>
      <c r="AS881" s="37" t="n">
        <f aca="false">IF(AR881&lt;5,0,(AP881-AO881)/AO881*100)</f>
        <v>0</v>
      </c>
      <c r="AT881" s="39" t="n">
        <f aca="false">(AT880-AT879)^2/AT880</f>
        <v>58.1638339811821</v>
      </c>
      <c r="AU881" s="13" t="n">
        <f aca="false">AV880</f>
        <v>46.2222222222222</v>
      </c>
      <c r="AV881" s="39" t="n">
        <f aca="false">(AV880-AV879)^2/AV880</f>
        <v>1.66693376068376</v>
      </c>
      <c r="AW881" s="21" t="n">
        <f aca="false">FORECAST($B881,AV872:AV880,$B872:$B880)</f>
        <v>-12281.8860877684</v>
      </c>
      <c r="AX881" s="37" t="n">
        <f aca="false">(AV881-AW881)^2/AW881</f>
        <v>-12285.220181531</v>
      </c>
      <c r="AY881" s="37" t="n">
        <f aca="false">IF(AX881&lt;5,0,(AV881-AU881)/AU881*100)</f>
        <v>0</v>
      </c>
      <c r="AZ881" s="39" t="n">
        <f aca="false">(AZ880-AZ879)^2/AZ880</f>
        <v>7.22582098121509</v>
      </c>
      <c r="BA881" s="39" t="n">
        <f aca="false">(BA880-BA879)^2/BA880</f>
        <v>67.0814287146783</v>
      </c>
      <c r="BB881" s="22"/>
      <c r="BC881" s="12"/>
      <c r="BD881" s="23"/>
    </row>
    <row r="882" customFormat="false" ht="13.8" hidden="false" customHeight="false" outlineLevel="0" collapsed="false">
      <c r="A882" s="19" t="s">
        <v>346</v>
      </c>
      <c r="B882" s="20" t="n">
        <v>5</v>
      </c>
      <c r="C882" s="21"/>
      <c r="D882" s="12" t="n">
        <f aca="false">E881</f>
        <v>14.2164012293937</v>
      </c>
      <c r="E882" s="39" t="n">
        <f aca="false">IF(E881&lt;$B882,0,(E879-E878)/E878*100)</f>
        <v>0.878477306002928</v>
      </c>
      <c r="F882" s="21" t="n">
        <f aca="false">FORECAST($B882,E873:E881,$B873:$B881)</f>
        <v>-46191.5946573751</v>
      </c>
      <c r="G882" s="37" t="n">
        <f aca="false">(E882-F882)^2/F882</f>
        <v>-46193.3516286941</v>
      </c>
      <c r="H882" s="37" t="n">
        <f aca="false">IF(G882&lt;5,0,(E882-D882)/D882*100)</f>
        <v>0</v>
      </c>
      <c r="I882" s="22"/>
      <c r="J882" s="12"/>
      <c r="K882" s="13" t="n">
        <f aca="false">L881</f>
        <v>7.65444444444445</v>
      </c>
      <c r="L882" s="39" t="e">
        <f aca="false">IF(L881&lt;$B882,0,(L879-L878)/L878*100)</f>
        <v>#DIV/0!</v>
      </c>
      <c r="M882" s="21" t="n">
        <f aca="false">FORECAST($B882,L873:L881,$B873:$B881)</f>
        <v>-149.875338753388</v>
      </c>
      <c r="N882" s="37" t="e">
        <f aca="false">(L882-M882)^2/M882</f>
        <v>#DIV/0!</v>
      </c>
      <c r="O882" s="37" t="e">
        <f aca="false">IF(N882&lt;5,0,(L882-K882)/K882*100)</f>
        <v>#DIV/0!</v>
      </c>
      <c r="P882" s="39" t="e">
        <f aca="false">IF(P881&lt;$B882,0,(P879-P878)/P878*100)</f>
        <v>#DIV/0!</v>
      </c>
      <c r="Q882" s="13" t="n">
        <f aca="false">R881</f>
        <v>2.55273912083057</v>
      </c>
      <c r="R882" s="39" t="n">
        <f aca="false">IF(R881&lt;$B882,0,(R879-R878)/R878*100)</f>
        <v>0</v>
      </c>
      <c r="S882" s="21" t="n">
        <f aca="false">FORECAST($B882,R873:R881,$B873:$B881)</f>
        <v>1384.50483933411</v>
      </c>
      <c r="T882" s="37" t="n">
        <f aca="false">(R882-S882)^2/S882</f>
        <v>1384.50483933411</v>
      </c>
      <c r="U882" s="37" t="n">
        <f aca="false">IF(T882&lt;5,0,(R882-Q882)/Q882*100)</f>
        <v>-100</v>
      </c>
      <c r="V882" s="39" t="n">
        <f aca="false">IF(V881&lt;$B882,0,(V879-V878)/V878*100)</f>
        <v>-27.2014133130196</v>
      </c>
      <c r="W882" s="13" t="n">
        <f aca="false">X881</f>
        <v>0.103951890034364</v>
      </c>
      <c r="X882" s="39" t="n">
        <f aca="false">IF(X881&lt;$B882,0,(X879-X878)/X878*100)</f>
        <v>0</v>
      </c>
      <c r="Y882" s="21" t="n">
        <f aca="false">FORECAST($B882,X873:X881,$B873:$B881)</f>
        <v>-762.030197444832</v>
      </c>
      <c r="Z882" s="37" t="n">
        <f aca="false">(X882-Y882)^2/Y882</f>
        <v>-762.030197444832</v>
      </c>
      <c r="AA882" s="37" t="n">
        <f aca="false">IF(Z882&lt;5,0,(X882-W882)/W882*100)</f>
        <v>0</v>
      </c>
      <c r="AB882" s="39" t="n">
        <f aca="false">IF(AB881&lt;$B882,0,(AB879-AB878)/AB878*100)</f>
        <v>0</v>
      </c>
      <c r="AC882" s="13" t="n">
        <f aca="false">AD881</f>
        <v>49.5194776449757</v>
      </c>
      <c r="AD882" s="39" t="n">
        <f aca="false">IF(AD881&lt;$B882,0,(AD879-AD878)/AD878*100)</f>
        <v>-12.5925925925926</v>
      </c>
      <c r="AE882" s="21" t="n">
        <f aca="false">FORECAST($B882,AD873:AD881,$B873:$B881)</f>
        <v>10231.2663569493</v>
      </c>
      <c r="AF882" s="37" t="n">
        <f aca="false">(AD882-AE882)^2/AE882</f>
        <v>10256.4670410358</v>
      </c>
      <c r="AG882" s="37" t="n">
        <f aca="false">IF(AF882&lt;5,0,(AD882-AC882)/AC882*100)</f>
        <v>-125.429574768284</v>
      </c>
      <c r="AH882" s="39" t="n">
        <f aca="false">IF(AH881&lt;$B882,0,(AH879-AH878)/AH878*100)</f>
        <v>-12.5068837780551</v>
      </c>
      <c r="AI882" s="13" t="n">
        <f aca="false">AJ881</f>
        <v>17.2782819116757</v>
      </c>
      <c r="AJ882" s="39" t="n">
        <f aca="false">IF(AJ881&lt;$B882,0,(AJ879-AJ878)/AJ878*100)</f>
        <v>26.984126984127</v>
      </c>
      <c r="AK882" s="21" t="n">
        <f aca="false">FORECAST($B882,AJ873:AJ881,$B873:$B881)</f>
        <v>-31815.0638792102</v>
      </c>
      <c r="AL882" s="37" t="n">
        <f aca="false">(AJ882-AK882)^2/AK882</f>
        <v>-31869.0550199189</v>
      </c>
      <c r="AM882" s="37" t="n">
        <f aca="false">IF(AL882&lt;5,0,(AJ882-AI882)/AI882*100)</f>
        <v>0</v>
      </c>
      <c r="AN882" s="39" t="n">
        <f aca="false">IF(AN881&lt;$B882,0,(AN879-AN878)/AN878*100)</f>
        <v>27.1086434217117</v>
      </c>
      <c r="AO882" s="13" t="n">
        <f aca="false">AP881</f>
        <v>12.6503476749239</v>
      </c>
      <c r="AP882" s="39" t="n">
        <f aca="false">IF(AP881&lt;$B882,0,(AP879-AP878)/AP878*100)</f>
        <v>-9.54063604240283</v>
      </c>
      <c r="AQ882" s="21" t="n">
        <f aca="false">FORECAST($B882,AP873:AP881,$B873:$B881)</f>
        <v>-12215.9988385598</v>
      </c>
      <c r="AR882" s="37" t="n">
        <f aca="false">(AP882-AQ882)^2/AQ882</f>
        <v>-12196.9250176656</v>
      </c>
      <c r="AS882" s="37" t="n">
        <f aca="false">IF(AR882&lt;5,0,(AP882-AO882)/AO882*100)</f>
        <v>0</v>
      </c>
      <c r="AT882" s="39" t="n">
        <f aca="false">IF(AT881&lt;$B882,0,(AT879-AT878)/AT878*100)</f>
        <v>-9.45193458015165</v>
      </c>
      <c r="AU882" s="13" t="n">
        <f aca="false">AV881</f>
        <v>1.66693376068376</v>
      </c>
      <c r="AV882" s="39" t="n">
        <f aca="false">IF(AV881&lt;$B882,0,(AV879-AV878)/AV878*100)</f>
        <v>0</v>
      </c>
      <c r="AW882" s="21" t="n">
        <f aca="false">FORECAST($B882,AV873:AV881,$B873:$B881)</f>
        <v>-12864.3975996903</v>
      </c>
      <c r="AX882" s="37" t="n">
        <f aca="false">(AV882-AW882)^2/AW882</f>
        <v>-12864.3975996903</v>
      </c>
      <c r="AY882" s="37" t="n">
        <f aca="false">IF(AX882&lt;5,0,(AV882-AU882)/AU882*100)</f>
        <v>0</v>
      </c>
      <c r="AZ882" s="39" t="n">
        <f aca="false">IF(AZ881&lt;$B882,0,(AZ879-AZ878)/AZ878*100)</f>
        <v>-5.07942899650193</v>
      </c>
      <c r="BA882" s="39" t="n">
        <f aca="false">IF(BA881&lt;$B882,0,(BA879-BA878)/BA878*100)</f>
        <v>0.97987636459293</v>
      </c>
      <c r="BB882" s="22"/>
      <c r="BC882" s="12"/>
      <c r="BD882" s="23"/>
    </row>
    <row r="883" customFormat="false" ht="13.8" hidden="false" customHeight="false" outlineLevel="0" collapsed="false">
      <c r="A883" s="25"/>
      <c r="B883" s="20"/>
      <c r="C883" s="21"/>
      <c r="D883" s="12" t="n">
        <f aca="false">E882</f>
        <v>0.878477306002928</v>
      </c>
      <c r="E883" s="21"/>
      <c r="F883" s="21" t="n">
        <f aca="false">FORECAST($B883,E874:E882,$B874:$B882)</f>
        <v>-0.958223704251282</v>
      </c>
      <c r="G883" s="37" t="n">
        <f aca="false">(E883-F883)^2/F883</f>
        <v>-0.958223704251282</v>
      </c>
      <c r="H883" s="37" t="n">
        <f aca="false">IF(G883&lt;5,0,(E883-D883)/D883*100)</f>
        <v>0</v>
      </c>
      <c r="I883" s="22"/>
      <c r="J883" s="13"/>
      <c r="K883" s="13" t="e">
        <f aca="false">L882</f>
        <v>#DIV/0!</v>
      </c>
      <c r="L883" s="21"/>
      <c r="M883" s="21" t="e">
        <f aca="false">FORECAST($B883,L874:L882,$B874:$B882)</f>
        <v>#DIV/0!</v>
      </c>
      <c r="N883" s="37" t="e">
        <f aca="false">(L883-M883)^2/M883</f>
        <v>#DIV/0!</v>
      </c>
      <c r="O883" s="37" t="e">
        <f aca="false">IF(N883&lt;5,0,(L883-K883)/K883*100)</f>
        <v>#DIV/0!</v>
      </c>
      <c r="P883" s="14"/>
      <c r="Q883" s="13" t="n">
        <f aca="false">R882</f>
        <v>0</v>
      </c>
      <c r="R883" s="21"/>
      <c r="S883" s="21" t="n">
        <f aca="false">FORECAST($B883,R874:R882,$B874:$B882)</f>
        <v>-0.0264197671901254</v>
      </c>
      <c r="T883" s="37" t="n">
        <f aca="false">(R883-S883)^2/S883</f>
        <v>-0.0264197671901254</v>
      </c>
      <c r="U883" s="37" t="n">
        <f aca="false">IF(T883&lt;5,0,(R883-Q883)/Q883*100)</f>
        <v>0</v>
      </c>
      <c r="V883" s="14"/>
      <c r="W883" s="13" t="n">
        <f aca="false">X882</f>
        <v>0</v>
      </c>
      <c r="X883" s="21"/>
      <c r="Y883" s="21" t="n">
        <f aca="false">FORECAST($B883,X874:X882,$B874:$B882)</f>
        <v>-0.0215130878865377</v>
      </c>
      <c r="Z883" s="37" t="n">
        <f aca="false">(X883-Y883)^2/Y883</f>
        <v>-0.0215130878865377</v>
      </c>
      <c r="AA883" s="37" t="n">
        <f aca="false">IF(Z883&lt;5,0,(X883-W883)/W883*100)</f>
        <v>0</v>
      </c>
      <c r="AB883" s="14"/>
      <c r="AC883" s="13" t="n">
        <f aca="false">AD882</f>
        <v>-12.5925925925926</v>
      </c>
      <c r="AD883" s="21"/>
      <c r="AE883" s="21" t="n">
        <f aca="false">FORECAST($B883,AD874:AD882,$B874:$B882)</f>
        <v>-12.9218310324312</v>
      </c>
      <c r="AF883" s="37" t="n">
        <f aca="false">(AD883-AE883)^2/AE883</f>
        <v>-12.9218310324312</v>
      </c>
      <c r="AG883" s="37" t="n">
        <f aca="false">IF(AF883&lt;5,0,(AD883-AC883)/AC883*100)</f>
        <v>0</v>
      </c>
      <c r="AH883" s="14"/>
      <c r="AI883" s="13" t="n">
        <f aca="false">AJ882</f>
        <v>26.984126984127</v>
      </c>
      <c r="AJ883" s="21"/>
      <c r="AK883" s="21" t="n">
        <f aca="false">FORECAST($B883,AJ874:AJ882,$B874:$B882)</f>
        <v>26.4341436013148</v>
      </c>
      <c r="AL883" s="37" t="n">
        <f aca="false">(AJ883-AK883)^2/AK883</f>
        <v>26.4341436013148</v>
      </c>
      <c r="AM883" s="37" t="n">
        <f aca="false">IF(AL883&lt;5,0,(AJ883-AI883)/AI883*100)</f>
        <v>-100</v>
      </c>
      <c r="AN883" s="14"/>
      <c r="AO883" s="13" t="n">
        <f aca="false">AP882</f>
        <v>-9.54063604240283</v>
      </c>
      <c r="AP883" s="21"/>
      <c r="AQ883" s="21" t="n">
        <f aca="false">FORECAST($B883,AP874:AP882,$B874:$B882)</f>
        <v>-10.2630885537236</v>
      </c>
      <c r="AR883" s="37" t="n">
        <f aca="false">(AP883-AQ883)^2/AQ883</f>
        <v>-10.2630885537236</v>
      </c>
      <c r="AS883" s="37" t="n">
        <f aca="false">IF(AR883&lt;5,0,(AP883-AO883)/AO883*100)</f>
        <v>0</v>
      </c>
      <c r="AT883" s="14"/>
      <c r="AU883" s="13" t="n">
        <f aca="false">AV882</f>
        <v>0</v>
      </c>
      <c r="AV883" s="21"/>
      <c r="AW883" s="21" t="n">
        <f aca="false">FORECAST($B883,AV874:AV882,$B874:$B882)</f>
        <v>-0.174573204228011</v>
      </c>
      <c r="AX883" s="37" t="n">
        <f aca="false">(AV883-AW883)^2/AW883</f>
        <v>-0.174573204228011</v>
      </c>
      <c r="AY883" s="37" t="n">
        <f aca="false">IF(AX883&lt;5,0,(AV883-AU883)/AU883*100)</f>
        <v>0</v>
      </c>
      <c r="AZ883" s="14"/>
      <c r="BA883" s="23"/>
      <c r="BB883" s="22"/>
      <c r="BC883" s="13"/>
      <c r="BD883" s="23"/>
    </row>
    <row r="884" customFormat="false" ht="13.8" hidden="false" customHeight="false" outlineLevel="0" collapsed="false">
      <c r="A884" s="19" t="s">
        <v>87</v>
      </c>
      <c r="B884" s="12" t="n">
        <v>2011</v>
      </c>
      <c r="C884" s="12" t="n">
        <v>15473</v>
      </c>
      <c r="D884" s="12" t="n">
        <f aca="false">E883</f>
        <v>0</v>
      </c>
      <c r="E884" s="12" t="n">
        <v>205</v>
      </c>
      <c r="F884" s="21" t="n">
        <f aca="false">FORECAST($B884,E875:E883,$B875:$B883)</f>
        <v>725.572505605105</v>
      </c>
      <c r="G884" s="37" t="n">
        <f aca="false">(E884-F884)^2/F884</f>
        <v>373.492285744723</v>
      </c>
      <c r="H884" s="37" t="e">
        <f aca="false">IF(G884&lt;5,0,(E884-D884)/D884*100)</f>
        <v>#DIV/0!</v>
      </c>
      <c r="I884" s="12" t="n">
        <v>8.5</v>
      </c>
      <c r="J884" s="13"/>
      <c r="K884" s="13" t="n">
        <f aca="false">L883</f>
        <v>0</v>
      </c>
      <c r="L884" s="12" t="n">
        <v>0</v>
      </c>
      <c r="M884" s="21" t="e">
        <f aca="false">FORECAST($B884,L875:L883,$B875:$B883)</f>
        <v>#DIV/0!</v>
      </c>
      <c r="N884" s="37" t="e">
        <f aca="false">(L884-M884)^2/M884</f>
        <v>#DIV/0!</v>
      </c>
      <c r="O884" s="37" t="e">
        <f aca="false">IF(N884&lt;5,0,(L884-K884)/K884*100)</f>
        <v>#DIV/0!</v>
      </c>
      <c r="P884" s="14" t="n">
        <f aca="false">L884/($C884/100000)</f>
        <v>0</v>
      </c>
      <c r="Q884" s="13" t="n">
        <f aca="false">R883</f>
        <v>0</v>
      </c>
      <c r="R884" s="12" t="n">
        <v>2</v>
      </c>
      <c r="S884" s="21" t="n">
        <f aca="false">FORECAST($B884,R875:R883,$B875:$B883)</f>
        <v>12.9465734935706</v>
      </c>
      <c r="T884" s="37" t="n">
        <f aca="false">(R884-S884)^2/S884</f>
        <v>9.25553555229495</v>
      </c>
      <c r="U884" s="37" t="e">
        <f aca="false">IF(T884&lt;5,0,(R884-Q884)/Q884*100)</f>
        <v>#DIV/0!</v>
      </c>
      <c r="V884" s="14" t="n">
        <f aca="false">R884/($C884/100000)</f>
        <v>12.9257416144251</v>
      </c>
      <c r="W884" s="13" t="n">
        <f aca="false">X883</f>
        <v>0</v>
      </c>
      <c r="X884" s="12" t="n">
        <v>5</v>
      </c>
      <c r="Y884" s="21" t="n">
        <f aca="false">FORECAST($B884,X875:X883,$B875:$B883)</f>
        <v>7.81899620878829</v>
      </c>
      <c r="Z884" s="37" t="n">
        <f aca="false">(X884-Y884)^2/Y884</f>
        <v>1.01633757236394</v>
      </c>
      <c r="AA884" s="37" t="n">
        <f aca="false">IF(Z884&lt;5,0,(X884-W884)/W884*100)</f>
        <v>0</v>
      </c>
      <c r="AB884" s="14" t="n">
        <f aca="false">X884/($C884/100000)</f>
        <v>32.3143540360628</v>
      </c>
      <c r="AC884" s="13" t="n">
        <f aca="false">AD883</f>
        <v>0</v>
      </c>
      <c r="AD884" s="12" t="n">
        <v>28</v>
      </c>
      <c r="AE884" s="21" t="n">
        <f aca="false">FORECAST($B884,AD875:AD883,$B875:$B883)</f>
        <v>194.571055276177</v>
      </c>
      <c r="AF884" s="37" t="n">
        <f aca="false">(AD884-AE884)^2/AE884</f>
        <v>142.600431582366</v>
      </c>
      <c r="AG884" s="37" t="e">
        <f aca="false">IF(AF884&lt;5,0,(AD884-AC884)/AC884*100)</f>
        <v>#DIV/0!</v>
      </c>
      <c r="AH884" s="14" t="n">
        <f aca="false">AD884/($C884/100000)</f>
        <v>180.960382601952</v>
      </c>
      <c r="AI884" s="13" t="n">
        <f aca="false">AJ883</f>
        <v>0</v>
      </c>
      <c r="AJ884" s="12" t="n">
        <v>80</v>
      </c>
      <c r="AK884" s="21" t="n">
        <f aca="false">FORECAST($B884,AJ875:AJ883,$B875:$B883)</f>
        <v>189.695479011587</v>
      </c>
      <c r="AL884" s="37" t="n">
        <f aca="false">(AJ884-AK884)^2/AK884</f>
        <v>63.4337633046415</v>
      </c>
      <c r="AM884" s="37" t="e">
        <f aca="false">IF(AL884&lt;5,0,(AJ884-AI884)/AI884*100)</f>
        <v>#DIV/0!</v>
      </c>
      <c r="AN884" s="14" t="n">
        <f aca="false">AJ884/($C884/100000)</f>
        <v>517.029664577005</v>
      </c>
      <c r="AO884" s="13" t="n">
        <f aca="false">AP883</f>
        <v>0</v>
      </c>
      <c r="AP884" s="12" t="n">
        <v>85</v>
      </c>
      <c r="AQ884" s="21" t="n">
        <f aca="false">FORECAST($B884,AP875:AP883,$B875:$B883)</f>
        <v>278.87928710966</v>
      </c>
      <c r="AR884" s="37" t="n">
        <f aca="false">(AP884-AQ884)^2/AQ884</f>
        <v>134.786553564909</v>
      </c>
      <c r="AS884" s="37" t="e">
        <f aca="false">IF(AR884&lt;5,0,(AP884-AO884)/AO884*100)</f>
        <v>#DIV/0!</v>
      </c>
      <c r="AT884" s="14" t="n">
        <f aca="false">AP884/($C884/100000)</f>
        <v>549.344018613068</v>
      </c>
      <c r="AU884" s="13" t="n">
        <f aca="false">AV883</f>
        <v>0</v>
      </c>
      <c r="AV884" s="12" t="n">
        <v>5</v>
      </c>
      <c r="AW884" s="21" t="n">
        <f aca="false">FORECAST($B884,AV875:AV883,$B875:$B883)</f>
        <v>40.0658796245281</v>
      </c>
      <c r="AX884" s="37" t="n">
        <f aca="false">(AV884-AW884)^2/AW884</f>
        <v>30.6898519479685</v>
      </c>
      <c r="AY884" s="37" t="e">
        <f aca="false">IF(AX884&lt;5,0,(AV884-AU884)/AU884*100)</f>
        <v>#DIV/0!</v>
      </c>
      <c r="AZ884" s="14" t="n">
        <f aca="false">AV884/($C884/100000)</f>
        <v>32.3143540360628</v>
      </c>
      <c r="BA884" s="12" t="n">
        <v>1324.9</v>
      </c>
      <c r="BB884" s="14" t="n">
        <v>10.9</v>
      </c>
      <c r="BC884" s="13" t="n">
        <f aca="false">(BA884-BA879)/BA879*100</f>
        <v>-56.8577010745686</v>
      </c>
      <c r="BD884" s="12" t="n">
        <v>63.9</v>
      </c>
    </row>
    <row r="885" customFormat="false" ht="13.8" hidden="false" customHeight="false" outlineLevel="0" collapsed="false">
      <c r="A885" s="19" t="s">
        <v>87</v>
      </c>
      <c r="B885" s="12" t="n">
        <v>2012</v>
      </c>
      <c r="C885" s="12" t="n">
        <v>15510</v>
      </c>
      <c r="D885" s="12" t="n">
        <f aca="false">E884</f>
        <v>205</v>
      </c>
      <c r="E885" s="12" t="n">
        <v>191</v>
      </c>
      <c r="F885" s="21" t="n">
        <f aca="false">FORECAST($B885,E876:E884,$B876:$B884)</f>
        <v>641.57375367174</v>
      </c>
      <c r="G885" s="37" t="n">
        <f aca="false">(E885-F885)^2/F885</f>
        <v>316.435493715216</v>
      </c>
      <c r="H885" s="37" t="n">
        <f aca="false">IF(G885&lt;5,0,(E885-D885)/D885*100)</f>
        <v>-6.82926829268293</v>
      </c>
      <c r="I885" s="12" t="n">
        <v>-6.8</v>
      </c>
      <c r="J885" s="13" t="n">
        <f aca="false">(E885-E884)/E884*100</f>
        <v>-6.82926829268293</v>
      </c>
      <c r="K885" s="13" t="n">
        <f aca="false">L884</f>
        <v>0</v>
      </c>
      <c r="L885" s="12" t="n">
        <v>1</v>
      </c>
      <c r="M885" s="21" t="e">
        <f aca="false">FORECAST($B885,L876:L884,$B876:$B884)</f>
        <v>#DIV/0!</v>
      </c>
      <c r="N885" s="37" t="e">
        <f aca="false">(L885-M885)^2/M885</f>
        <v>#DIV/0!</v>
      </c>
      <c r="O885" s="37" t="e">
        <f aca="false">IF(N885&lt;5,0,(L885-K885)/K885*100)</f>
        <v>#DIV/0!</v>
      </c>
      <c r="P885" s="14" t="n">
        <f aca="false">L885/($C885/100000)</f>
        <v>6.4474532559639</v>
      </c>
      <c r="Q885" s="13" t="n">
        <f aca="false">R884</f>
        <v>2</v>
      </c>
      <c r="R885" s="12" t="n">
        <v>1</v>
      </c>
      <c r="S885" s="21" t="n">
        <f aca="false">FORECAST($B885,R876:R884,$B876:$B884)</f>
        <v>10.9697574061531</v>
      </c>
      <c r="T885" s="37" t="n">
        <f aca="false">(R885-S885)^2/S885</f>
        <v>9.06091712491215</v>
      </c>
      <c r="U885" s="37" t="n">
        <f aca="false">IF(T885&lt;5,0,(R885-Q885)/Q885*100)</f>
        <v>-50</v>
      </c>
      <c r="V885" s="14" t="n">
        <f aca="false">R885/($C885/100000)</f>
        <v>6.4474532559639</v>
      </c>
      <c r="W885" s="13" t="n">
        <f aca="false">X884</f>
        <v>5</v>
      </c>
      <c r="X885" s="12" t="n">
        <v>7</v>
      </c>
      <c r="Y885" s="21" t="n">
        <f aca="false">FORECAST($B885,X876:X884,$B876:$B884)</f>
        <v>7.99336681296861</v>
      </c>
      <c r="Z885" s="37" t="n">
        <f aca="false">(X885-Y885)^2/Y885</f>
        <v>0.123449561141927</v>
      </c>
      <c r="AA885" s="37" t="n">
        <f aca="false">IF(Z885&lt;5,0,(X885-W885)/W885*100)</f>
        <v>0</v>
      </c>
      <c r="AB885" s="14" t="n">
        <f aca="false">X885/($C885/100000)</f>
        <v>45.1321727917473</v>
      </c>
      <c r="AC885" s="13" t="n">
        <f aca="false">AD884</f>
        <v>28</v>
      </c>
      <c r="AD885" s="12" t="n">
        <v>29</v>
      </c>
      <c r="AE885" s="21" t="n">
        <f aca="false">FORECAST($B885,AD876:AD884,$B876:$B884)</f>
        <v>159.616753503823</v>
      </c>
      <c r="AF885" s="37" t="n">
        <f aca="false">(AD885-AE885)^2/AE885</f>
        <v>106.885623979752</v>
      </c>
      <c r="AG885" s="37" t="n">
        <f aca="false">IF(AF885&lt;5,0,(AD885-AC885)/AC885*100)</f>
        <v>3.57142857142857</v>
      </c>
      <c r="AH885" s="14" t="n">
        <f aca="false">AD885/($C885/100000)</f>
        <v>186.976144422953</v>
      </c>
      <c r="AI885" s="13" t="n">
        <f aca="false">AJ884</f>
        <v>80</v>
      </c>
      <c r="AJ885" s="12" t="n">
        <v>64</v>
      </c>
      <c r="AK885" s="21" t="n">
        <f aca="false">FORECAST($B885,AJ876:AJ884,$B876:$B884)</f>
        <v>177.09972463469</v>
      </c>
      <c r="AL885" s="37" t="n">
        <f aca="false">(AJ885-AK885)^2/AK885</f>
        <v>72.2279367674243</v>
      </c>
      <c r="AM885" s="37" t="n">
        <f aca="false">IF(AL885&lt;5,0,(AJ885-AI885)/AI885*100)</f>
        <v>-20</v>
      </c>
      <c r="AN885" s="14" t="n">
        <f aca="false">AJ885/($C885/100000)</f>
        <v>412.637008381689</v>
      </c>
      <c r="AO885" s="13" t="n">
        <f aca="false">AP884</f>
        <v>85</v>
      </c>
      <c r="AP885" s="12" t="n">
        <v>80</v>
      </c>
      <c r="AQ885" s="21" t="n">
        <f aca="false">FORECAST($B885,AP876:AP884,$B876:$B884)</f>
        <v>247.664327341164</v>
      </c>
      <c r="AR885" s="37" t="n">
        <f aca="false">(AP885-AQ885)^2/AQ885</f>
        <v>113.505755812951</v>
      </c>
      <c r="AS885" s="37" t="n">
        <f aca="false">IF(AR885&lt;5,0,(AP885-AO885)/AO885*100)</f>
        <v>-5.88235294117647</v>
      </c>
      <c r="AT885" s="14" t="n">
        <f aca="false">AP885/($C885/100000)</f>
        <v>515.796260477112</v>
      </c>
      <c r="AU885" s="13" t="n">
        <f aca="false">AV884</f>
        <v>5</v>
      </c>
      <c r="AV885" s="12" t="n">
        <v>9</v>
      </c>
      <c r="AW885" s="21" t="n">
        <f aca="false">FORECAST($B885,AV876:AV884,$B876:$B884)</f>
        <v>37.1271284811638</v>
      </c>
      <c r="AX885" s="37" t="n">
        <f aca="false">(AV885-AW885)^2/AW885</f>
        <v>21.3088215803512</v>
      </c>
      <c r="AY885" s="37" t="n">
        <f aca="false">IF(AX885&lt;5,0,(AV885-AU885)/AU885*100)</f>
        <v>80</v>
      </c>
      <c r="AZ885" s="14" t="n">
        <f aca="false">AV885/($C885/100000)</f>
        <v>58.0270793036751</v>
      </c>
      <c r="BA885" s="12" t="n">
        <v>1231.5</v>
      </c>
      <c r="BB885" s="14" t="n">
        <v>-7.1</v>
      </c>
      <c r="BC885" s="13" t="n">
        <f aca="false">(BA885-BA884)/BA884*100</f>
        <v>-7.04958864819987</v>
      </c>
      <c r="BD885" s="12" t="n">
        <v>67.5</v>
      </c>
    </row>
    <row r="886" customFormat="false" ht="13.8" hidden="false" customHeight="false" outlineLevel="0" collapsed="false">
      <c r="A886" s="19" t="s">
        <v>87</v>
      </c>
      <c r="B886" s="12" t="n">
        <v>2013</v>
      </c>
      <c r="C886" s="12" t="n">
        <v>15483</v>
      </c>
      <c r="D886" s="12" t="n">
        <f aca="false">E885</f>
        <v>191</v>
      </c>
      <c r="E886" s="12" t="n">
        <v>158</v>
      </c>
      <c r="F886" s="21" t="n">
        <f aca="false">FORECAST($B886,E877:E885,$B877:$B885)</f>
        <v>547.003126330597</v>
      </c>
      <c r="G886" s="37" t="n">
        <f aca="false">(E886-F886)^2/F886</f>
        <v>276.640891086099</v>
      </c>
      <c r="H886" s="37" t="n">
        <f aca="false">IF(G886&lt;5,0,(E886-D886)/D886*100)</f>
        <v>-17.2774869109948</v>
      </c>
      <c r="I886" s="12" t="n">
        <v>-17.3</v>
      </c>
      <c r="J886" s="13" t="n">
        <f aca="false">(E886-E885)/E885*100</f>
        <v>-17.2774869109948</v>
      </c>
      <c r="K886" s="13" t="n">
        <f aca="false">L885</f>
        <v>1</v>
      </c>
      <c r="L886" s="12" t="n">
        <v>3</v>
      </c>
      <c r="M886" s="21" t="e">
        <f aca="false">FORECAST($B886,L877:L885,$B877:$B885)</f>
        <v>#DIV/0!</v>
      </c>
      <c r="N886" s="37" t="e">
        <f aca="false">(L886-M886)^2/M886</f>
        <v>#DIV/0!</v>
      </c>
      <c r="O886" s="37" t="e">
        <f aca="false">IF(N886&lt;5,0,(L886-K886)/K886*100)</f>
        <v>#DIV/0!</v>
      </c>
      <c r="P886" s="14" t="n">
        <f aca="false">L886/($C886/100000)</f>
        <v>19.3760899050572</v>
      </c>
      <c r="Q886" s="13" t="n">
        <f aca="false">R885</f>
        <v>1</v>
      </c>
      <c r="R886" s="12" t="n">
        <v>2</v>
      </c>
      <c r="S886" s="21" t="n">
        <f aca="false">FORECAST($B886,R877:R885,$B877:$B885)</f>
        <v>7.98885984745525</v>
      </c>
      <c r="T886" s="37" t="n">
        <f aca="false">(R886-S886)^2/S886</f>
        <v>4.48955707789598</v>
      </c>
      <c r="U886" s="37" t="n">
        <f aca="false">IF(T886&lt;5,0,(R886-Q886)/Q886*100)</f>
        <v>0</v>
      </c>
      <c r="V886" s="14" t="n">
        <f aca="false">R886/($C886/100000)</f>
        <v>12.9173932700381</v>
      </c>
      <c r="W886" s="13" t="n">
        <f aca="false">X885</f>
        <v>7</v>
      </c>
      <c r="X886" s="12" t="n">
        <v>2</v>
      </c>
      <c r="Y886" s="21" t="n">
        <f aca="false">FORECAST($B886,X877:X885,$B877:$B885)</f>
        <v>7.00273944253626</v>
      </c>
      <c r="Z886" s="37" t="n">
        <f aca="false">(X886-Y886)^2/Y886</f>
        <v>3.57394447348502</v>
      </c>
      <c r="AA886" s="37" t="n">
        <f aca="false">IF(Z886&lt;5,0,(X886-W886)/W886*100)</f>
        <v>0</v>
      </c>
      <c r="AB886" s="14" t="n">
        <f aca="false">X886/($C886/100000)</f>
        <v>12.9173932700381</v>
      </c>
      <c r="AC886" s="13" t="n">
        <f aca="false">AD885</f>
        <v>29</v>
      </c>
      <c r="AD886" s="12" t="n">
        <v>43</v>
      </c>
      <c r="AE886" s="21" t="n">
        <f aca="false">FORECAST($B886,AD877:AD885,$B877:$B885)</f>
        <v>125.551495731072</v>
      </c>
      <c r="AF886" s="37" t="n">
        <f aca="false">(AD886-AE886)^2/AE886</f>
        <v>54.2785206002976</v>
      </c>
      <c r="AG886" s="37" t="n">
        <f aca="false">IF(AF886&lt;5,0,(AD886-AC886)/AC886*100)</f>
        <v>48.2758620689655</v>
      </c>
      <c r="AH886" s="14" t="n">
        <f aca="false">AD886/($C886/100000)</f>
        <v>277.723955305819</v>
      </c>
      <c r="AI886" s="13" t="n">
        <f aca="false">AJ885</f>
        <v>64</v>
      </c>
      <c r="AJ886" s="12" t="n">
        <v>39</v>
      </c>
      <c r="AK886" s="21" t="n">
        <f aca="false">FORECAST($B886,AJ877:AJ885,$B877:$B885)</f>
        <v>156.983841878577</v>
      </c>
      <c r="AL886" s="37" t="n">
        <f aca="false">(AJ886-AK886)^2/AK886</f>
        <v>88.6727371291878</v>
      </c>
      <c r="AM886" s="37" t="n">
        <f aca="false">IF(AL886&lt;5,0,(AJ886-AI886)/AI886*100)</f>
        <v>-39.0625</v>
      </c>
      <c r="AN886" s="14" t="n">
        <f aca="false">AJ886/($C886/100000)</f>
        <v>251.889168765743</v>
      </c>
      <c r="AO886" s="13" t="n">
        <f aca="false">AP885</f>
        <v>80</v>
      </c>
      <c r="AP886" s="12" t="n">
        <v>66</v>
      </c>
      <c r="AQ886" s="21" t="n">
        <f aca="false">FORECAST($B886,AP877:AP885,$B877:$B885)</f>
        <v>214.024777348006</v>
      </c>
      <c r="AR886" s="37" t="n">
        <f aca="false">(AP886-AQ886)^2/AQ886</f>
        <v>102.377561048919</v>
      </c>
      <c r="AS886" s="37" t="n">
        <f aca="false">IF(AR886&lt;5,0,(AP886-AO886)/AO886*100)</f>
        <v>-17.5</v>
      </c>
      <c r="AT886" s="14" t="n">
        <f aca="false">AP886/($C886/100000)</f>
        <v>426.273977911258</v>
      </c>
      <c r="AU886" s="13" t="n">
        <f aca="false">AV885</f>
        <v>9</v>
      </c>
      <c r="AV886" s="12" t="n">
        <v>3</v>
      </c>
      <c r="AW886" s="21" t="n">
        <f aca="false">FORECAST($B886,AV877:AV885,$B877:$B885)</f>
        <v>34.177647746835</v>
      </c>
      <c r="AX886" s="37" t="n">
        <f aca="false">(AV886-AW886)^2/AW886</f>
        <v>28.4409777473859</v>
      </c>
      <c r="AY886" s="37" t="n">
        <f aca="false">IF(AX886&lt;5,0,(AV886-AU886)/AU886*100)</f>
        <v>-66.6666666666667</v>
      </c>
      <c r="AZ886" s="14" t="n">
        <f aca="false">AV886/($C886/100000)</f>
        <v>19.3760899050572</v>
      </c>
      <c r="BA886" s="12" t="n">
        <v>1020.5</v>
      </c>
      <c r="BB886" s="14" t="n">
        <v>-17.1</v>
      </c>
      <c r="BC886" s="13" t="n">
        <f aca="false">(BA886-BA885)/BA885*100</f>
        <v>-17.1335769386927</v>
      </c>
      <c r="BD886" s="12" t="n">
        <v>67.7</v>
      </c>
    </row>
    <row r="887" customFormat="false" ht="13.8" hidden="false" customHeight="false" outlineLevel="0" collapsed="false">
      <c r="A887" s="19" t="s">
        <v>87</v>
      </c>
      <c r="B887" s="15" t="n">
        <v>2014</v>
      </c>
      <c r="C887" s="12" t="n">
        <v>15647</v>
      </c>
      <c r="D887" s="12" t="n">
        <f aca="false">E886</f>
        <v>158</v>
      </c>
      <c r="E887" s="12" t="n">
        <v>161</v>
      </c>
      <c r="F887" s="21" t="n">
        <f aca="false">FORECAST($B887,E878:E886,$B878:$B886)</f>
        <v>453.649839964087</v>
      </c>
      <c r="G887" s="37" t="n">
        <f aca="false">(E887-F887)^2/F887</f>
        <v>188.788623484989</v>
      </c>
      <c r="H887" s="37" t="n">
        <f aca="false">IF(G887&lt;5,0,(E887-D887)/D887*100)</f>
        <v>1.89873417721519</v>
      </c>
      <c r="I887" s="16" t="n">
        <v>1.9</v>
      </c>
      <c r="J887" s="13" t="n">
        <f aca="false">(E887-E886)/E886*100</f>
        <v>1.89873417721519</v>
      </c>
      <c r="K887" s="13" t="n">
        <f aca="false">L886</f>
        <v>3</v>
      </c>
      <c r="L887" s="12" t="n">
        <v>0</v>
      </c>
      <c r="M887" s="21" t="e">
        <f aca="false">FORECAST($B887,L878:L886,$B878:$B886)</f>
        <v>#DIV/0!</v>
      </c>
      <c r="N887" s="37" t="e">
        <f aca="false">(L887-M887)^2/M887</f>
        <v>#DIV/0!</v>
      </c>
      <c r="O887" s="37" t="e">
        <f aca="false">IF(N887&lt;5,0,(L887-K887)/K887*100)</f>
        <v>#DIV/0!</v>
      </c>
      <c r="P887" s="14" t="n">
        <f aca="false">L887/($C887/100000)</f>
        <v>0</v>
      </c>
      <c r="Q887" s="13" t="n">
        <f aca="false">R886</f>
        <v>2</v>
      </c>
      <c r="R887" s="12" t="n">
        <v>3</v>
      </c>
      <c r="S887" s="21" t="n">
        <f aca="false">FORECAST($B887,R878:R886,$B878:$B886)</f>
        <v>6.33173981962891</v>
      </c>
      <c r="T887" s="37" t="n">
        <f aca="false">(R887-S887)^2/S887</f>
        <v>1.75315008858836</v>
      </c>
      <c r="U887" s="37" t="n">
        <f aca="false">IF(T887&lt;5,0,(R887-Q887)/Q887*100)</f>
        <v>0</v>
      </c>
      <c r="V887" s="14" t="n">
        <f aca="false">R887/($C887/100000)</f>
        <v>19.173004409791</v>
      </c>
      <c r="W887" s="13" t="n">
        <f aca="false">X886</f>
        <v>2</v>
      </c>
      <c r="X887" s="12" t="n">
        <v>1</v>
      </c>
      <c r="Y887" s="21" t="n">
        <f aca="false">FORECAST($B887,X878:X886,$B878:$B886)</f>
        <v>6.34443243173433</v>
      </c>
      <c r="Z887" s="37" t="n">
        <f aca="false">(X887-Y887)^2/Y887</f>
        <v>4.50205094383292</v>
      </c>
      <c r="AA887" s="37" t="n">
        <f aca="false">IF(Z887&lt;5,0,(X887-W887)/W887*100)</f>
        <v>0</v>
      </c>
      <c r="AB887" s="14" t="n">
        <f aca="false">X887/($C887/100000)</f>
        <v>6.39100146993034</v>
      </c>
      <c r="AC887" s="13" t="n">
        <f aca="false">AD886</f>
        <v>43</v>
      </c>
      <c r="AD887" s="12" t="n">
        <v>42</v>
      </c>
      <c r="AE887" s="21" t="n">
        <f aca="false">FORECAST($B887,AD878:AD886,$B878:$B886)</f>
        <v>96.0410115968984</v>
      </c>
      <c r="AF887" s="37" t="n">
        <f aca="false">(AD887-AE887)^2/AE887</f>
        <v>30.408165072997</v>
      </c>
      <c r="AG887" s="37" t="n">
        <f aca="false">IF(AF887&lt;5,0,(AD887-AC887)/AC887*100)</f>
        <v>-2.32558139534884</v>
      </c>
      <c r="AH887" s="14" t="n">
        <f aca="false">AD887/($C887/100000)</f>
        <v>268.422061737074</v>
      </c>
      <c r="AI887" s="13" t="n">
        <f aca="false">AJ886</f>
        <v>39</v>
      </c>
      <c r="AJ887" s="12" t="n">
        <v>58</v>
      </c>
      <c r="AK887" s="21" t="n">
        <f aca="false">FORECAST($B887,AJ878:AJ886,$B878:$B886)</f>
        <v>132.64793255966</v>
      </c>
      <c r="AL887" s="37" t="n">
        <f aca="false">(AJ887-AK887)^2/AK887</f>
        <v>42.0082976636319</v>
      </c>
      <c r="AM887" s="37" t="n">
        <f aca="false">IF(AL887&lt;5,0,(AJ887-AI887)/AI887*100)</f>
        <v>48.7179487179487</v>
      </c>
      <c r="AN887" s="14" t="n">
        <f aca="false">AJ887/($C887/100000)</f>
        <v>370.67808525596</v>
      </c>
      <c r="AO887" s="13" t="n">
        <f aca="false">AP886</f>
        <v>66</v>
      </c>
      <c r="AP887" s="12" t="n">
        <v>51</v>
      </c>
      <c r="AQ887" s="21" t="n">
        <f aca="false">FORECAST($B887,AP878:AP886,$B878:$B886)</f>
        <v>181.619063943164</v>
      </c>
      <c r="AR887" s="37" t="n">
        <f aca="false">(AP887-AQ887)^2/AQ887</f>
        <v>93.9402477634588</v>
      </c>
      <c r="AS887" s="37" t="n">
        <f aca="false">IF(AR887&lt;5,0,(AP887-AO887)/AO887*100)</f>
        <v>-22.7272727272727</v>
      </c>
      <c r="AT887" s="14" t="n">
        <f aca="false">AP887/($C887/100000)</f>
        <v>325.941074966447</v>
      </c>
      <c r="AU887" s="13" t="n">
        <f aca="false">AV886</f>
        <v>3</v>
      </c>
      <c r="AV887" s="12" t="n">
        <v>6</v>
      </c>
      <c r="AW887" s="21" t="n">
        <f aca="false">FORECAST($B887,AV878:AV886,$B878:$B886)</f>
        <v>29.3878107126628</v>
      </c>
      <c r="AX887" s="37" t="n">
        <f aca="false">(AV887-AW887)^2/AW887</f>
        <v>18.6128083945925</v>
      </c>
      <c r="AY887" s="37" t="n">
        <f aca="false">IF(AX887&lt;5,0,(AV887-AU887)/AU887*100)</f>
        <v>100</v>
      </c>
      <c r="AZ887" s="14" t="n">
        <f aca="false">AV887/($C887/100000)</f>
        <v>38.346008819582</v>
      </c>
      <c r="BA887" s="12" t="n">
        <v>1029</v>
      </c>
      <c r="BB887" s="4" t="n">
        <v>0.8</v>
      </c>
      <c r="BC887" s="13" t="n">
        <f aca="false">(BA887-BA886)/BA886*100</f>
        <v>0.832925036746693</v>
      </c>
      <c r="BD887" s="12" t="n">
        <v>69.6</v>
      </c>
    </row>
    <row r="888" customFormat="false" ht="13.8" hidden="false" customHeight="false" outlineLevel="0" collapsed="false">
      <c r="A888" s="19" t="s">
        <v>87</v>
      </c>
      <c r="B888" s="15" t="n">
        <v>2015</v>
      </c>
      <c r="C888" s="12" t="n">
        <v>15918</v>
      </c>
      <c r="D888" s="12" t="n">
        <f aca="false">E887</f>
        <v>161</v>
      </c>
      <c r="E888" s="12" t="n">
        <v>92</v>
      </c>
      <c r="F888" s="21" t="n">
        <f aca="false">FORECAST($B888,E879:E887,$B879:$B887)</f>
        <v>367.014675326793</v>
      </c>
      <c r="G888" s="37" t="n">
        <f aca="false">(E888-F888)^2/F888</f>
        <v>206.076423450253</v>
      </c>
      <c r="H888" s="37" t="n">
        <f aca="false">IF(G888&lt;5,0,(E888-D888)/D888*100)</f>
        <v>-42.8571428571429</v>
      </c>
      <c r="I888" s="12" t="n">
        <v>-42.9</v>
      </c>
      <c r="J888" s="13" t="n">
        <f aca="false">(E888-E887)/E887*100</f>
        <v>-42.8571428571429</v>
      </c>
      <c r="K888" s="13" t="n">
        <f aca="false">L887</f>
        <v>0</v>
      </c>
      <c r="L888" s="12" t="n">
        <v>0</v>
      </c>
      <c r="M888" s="21" t="e">
        <f aca="false">FORECAST($B888,L879:L887,$B879:$B887)</f>
        <v>#DIV/0!</v>
      </c>
      <c r="N888" s="37" t="e">
        <f aca="false">(L888-M888)^2/M888</f>
        <v>#DIV/0!</v>
      </c>
      <c r="O888" s="37" t="e">
        <f aca="false">IF(N888&lt;5,0,(L888-K888)/K888*100)</f>
        <v>#DIV/0!</v>
      </c>
      <c r="P888" s="14" t="n">
        <f aca="false">L888/($C888/100000)</f>
        <v>0</v>
      </c>
      <c r="Q888" s="13" t="n">
        <f aca="false">R887</f>
        <v>3</v>
      </c>
      <c r="R888" s="12" t="n">
        <v>1</v>
      </c>
      <c r="S888" s="21" t="n">
        <f aca="false">FORECAST($B888,R879:R887,$B879:$B887)</f>
        <v>5.00297071638119</v>
      </c>
      <c r="T888" s="37" t="n">
        <f aca="false">(R888-S888)^2/S888</f>
        <v>3.20285195828527</v>
      </c>
      <c r="U888" s="37" t="n">
        <f aca="false">IF(T888&lt;5,0,(R888-Q888)/Q888*100)</f>
        <v>0</v>
      </c>
      <c r="V888" s="14" t="n">
        <f aca="false">R888/($C888/100000)</f>
        <v>6.28219625581103</v>
      </c>
      <c r="W888" s="13" t="n">
        <f aca="false">X887</f>
        <v>1</v>
      </c>
      <c r="X888" s="12" t="n">
        <v>1</v>
      </c>
      <c r="Y888" s="21" t="n">
        <f aca="false">FORECAST($B888,X879:X887,$B879:$B887)</f>
        <v>5.35047288028571</v>
      </c>
      <c r="Z888" s="37" t="n">
        <f aca="false">(X888-Y888)^2/Y888</f>
        <v>3.53737224831813</v>
      </c>
      <c r="AA888" s="37" t="n">
        <f aca="false">IF(Z888&lt;5,0,(X888-W888)/W888*100)</f>
        <v>0</v>
      </c>
      <c r="AB888" s="14" t="n">
        <f aca="false">X888/($C888/100000)</f>
        <v>6.28219625581103</v>
      </c>
      <c r="AC888" s="13" t="n">
        <f aca="false">AD887</f>
        <v>42</v>
      </c>
      <c r="AD888" s="12" t="n">
        <v>16</v>
      </c>
      <c r="AE888" s="21" t="n">
        <f aca="false">FORECAST($B888,AD879:AD887,$B879:$B887)</f>
        <v>80.6325166843562</v>
      </c>
      <c r="AF888" s="37" t="n">
        <f aca="false">(AD888-AE888)^2/AE888</f>
        <v>51.8074144864692</v>
      </c>
      <c r="AG888" s="37" t="n">
        <f aca="false">IF(AF888&lt;5,0,(AD888-AC888)/AC888*100)</f>
        <v>-61.9047619047619</v>
      </c>
      <c r="AH888" s="14" t="n">
        <f aca="false">AD888/($C888/100000)</f>
        <v>100.515140092977</v>
      </c>
      <c r="AI888" s="13" t="n">
        <f aca="false">AJ887</f>
        <v>58</v>
      </c>
      <c r="AJ888" s="12" t="n">
        <v>30</v>
      </c>
      <c r="AK888" s="21" t="n">
        <f aca="false">FORECAST($B888,AJ879:AJ887,$B879:$B887)</f>
        <v>110.899416614696</v>
      </c>
      <c r="AL888" s="37" t="n">
        <f aca="false">(AJ888-AK888)^2/AK888</f>
        <v>59.0148786024436</v>
      </c>
      <c r="AM888" s="37" t="n">
        <f aca="false">IF(AL888&lt;5,0,(AJ888-AI888)/AI888*100)</f>
        <v>-48.2758620689655</v>
      </c>
      <c r="AN888" s="14" t="n">
        <f aca="false">AJ888/($C888/100000)</f>
        <v>188.465887674331</v>
      </c>
      <c r="AO888" s="13" t="n">
        <f aca="false">AP887</f>
        <v>51</v>
      </c>
      <c r="AP888" s="12" t="n">
        <v>38</v>
      </c>
      <c r="AQ888" s="21" t="n">
        <f aca="false">FORECAST($B888,AP879:AP887,$B879:$B887)</f>
        <v>143.105414547645</v>
      </c>
      <c r="AR888" s="37" t="n">
        <f aca="false">(AP888-AQ888)^2/AQ888</f>
        <v>77.1958783121673</v>
      </c>
      <c r="AS888" s="37" t="n">
        <f aca="false">IF(AR888&lt;5,0,(AP888-AO888)/AO888*100)</f>
        <v>-25.4901960784314</v>
      </c>
      <c r="AT888" s="14" t="n">
        <f aca="false">AP888/($C888/100000)</f>
        <v>238.723457720819</v>
      </c>
      <c r="AU888" s="13" t="n">
        <f aca="false">AV887</f>
        <v>6</v>
      </c>
      <c r="AV888" s="12" t="n">
        <v>6</v>
      </c>
      <c r="AW888" s="21" t="n">
        <f aca="false">FORECAST($B888,AV879:AV887,$B879:$B887)</f>
        <v>20.740708411277</v>
      </c>
      <c r="AX888" s="37" t="n">
        <f aca="false">(AV888-AW888)^2/AW888</f>
        <v>10.4764254025262</v>
      </c>
      <c r="AY888" s="37" t="n">
        <f aca="false">IF(AX888&lt;5,0,(AV888-AU888)/AU888*100)</f>
        <v>0</v>
      </c>
      <c r="AZ888" s="14" t="n">
        <f aca="false">AV888/($C888/100000)</f>
        <v>37.6931775348662</v>
      </c>
      <c r="BA888" s="12" t="n">
        <v>578</v>
      </c>
      <c r="BB888" s="14" t="n">
        <v>-43.8</v>
      </c>
      <c r="BC888" s="13" t="n">
        <f aca="false">(BA888-BA887)/BA887*100</f>
        <v>-43.8289601554908</v>
      </c>
      <c r="BD888" s="12" t="n">
        <v>72.8</v>
      </c>
    </row>
    <row r="889" customFormat="false" ht="13.8" hidden="false" customHeight="false" outlineLevel="0" collapsed="false">
      <c r="A889" s="19" t="s">
        <v>87</v>
      </c>
      <c r="B889" s="15" t="n">
        <v>2016</v>
      </c>
      <c r="C889" s="12" t="n">
        <v>15887</v>
      </c>
      <c r="D889" s="12" t="n">
        <f aca="false">E888</f>
        <v>92</v>
      </c>
      <c r="E889" s="12" t="n">
        <v>97</v>
      </c>
      <c r="F889" s="21" t="n">
        <f aca="false">FORECAST($B889,E880:E888,$B880:$B888)</f>
        <v>267.585215371188</v>
      </c>
      <c r="G889" s="37" t="n">
        <f aca="false">(E889-F889)^2/F889</f>
        <v>108.747845664301</v>
      </c>
      <c r="H889" s="37" t="n">
        <f aca="false">IF(G889&lt;5,0,(E889-D889)/D889*100)</f>
        <v>5.43478260869565</v>
      </c>
      <c r="I889" s="12" t="n">
        <v>5.4</v>
      </c>
      <c r="J889" s="13" t="n">
        <f aca="false">(E889-E888)/E888*100</f>
        <v>5.43478260869565</v>
      </c>
      <c r="K889" s="13" t="n">
        <f aca="false">L888</f>
        <v>0</v>
      </c>
      <c r="L889" s="12" t="n">
        <v>2</v>
      </c>
      <c r="M889" s="21" t="e">
        <f aca="false">FORECAST($B889,L880:L888,$B880:$B888)</f>
        <v>#DIV/0!</v>
      </c>
      <c r="N889" s="37" t="e">
        <f aca="false">(L889-M889)^2/M889</f>
        <v>#DIV/0!</v>
      </c>
      <c r="O889" s="37" t="e">
        <f aca="false">IF(N889&lt;5,0,(L889-K889)/K889*100)</f>
        <v>#DIV/0!</v>
      </c>
      <c r="P889" s="14" t="n">
        <f aca="false">L889/($C889/100000)</f>
        <v>12.5889091710203</v>
      </c>
      <c r="Q889" s="13" t="n">
        <f aca="false">R888</f>
        <v>1</v>
      </c>
      <c r="R889" s="12" t="n">
        <v>0</v>
      </c>
      <c r="S889" s="21" t="n">
        <f aca="false">FORECAST($B889,R880:R888,$B880:$B888)</f>
        <v>3.83811684088289</v>
      </c>
      <c r="T889" s="37" t="n">
        <f aca="false">(R889-S889)^2/S889</f>
        <v>3.83811684088289</v>
      </c>
      <c r="U889" s="37" t="n">
        <f aca="false">IF(T889&lt;5,0,(R889-Q889)/Q889*100)</f>
        <v>0</v>
      </c>
      <c r="V889" s="14" t="n">
        <f aca="false">R889/($C889/100000)</f>
        <v>0</v>
      </c>
      <c r="W889" s="13" t="n">
        <f aca="false">X888</f>
        <v>1</v>
      </c>
      <c r="X889" s="12" t="n">
        <v>2</v>
      </c>
      <c r="Y889" s="21" t="n">
        <f aca="false">FORECAST($B889,X880:X888,$B880:$B888)</f>
        <v>4.01875234818252</v>
      </c>
      <c r="Z889" s="37" t="n">
        <f aca="false">(X889-Y889)^2/Y889</f>
        <v>1.01408613674229</v>
      </c>
      <c r="AA889" s="37" t="n">
        <f aca="false">IF(Z889&lt;5,0,(X889-W889)/W889*100)</f>
        <v>0</v>
      </c>
      <c r="AB889" s="14" t="n">
        <f aca="false">X889/($C889/100000)</f>
        <v>12.5889091710203</v>
      </c>
      <c r="AC889" s="13" t="n">
        <f aca="false">AD888</f>
        <v>16</v>
      </c>
      <c r="AD889" s="12" t="n">
        <v>33</v>
      </c>
      <c r="AE889" s="21" t="n">
        <f aca="false">FORECAST($B889,AD880:AD888,$B880:$B888)</f>
        <v>63.6801511589597</v>
      </c>
      <c r="AF889" s="37" t="n">
        <f aca="false">(AD889-AE889)^2/AE889</f>
        <v>14.7812412189003</v>
      </c>
      <c r="AG889" s="37" t="n">
        <f aca="false">IF(AF889&lt;5,0,(AD889-AC889)/AC889*100)</f>
        <v>106.25</v>
      </c>
      <c r="AH889" s="14" t="n">
        <f aca="false">AD889/($C889/100000)</f>
        <v>207.717001321835</v>
      </c>
      <c r="AI889" s="13" t="n">
        <f aca="false">AJ888</f>
        <v>30</v>
      </c>
      <c r="AJ889" s="12" t="n">
        <v>25</v>
      </c>
      <c r="AK889" s="21" t="n">
        <f aca="false">FORECAST($B889,AJ880:AJ888,$B880:$B888)</f>
        <v>75.876396378989</v>
      </c>
      <c r="AL889" s="37" t="n">
        <f aca="false">(AJ889-AK889)^2/AK889</f>
        <v>34.1134770763674</v>
      </c>
      <c r="AM889" s="37" t="n">
        <f aca="false">IF(AL889&lt;5,0,(AJ889-AI889)/AI889*100)</f>
        <v>-16.6666666666667</v>
      </c>
      <c r="AN889" s="14" t="n">
        <f aca="false">AJ889/($C889/100000)</f>
        <v>157.361364637754</v>
      </c>
      <c r="AO889" s="13" t="n">
        <f aca="false">AP888</f>
        <v>38</v>
      </c>
      <c r="AP889" s="12" t="n">
        <v>34</v>
      </c>
      <c r="AQ889" s="21" t="n">
        <f aca="false">FORECAST($B889,AP880:AP888,$B880:$B888)</f>
        <v>106.817145841425</v>
      </c>
      <c r="AR889" s="37" t="n">
        <f aca="false">(AP889-AQ889)^2/AQ889</f>
        <v>49.6393784604853</v>
      </c>
      <c r="AS889" s="37" t="n">
        <f aca="false">IF(AR889&lt;5,0,(AP889-AO889)/AO889*100)</f>
        <v>-10.5263157894737</v>
      </c>
      <c r="AT889" s="14" t="n">
        <f aca="false">AP889/($C889/100000)</f>
        <v>214.011455907346</v>
      </c>
      <c r="AU889" s="13" t="n">
        <f aca="false">AV888</f>
        <v>6</v>
      </c>
      <c r="AV889" s="12" t="n">
        <v>1</v>
      </c>
      <c r="AW889" s="21" t="n">
        <f aca="false">FORECAST($B889,AV880:AV888,$B880:$B888)</f>
        <v>12.5680516161138</v>
      </c>
      <c r="AX889" s="37" t="n">
        <f aca="false">(AV889-AW889)^2/AW889</f>
        <v>10.6476184440156</v>
      </c>
      <c r="AY889" s="37" t="n">
        <f aca="false">IF(AX889&lt;5,0,(AV889-AU889)/AU889*100)</f>
        <v>-83.3333333333333</v>
      </c>
      <c r="AZ889" s="14" t="n">
        <f aca="false">AV889/($C889/100000)</f>
        <v>6.29445458551017</v>
      </c>
      <c r="BA889" s="12" t="n">
        <v>610.6</v>
      </c>
      <c r="BB889" s="14" t="n">
        <v>5.6</v>
      </c>
      <c r="BC889" s="13" t="n">
        <f aca="false">(BA889-BA888)/BA888*100</f>
        <v>5.6401384083045</v>
      </c>
      <c r="BD889" s="12" t="n">
        <v>85.6</v>
      </c>
    </row>
    <row r="890" customFormat="false" ht="13.8" hidden="false" customHeight="false" outlineLevel="0" collapsed="false">
      <c r="A890" s="19" t="s">
        <v>87</v>
      </c>
      <c r="B890" s="15" t="n">
        <v>2017</v>
      </c>
      <c r="C890" s="12" t="n">
        <v>15947</v>
      </c>
      <c r="D890" s="12" t="n">
        <f aca="false">E889</f>
        <v>97</v>
      </c>
      <c r="E890" s="12" t="n">
        <v>143</v>
      </c>
      <c r="F890" s="21" t="n">
        <f aca="false">FORECAST($B890,E881:E889,$B881:$B889)</f>
        <v>150.89255219217</v>
      </c>
      <c r="G890" s="37" t="n">
        <f aca="false">(E890-F890)^2/F890</f>
        <v>0.412826075251181</v>
      </c>
      <c r="H890" s="37" t="n">
        <f aca="false">IF(G890&lt;5,0,(E890-D890)/D890*100)</f>
        <v>0</v>
      </c>
      <c r="I890" s="12" t="n">
        <v>47.4</v>
      </c>
      <c r="J890" s="13" t="n">
        <f aca="false">(E890-E889)/E889*100</f>
        <v>47.4226804123711</v>
      </c>
      <c r="K890" s="13" t="n">
        <f aca="false">L889</f>
        <v>2</v>
      </c>
      <c r="L890" s="12" t="n">
        <v>1</v>
      </c>
      <c r="M890" s="21" t="e">
        <f aca="false">FORECAST($B890,L881:L889,$B881:$B889)</f>
        <v>#DIV/0!</v>
      </c>
      <c r="N890" s="37" t="e">
        <f aca="false">(L890-M890)^2/M890</f>
        <v>#DIV/0!</v>
      </c>
      <c r="O890" s="37" t="e">
        <f aca="false">IF(N890&lt;5,0,(L890-K890)/K890*100)</f>
        <v>#DIV/0!</v>
      </c>
      <c r="P890" s="14" t="n">
        <f aca="false">L890/($C890/100000)</f>
        <v>6.27077193202483</v>
      </c>
      <c r="Q890" s="13" t="n">
        <f aca="false">R889</f>
        <v>0</v>
      </c>
      <c r="R890" s="12" t="n">
        <v>0</v>
      </c>
      <c r="S890" s="21" t="n">
        <f aca="false">FORECAST($B890,R881:R889,$B881:$B889)</f>
        <v>1.50223482719534</v>
      </c>
      <c r="T890" s="37" t="n">
        <f aca="false">(R890-S890)^2/S890</f>
        <v>1.50223482719534</v>
      </c>
      <c r="U890" s="37" t="n">
        <f aca="false">IF(T890&lt;5,0,(R890-Q890)/Q890*100)</f>
        <v>0</v>
      </c>
      <c r="V890" s="14" t="n">
        <f aca="false">R890/($C890/100000)</f>
        <v>0</v>
      </c>
      <c r="W890" s="13" t="n">
        <f aca="false">X889</f>
        <v>2</v>
      </c>
      <c r="X890" s="12" t="n">
        <v>3</v>
      </c>
      <c r="Y890" s="21" t="n">
        <f aca="false">FORECAST($B890,X881:X889,$B881:$B889)</f>
        <v>3.00379771477733</v>
      </c>
      <c r="Z890" s="37" t="n">
        <f aca="false">(X890-Y890)^2/Y890</f>
        <v>4.80146764178784E-006</v>
      </c>
      <c r="AA890" s="37" t="n">
        <f aca="false">IF(Z890&lt;5,0,(X890-W890)/W890*100)</f>
        <v>0</v>
      </c>
      <c r="AB890" s="14" t="n">
        <f aca="false">X890/($C890/100000)</f>
        <v>18.8123157960745</v>
      </c>
      <c r="AC890" s="13" t="n">
        <f aca="false">AD889</f>
        <v>33</v>
      </c>
      <c r="AD890" s="12" t="n">
        <v>27</v>
      </c>
      <c r="AE890" s="21" t="n">
        <f aca="false">FORECAST($B890,AD881:AD889,$B881:$B889)</f>
        <v>31.9100872288794</v>
      </c>
      <c r="AF890" s="37" t="n">
        <f aca="false">(AD890-AE890)^2/AE890</f>
        <v>0.755527755918678</v>
      </c>
      <c r="AG890" s="37" t="n">
        <f aca="false">IF(AF890&lt;5,0,(AD890-AC890)/AC890*100)</f>
        <v>0</v>
      </c>
      <c r="AH890" s="14" t="n">
        <f aca="false">AD890/($C890/100000)</f>
        <v>169.31084216467</v>
      </c>
      <c r="AI890" s="13" t="n">
        <f aca="false">AJ889</f>
        <v>25</v>
      </c>
      <c r="AJ890" s="12" t="n">
        <v>60</v>
      </c>
      <c r="AK890" s="21" t="n">
        <f aca="false">FORECAST($B890,AJ881:AJ889,$B881:$B889)</f>
        <v>49.3572279211493</v>
      </c>
      <c r="AL890" s="37" t="n">
        <f aca="false">(AJ890-AK890)^2/AK890</f>
        <v>2.29487356346908</v>
      </c>
      <c r="AM890" s="37" t="n">
        <f aca="false">IF(AL890&lt;5,0,(AJ890-AI890)/AI890*100)</f>
        <v>0</v>
      </c>
      <c r="AN890" s="14" t="n">
        <f aca="false">AJ890/($C890/100000)</f>
        <v>376.24631592149</v>
      </c>
      <c r="AO890" s="13" t="n">
        <f aca="false">AP889</f>
        <v>34</v>
      </c>
      <c r="AP890" s="12" t="n">
        <v>48</v>
      </c>
      <c r="AQ890" s="21" t="n">
        <f aca="false">FORECAST($B890,AP881:AP889,$B881:$B889)</f>
        <v>59.1027578343591</v>
      </c>
      <c r="AR890" s="37" t="n">
        <f aca="false">(AP890-AQ890)^2/AQ890</f>
        <v>2.08571031277257</v>
      </c>
      <c r="AS890" s="37" t="n">
        <f aca="false">IF(AR890&lt;5,0,(AP890-AO890)/AO890*100)</f>
        <v>0</v>
      </c>
      <c r="AT890" s="14" t="n">
        <f aca="false">AP890/($C890/100000)</f>
        <v>300.997052737192</v>
      </c>
      <c r="AU890" s="13" t="n">
        <f aca="false">AV889</f>
        <v>1</v>
      </c>
      <c r="AV890" s="12" t="n">
        <v>4</v>
      </c>
      <c r="AW890" s="21" t="n">
        <f aca="false">FORECAST($B890,AV881:AV889,$B881:$B889)</f>
        <v>5.00761740888781</v>
      </c>
      <c r="AX890" s="37" t="n">
        <f aca="false">(AV890-AW890)^2/AW890</f>
        <v>0.202749683091162</v>
      </c>
      <c r="AY890" s="37" t="n">
        <f aca="false">IF(AX890&lt;5,0,(AV890-AU890)/AU890*100)</f>
        <v>0</v>
      </c>
      <c r="AZ890" s="14" t="n">
        <f aca="false">AV890/($C890/100000)</f>
        <v>25.0830877280993</v>
      </c>
      <c r="BA890" s="12" t="n">
        <v>896.7</v>
      </c>
      <c r="BB890" s="14" t="n">
        <v>46.9</v>
      </c>
      <c r="BC890" s="13" t="n">
        <f aca="false">(BA890-BA889)/BA889*100</f>
        <v>46.8555519161481</v>
      </c>
      <c r="BD890" s="12" t="n">
        <v>75.5</v>
      </c>
    </row>
    <row r="891" customFormat="false" ht="13.8" hidden="false" customHeight="false" outlineLevel="0" collapsed="false">
      <c r="A891" s="24" t="s">
        <v>87</v>
      </c>
      <c r="B891" s="15" t="n">
        <v>2018</v>
      </c>
      <c r="C891" s="12" t="n">
        <v>15867</v>
      </c>
      <c r="D891" s="12" t="n">
        <f aca="false">E890</f>
        <v>143</v>
      </c>
      <c r="E891" s="12" t="n">
        <v>100</v>
      </c>
      <c r="F891" s="21" t="n">
        <f aca="false">FORECAST($B891,E882:E890,$B882:$B890)</f>
        <v>149.835546636506</v>
      </c>
      <c r="G891" s="37" t="n">
        <f aca="false">(E891-F891)^2/F891</f>
        <v>16.5753839079614</v>
      </c>
      <c r="H891" s="37" t="n">
        <f aca="false">IF(G891&lt;5,0,(E891-D891)/D891*100)</f>
        <v>-30.0699300699301</v>
      </c>
      <c r="I891" s="12" t="n">
        <v>-30.1</v>
      </c>
      <c r="J891" s="13" t="n">
        <f aca="false">(E891-E890)/E890*100</f>
        <v>-30.0699300699301</v>
      </c>
      <c r="K891" s="13" t="n">
        <f aca="false">L890</f>
        <v>1</v>
      </c>
      <c r="L891" s="12" t="n">
        <v>0</v>
      </c>
      <c r="M891" s="21" t="e">
        <f aca="false">FORECAST($B891,L882:L890,$B882:$B890)</f>
        <v>#DIV/0!</v>
      </c>
      <c r="N891" s="37" t="e">
        <f aca="false">(L891-M891)^2/M891</f>
        <v>#DIV/0!</v>
      </c>
      <c r="O891" s="37" t="e">
        <f aca="false">IF(N891&lt;5,0,(L891-K891)/K891*100)</f>
        <v>#DIV/0!</v>
      </c>
      <c r="P891" s="14" t="n">
        <f aca="false">L891/($C891/100000)</f>
        <v>0</v>
      </c>
      <c r="Q891" s="13" t="n">
        <f aca="false">R890</f>
        <v>0</v>
      </c>
      <c r="R891" s="12" t="n">
        <v>2</v>
      </c>
      <c r="S891" s="21" t="n">
        <f aca="false">FORECAST($B891,R882:R890,$B882:$B890)</f>
        <v>1.28762273433446</v>
      </c>
      <c r="T891" s="37" t="n">
        <f aca="false">(R891-S891)^2/S891</f>
        <v>0.39412271553237</v>
      </c>
      <c r="U891" s="37" t="n">
        <f aca="false">IF(T891&lt;5,0,(R891-Q891)/Q891*100)</f>
        <v>0</v>
      </c>
      <c r="V891" s="14" t="n">
        <f aca="false">R891/($C891/100000)</f>
        <v>12.6047772105628</v>
      </c>
      <c r="W891" s="13" t="n">
        <f aca="false">X890</f>
        <v>3</v>
      </c>
      <c r="X891" s="12" t="n">
        <v>3</v>
      </c>
      <c r="Y891" s="21" t="n">
        <f aca="false">FORECAST($B891,X882:X890,$B882:$B890)</f>
        <v>3.00474200938236</v>
      </c>
      <c r="Z891" s="37" t="n">
        <f aca="false">(X891-Y891)^2/Y891</f>
        <v>7.48372170130474E-006</v>
      </c>
      <c r="AA891" s="37" t="n">
        <f aca="false">IF(Z891&lt;5,0,(X891-W891)/W891*100)</f>
        <v>0</v>
      </c>
      <c r="AB891" s="14" t="n">
        <f aca="false">X891/($C891/100000)</f>
        <v>18.9071658158442</v>
      </c>
      <c r="AC891" s="13" t="n">
        <f aca="false">AD890</f>
        <v>27</v>
      </c>
      <c r="AD891" s="12" t="n">
        <v>28</v>
      </c>
      <c r="AE891" s="21" t="n">
        <f aca="false">FORECAST($B891,AD882:AD890,$B882:$B890)</f>
        <v>31.2283028577929</v>
      </c>
      <c r="AF891" s="37" t="n">
        <f aca="false">(AD891-AE891)^2/AE891</f>
        <v>0.333733773144611</v>
      </c>
      <c r="AG891" s="37" t="n">
        <f aca="false">IF(AF891&lt;5,0,(AD891-AC891)/AC891*100)</f>
        <v>0</v>
      </c>
      <c r="AH891" s="14" t="n">
        <f aca="false">AD891/($C891/100000)</f>
        <v>176.466880947879</v>
      </c>
      <c r="AI891" s="13" t="n">
        <f aca="false">AJ890</f>
        <v>60</v>
      </c>
      <c r="AJ891" s="12" t="n">
        <v>29</v>
      </c>
      <c r="AK891" s="21" t="n">
        <f aca="false">FORECAST($B891,AJ882:AJ890,$B882:$B890)</f>
        <v>50.8940315823822</v>
      </c>
      <c r="AL891" s="37" t="n">
        <f aca="false">(AJ891-AK891)^2/AK891</f>
        <v>9.41856253133392</v>
      </c>
      <c r="AM891" s="37" t="n">
        <f aca="false">IF(AL891&lt;5,0,(AJ891-AI891)/AI891*100)</f>
        <v>-51.6666666666667</v>
      </c>
      <c r="AN891" s="14" t="n">
        <f aca="false">AJ891/($C891/100000)</f>
        <v>182.769269553161</v>
      </c>
      <c r="AO891" s="13" t="n">
        <f aca="false">AP890</f>
        <v>48</v>
      </c>
      <c r="AP891" s="12" t="n">
        <v>36</v>
      </c>
      <c r="AQ891" s="21" t="n">
        <f aca="false">FORECAST($B891,AP882:AP890,$B882:$B890)</f>
        <v>57.5451548033201</v>
      </c>
      <c r="AR891" s="37" t="n">
        <f aca="false">(AP891-AQ891)^2/AQ891</f>
        <v>8.06659912699104</v>
      </c>
      <c r="AS891" s="37" t="n">
        <f aca="false">IF(AR891&lt;5,0,(AP891-AO891)/AO891*100)</f>
        <v>-25</v>
      </c>
      <c r="AT891" s="14" t="n">
        <f aca="false">AP891/($C891/100000)</f>
        <v>226.88598979013</v>
      </c>
      <c r="AU891" s="13" t="n">
        <f aca="false">AV890</f>
        <v>4</v>
      </c>
      <c r="AV891" s="12" t="n">
        <v>2</v>
      </c>
      <c r="AW891" s="21" t="n">
        <f aca="false">FORECAST($B891,AV882:AV890,$B882:$B890)</f>
        <v>4.865652883639</v>
      </c>
      <c r="AX891" s="37" t="n">
        <f aca="false">(AV891-AW891)^2/AW891</f>
        <v>1.68774194252978</v>
      </c>
      <c r="AY891" s="37" t="n">
        <f aca="false">IF(AX891&lt;5,0,(AV891-AU891)/AU891*100)</f>
        <v>0</v>
      </c>
      <c r="AZ891" s="14" t="n">
        <f aca="false">AV891/($C891/100000)</f>
        <v>12.6047772105628</v>
      </c>
      <c r="BA891" s="12" t="n">
        <v>630.2</v>
      </c>
      <c r="BB891" s="14" t="n">
        <v>-29.7</v>
      </c>
      <c r="BC891" s="13" t="n">
        <f aca="false">(BA891-BA890)/BA890*100</f>
        <v>-29.7200847552136</v>
      </c>
      <c r="BD891" s="12" t="n">
        <v>91</v>
      </c>
    </row>
    <row r="892" customFormat="false" ht="13.8" hidden="false" customHeight="false" outlineLevel="0" collapsed="false">
      <c r="A892" s="19" t="s">
        <v>87</v>
      </c>
      <c r="B892" s="15" t="n">
        <v>2019</v>
      </c>
      <c r="C892" s="17" t="n">
        <v>15505</v>
      </c>
      <c r="D892" s="12" t="n">
        <f aca="false">E891</f>
        <v>100</v>
      </c>
      <c r="E892" s="17" t="n">
        <v>130</v>
      </c>
      <c r="F892" s="21" t="n">
        <f aca="false">FORECAST($B892,E883:E891,$B883:$B891)</f>
        <v>77.6428571428571</v>
      </c>
      <c r="G892" s="37" t="n">
        <f aca="false">(E892-F892)^2/F892</f>
        <v>35.3061506111184</v>
      </c>
      <c r="H892" s="37" t="n">
        <f aca="false">IF(G892&lt;5,0,(E892-D892)/D892*100)</f>
        <v>30</v>
      </c>
      <c r="I892" s="12" t="n">
        <v>30</v>
      </c>
      <c r="J892" s="13" t="n">
        <f aca="false">(E892-E891)/E891*100</f>
        <v>30</v>
      </c>
      <c r="K892" s="13" t="n">
        <f aca="false">L891</f>
        <v>0</v>
      </c>
      <c r="L892" s="12" t="n">
        <v>0</v>
      </c>
      <c r="M892" s="21" t="n">
        <f aca="false">FORECAST($B892,L883:L891,$B883:$B891)</f>
        <v>0.714285714285714</v>
      </c>
      <c r="N892" s="37" t="n">
        <f aca="false">(L892-M892)^2/M892</f>
        <v>0.714285714285714</v>
      </c>
      <c r="O892" s="37" t="n">
        <f aca="false">IF(N892&lt;5,0,(L892-K892)/K892*100)</f>
        <v>0</v>
      </c>
      <c r="P892" s="14" t="n">
        <f aca="false">L892/($C892/100000)</f>
        <v>0</v>
      </c>
      <c r="Q892" s="13" t="n">
        <f aca="false">R891</f>
        <v>2</v>
      </c>
      <c r="R892" s="12" t="n">
        <v>12</v>
      </c>
      <c r="S892" s="21" t="n">
        <f aca="false">FORECAST($B892,R883:R891,$B883:$B891)</f>
        <v>0.678571428571429</v>
      </c>
      <c r="T892" s="37" t="n">
        <f aca="false">(R892-S892)^2/S892</f>
        <v>188.889097744361</v>
      </c>
      <c r="U892" s="37" t="n">
        <f aca="false">IF(T892&lt;5,0,(R892-Q892)/Q892*100)</f>
        <v>500</v>
      </c>
      <c r="V892" s="14" t="n">
        <f aca="false">R892/($C892/100000)</f>
        <v>77.3943889068043</v>
      </c>
      <c r="W892" s="13" t="n">
        <f aca="false">X891</f>
        <v>3</v>
      </c>
      <c r="X892" s="12" t="n">
        <v>3</v>
      </c>
      <c r="Y892" s="21" t="n">
        <f aca="false">FORECAST($B892,X883:X891,$B883:$B891)</f>
        <v>1.17857142857143</v>
      </c>
      <c r="Z892" s="37" t="n">
        <f aca="false">(X892-Y892)^2/Y892</f>
        <v>2.81493506493506</v>
      </c>
      <c r="AA892" s="37" t="n">
        <f aca="false">IF(Z892&lt;5,0,(X892-W892)/W892*100)</f>
        <v>0</v>
      </c>
      <c r="AB892" s="14" t="n">
        <f aca="false">X892/($C892/100000)</f>
        <v>19.3485972267011</v>
      </c>
      <c r="AC892" s="13" t="n">
        <f aca="false">AD891</f>
        <v>28</v>
      </c>
      <c r="AD892" s="12" t="n">
        <v>32</v>
      </c>
      <c r="AE892" s="21" t="n">
        <f aca="false">FORECAST($B892,AD883:AD891,$B883:$B891)</f>
        <v>27.2142857142857</v>
      </c>
      <c r="AF892" s="37" t="n">
        <f aca="false">(AD892-AE892)^2/AE892</f>
        <v>0.841582302212223</v>
      </c>
      <c r="AG892" s="37" t="n">
        <f aca="false">IF(AF892&lt;5,0,(AD892-AC892)/AC892*100)</f>
        <v>0</v>
      </c>
      <c r="AH892" s="14" t="n">
        <f aca="false">AD892/($C892/100000)</f>
        <v>206.385037084811</v>
      </c>
      <c r="AI892" s="13" t="n">
        <f aca="false">AJ891</f>
        <v>29</v>
      </c>
      <c r="AJ892" s="12" t="n">
        <v>30</v>
      </c>
      <c r="AK892" s="21" t="n">
        <f aca="false">FORECAST($B892,AJ883:AJ891,$B883:$B891)</f>
        <v>24.1785714285714</v>
      </c>
      <c r="AL892" s="37" t="n">
        <f aca="false">(AJ892-AK892)^2/AK892</f>
        <v>1.40161426461279</v>
      </c>
      <c r="AM892" s="37" t="n">
        <f aca="false">IF(AL892&lt;5,0,(AJ892-AI892)/AI892*100)</f>
        <v>0</v>
      </c>
      <c r="AN892" s="14" t="n">
        <f aca="false">AJ892/($C892/100000)</f>
        <v>193.485972267011</v>
      </c>
      <c r="AO892" s="13" t="n">
        <f aca="false">AP891</f>
        <v>36</v>
      </c>
      <c r="AP892" s="12" t="n">
        <v>47</v>
      </c>
      <c r="AQ892" s="21" t="n">
        <f aca="false">FORECAST($B892,AP883:AP891,$B883:$B891)</f>
        <v>21.9642857142857</v>
      </c>
      <c r="AR892" s="37" t="n">
        <f aca="false">(AP892-AQ892)^2/AQ892</f>
        <v>28.5366434378629</v>
      </c>
      <c r="AS892" s="37" t="n">
        <f aca="false">IF(AR892&lt;5,0,(AP892-AO892)/AO892*100)</f>
        <v>30.5555555555556</v>
      </c>
      <c r="AT892" s="14" t="n">
        <f aca="false">AP892/($C892/100000)</f>
        <v>303.128023218317</v>
      </c>
      <c r="AU892" s="13" t="n">
        <f aca="false">AV891</f>
        <v>2</v>
      </c>
      <c r="AV892" s="12" t="n">
        <v>6</v>
      </c>
      <c r="AW892" s="21" t="n">
        <f aca="false">FORECAST($B892,AV883:AV891,$B883:$B891)</f>
        <v>1.71428571428571</v>
      </c>
      <c r="AX892" s="37" t="n">
        <f aca="false">(AV892-AW892)^2/AW892</f>
        <v>10.7142857142857</v>
      </c>
      <c r="AY892" s="37" t="n">
        <f aca="false">IF(AX892&lt;5,0,(AV892-AU892)/AU892*100)</f>
        <v>200</v>
      </c>
      <c r="AZ892" s="14" t="n">
        <f aca="false">AV892/($C892/100000)</f>
        <v>38.6971944534021</v>
      </c>
      <c r="BA892" s="12" t="n">
        <v>838.4</v>
      </c>
      <c r="BB892" s="14" t="n">
        <v>33</v>
      </c>
      <c r="BC892" s="13" t="n">
        <f aca="false">(BA892-BA891)/BA891*100</f>
        <v>33.0371310695017</v>
      </c>
      <c r="BD892" s="12" t="n">
        <v>88.5</v>
      </c>
    </row>
    <row r="893" customFormat="false" ht="13.8" hidden="false" customHeight="false" outlineLevel="0" collapsed="false">
      <c r="A893" s="25" t="s">
        <v>87</v>
      </c>
      <c r="B893" s="20" t="n">
        <v>2020</v>
      </c>
      <c r="C893" s="21" t="n">
        <v>15410</v>
      </c>
      <c r="D893" s="12" t="n">
        <f aca="false">E892</f>
        <v>130</v>
      </c>
      <c r="E893" s="21" t="n">
        <v>134</v>
      </c>
      <c r="F893" s="21" t="n">
        <f aca="false">FORECAST($B893,E884:E892,$B884:$B892)</f>
        <v>86.3055555555555</v>
      </c>
      <c r="G893" s="37" t="n">
        <f aca="false">(E893-F893)^2/F893</f>
        <v>26.3570521760898</v>
      </c>
      <c r="H893" s="37" t="n">
        <f aca="false">IF(G893&lt;5,0,(E893-D893)/D893*100)</f>
        <v>3.07692307692308</v>
      </c>
      <c r="I893" s="22" t="n">
        <v>3.1</v>
      </c>
      <c r="J893" s="13" t="n">
        <f aca="false">(E893-E892)/E892*100</f>
        <v>3.07692307692308</v>
      </c>
      <c r="K893" s="13" t="n">
        <f aca="false">L892</f>
        <v>0</v>
      </c>
      <c r="L893" s="21" t="n">
        <v>1</v>
      </c>
      <c r="M893" s="21" t="n">
        <f aca="false">FORECAST($B893,L884:L892,$B884:$B892)</f>
        <v>0.361111111111111</v>
      </c>
      <c r="N893" s="37" t="n">
        <f aca="false">(L893-M893)^2/M893</f>
        <v>1.13034188034188</v>
      </c>
      <c r="O893" s="37" t="n">
        <f aca="false">IF(N893&lt;5,0,(L893-K893)/K893*100)</f>
        <v>0</v>
      </c>
      <c r="P893" s="14" t="n">
        <f aca="false">L893/($C893/100000)</f>
        <v>6.48929266709929</v>
      </c>
      <c r="Q893" s="13" t="n">
        <f aca="false">R892</f>
        <v>12</v>
      </c>
      <c r="R893" s="21" t="n">
        <v>3</v>
      </c>
      <c r="S893" s="21" t="n">
        <f aca="false">FORECAST($B893,R884:R892,$B884:$B892)</f>
        <v>5.55555555555556</v>
      </c>
      <c r="T893" s="37" t="n">
        <f aca="false">(R893-S893)^2/S893</f>
        <v>1.17555555555556</v>
      </c>
      <c r="U893" s="37" t="n">
        <f aca="false">IF(T893&lt;5,0,(R893-Q893)/Q893*100)</f>
        <v>0</v>
      </c>
      <c r="V893" s="14" t="n">
        <f aca="false">R893/($C893/100000)</f>
        <v>19.4678780012979</v>
      </c>
      <c r="W893" s="13" t="n">
        <f aca="false">X892</f>
        <v>3</v>
      </c>
      <c r="X893" s="21" t="n">
        <v>2</v>
      </c>
      <c r="Y893" s="21" t="n">
        <f aca="false">FORECAST($B893,X884:X892,$B884:$B892)</f>
        <v>1.58333333333333</v>
      </c>
      <c r="Z893" s="37" t="n">
        <f aca="false">(X893-Y893)^2/Y893</f>
        <v>0.109649122807017</v>
      </c>
      <c r="AA893" s="37" t="n">
        <f aca="false">IF(Z893&lt;5,0,(X893-W893)/W893*100)</f>
        <v>0</v>
      </c>
      <c r="AB893" s="14" t="n">
        <f aca="false">X893/($C893/100000)</f>
        <v>12.9785853341986</v>
      </c>
      <c r="AC893" s="13" t="n">
        <f aca="false">AD892</f>
        <v>32</v>
      </c>
      <c r="AD893" s="21" t="n">
        <v>31</v>
      </c>
      <c r="AE893" s="21" t="n">
        <f aca="false">FORECAST($B893,AD884:AD892,$B884:$B892)</f>
        <v>28.5555555555556</v>
      </c>
      <c r="AF893" s="37" t="n">
        <f aca="false">(AD893-AE893)^2/AE893</f>
        <v>0.20925205361003</v>
      </c>
      <c r="AG893" s="37" t="n">
        <f aca="false">IF(AF893&lt;5,0,(AD893-AC893)/AC893*100)</f>
        <v>0</v>
      </c>
      <c r="AH893" s="14" t="n">
        <f aca="false">AD893/($C893/100000)</f>
        <v>201.168072680078</v>
      </c>
      <c r="AI893" s="13" t="n">
        <f aca="false">AJ892</f>
        <v>30</v>
      </c>
      <c r="AJ893" s="21" t="n">
        <v>41</v>
      </c>
      <c r="AK893" s="21" t="n">
        <f aca="false">FORECAST($B893,AJ884:AJ892,$B884:$B892)</f>
        <v>21.4444444444444</v>
      </c>
      <c r="AL893" s="37" t="n">
        <f aca="false">(AJ893-AK893)^2/AK893</f>
        <v>17.8330454807139</v>
      </c>
      <c r="AM893" s="37" t="n">
        <f aca="false">IF(AL893&lt;5,0,(AJ893-AI893)/AI893*100)</f>
        <v>36.6666666666667</v>
      </c>
      <c r="AN893" s="14" t="n">
        <f aca="false">AJ893/($C893/100000)</f>
        <v>266.060999351071</v>
      </c>
      <c r="AO893" s="13" t="n">
        <f aca="false">AP892</f>
        <v>47</v>
      </c>
      <c r="AP893" s="21" t="n">
        <v>45</v>
      </c>
      <c r="AQ893" s="21" t="n">
        <f aca="false">FORECAST($B893,AP884:AP892,$B884:$B892)</f>
        <v>25.8055555555556</v>
      </c>
      <c r="AR893" s="37" t="n">
        <f aca="false">(AP893-AQ893)^2/AQ893</f>
        <v>14.2770302595383</v>
      </c>
      <c r="AS893" s="37" t="n">
        <f aca="false">IF(AR893&lt;5,0,(AP893-AO893)/AO893*100)</f>
        <v>-4.25531914893617</v>
      </c>
      <c r="AT893" s="14" t="n">
        <f aca="false">AP893/($C893/100000)</f>
        <v>292.018170019468</v>
      </c>
      <c r="AU893" s="13" t="n">
        <f aca="false">AV892</f>
        <v>6</v>
      </c>
      <c r="AV893" s="21" t="n">
        <v>11</v>
      </c>
      <c r="AW893" s="21" t="n">
        <f aca="false">FORECAST($B893,AV884:AV892,$B884:$B892)</f>
        <v>3</v>
      </c>
      <c r="AX893" s="37" t="n">
        <f aca="false">(AV893-AW893)^2/AW893</f>
        <v>21.3333333333333</v>
      </c>
      <c r="AY893" s="37" t="n">
        <f aca="false">IF(AX893&lt;5,0,(AV893-AU893)/AU893*100)</f>
        <v>83.3333333333333</v>
      </c>
      <c r="AZ893" s="14" t="n">
        <f aca="false">AV893/($C893/100000)</f>
        <v>71.3822193380922</v>
      </c>
      <c r="BA893" s="23" t="n">
        <v>869.6</v>
      </c>
      <c r="BB893" s="22" t="n">
        <v>3.7</v>
      </c>
      <c r="BC893" s="13" t="n">
        <f aca="false">(BA893-BA892)/BA892*100</f>
        <v>3.72137404580153</v>
      </c>
      <c r="BD893" s="23" t="n">
        <v>92.5</v>
      </c>
    </row>
    <row r="894" customFormat="false" ht="13.8" hidden="false" customHeight="false" outlineLevel="0" collapsed="false">
      <c r="A894" s="19" t="s">
        <v>347</v>
      </c>
      <c r="B894" s="15" t="n">
        <v>2020</v>
      </c>
      <c r="C894" s="38" t="n">
        <f aca="false">FORECAST($B894,C884:C892,$B884:$B892)</f>
        <v>15890.25</v>
      </c>
      <c r="D894" s="12" t="n">
        <f aca="false">E893</f>
        <v>134</v>
      </c>
      <c r="E894" s="38" t="n">
        <f aca="false">FORECAST($B894,E884:E892,$B884:$B892)</f>
        <v>86.3055555555555</v>
      </c>
      <c r="F894" s="21" t="n">
        <f aca="false">FORECAST($B894,E885:E893,$B885:$B893)</f>
        <v>108.466666666667</v>
      </c>
      <c r="G894" s="37" t="n">
        <f aca="false">(E894-F894)^2/F894</f>
        <v>4.52779513533202</v>
      </c>
      <c r="H894" s="37" t="n">
        <f aca="false">IF(G894&lt;5,0,(E894-D894)/D894*100)</f>
        <v>0</v>
      </c>
      <c r="I894" s="12"/>
      <c r="J894" s="13" t="n">
        <f aca="false">(E894-E892)/E892*100</f>
        <v>-33.6111111111111</v>
      </c>
      <c r="K894" s="13" t="n">
        <f aca="false">L893</f>
        <v>1</v>
      </c>
      <c r="L894" s="38" t="n">
        <f aca="false">FORECAST($B894,L884:L892,$B884:$B892)</f>
        <v>0.361111111111111</v>
      </c>
      <c r="M894" s="21" t="n">
        <f aca="false">FORECAST($B894,L885:L893,$B885:$B893)</f>
        <v>0.355555555555555</v>
      </c>
      <c r="N894" s="37" t="n">
        <f aca="false">(L894-M894)^2/M894</f>
        <v>8.68055555555619E-005</v>
      </c>
      <c r="O894" s="37" t="n">
        <f aca="false">IF(N894&lt;5,0,(L894-K894)/K894*100)</f>
        <v>0</v>
      </c>
      <c r="P894" s="38" t="n">
        <f aca="false">FORECAST($B894,P884:P892,$B884:$B892)</f>
        <v>2.21779548409602</v>
      </c>
      <c r="Q894" s="13" t="n">
        <f aca="false">R893</f>
        <v>3</v>
      </c>
      <c r="R894" s="38" t="n">
        <f aca="false">FORECAST($B894,R884:R892,$B884:$B892)</f>
        <v>5.55555555555556</v>
      </c>
      <c r="S894" s="21" t="n">
        <f aca="false">FORECAST($B894,R885:R893,$B885:$B893)</f>
        <v>5</v>
      </c>
      <c r="T894" s="37" t="n">
        <f aca="false">(R894-S894)^2/S894</f>
        <v>0.0617283950617284</v>
      </c>
      <c r="U894" s="37" t="n">
        <f aca="false">IF(T894&lt;5,0,(R894-Q894)/Q894*100)</f>
        <v>0</v>
      </c>
      <c r="V894" s="38" t="n">
        <f aca="false">FORECAST($B894,V884:V892,$B884:$B892)</f>
        <v>35.6943369428867</v>
      </c>
      <c r="W894" s="13" t="n">
        <f aca="false">X893</f>
        <v>2</v>
      </c>
      <c r="X894" s="38" t="n">
        <f aca="false">FORECAST($B894,X884:X892,$B884:$B892)</f>
        <v>1.58333333333333</v>
      </c>
      <c r="Y894" s="21" t="n">
        <f aca="false">FORECAST($B894,X885:X893,$B885:$B893)</f>
        <v>1.93333333333333</v>
      </c>
      <c r="Z894" s="37" t="n">
        <f aca="false">(X894-Y894)^2/Y894</f>
        <v>0.0633620689655171</v>
      </c>
      <c r="AA894" s="37" t="n">
        <f aca="false">IF(Z894&lt;5,0,(X894-W894)/W894*100)</f>
        <v>0</v>
      </c>
      <c r="AB894" s="38" t="n">
        <f aca="false">FORECAST($B894,AB884:AB892,$B884:$B892)</f>
        <v>9.80904269713718</v>
      </c>
      <c r="AC894" s="13" t="n">
        <f aca="false">AD893</f>
        <v>31</v>
      </c>
      <c r="AD894" s="38" t="n">
        <f aca="false">FORECAST($B894,AD884:AD892,$B884:$B892)</f>
        <v>28.5555555555556</v>
      </c>
      <c r="AE894" s="21" t="n">
        <f aca="false">FORECAST($B894,AD885:AD893,$B885:$B893)</f>
        <v>28.4222222222222</v>
      </c>
      <c r="AF894" s="37" t="n">
        <f aca="false">(AD894-AE894)^2/AE894</f>
        <v>0.000625488663018012</v>
      </c>
      <c r="AG894" s="37" t="n">
        <f aca="false">IF(AF894&lt;5,0,(AD894-AC894)/AC894*100)</f>
        <v>0</v>
      </c>
      <c r="AH894" s="38" t="n">
        <f aca="false">FORECAST($B894,AH884:AH892,$B884:$B892)</f>
        <v>179.884122365165</v>
      </c>
      <c r="AI894" s="13" t="n">
        <f aca="false">AJ893</f>
        <v>41</v>
      </c>
      <c r="AJ894" s="38" t="n">
        <f aca="false">FORECAST($B894,AJ884:AJ892,$B884:$B892)</f>
        <v>21.4444444444444</v>
      </c>
      <c r="AK894" s="21" t="n">
        <f aca="false">FORECAST($B894,AJ885:AJ893,$B885:$B893)</f>
        <v>31.9777777777778</v>
      </c>
      <c r="AL894" s="37" t="n">
        <f aca="false">(AJ894-AK894)^2/AK894</f>
        <v>3.46963168867269</v>
      </c>
      <c r="AM894" s="37" t="n">
        <f aca="false">IF(AL894&lt;5,0,(AJ894-AI894)/AI894*100)</f>
        <v>0</v>
      </c>
      <c r="AN894" s="38" t="n">
        <f aca="false">FORECAST($B894,AN884:AN892,$B884:$B892)</f>
        <v>132.141936445549</v>
      </c>
      <c r="AO894" s="13" t="n">
        <f aca="false">AP893</f>
        <v>45</v>
      </c>
      <c r="AP894" s="38" t="n">
        <f aca="false">FORECAST($B894,AP884:AP892,$B884:$B892)</f>
        <v>25.8055555555556</v>
      </c>
      <c r="AQ894" s="21" t="n">
        <f aca="false">FORECAST($B894,AP885:AP893,$B885:$B893)</f>
        <v>34.9777777777778</v>
      </c>
      <c r="AR894" s="37" t="n">
        <f aca="false">(AP894-AQ894)^2/AQ894</f>
        <v>2.40523171678667</v>
      </c>
      <c r="AS894" s="37" t="n">
        <f aca="false">IF(AR894&lt;5,0,(AP894-AO894)/AO894*100)</f>
        <v>0</v>
      </c>
      <c r="AT894" s="38" t="n">
        <f aca="false">FORECAST($B894,AT884:AT892,$B884:$B892)</f>
        <v>160.0602904507</v>
      </c>
      <c r="AU894" s="13" t="n">
        <f aca="false">AV893</f>
        <v>11</v>
      </c>
      <c r="AV894" s="38" t="n">
        <f aca="false">FORECAST($B894,AV884:AV892,$B884:$B892)</f>
        <v>3</v>
      </c>
      <c r="AW894" s="21" t="n">
        <f aca="false">FORECAST($B894,AV885:AV893,$B885:$B893)</f>
        <v>5.8</v>
      </c>
      <c r="AX894" s="37" t="n">
        <f aca="false">(AV894-AW894)^2/AW894</f>
        <v>1.35172413793103</v>
      </c>
      <c r="AY894" s="37" t="n">
        <f aca="false">IF(AX894&lt;5,0,(AV894-AU894)/AU894*100)</f>
        <v>0</v>
      </c>
      <c r="AZ894" s="38" t="n">
        <f aca="false">FORECAST($B894,AZ884:AZ892,$B884:$B892)</f>
        <v>18.8784884642603</v>
      </c>
      <c r="BA894" s="38" t="n">
        <f aca="false">FORECAST($B894,BA884:BA892,$B884:$B892)</f>
        <v>538.652777777778</v>
      </c>
      <c r="BB894" s="14"/>
      <c r="BC894" s="12"/>
      <c r="BD894" s="12"/>
    </row>
    <row r="895" customFormat="false" ht="13.8" hidden="false" customHeight="false" outlineLevel="0" collapsed="false">
      <c r="A895" s="19" t="s">
        <v>199</v>
      </c>
      <c r="B895" s="20"/>
      <c r="C895" s="21"/>
      <c r="D895" s="12" t="n">
        <f aca="false">E894</f>
        <v>86.3055555555555</v>
      </c>
      <c r="E895" s="39" t="n">
        <f aca="false">(E894-E893)^2/E894</f>
        <v>26.3570521760898</v>
      </c>
      <c r="F895" s="21" t="n">
        <f aca="false">FORECAST($B895,E886:E894,$B886:$B894)</f>
        <v>9759.55578898226</v>
      </c>
      <c r="G895" s="37" t="n">
        <f aca="false">(E895-F895)^2/F895</f>
        <v>9706.91286555413</v>
      </c>
      <c r="H895" s="37" t="n">
        <f aca="false">IF(G895&lt;5,0,(E895-D895)/D895*100)</f>
        <v>-69.4607699279294</v>
      </c>
      <c r="I895" s="22"/>
      <c r="J895" s="12"/>
      <c r="K895" s="13" t="n">
        <f aca="false">L894</f>
        <v>0.361111111111111</v>
      </c>
      <c r="L895" s="39" t="n">
        <f aca="false">(L894-L893)^2/L894</f>
        <v>1.13034188034188</v>
      </c>
      <c r="M895" s="21" t="n">
        <f aca="false">FORECAST($B895,L886:L894,$B886:$B894)</f>
        <v>347.794351073763</v>
      </c>
      <c r="N895" s="37" t="n">
        <f aca="false">(L895-M895)^2/M895</f>
        <v>345.537340957468</v>
      </c>
      <c r="O895" s="37" t="n">
        <f aca="false">IF(N895&lt;5,0,(L895-K895)/K895*100)</f>
        <v>213.01775147929</v>
      </c>
      <c r="P895" s="39" t="n">
        <f aca="false">(P894-P893)^2/P894</f>
        <v>8.2269480280062</v>
      </c>
      <c r="Q895" s="13" t="n">
        <f aca="false">R894</f>
        <v>5.55555555555556</v>
      </c>
      <c r="R895" s="39" t="n">
        <f aca="false">(R894-R893)^2/R894</f>
        <v>1.17555555555556</v>
      </c>
      <c r="S895" s="21" t="n">
        <f aca="false">FORECAST($B895,R886:R894,$B886:$B894)</f>
        <v>-1363.54715219421</v>
      </c>
      <c r="T895" s="37" t="n">
        <f aca="false">(R895-S895)^2/S895</f>
        <v>-1365.89927678759</v>
      </c>
      <c r="U895" s="37" t="n">
        <f aca="false">IF(T895&lt;5,0,(R895-Q895)/Q895*100)</f>
        <v>0</v>
      </c>
      <c r="V895" s="39" t="n">
        <f aca="false">(V894-V893)^2/V894</f>
        <v>7.37646339262062</v>
      </c>
      <c r="W895" s="13" t="n">
        <f aca="false">X894</f>
        <v>1.58333333333333</v>
      </c>
      <c r="X895" s="39" t="n">
        <f aca="false">(X894-X893)^2/X894</f>
        <v>0.109649122807017</v>
      </c>
      <c r="Y895" s="21" t="n">
        <f aca="false">FORECAST($B895,X886:X894,$B886:$B894)</f>
        <v>-257.814425770308</v>
      </c>
      <c r="Z895" s="37" t="n">
        <f aca="false">(X895-Y895)^2/Y895</f>
        <v>-258.033770649969</v>
      </c>
      <c r="AA895" s="37" t="n">
        <f aca="false">IF(Z895&lt;5,0,(X895-W895)/W895*100)</f>
        <v>0</v>
      </c>
      <c r="AB895" s="39" t="n">
        <f aca="false">(AB894-AB893)^2/AB894</f>
        <v>1.02415708018909</v>
      </c>
      <c r="AC895" s="13" t="n">
        <f aca="false">AD894</f>
        <v>28.5555555555556</v>
      </c>
      <c r="AD895" s="39" t="n">
        <f aca="false">(AD894-AD893)^2/AD894</f>
        <v>0.20925205361003</v>
      </c>
      <c r="AE895" s="21" t="n">
        <f aca="false">FORECAST($B895,AD886:AD894,$B886:$B894)</f>
        <v>2363.49486461251</v>
      </c>
      <c r="AF895" s="37" t="n">
        <f aca="false">(AD895-AE895)^2/AE895</f>
        <v>2363.07637903142</v>
      </c>
      <c r="AG895" s="37" t="n">
        <f aca="false">IF(AF895&lt;5,0,(AD895-AC895)/AC895*100)</f>
        <v>-99.2672107072022</v>
      </c>
      <c r="AH895" s="39" t="n">
        <f aca="false">(AH894-AH893)^2/AH894</f>
        <v>2.51832421367403</v>
      </c>
      <c r="AI895" s="13" t="n">
        <f aca="false">AJ894</f>
        <v>21.4444444444444</v>
      </c>
      <c r="AJ895" s="39" t="n">
        <f aca="false">(AJ894-AJ893)^2/AJ894</f>
        <v>17.8330454807139</v>
      </c>
      <c r="AK895" s="21" t="n">
        <f aca="false">FORECAST($B895,AJ886:AJ894,$B886:$B894)</f>
        <v>3912.16900093371</v>
      </c>
      <c r="AL895" s="37" t="n">
        <f aca="false">(AJ895-AK895)^2/AK895</f>
        <v>3876.58419928034</v>
      </c>
      <c r="AM895" s="37" t="n">
        <f aca="false">IF(AL895&lt;5,0,(AJ895-AI895)/AI895*100)</f>
        <v>-16.8407205562566</v>
      </c>
      <c r="AN895" s="39" t="n">
        <f aca="false">(AN894-AN893)^2/AN894</f>
        <v>135.720089260864</v>
      </c>
      <c r="AO895" s="13" t="n">
        <f aca="false">AP894</f>
        <v>25.8055555555556</v>
      </c>
      <c r="AP895" s="39" t="n">
        <f aca="false">(AP894-AP893)^2/AP894</f>
        <v>14.2770302595383</v>
      </c>
      <c r="AQ895" s="21" t="n">
        <f aca="false">FORECAST($B895,AP886:AP894,$B886:$B894)</f>
        <v>5426.50116713352</v>
      </c>
      <c r="AR895" s="37" t="n">
        <f aca="false">(AP895-AQ895)^2/AQ895</f>
        <v>5397.98466923292</v>
      </c>
      <c r="AS895" s="37" t="n">
        <f aca="false">IF(AR895&lt;5,0,(AP895-AO895)/AO895*100)</f>
        <v>-44.6745867229946</v>
      </c>
      <c r="AT895" s="39" t="n">
        <f aca="false">(AT894-AT893)^2/AT894</f>
        <v>108.789518819777</v>
      </c>
      <c r="AU895" s="13" t="n">
        <f aca="false">AV894</f>
        <v>3</v>
      </c>
      <c r="AV895" s="39" t="n">
        <f aca="false">(AV894-AV893)^2/AV894</f>
        <v>21.3333333333333</v>
      </c>
      <c r="AW895" s="21" t="n">
        <f aca="false">FORECAST($B895,AV886:AV894,$B886:$B894)</f>
        <v>-669.042016806723</v>
      </c>
      <c r="AX895" s="37" t="n">
        <f aca="false">(AV895-AW895)^2/AW895</f>
        <v>-712.388926417298</v>
      </c>
      <c r="AY895" s="37" t="n">
        <f aca="false">IF(AX895&lt;5,0,(AV895-AU895)/AU895*100)</f>
        <v>0</v>
      </c>
      <c r="AZ895" s="39" t="n">
        <f aca="false">(AZ894-AZ893)^2/AZ894</f>
        <v>146.02025797195</v>
      </c>
      <c r="BA895" s="39" t="n">
        <f aca="false">(BA894-BA893)^2/BA894</f>
        <v>203.333331628692</v>
      </c>
      <c r="BB895" s="22"/>
      <c r="BC895" s="12"/>
      <c r="BD895" s="23"/>
    </row>
    <row r="896" customFormat="false" ht="13.8" hidden="false" customHeight="false" outlineLevel="0" collapsed="false">
      <c r="A896" s="19" t="s">
        <v>348</v>
      </c>
      <c r="B896" s="20" t="n">
        <v>5</v>
      </c>
      <c r="C896" s="21"/>
      <c r="D896" s="12" t="n">
        <f aca="false">E895</f>
        <v>26.3570521760898</v>
      </c>
      <c r="E896" s="39" t="n">
        <f aca="false">IF(E895&lt;$B896,0,(E893-E892)/E892*100)</f>
        <v>3.07692307692308</v>
      </c>
      <c r="F896" s="21" t="n">
        <f aca="false">FORECAST($B896,E887:E895,$B887:$B895)</f>
        <v>5549.10530391018</v>
      </c>
      <c r="G896" s="37" t="n">
        <f aca="false">(E896-F896)^2/F896</f>
        <v>5542.95316387924</v>
      </c>
      <c r="H896" s="37" t="n">
        <f aca="false">IF(G896&lt;5,0,(E896-D896)/D896*100)</f>
        <v>-88.3259969424261</v>
      </c>
      <c r="I896" s="22"/>
      <c r="J896" s="12"/>
      <c r="K896" s="13" t="n">
        <f aca="false">L895</f>
        <v>1.13034188034188</v>
      </c>
      <c r="L896" s="39" t="n">
        <f aca="false">IF(L895&lt;$B896,0,(L893-L892)/L892*100)</f>
        <v>0</v>
      </c>
      <c r="M896" s="21" t="n">
        <f aca="false">FORECAST($B896,L887:L895,$B887:$B895)</f>
        <v>-24.5803329461866</v>
      </c>
      <c r="N896" s="37" t="n">
        <f aca="false">(L896-M896)^2/M896</f>
        <v>-24.5803329461866</v>
      </c>
      <c r="O896" s="37" t="n">
        <f aca="false">IF(N896&lt;5,0,(L896-K896)/K896*100)</f>
        <v>0</v>
      </c>
      <c r="P896" s="39" t="e">
        <f aca="false">IF(P895&lt;$B896,0,(P893-P892)/P892*100)</f>
        <v>#DIV/0!</v>
      </c>
      <c r="Q896" s="13" t="n">
        <f aca="false">R895</f>
        <v>1.17555555555556</v>
      </c>
      <c r="R896" s="39" t="n">
        <f aca="false">IF(R895&lt;$B896,0,(R893-R892)/R892*100)</f>
        <v>0</v>
      </c>
      <c r="S896" s="21" t="n">
        <f aca="false">FORECAST($B896,R887:R895,$B887:$B895)</f>
        <v>-1719.23615950445</v>
      </c>
      <c r="T896" s="37" t="n">
        <f aca="false">(R896-S896)^2/S896</f>
        <v>-1719.23615950445</v>
      </c>
      <c r="U896" s="37" t="n">
        <f aca="false">IF(T896&lt;5,0,(R896-Q896)/Q896*100)</f>
        <v>0</v>
      </c>
      <c r="V896" s="39" t="n">
        <f aca="false">IF(V895&lt;$B896,0,(V893-V892)/V892*100)</f>
        <v>-74.8458792991564</v>
      </c>
      <c r="W896" s="13" t="n">
        <f aca="false">X895</f>
        <v>0.109649122807017</v>
      </c>
      <c r="X896" s="39" t="n">
        <f aca="false">IF(X895&lt;$B896,0,(X893-X892)/X892*100)</f>
        <v>0</v>
      </c>
      <c r="Y896" s="21" t="n">
        <f aca="false">FORECAST($B896,X887:X895,$B887:$B895)</f>
        <v>-364.291521486643</v>
      </c>
      <c r="Z896" s="37" t="n">
        <f aca="false">(X896-Y896)^2/Y896</f>
        <v>-364.291521486643</v>
      </c>
      <c r="AA896" s="37" t="n">
        <f aca="false">IF(Z896&lt;5,0,(X896-W896)/W896*100)</f>
        <v>0</v>
      </c>
      <c r="AB896" s="39" t="n">
        <f aca="false">IF(AB895&lt;$B896,0,(AB893-AB892)/AB892*100)</f>
        <v>0</v>
      </c>
      <c r="AC896" s="13" t="n">
        <f aca="false">AD895</f>
        <v>0.20925205361003</v>
      </c>
      <c r="AD896" s="39" t="n">
        <f aca="false">IF(AD895&lt;$B896,0,(AD893-AD892)/AD892*100)</f>
        <v>0</v>
      </c>
      <c r="AE896" s="21" t="n">
        <f aca="false">FORECAST($B896,AD887:AD895,$B887:$B895)</f>
        <v>557.91366627952</v>
      </c>
      <c r="AF896" s="37" t="n">
        <f aca="false">(AD896-AE896)^2/AE896</f>
        <v>557.91366627952</v>
      </c>
      <c r="AG896" s="37" t="n">
        <f aca="false">IF(AF896&lt;5,0,(AD896-AC896)/AC896*100)</f>
        <v>-100</v>
      </c>
      <c r="AH896" s="39" t="n">
        <f aca="false">IF(AH895&lt;$B896,0,(AH893-AH892)/AH892*100)</f>
        <v>0</v>
      </c>
      <c r="AI896" s="13" t="n">
        <f aca="false">AJ895</f>
        <v>17.8330454807139</v>
      </c>
      <c r="AJ896" s="39" t="n">
        <f aca="false">IF(AJ895&lt;$B896,0,(AJ893-AJ892)/AJ892*100)</f>
        <v>36.6666666666667</v>
      </c>
      <c r="AK896" s="21" t="n">
        <f aca="false">FORECAST($B896,AJ887:AJ895,$B887:$B895)</f>
        <v>5258.22919086334</v>
      </c>
      <c r="AL896" s="37" t="n">
        <f aca="false">(AJ896-AK896)^2/AK896</f>
        <v>5185.15154141057</v>
      </c>
      <c r="AM896" s="37" t="n">
        <f aca="false">IF(AL896&lt;5,0,(AJ896-AI896)/AI896*100)</f>
        <v>105.610795454545</v>
      </c>
      <c r="AN896" s="39" t="n">
        <f aca="false">IF(AN895&lt;$B896,0,(AN893-AN892)/AN892*100)</f>
        <v>37.5091931646117</v>
      </c>
      <c r="AO896" s="13" t="n">
        <f aca="false">AP895</f>
        <v>14.2770302595383</v>
      </c>
      <c r="AP896" s="39" t="n">
        <f aca="false">IF(AP895&lt;$B896,0,(AP893-AP892)/AP892*100)</f>
        <v>-4.25531914893617</v>
      </c>
      <c r="AQ896" s="21" t="n">
        <f aca="false">FORECAST($B896,AP887:AP895,$B887:$B895)</f>
        <v>2418.17150600078</v>
      </c>
      <c r="AR896" s="37" t="n">
        <f aca="false">(AP896-AQ896)^2/AQ896</f>
        <v>2426.68963249418</v>
      </c>
      <c r="AS896" s="37" t="n">
        <f aca="false">IF(AR896&lt;5,0,(AP896-AO896)/AO896*100)</f>
        <v>-129.805352174646</v>
      </c>
      <c r="AT896" s="39" t="n">
        <f aca="false">IF(AT895&lt;$B896,0,(AT893-AT892)/AT892*100)</f>
        <v>-3.66506965634362</v>
      </c>
      <c r="AU896" s="13" t="n">
        <f aca="false">AV895</f>
        <v>21.3333333333333</v>
      </c>
      <c r="AV896" s="39" t="n">
        <f aca="false">IF(AV895&lt;$B896,0,(AV893-AV892)/AV892*100)</f>
        <v>83.3333333333333</v>
      </c>
      <c r="AW896" s="21" t="n">
        <f aca="false">FORECAST($B896,AV887:AV895,$B887:$B895)</f>
        <v>-577.101045296167</v>
      </c>
      <c r="AX896" s="37" t="n">
        <f aca="false">(AV896-AW896)^2/AW896</f>
        <v>-755.80103697766</v>
      </c>
      <c r="AY896" s="37" t="n">
        <f aca="false">IF(AX896&lt;5,0,(AV896-AU896)/AU896*100)</f>
        <v>0</v>
      </c>
      <c r="AZ896" s="39" t="n">
        <f aca="false">IF(AZ895&lt;$B896,0,(AZ893-AZ892)/AZ892*100)</f>
        <v>84.4635518061865</v>
      </c>
      <c r="BA896" s="39" t="n">
        <f aca="false">IF(BA895&lt;$B896,0,(BA893-BA892)/BA892*100)</f>
        <v>3.72137404580153</v>
      </c>
      <c r="BB896" s="22"/>
      <c r="BC896" s="12"/>
      <c r="BD896" s="23"/>
    </row>
    <row r="897" customFormat="false" ht="13.8" hidden="false" customHeight="false" outlineLevel="0" collapsed="false">
      <c r="A897" s="25"/>
      <c r="B897" s="20"/>
      <c r="C897" s="21"/>
      <c r="D897" s="12" t="n">
        <f aca="false">E896</f>
        <v>3.07692307692308</v>
      </c>
      <c r="E897" s="21"/>
      <c r="F897" s="21" t="n">
        <f aca="false">FORECAST($B897,E888:E896,$B888:$B896)</f>
        <v>2.77301031832553</v>
      </c>
      <c r="G897" s="37" t="n">
        <f aca="false">(E897-F897)^2/F897</f>
        <v>2.77301031832553</v>
      </c>
      <c r="H897" s="37" t="n">
        <f aca="false">IF(G897&lt;5,0,(E897-D897)/D897*100)</f>
        <v>0</v>
      </c>
      <c r="I897" s="22"/>
      <c r="J897" s="13"/>
      <c r="K897" s="13" t="n">
        <f aca="false">L896</f>
        <v>0</v>
      </c>
      <c r="L897" s="21"/>
      <c r="M897" s="21" t="n">
        <f aca="false">FORECAST($B897,L888:L896,$B888:$B896)</f>
        <v>-0.000719641596624188</v>
      </c>
      <c r="N897" s="37" t="n">
        <f aca="false">(L897-M897)^2/M897</f>
        <v>-0.000719641596624187</v>
      </c>
      <c r="O897" s="37" t="n">
        <f aca="false">IF(N897&lt;5,0,(L897-K897)/K897*100)</f>
        <v>0</v>
      </c>
      <c r="P897" s="14"/>
      <c r="Q897" s="13" t="n">
        <f aca="false">R896</f>
        <v>0</v>
      </c>
      <c r="R897" s="21"/>
      <c r="S897" s="21" t="n">
        <f aca="false">FORECAST($B897,R888:R896,$B888:$B896)</f>
        <v>-0.0230253577581312</v>
      </c>
      <c r="T897" s="37" t="n">
        <f aca="false">(R897-S897)^2/S897</f>
        <v>-0.0230253577581312</v>
      </c>
      <c r="U897" s="37" t="n">
        <f aca="false">IF(T897&lt;5,0,(R897-Q897)/Q897*100)</f>
        <v>0</v>
      </c>
      <c r="V897" s="14"/>
      <c r="W897" s="13" t="n">
        <f aca="false">X896</f>
        <v>0</v>
      </c>
      <c r="X897" s="21"/>
      <c r="Y897" s="21" t="n">
        <f aca="false">FORECAST($B897,X888:X896,$B888:$B896)</f>
        <v>-0.00670948551796191</v>
      </c>
      <c r="Z897" s="37" t="n">
        <f aca="false">(X897-Y897)^2/Y897</f>
        <v>-0.00670948551796191</v>
      </c>
      <c r="AA897" s="37" t="n">
        <f aca="false">IF(Z897&lt;5,0,(X897-W897)/W897*100)</f>
        <v>0</v>
      </c>
      <c r="AB897" s="14"/>
      <c r="AC897" s="13" t="n">
        <f aca="false">AD896</f>
        <v>0</v>
      </c>
      <c r="AD897" s="21"/>
      <c r="AE897" s="21" t="n">
        <f aca="false">FORECAST($B897,AD888:AD896,$B888:$B896)</f>
        <v>-0.0881929415182761</v>
      </c>
      <c r="AF897" s="37" t="n">
        <f aca="false">(AD897-AE897)^2/AE897</f>
        <v>-0.0881929415182761</v>
      </c>
      <c r="AG897" s="37" t="n">
        <f aca="false">IF(AF897&lt;5,0,(AD897-AC897)/AC897*100)</f>
        <v>0</v>
      </c>
      <c r="AH897" s="14"/>
      <c r="AI897" s="13" t="n">
        <f aca="false">AJ896</f>
        <v>36.6666666666667</v>
      </c>
      <c r="AJ897" s="21"/>
      <c r="AK897" s="21" t="n">
        <f aca="false">FORECAST($B897,AJ888:AJ896,$B888:$B896)</f>
        <v>36.6794728316786</v>
      </c>
      <c r="AL897" s="37" t="n">
        <f aca="false">(AJ897-AK897)^2/AK897</f>
        <v>36.6794728316786</v>
      </c>
      <c r="AM897" s="37" t="n">
        <f aca="false">IF(AL897&lt;5,0,(AJ897-AI897)/AI897*100)</f>
        <v>-100</v>
      </c>
      <c r="AN897" s="14"/>
      <c r="AO897" s="13" t="n">
        <f aca="false">AP896</f>
        <v>-4.25531914893617</v>
      </c>
      <c r="AP897" s="21"/>
      <c r="AQ897" s="21" t="n">
        <f aca="false">FORECAST($B897,AP888:AP896,$B888:$B896)</f>
        <v>-4.36167436286397</v>
      </c>
      <c r="AR897" s="37" t="n">
        <f aca="false">(AP897-AQ897)^2/AQ897</f>
        <v>-4.36167436286397</v>
      </c>
      <c r="AS897" s="37" t="n">
        <f aca="false">IF(AR897&lt;5,0,(AP897-AO897)/AO897*100)</f>
        <v>0</v>
      </c>
      <c r="AT897" s="14"/>
      <c r="AU897" s="13" t="n">
        <f aca="false">AV896</f>
        <v>83.3333333333333</v>
      </c>
      <c r="AV897" s="21"/>
      <c r="AW897" s="21" t="n">
        <f aca="false">FORECAST($B897,AV888:AV896,$B888:$B896)</f>
        <v>83.5208498611138</v>
      </c>
      <c r="AX897" s="37" t="n">
        <f aca="false">(AV897-AW897)^2/AW897</f>
        <v>83.5208498611138</v>
      </c>
      <c r="AY897" s="37" t="n">
        <f aca="false">IF(AX897&lt;5,0,(AV897-AU897)/AU897*100)</f>
        <v>-100</v>
      </c>
      <c r="AZ897" s="14"/>
      <c r="BA897" s="23"/>
      <c r="BB897" s="22"/>
      <c r="BC897" s="13"/>
      <c r="BD897" s="23"/>
    </row>
    <row r="898" customFormat="false" ht="13.8" hidden="false" customHeight="false" outlineLevel="0" collapsed="false">
      <c r="A898" s="19" t="s">
        <v>88</v>
      </c>
      <c r="B898" s="12" t="n">
        <v>2011</v>
      </c>
      <c r="C898" s="12" t="n">
        <v>495400</v>
      </c>
      <c r="D898" s="12" t="n">
        <f aca="false">E897</f>
        <v>0</v>
      </c>
      <c r="E898" s="12" t="n">
        <v>20658</v>
      </c>
      <c r="F898" s="21" t="n">
        <f aca="false">FORECAST($B898,E889:E897,$B889:$B897)</f>
        <v>114.643296870167</v>
      </c>
      <c r="G898" s="37" t="n">
        <f aca="false">(E898-F898)^2/F898</f>
        <v>3681240.12614514</v>
      </c>
      <c r="H898" s="37" t="e">
        <f aca="false">IF(G898&lt;5,0,(E898-D898)/D898*100)</f>
        <v>#DIV/0!</v>
      </c>
      <c r="I898" s="12" t="n">
        <v>-1.8</v>
      </c>
      <c r="J898" s="13"/>
      <c r="K898" s="13" t="n">
        <f aca="false">L897</f>
        <v>0</v>
      </c>
      <c r="L898" s="12" t="n">
        <v>22</v>
      </c>
      <c r="M898" s="21" t="n">
        <f aca="false">FORECAST($B898,L889:L897,$B889:$B897)</f>
        <v>0.723902969449008</v>
      </c>
      <c r="N898" s="37" t="n">
        <f aca="false">(L898-M898)^2/M898</f>
        <v>625.321795817426</v>
      </c>
      <c r="O898" s="37" t="e">
        <f aca="false">IF(N898&lt;5,0,(L898-K898)/K898*100)</f>
        <v>#DIV/0!</v>
      </c>
      <c r="P898" s="14" t="n">
        <f aca="false">L898/($C898/100000)</f>
        <v>4.44085587404118</v>
      </c>
      <c r="Q898" s="13" t="n">
        <f aca="false">R897</f>
        <v>0</v>
      </c>
      <c r="R898" s="12" t="n">
        <v>145</v>
      </c>
      <c r="S898" s="21" t="n">
        <f aca="false">FORECAST($B898,R889:R897,$B889:$B897)</f>
        <v>3.74730646984857</v>
      </c>
      <c r="T898" s="37" t="n">
        <f aca="false">(R898-S898)^2/S898</f>
        <v>5324.44399465656</v>
      </c>
      <c r="U898" s="37" t="e">
        <f aca="false">IF(T898&lt;5,0,(R898-Q898)/Q898*100)</f>
        <v>#DIV/0!</v>
      </c>
      <c r="V898" s="14" t="n">
        <f aca="false">R898/($C898/100000)</f>
        <v>29.269277351635</v>
      </c>
      <c r="W898" s="13" t="n">
        <f aca="false">X897</f>
        <v>0</v>
      </c>
      <c r="X898" s="12" t="n">
        <v>507</v>
      </c>
      <c r="Y898" s="21" t="n">
        <f aca="false">FORECAST($B898,X889:X897,$B889:$B897)</f>
        <v>2.4215645484563</v>
      </c>
      <c r="Z898" s="37" t="n">
        <f aca="false">(X898-Y898)^2/Y898</f>
        <v>105138.38984182</v>
      </c>
      <c r="AA898" s="37" t="e">
        <f aca="false">IF(Z898&lt;5,0,(X898-W898)/W898*100)</f>
        <v>#DIV/0!</v>
      </c>
      <c r="AB898" s="14" t="n">
        <f aca="false">X898/($C898/100000)</f>
        <v>102.341542188131</v>
      </c>
      <c r="AC898" s="13" t="n">
        <f aca="false">AD897</f>
        <v>0</v>
      </c>
      <c r="AD898" s="12" t="n">
        <v>1760</v>
      </c>
      <c r="AE898" s="21" t="n">
        <f aca="false">FORECAST($B898,AD889:AD897,$B889:$B897)</f>
        <v>29.8167677948841</v>
      </c>
      <c r="AF898" s="37" t="n">
        <f aca="false">(AD898-AE898)^2/AE898</f>
        <v>100397.670116255</v>
      </c>
      <c r="AG898" s="37" t="e">
        <f aca="false">IF(AF898&lt;5,0,(AD898-AC898)/AC898*100)</f>
        <v>#DIV/0!</v>
      </c>
      <c r="AH898" s="14" t="n">
        <f aca="false">AD898/($C898/100000)</f>
        <v>355.268469923294</v>
      </c>
      <c r="AI898" s="13" t="n">
        <f aca="false">AJ897</f>
        <v>0</v>
      </c>
      <c r="AJ898" s="12" t="n">
        <v>4676</v>
      </c>
      <c r="AK898" s="21" t="n">
        <f aca="false">FORECAST($B898,AJ889:AJ897,$B889:$B897)</f>
        <v>34.4137075881432</v>
      </c>
      <c r="AL898" s="37" t="n">
        <f aca="false">(AJ898-AK898)^2/AK898</f>
        <v>626039.00654193</v>
      </c>
      <c r="AM898" s="37" t="e">
        <f aca="false">IF(AL898&lt;5,0,(AJ898-AI898)/AI898*100)</f>
        <v>#DIV/0!</v>
      </c>
      <c r="AN898" s="14" t="n">
        <f aca="false">AJ898/($C898/100000)</f>
        <v>943.883730318934</v>
      </c>
      <c r="AO898" s="13" t="n">
        <f aca="false">AP897</f>
        <v>0</v>
      </c>
      <c r="AP898" s="12" t="n">
        <v>12526</v>
      </c>
      <c r="AQ898" s="21" t="n">
        <f aca="false">FORECAST($B898,AP889:AP897,$B889:$B897)</f>
        <v>39.1417708055712</v>
      </c>
      <c r="AR898" s="37" t="n">
        <f aca="false">(AP898-AQ898)^2/AQ898</f>
        <v>3983509.82152825</v>
      </c>
      <c r="AS898" s="37" t="e">
        <f aca="false">IF(AR898&lt;5,0,(AP898-AO898)/AO898*100)</f>
        <v>#DIV/0!</v>
      </c>
      <c r="AT898" s="14" t="n">
        <f aca="false">AP898/($C898/100000)</f>
        <v>2528.4618490109</v>
      </c>
      <c r="AU898" s="13" t="n">
        <f aca="false">AV897</f>
        <v>0</v>
      </c>
      <c r="AV898" s="12" t="n">
        <v>1022</v>
      </c>
      <c r="AW898" s="21" t="n">
        <f aca="false">FORECAST($B898,AV889:AV897,$B889:$B897)</f>
        <v>4.78871613579835</v>
      </c>
      <c r="AX898" s="37" t="n">
        <f aca="false">(AV898-AW898)^2/AW898</f>
        <v>216074.364543255</v>
      </c>
      <c r="AY898" s="37" t="e">
        <f aca="false">IF(AX898&lt;5,0,(AV898-AU898)/AU898*100)</f>
        <v>#DIV/0!</v>
      </c>
      <c r="AZ898" s="14" t="n">
        <f aca="false">AV898/($C898/100000)</f>
        <v>206.297941057731</v>
      </c>
      <c r="BA898" s="12" t="n">
        <v>4170</v>
      </c>
      <c r="BB898" s="14" t="n">
        <v>0.1</v>
      </c>
      <c r="BC898" s="13" t="n">
        <f aca="false">(BA898-BA893)/BA893*100</f>
        <v>379.530818767249</v>
      </c>
      <c r="BD898" s="12" t="n">
        <v>31.9</v>
      </c>
    </row>
    <row r="899" customFormat="false" ht="13.8" hidden="false" customHeight="false" outlineLevel="0" collapsed="false">
      <c r="A899" s="19" t="s">
        <v>88</v>
      </c>
      <c r="B899" s="12" t="n">
        <v>2012</v>
      </c>
      <c r="C899" s="12" t="n">
        <v>497025</v>
      </c>
      <c r="D899" s="12" t="n">
        <f aca="false">E898</f>
        <v>20658</v>
      </c>
      <c r="E899" s="12" t="n">
        <v>19297</v>
      </c>
      <c r="F899" s="21" t="n">
        <f aca="false">FORECAST($B899,E890:E898,$B890:$B898)</f>
        <v>3521.3562708965</v>
      </c>
      <c r="G899" s="37" t="n">
        <f aca="false">(E899-F899)^2/F899</f>
        <v>70674.7389136636</v>
      </c>
      <c r="H899" s="37" t="n">
        <f aca="false">IF(G899&lt;5,0,(E899-D899)/D899*100)</f>
        <v>-6.58824668409333</v>
      </c>
      <c r="I899" s="12" t="n">
        <v>-6.6</v>
      </c>
      <c r="J899" s="13" t="n">
        <f aca="false">(E899-E898)/E898*100</f>
        <v>-6.58824668409333</v>
      </c>
      <c r="K899" s="13" t="n">
        <f aca="false">L898</f>
        <v>22</v>
      </c>
      <c r="L899" s="12" t="n">
        <v>19</v>
      </c>
      <c r="M899" s="21" t="n">
        <f aca="false">FORECAST($B899,L890:L898,$B890:$B898)</f>
        <v>4.03769949402882</v>
      </c>
      <c r="N899" s="37" t="n">
        <f aca="false">(L899-M899)^2/M899</f>
        <v>55.4450465573424</v>
      </c>
      <c r="O899" s="37" t="n">
        <f aca="false">IF(N899&lt;5,0,(L899-K899)/K899*100)</f>
        <v>-13.6363636363636</v>
      </c>
      <c r="P899" s="14" t="n">
        <f aca="false">L899/($C899/100000)</f>
        <v>3.82274533474171</v>
      </c>
      <c r="Q899" s="13" t="n">
        <f aca="false">R898</f>
        <v>145</v>
      </c>
      <c r="R899" s="12" t="n">
        <v>122</v>
      </c>
      <c r="S899" s="21" t="n">
        <f aca="false">FORECAST($B899,R890:R898,$B890:$B898)</f>
        <v>27.7762632476691</v>
      </c>
      <c r="T899" s="37" t="n">
        <f aca="false">(R899-S899)^2/S899</f>
        <v>319.62947961755</v>
      </c>
      <c r="U899" s="37" t="n">
        <f aca="false">IF(T899&lt;5,0,(R899-Q899)/Q899*100)</f>
        <v>-15.8620689655172</v>
      </c>
      <c r="V899" s="14" t="n">
        <f aca="false">R899/($C899/100000)</f>
        <v>24.5460489914994</v>
      </c>
      <c r="W899" s="13" t="n">
        <f aca="false">X898</f>
        <v>507</v>
      </c>
      <c r="X899" s="12" t="n">
        <v>422</v>
      </c>
      <c r="Y899" s="21" t="n">
        <f aca="false">FORECAST($B899,X890:X898,$B890:$B898)</f>
        <v>86.0937574910135</v>
      </c>
      <c r="Z899" s="37" t="n">
        <f aca="false">(X899-Y899)^2/Y899</f>
        <v>1310.58286970787</v>
      </c>
      <c r="AA899" s="37" t="n">
        <f aca="false">IF(Z899&lt;5,0,(X899-W899)/W899*100)</f>
        <v>-16.7652859960552</v>
      </c>
      <c r="AB899" s="14" t="n">
        <f aca="false">X899/($C899/100000)</f>
        <v>84.9051858558423</v>
      </c>
      <c r="AC899" s="13" t="n">
        <f aca="false">AD898</f>
        <v>1760</v>
      </c>
      <c r="AD899" s="12" t="n">
        <v>1522</v>
      </c>
      <c r="AE899" s="21" t="n">
        <f aca="false">FORECAST($B899,AD890:AD898,$B890:$B898)</f>
        <v>315.976873090583</v>
      </c>
      <c r="AF899" s="37" t="n">
        <f aca="false">(AD899-AE899)^2/AE899</f>
        <v>4603.1589857002</v>
      </c>
      <c r="AG899" s="37" t="n">
        <f aca="false">IF(AF899&lt;5,0,(AD899-AC899)/AC899*100)</f>
        <v>-13.5227272727273</v>
      </c>
      <c r="AH899" s="14" t="n">
        <f aca="false">AD899/($C899/100000)</f>
        <v>306.222021025099</v>
      </c>
      <c r="AI899" s="13" t="n">
        <f aca="false">AJ898</f>
        <v>4676</v>
      </c>
      <c r="AJ899" s="12" t="n">
        <v>4095</v>
      </c>
      <c r="AK899" s="21" t="n">
        <f aca="false">FORECAST($B899,AJ890:AJ898,$B890:$B898)</f>
        <v>805.006156624376</v>
      </c>
      <c r="AL899" s="37" t="n">
        <f aca="false">(AJ899-AK899)^2/AK899</f>
        <v>13445.9337986158</v>
      </c>
      <c r="AM899" s="37" t="n">
        <f aca="false">IF(AL899&lt;5,0,(AJ899-AI899)/AI899*100)</f>
        <v>-12.4251497005988</v>
      </c>
      <c r="AN899" s="14" t="n">
        <f aca="false">AJ899/($C899/100000)</f>
        <v>823.90221819828</v>
      </c>
      <c r="AO899" s="13" t="n">
        <f aca="false">AP898</f>
        <v>12526</v>
      </c>
      <c r="AP899" s="12" t="n">
        <v>12071</v>
      </c>
      <c r="AQ899" s="21" t="n">
        <f aca="false">FORECAST($B899,AP890:AP898,$B890:$B898)</f>
        <v>2108.89296483434</v>
      </c>
      <c r="AR899" s="37" t="n">
        <f aca="false">(AP899-AQ899)^2/AQ899</f>
        <v>47059.5607434696</v>
      </c>
      <c r="AS899" s="37" t="n">
        <f aca="false">IF(AR899&lt;5,0,(AP899-AO899)/AO899*100)</f>
        <v>-3.63244451540795</v>
      </c>
      <c r="AT899" s="14" t="n">
        <f aca="false">AP899/($C899/100000)</f>
        <v>2428.65047029827</v>
      </c>
      <c r="AU899" s="13" t="n">
        <f aca="false">AV898</f>
        <v>1022</v>
      </c>
      <c r="AV899" s="12" t="n">
        <v>1046</v>
      </c>
      <c r="AW899" s="21" t="n">
        <f aca="false">FORECAST($B899,AV890:AV898,$B890:$B898)</f>
        <v>173.88072948515</v>
      </c>
      <c r="AX899" s="37" t="n">
        <f aca="false">(AV899-AW899)^2/AW899</f>
        <v>4374.21687990047</v>
      </c>
      <c r="AY899" s="37" t="n">
        <f aca="false">IF(AX899&lt;5,0,(AV899-AU899)/AU899*100)</f>
        <v>2.34833659491194</v>
      </c>
      <c r="AZ899" s="14" t="n">
        <f aca="false">AV899/($C899/100000)</f>
        <v>210.452190533675</v>
      </c>
      <c r="BA899" s="12" t="n">
        <v>3882.5</v>
      </c>
      <c r="BB899" s="14" t="n">
        <v>-6.9</v>
      </c>
      <c r="BC899" s="13" t="n">
        <f aca="false">(BA899-BA898)/BA898*100</f>
        <v>-6.89448441247002</v>
      </c>
      <c r="BD899" s="12" t="n">
        <v>31.6</v>
      </c>
    </row>
    <row r="900" customFormat="false" ht="13.8" hidden="false" customHeight="false" outlineLevel="0" collapsed="false">
      <c r="A900" s="19" t="s">
        <v>88</v>
      </c>
      <c r="B900" s="12" t="n">
        <v>2013</v>
      </c>
      <c r="C900" s="12" t="n">
        <v>498978</v>
      </c>
      <c r="D900" s="12" t="n">
        <f aca="false">E899</f>
        <v>19297</v>
      </c>
      <c r="E900" s="12" t="n">
        <v>19163</v>
      </c>
      <c r="F900" s="21" t="n">
        <f aca="false">FORECAST($B900,E891:E899,$B891:$B899)</f>
        <v>6705.08159291759</v>
      </c>
      <c r="G900" s="37" t="n">
        <f aca="false">(E900-F900)^2/F900</f>
        <v>23146.5835108489</v>
      </c>
      <c r="H900" s="37" t="n">
        <f aca="false">IF(G900&lt;5,0,(E900-D900)/D900*100)</f>
        <v>-0.694408457273151</v>
      </c>
      <c r="I900" s="12" t="n">
        <v>-0.7</v>
      </c>
      <c r="J900" s="13" t="n">
        <f aca="false">(E900-E899)/E899*100</f>
        <v>-0.694408457273151</v>
      </c>
      <c r="K900" s="13" t="n">
        <f aca="false">L899</f>
        <v>19</v>
      </c>
      <c r="L900" s="12" t="n">
        <v>24</v>
      </c>
      <c r="M900" s="21" t="n">
        <f aca="false">FORECAST($B900,L891:L899,$B891:$B899)</f>
        <v>7.03021499995882</v>
      </c>
      <c r="N900" s="37" t="n">
        <f aca="false">(L900-M900)^2/M900</f>
        <v>40.9622753997296</v>
      </c>
      <c r="O900" s="37" t="n">
        <f aca="false">IF(N900&lt;5,0,(L900-K900)/K900*100)</f>
        <v>26.3157894736842</v>
      </c>
      <c r="P900" s="14" t="n">
        <f aca="false">L900/($C900/100000)</f>
        <v>4.80983129516732</v>
      </c>
      <c r="Q900" s="13" t="n">
        <f aca="false">R899</f>
        <v>122</v>
      </c>
      <c r="R900" s="12" t="n">
        <v>162</v>
      </c>
      <c r="S900" s="21" t="n">
        <f aca="false">FORECAST($B900,R891:R899,$B891:$B899)</f>
        <v>48.0622030854893</v>
      </c>
      <c r="T900" s="37" t="n">
        <f aca="false">(R900-S900)^2/S900</f>
        <v>270.104588061459</v>
      </c>
      <c r="U900" s="37" t="n">
        <f aca="false">IF(T900&lt;5,0,(R900-Q900)/Q900*100)</f>
        <v>32.7868852459016</v>
      </c>
      <c r="V900" s="14" t="n">
        <f aca="false">R900/($C900/100000)</f>
        <v>32.4663612423794</v>
      </c>
      <c r="W900" s="13" t="n">
        <f aca="false">X899</f>
        <v>422</v>
      </c>
      <c r="X900" s="12" t="n">
        <v>404</v>
      </c>
      <c r="Y900" s="21" t="n">
        <f aca="false">FORECAST($B900,X891:X899,$B891:$B899)</f>
        <v>155.750716783217</v>
      </c>
      <c r="Z900" s="37" t="n">
        <f aca="false">(X900-Y900)^2/Y900</f>
        <v>395.681688601304</v>
      </c>
      <c r="AA900" s="37" t="n">
        <f aca="false">IF(Z900&lt;5,0,(X900-W900)/W900*100)</f>
        <v>-4.2654028436019</v>
      </c>
      <c r="AB900" s="14" t="n">
        <f aca="false">X900/($C900/100000)</f>
        <v>80.9654934686499</v>
      </c>
      <c r="AC900" s="13" t="n">
        <f aca="false">AD899</f>
        <v>1522</v>
      </c>
      <c r="AD900" s="12" t="n">
        <v>1433</v>
      </c>
      <c r="AE900" s="21" t="n">
        <f aca="false">FORECAST($B900,AD891:AD899,$B891:$B899)</f>
        <v>564.519403164562</v>
      </c>
      <c r="AF900" s="37" t="n">
        <f aca="false">(AD900-AE900)^2/AE900</f>
        <v>1336.10739126316</v>
      </c>
      <c r="AG900" s="37" t="n">
        <f aca="false">IF(AF900&lt;5,0,(AD900-AC900)/AC900*100)</f>
        <v>-5.84756898817346</v>
      </c>
      <c r="AH900" s="14" t="n">
        <f aca="false">AD900/($C900/100000)</f>
        <v>287.187010248949</v>
      </c>
      <c r="AI900" s="13" t="n">
        <f aca="false">AJ899</f>
        <v>4095</v>
      </c>
      <c r="AJ900" s="12" t="n">
        <v>3691</v>
      </c>
      <c r="AK900" s="21" t="n">
        <f aca="false">FORECAST($B900,AJ891:AJ899,$B891:$B899)</f>
        <v>1475.73027453112</v>
      </c>
      <c r="AL900" s="37" t="n">
        <f aca="false">(AJ900-AK900)^2/AK900</f>
        <v>3325.41795833129</v>
      </c>
      <c r="AM900" s="37" t="n">
        <f aca="false">IF(AL900&lt;5,0,(AJ900-AI900)/AI900*100)</f>
        <v>-9.86568986568987</v>
      </c>
      <c r="AN900" s="14" t="n">
        <f aca="false">AJ900/($C900/100000)</f>
        <v>739.711971269275</v>
      </c>
      <c r="AO900" s="13" t="n">
        <f aca="false">AP899</f>
        <v>12071</v>
      </c>
      <c r="AP900" s="12" t="n">
        <v>12418</v>
      </c>
      <c r="AQ900" s="21" t="n">
        <f aca="false">FORECAST($B900,AP891:AP899,$B891:$B899)</f>
        <v>4107.21284998595</v>
      </c>
      <c r="AR900" s="37" t="n">
        <f aca="false">(AP900-AQ900)^2/AQ900</f>
        <v>16816.55798605</v>
      </c>
      <c r="AS900" s="37" t="n">
        <f aca="false">IF(AR900&lt;5,0,(AP900-AO900)/AO900*100)</f>
        <v>2.87465827189131</v>
      </c>
      <c r="AT900" s="14" t="n">
        <f aca="false">AP900/($C900/100000)</f>
        <v>2488.68687597449</v>
      </c>
      <c r="AU900" s="13" t="n">
        <f aca="false">AV899</f>
        <v>1046</v>
      </c>
      <c r="AV900" s="12" t="n">
        <v>1031</v>
      </c>
      <c r="AW900" s="21" t="n">
        <f aca="false">FORECAST($B900,AV891:AV899,$B891:$B899)</f>
        <v>346.981671732272</v>
      </c>
      <c r="AX900" s="37" t="n">
        <f aca="false">(AV900-AW900)^2/AW900</f>
        <v>1348.43166519524</v>
      </c>
      <c r="AY900" s="37" t="n">
        <f aca="false">IF(AX900&lt;5,0,(AV900-AU900)/AU900*100)</f>
        <v>-1.434034416826</v>
      </c>
      <c r="AZ900" s="14" t="n">
        <f aca="false">AV900/($C900/100000)</f>
        <v>206.622336054896</v>
      </c>
      <c r="BA900" s="12" t="n">
        <v>3840.4</v>
      </c>
      <c r="BB900" s="14" t="n">
        <v>-1.1</v>
      </c>
      <c r="BC900" s="13" t="n">
        <f aca="false">(BA900-BA899)/BA899*100</f>
        <v>-1.08435286542176</v>
      </c>
      <c r="BD900" s="12" t="n">
        <v>33.5</v>
      </c>
    </row>
    <row r="901" customFormat="false" ht="13.8" hidden="false" customHeight="false" outlineLevel="0" collapsed="false">
      <c r="A901" s="19" t="s">
        <v>88</v>
      </c>
      <c r="B901" s="15" t="n">
        <v>2014</v>
      </c>
      <c r="C901" s="12" t="n">
        <v>503851</v>
      </c>
      <c r="D901" s="12" t="n">
        <f aca="false">E900</f>
        <v>19163</v>
      </c>
      <c r="E901" s="12" t="n">
        <v>17830</v>
      </c>
      <c r="F901" s="21" t="n">
        <f aca="false">FORECAST($B901,E892:E900,$B892:$B900)</f>
        <v>9883.63728715522</v>
      </c>
      <c r="G901" s="37" t="n">
        <f aca="false">(E901-F901)^2/F901</f>
        <v>6388.80996231546</v>
      </c>
      <c r="H901" s="37" t="n">
        <f aca="false">IF(G901&lt;5,0,(E901-D901)/D901*100)</f>
        <v>-6.95611334342222</v>
      </c>
      <c r="I901" s="16" t="n">
        <v>-7</v>
      </c>
      <c r="J901" s="13" t="n">
        <f aca="false">(E901-E900)/E900*100</f>
        <v>-6.95611334342222</v>
      </c>
      <c r="K901" s="13" t="n">
        <f aca="false">L900</f>
        <v>24</v>
      </c>
      <c r="L901" s="12" t="n">
        <v>12</v>
      </c>
      <c r="M901" s="21" t="n">
        <f aca="false">FORECAST($B901,L892:L900,$B892:$B900)</f>
        <v>11.0301722319451</v>
      </c>
      <c r="N901" s="37" t="n">
        <f aca="false">(L901-M901)^2/M901</f>
        <v>0.0852720954770241</v>
      </c>
      <c r="O901" s="37" t="n">
        <f aca="false">IF(N901&lt;5,0,(L901-K901)/K901*100)</f>
        <v>0</v>
      </c>
      <c r="P901" s="14" t="n">
        <f aca="false">L901/($C901/100000)</f>
        <v>2.38165648177735</v>
      </c>
      <c r="Q901" s="13" t="n">
        <f aca="false">R900</f>
        <v>162</v>
      </c>
      <c r="R901" s="12" t="n">
        <v>179</v>
      </c>
      <c r="S901" s="21" t="n">
        <f aca="false">FORECAST($B901,R892:R900,$B892:$B900)</f>
        <v>74.7293703846897</v>
      </c>
      <c r="T901" s="37" t="n">
        <f aca="false">(R901-S901)^2/S901</f>
        <v>145.489840800274</v>
      </c>
      <c r="U901" s="37" t="n">
        <f aca="false">IF(T901&lt;5,0,(R901-Q901)/Q901*100)</f>
        <v>10.4938271604938</v>
      </c>
      <c r="V901" s="14" t="n">
        <f aca="false">R901/($C901/100000)</f>
        <v>35.5263758531788</v>
      </c>
      <c r="W901" s="13" t="n">
        <f aca="false">X900</f>
        <v>404</v>
      </c>
      <c r="X901" s="12" t="n">
        <v>351</v>
      </c>
      <c r="Y901" s="21" t="n">
        <f aca="false">FORECAST($B901,X892:X900,$B892:$B900)</f>
        <v>222.632220575341</v>
      </c>
      <c r="Z901" s="37" t="n">
        <f aca="false">(X901-Y901)^2/Y901</f>
        <v>74.015732097689</v>
      </c>
      <c r="AA901" s="37" t="n">
        <f aca="false">IF(Z901&lt;5,0,(X901-W901)/W901*100)</f>
        <v>-13.1188118811881</v>
      </c>
      <c r="AB901" s="14" t="n">
        <f aca="false">X901/($C901/100000)</f>
        <v>69.6634520919875</v>
      </c>
      <c r="AC901" s="13" t="n">
        <f aca="false">AD900</f>
        <v>1433</v>
      </c>
      <c r="AD901" s="12" t="n">
        <v>1585</v>
      </c>
      <c r="AE901" s="21" t="n">
        <f aca="false">FORECAST($B901,AD892:AD900,$B892:$B900)</f>
        <v>798.872619026356</v>
      </c>
      <c r="AF901" s="37" t="n">
        <f aca="false">(AD901-AE901)^2/AE901</f>
        <v>773.585480836329</v>
      </c>
      <c r="AG901" s="37" t="n">
        <f aca="false">IF(AF901&lt;5,0,(AD901-AC901)/AC901*100)</f>
        <v>10.6071179344034</v>
      </c>
      <c r="AH901" s="14" t="n">
        <f aca="false">AD901/($C901/100000)</f>
        <v>314.577126968092</v>
      </c>
      <c r="AI901" s="13" t="n">
        <f aca="false">AJ900</f>
        <v>3691</v>
      </c>
      <c r="AJ901" s="12" t="n">
        <v>3033</v>
      </c>
      <c r="AK901" s="21" t="n">
        <f aca="false">FORECAST($B901,AJ892:AJ900,$B892:$B900)</f>
        <v>2086.53951924246</v>
      </c>
      <c r="AL901" s="37" t="n">
        <f aca="false">(AJ901-AK901)^2/AK901</f>
        <v>429.317265920287</v>
      </c>
      <c r="AM901" s="37" t="n">
        <f aca="false">IF(AL901&lt;5,0,(AJ901-AI901)/AI901*100)</f>
        <v>-17.8271471146031</v>
      </c>
      <c r="AN901" s="14" t="n">
        <f aca="false">AJ901/($C901/100000)</f>
        <v>601.963675769226</v>
      </c>
      <c r="AO901" s="13" t="n">
        <f aca="false">AP900</f>
        <v>12418</v>
      </c>
      <c r="AP901" s="12" t="n">
        <v>11667</v>
      </c>
      <c r="AQ901" s="21" t="n">
        <f aca="false">FORECAST($B901,AP892:AP900,$B892:$B900)</f>
        <v>6171.47399250209</v>
      </c>
      <c r="AR901" s="37" t="n">
        <f aca="false">(AP901-AQ901)^2/AQ901</f>
        <v>4893.6131199415</v>
      </c>
      <c r="AS901" s="37" t="n">
        <f aca="false">IF(AR901&lt;5,0,(AP901-AO901)/AO901*100)</f>
        <v>-6.04767273312933</v>
      </c>
      <c r="AT901" s="14" t="n">
        <f aca="false">AP901/($C901/100000)</f>
        <v>2315.56551440803</v>
      </c>
      <c r="AU901" s="13" t="n">
        <f aca="false">AV900</f>
        <v>1031</v>
      </c>
      <c r="AV901" s="12" t="n">
        <v>1003</v>
      </c>
      <c r="AW901" s="21" t="n">
        <f aca="false">FORECAST($B901,AV892:AV900,$B892:$B900)</f>
        <v>518.462534688246</v>
      </c>
      <c r="AX901" s="37" t="n">
        <f aca="false">(AV901-AW901)^2/AW901</f>
        <v>452.832248393631</v>
      </c>
      <c r="AY901" s="37" t="n">
        <f aca="false">IF(AX901&lt;5,0,(AV901-AU901)/AU901*100)</f>
        <v>-2.71580989330747</v>
      </c>
      <c r="AZ901" s="14" t="n">
        <f aca="false">AV901/($C901/100000)</f>
        <v>199.06678760189</v>
      </c>
      <c r="BA901" s="12" t="n">
        <v>3538.7</v>
      </c>
      <c r="BB901" s="4" t="n">
        <v>-7.9</v>
      </c>
      <c r="BC901" s="13" t="n">
        <f aca="false">(BA901-BA900)/BA900*100</f>
        <v>-7.85595250494741</v>
      </c>
      <c r="BD901" s="12" t="n">
        <v>36.3</v>
      </c>
    </row>
    <row r="902" customFormat="false" ht="13.8" hidden="false" customHeight="false" outlineLevel="0" collapsed="false">
      <c r="A902" s="19" t="s">
        <v>88</v>
      </c>
      <c r="B902" s="15" t="n">
        <v>2015</v>
      </c>
      <c r="C902" s="12" t="n">
        <v>510434</v>
      </c>
      <c r="D902" s="12" t="n">
        <f aca="false">E901</f>
        <v>17830</v>
      </c>
      <c r="E902" s="12" t="n">
        <v>18224</v>
      </c>
      <c r="F902" s="21" t="n">
        <f aca="false">FORECAST($B902,E893:E901,$B893:$B901)</f>
        <v>12845.1251617675</v>
      </c>
      <c r="G902" s="37" t="n">
        <f aca="false">(E902-F902)^2/F902</f>
        <v>2252.39490943113</v>
      </c>
      <c r="H902" s="37" t="n">
        <f aca="false">IF(G902&lt;5,0,(E902-D902)/D902*100)</f>
        <v>2.20975883342681</v>
      </c>
      <c r="I902" s="12" t="n">
        <v>2.2</v>
      </c>
      <c r="J902" s="13" t="n">
        <f aca="false">(E902-E901)/E901*100</f>
        <v>2.20975883342681</v>
      </c>
      <c r="K902" s="13" t="n">
        <f aca="false">L901</f>
        <v>12</v>
      </c>
      <c r="L902" s="12" t="n">
        <v>22</v>
      </c>
      <c r="M902" s="21" t="n">
        <f aca="false">FORECAST($B902,L893:L901,$B893:$B901)</f>
        <v>13.0437084304363</v>
      </c>
      <c r="N902" s="37" t="n">
        <f aca="false">(L902-M902)^2/M902</f>
        <v>6.14972031204429</v>
      </c>
      <c r="O902" s="37" t="n">
        <f aca="false">IF(N902&lt;5,0,(L902-K902)/K902*100)</f>
        <v>83.3333333333333</v>
      </c>
      <c r="P902" s="14" t="n">
        <f aca="false">L902/($C902/100000)</f>
        <v>4.31005771559105</v>
      </c>
      <c r="Q902" s="13" t="n">
        <f aca="false">R901</f>
        <v>179</v>
      </c>
      <c r="R902" s="12" t="n">
        <v>155</v>
      </c>
      <c r="S902" s="21" t="n">
        <f aca="false">FORECAST($B902,R893:R901,$B893:$B901)</f>
        <v>102.642320655356</v>
      </c>
      <c r="T902" s="37" t="n">
        <f aca="false">(R902-S902)^2/S902</f>
        <v>26.7075663220947</v>
      </c>
      <c r="U902" s="37" t="n">
        <f aca="false">IF(T902&lt;5,0,(R902-Q902)/Q902*100)</f>
        <v>-13.4078212290503</v>
      </c>
      <c r="V902" s="14" t="n">
        <f aca="false">R902/($C902/100000)</f>
        <v>30.3663157234824</v>
      </c>
      <c r="W902" s="13" t="n">
        <f aca="false">X901</f>
        <v>351</v>
      </c>
      <c r="X902" s="12" t="n">
        <v>352</v>
      </c>
      <c r="Y902" s="21" t="n">
        <f aca="false">FORECAST($B902,X893:X901,$B893:$B901)</f>
        <v>280.895217644975</v>
      </c>
      <c r="Z902" s="37" t="n">
        <f aca="false">(X902-Y902)^2/Y902</f>
        <v>17.9992031054997</v>
      </c>
      <c r="AA902" s="37" t="n">
        <f aca="false">IF(Z902&lt;5,0,(X902-W902)/W902*100)</f>
        <v>0.284900284900285</v>
      </c>
      <c r="AB902" s="14" t="n">
        <f aca="false">X902/($C902/100000)</f>
        <v>68.9609234494567</v>
      </c>
      <c r="AC902" s="13" t="n">
        <f aca="false">AD901</f>
        <v>1585</v>
      </c>
      <c r="AD902" s="12" t="n">
        <v>1872</v>
      </c>
      <c r="AE902" s="21" t="n">
        <f aca="false">FORECAST($B902,AD893:AD901,$B893:$B901)</f>
        <v>1058.6157233308</v>
      </c>
      <c r="AF902" s="37" t="n">
        <f aca="false">(AD902-AE902)^2/AE902</f>
        <v>624.961416075557</v>
      </c>
      <c r="AG902" s="37" t="n">
        <f aca="false">IF(AF902&lt;5,0,(AD902-AC902)/AC902*100)</f>
        <v>18.1072555205047</v>
      </c>
      <c r="AH902" s="14" t="n">
        <f aca="false">AD902/($C902/100000)</f>
        <v>366.746729253929</v>
      </c>
      <c r="AI902" s="13" t="n">
        <f aca="false">AJ901</f>
        <v>3033</v>
      </c>
      <c r="AJ902" s="12" t="n">
        <v>2813</v>
      </c>
      <c r="AK902" s="21" t="n">
        <f aca="false">FORECAST($B902,AJ893:AJ901,$B893:$B901)</f>
        <v>2589.49177166256</v>
      </c>
      <c r="AL902" s="37" t="n">
        <f aca="false">(AJ902-AK902)^2/AK902</f>
        <v>19.2917887136085</v>
      </c>
      <c r="AM902" s="37" t="n">
        <f aca="false">IF(AL902&lt;5,0,(AJ902-AI902)/AI902*100)</f>
        <v>-7.25354434553248</v>
      </c>
      <c r="AN902" s="14" t="n">
        <f aca="false">AJ902/($C902/100000)</f>
        <v>551.099652452619</v>
      </c>
      <c r="AO902" s="13" t="n">
        <f aca="false">AP901</f>
        <v>11667</v>
      </c>
      <c r="AP902" s="12" t="n">
        <v>11938</v>
      </c>
      <c r="AQ902" s="21" t="n">
        <f aca="false">FORECAST($B902,AP893:AP901,$B893:$B901)</f>
        <v>8115.28627362933</v>
      </c>
      <c r="AR902" s="37" t="n">
        <f aca="false">(AP902-AQ902)^2/AQ902</f>
        <v>1800.69312912205</v>
      </c>
      <c r="AS902" s="37" t="n">
        <f aca="false">IF(AR902&lt;5,0,(AP902-AO902)/AO902*100)</f>
        <v>2.32279077740636</v>
      </c>
      <c r="AT902" s="14" t="n">
        <f aca="false">AP902/($C902/100000)</f>
        <v>2338.79404585118</v>
      </c>
      <c r="AU902" s="13" t="n">
        <f aca="false">AV901</f>
        <v>1003</v>
      </c>
      <c r="AV902" s="12" t="n">
        <v>1072</v>
      </c>
      <c r="AW902" s="21" t="n">
        <f aca="false">FORECAST($B902,AV893:AV901,$B893:$B901)</f>
        <v>685.150518237026</v>
      </c>
      <c r="AX902" s="37" t="n">
        <f aca="false">(AV902-AW902)^2/AW902</f>
        <v>218.422839298663</v>
      </c>
      <c r="AY902" s="37" t="n">
        <f aca="false">IF(AX902&lt;5,0,(AV902-AU902)/AU902*100)</f>
        <v>6.87936191425723</v>
      </c>
      <c r="AZ902" s="14" t="n">
        <f aca="false">AV902/($C902/100000)</f>
        <v>210.017357777891</v>
      </c>
      <c r="BA902" s="12" t="n">
        <v>3570.3</v>
      </c>
      <c r="BB902" s="14" t="n">
        <v>0.9</v>
      </c>
      <c r="BC902" s="13" t="n">
        <f aca="false">(BA902-BA901)/BA901*100</f>
        <v>0.892983298951603</v>
      </c>
      <c r="BD902" s="12" t="n">
        <v>35.1</v>
      </c>
    </row>
    <row r="903" customFormat="false" ht="13.8" hidden="false" customHeight="false" outlineLevel="0" collapsed="false">
      <c r="A903" s="19" t="s">
        <v>88</v>
      </c>
      <c r="B903" s="15" t="n">
        <v>2016</v>
      </c>
      <c r="C903" s="12" t="n">
        <v>517351</v>
      </c>
      <c r="D903" s="12" t="n">
        <f aca="false">E902</f>
        <v>18224</v>
      </c>
      <c r="E903" s="12" t="n">
        <v>18427</v>
      </c>
      <c r="F903" s="21" t="n">
        <f aca="false">FORECAST($B903,E894:E902,$B894:$B902)</f>
        <v>15881.0787367795</v>
      </c>
      <c r="G903" s="37" t="n">
        <f aca="false">(E903-F903)^2/F903</f>
        <v>408.140730610895</v>
      </c>
      <c r="H903" s="37" t="n">
        <f aca="false">IF(G903&lt;5,0,(E903-D903)/D903*100)</f>
        <v>1.11391571553995</v>
      </c>
      <c r="I903" s="12" t="n">
        <v>1.1</v>
      </c>
      <c r="J903" s="13" t="n">
        <f aca="false">(E903-E902)/E902*100</f>
        <v>1.11391571553995</v>
      </c>
      <c r="K903" s="13" t="n">
        <f aca="false">L902</f>
        <v>22</v>
      </c>
      <c r="L903" s="12" t="n">
        <v>19</v>
      </c>
      <c r="M903" s="21" t="n">
        <f aca="false">FORECAST($B903,L894:L902,$B894:$B902)</f>
        <v>16.5652104563312</v>
      </c>
      <c r="N903" s="37" t="n">
        <f aca="false">(L903-M903)^2/M903</f>
        <v>0.357870498391002</v>
      </c>
      <c r="O903" s="37" t="n">
        <f aca="false">IF(N903&lt;5,0,(L903-K903)/K903*100)</f>
        <v>0</v>
      </c>
      <c r="P903" s="14" t="n">
        <f aca="false">L903/($C903/100000)</f>
        <v>3.67255499651107</v>
      </c>
      <c r="Q903" s="13" t="n">
        <f aca="false">R902</f>
        <v>155</v>
      </c>
      <c r="R903" s="12" t="n">
        <v>148</v>
      </c>
      <c r="S903" s="21" t="n">
        <f aca="false">FORECAST($B903,R894:R902,$B894:$B902)</f>
        <v>128.14402538418</v>
      </c>
      <c r="T903" s="37" t="n">
        <f aca="false">(R903-S903)^2/S903</f>
        <v>3.07669223564727</v>
      </c>
      <c r="U903" s="37" t="n">
        <f aca="false">IF(T903&lt;5,0,(R903-Q903)/Q903*100)</f>
        <v>0</v>
      </c>
      <c r="V903" s="14" t="n">
        <f aca="false">R903/($C903/100000)</f>
        <v>28.6072704991389</v>
      </c>
      <c r="W903" s="13" t="n">
        <f aca="false">X902</f>
        <v>352</v>
      </c>
      <c r="X903" s="12" t="n">
        <v>337</v>
      </c>
      <c r="Y903" s="21" t="n">
        <f aca="false">FORECAST($B903,X894:X902,$B894:$B902)</f>
        <v>339.677049617561</v>
      </c>
      <c r="Z903" s="37" t="n">
        <f aca="false">(X903-Y903)^2/Y903</f>
        <v>0.0210982598410833</v>
      </c>
      <c r="AA903" s="37" t="n">
        <f aca="false">IF(Z903&lt;5,0,(X903-W903)/W903*100)</f>
        <v>0</v>
      </c>
      <c r="AB903" s="14" t="n">
        <f aca="false">X903/($C903/100000)</f>
        <v>65.1395280960122</v>
      </c>
      <c r="AC903" s="13" t="n">
        <f aca="false">AD902</f>
        <v>1872</v>
      </c>
      <c r="AD903" s="12" t="n">
        <v>1709</v>
      </c>
      <c r="AE903" s="21" t="n">
        <f aca="false">FORECAST($B903,AD894:AD902,$B894:$B902)</f>
        <v>1367.2454690984</v>
      </c>
      <c r="AF903" s="37" t="n">
        <f aca="false">(AD903-AE903)^2/AE903</f>
        <v>85.4244259948373</v>
      </c>
      <c r="AG903" s="37" t="n">
        <f aca="false">IF(AF903&lt;5,0,(AD903-AC903)/AC903*100)</f>
        <v>-8.70726495726496</v>
      </c>
      <c r="AH903" s="14" t="n">
        <f aca="false">AD903/($C903/100000)</f>
        <v>330.336657317759</v>
      </c>
      <c r="AI903" s="13" t="n">
        <f aca="false">AJ902</f>
        <v>2813</v>
      </c>
      <c r="AJ903" s="12" t="n">
        <v>2768</v>
      </c>
      <c r="AK903" s="21" t="n">
        <f aca="false">FORECAST($B903,AJ894:AJ902,$B894:$B902)</f>
        <v>3055.48274773618</v>
      </c>
      <c r="AL903" s="37" t="n">
        <f aca="false">(AJ903-AK903)^2/AK903</f>
        <v>27.0485344115188</v>
      </c>
      <c r="AM903" s="37" t="n">
        <f aca="false">IF(AL903&lt;5,0,(AJ903-AI903)/AI903*100)</f>
        <v>-1.59971560611447</v>
      </c>
      <c r="AN903" s="14" t="n">
        <f aca="false">AJ903/($C903/100000)</f>
        <v>535.033275281192</v>
      </c>
      <c r="AO903" s="13" t="n">
        <f aca="false">AP902</f>
        <v>11938</v>
      </c>
      <c r="AP903" s="12" t="n">
        <v>12245</v>
      </c>
      <c r="AQ903" s="21" t="n">
        <f aca="false">FORECAST($B903,AP894:AP902,$B894:$B902)</f>
        <v>10110.816400675</v>
      </c>
      <c r="AR903" s="37" t="n">
        <f aca="false">(AP903-AQ903)^2/AQ903</f>
        <v>450.481885451265</v>
      </c>
      <c r="AS903" s="37" t="n">
        <f aca="false">IF(AR903&lt;5,0,(AP903-AO903)/AO903*100)</f>
        <v>2.57162003685709</v>
      </c>
      <c r="AT903" s="14" t="n">
        <f aca="false">AP903/($C903/100000)</f>
        <v>2366.86504906727</v>
      </c>
      <c r="AU903" s="13" t="n">
        <f aca="false">AV902</f>
        <v>1072</v>
      </c>
      <c r="AV903" s="12" t="n">
        <v>1201</v>
      </c>
      <c r="AW903" s="21" t="n">
        <f aca="false">FORECAST($B903,AV894:AV902,$B894:$B902)</f>
        <v>863.045264206143</v>
      </c>
      <c r="AX903" s="37" t="n">
        <f aca="false">(AV903-AW903)^2/AW903</f>
        <v>132.337674722719</v>
      </c>
      <c r="AY903" s="37" t="n">
        <f aca="false">IF(AX903&lt;5,0,(AV903-AU903)/AU903*100)</f>
        <v>12.0335820895522</v>
      </c>
      <c r="AZ903" s="14" t="n">
        <f aca="false">AV903/($C903/100000)</f>
        <v>232.144134253147</v>
      </c>
      <c r="BA903" s="12" t="n">
        <v>3561.8</v>
      </c>
      <c r="BB903" s="14" t="n">
        <v>-0.2</v>
      </c>
      <c r="BC903" s="13" t="n">
        <f aca="false">(BA903-BA902)/BA902*100</f>
        <v>-0.23807523177324</v>
      </c>
      <c r="BD903" s="12" t="n">
        <v>29.7</v>
      </c>
    </row>
    <row r="904" customFormat="false" ht="13.8" hidden="false" customHeight="false" outlineLevel="0" collapsed="false">
      <c r="A904" s="19" t="s">
        <v>88</v>
      </c>
      <c r="B904" s="15" t="n">
        <v>2017</v>
      </c>
      <c r="C904" s="12" t="n">
        <v>523345</v>
      </c>
      <c r="D904" s="12" t="n">
        <f aca="false">E903</f>
        <v>18427</v>
      </c>
      <c r="E904" s="12" t="n">
        <v>16303</v>
      </c>
      <c r="F904" s="21" t="n">
        <f aca="false">FORECAST($B904,E895:E903,$B895:$B903)</f>
        <v>18965.480638804</v>
      </c>
      <c r="G904" s="37" t="n">
        <f aca="false">(E904-F904)^2/F904</f>
        <v>373.773978472342</v>
      </c>
      <c r="H904" s="37" t="n">
        <f aca="false">IF(G904&lt;5,0,(E904-D904)/D904*100)</f>
        <v>-11.5265642806751</v>
      </c>
      <c r="I904" s="12" t="n">
        <v>-11.5</v>
      </c>
      <c r="J904" s="13" t="n">
        <f aca="false">(E904-E903)/E903*100</f>
        <v>-11.5265642806751</v>
      </c>
      <c r="K904" s="13" t="n">
        <f aca="false">L903</f>
        <v>19</v>
      </c>
      <c r="L904" s="12" t="n">
        <v>27</v>
      </c>
      <c r="M904" s="21" t="n">
        <f aca="false">FORECAST($B904,L895:L903,$B895:$B903)</f>
        <v>19.7001673569224</v>
      </c>
      <c r="N904" s="37" t="n">
        <f aca="false">(L904-M904)^2/M904</f>
        <v>2.70492913341758</v>
      </c>
      <c r="O904" s="37" t="n">
        <f aca="false">IF(N904&lt;5,0,(L904-K904)/K904*100)</f>
        <v>0</v>
      </c>
      <c r="P904" s="14" t="n">
        <f aca="false">L904/($C904/100000)</f>
        <v>5.15912065654587</v>
      </c>
      <c r="Q904" s="13" t="n">
        <f aca="false">R903</f>
        <v>148</v>
      </c>
      <c r="R904" s="12" t="n">
        <v>113</v>
      </c>
      <c r="S904" s="21" t="n">
        <f aca="false">FORECAST($B904,R895:R903,$B895:$B903)</f>
        <v>152.103307575648</v>
      </c>
      <c r="T904" s="37" t="n">
        <f aca="false">(R904-S904)^2/S904</f>
        <v>10.0528298018455</v>
      </c>
      <c r="U904" s="37" t="n">
        <f aca="false">IF(T904&lt;5,0,(R904-Q904)/Q904*100)</f>
        <v>-23.6486486486486</v>
      </c>
      <c r="V904" s="14" t="n">
        <f aca="false">R904/($C904/100000)</f>
        <v>21.5918753403586</v>
      </c>
      <c r="W904" s="13" t="n">
        <f aca="false">X903</f>
        <v>337</v>
      </c>
      <c r="X904" s="12" t="n">
        <v>308</v>
      </c>
      <c r="Y904" s="21" t="n">
        <f aca="false">FORECAST($B904,X895:X903,$B895:$B903)</f>
        <v>396.142164681724</v>
      </c>
      <c r="Z904" s="37" t="n">
        <f aca="false">(X904-Y904)^2/Y904</f>
        <v>19.6117502438097</v>
      </c>
      <c r="AA904" s="37" t="n">
        <f aca="false">IF(Z904&lt;5,0,(X904-W904)/W904*100)</f>
        <v>-8.6053412462908</v>
      </c>
      <c r="AB904" s="14" t="n">
        <f aca="false">X904/($C904/100000)</f>
        <v>58.85219119319</v>
      </c>
      <c r="AC904" s="13" t="n">
        <f aca="false">AD903</f>
        <v>1709</v>
      </c>
      <c r="AD904" s="12" t="n">
        <v>1586</v>
      </c>
      <c r="AE904" s="21" t="n">
        <f aca="false">FORECAST($B904,AD895:AD903,$B895:$B903)</f>
        <v>1649.74166041302</v>
      </c>
      <c r="AF904" s="37" t="n">
        <f aca="false">(AD904-AE904)^2/AE904</f>
        <v>2.46280940204417</v>
      </c>
      <c r="AG904" s="37" t="n">
        <f aca="false">IF(AF904&lt;5,0,(AD904-AC904)/AC904*100)</f>
        <v>0</v>
      </c>
      <c r="AH904" s="14" t="n">
        <f aca="false">AD904/($C904/100000)</f>
        <v>303.050568936361</v>
      </c>
      <c r="AI904" s="13" t="n">
        <f aca="false">AJ903</f>
        <v>2768</v>
      </c>
      <c r="AJ904" s="12" t="n">
        <v>2368</v>
      </c>
      <c r="AK904" s="21" t="n">
        <f aca="false">FORECAST($B904,AJ895:AJ903,$B895:$B903)</f>
        <v>3518.13158451106</v>
      </c>
      <c r="AL904" s="37" t="n">
        <f aca="false">(AJ904-AK904)^2/AK904</f>
        <v>375.99578921769</v>
      </c>
      <c r="AM904" s="37" t="n">
        <f aca="false">IF(AL904&lt;5,0,(AJ904-AI904)/AI904*100)</f>
        <v>-14.4508670520231</v>
      </c>
      <c r="AN904" s="14" t="n">
        <f aca="false">AJ904/($C904/100000)</f>
        <v>452.473989433357</v>
      </c>
      <c r="AO904" s="13" t="n">
        <f aca="false">AP903</f>
        <v>12245</v>
      </c>
      <c r="AP904" s="12" t="n">
        <v>10833</v>
      </c>
      <c r="AQ904" s="21" t="n">
        <f aca="false">FORECAST($B904,AP895:AP903,$B895:$B903)</f>
        <v>12165.2202427721</v>
      </c>
      <c r="AR904" s="37" t="n">
        <f aca="false">(AP904-AQ904)^2/AQ904</f>
        <v>145.892202511189</v>
      </c>
      <c r="AS904" s="37" t="n">
        <f aca="false">IF(AR904&lt;5,0,(AP904-AO904)/AO904*100)</f>
        <v>-11.5312372396897</v>
      </c>
      <c r="AT904" s="14" t="n">
        <f aca="false">AP904/($C904/100000)</f>
        <v>2069.95385453191</v>
      </c>
      <c r="AU904" s="13" t="n">
        <f aca="false">AV903</f>
        <v>1201</v>
      </c>
      <c r="AV904" s="12" t="n">
        <v>1068</v>
      </c>
      <c r="AW904" s="21" t="n">
        <f aca="false">FORECAST($B904,AV895:AV903,$B895:$B903)</f>
        <v>1064.24525979048</v>
      </c>
      <c r="AX904" s="37" t="n">
        <f aca="false">(AV904-AW904)^2/AW904</f>
        <v>0.0132470160531671</v>
      </c>
      <c r="AY904" s="37" t="n">
        <f aca="false">IF(AX904&lt;5,0,(AV904-AU904)/AU904*100)</f>
        <v>0</v>
      </c>
      <c r="AZ904" s="14" t="n">
        <f aca="false">AV904/($C904/100000)</f>
        <v>204.071883747814</v>
      </c>
      <c r="BA904" s="12" t="n">
        <v>3115.2</v>
      </c>
      <c r="BB904" s="14" t="n">
        <v>-12.5</v>
      </c>
      <c r="BC904" s="13" t="n">
        <f aca="false">(BA904-BA903)/BA903*100</f>
        <v>-12.5386040765905</v>
      </c>
      <c r="BD904" s="12" t="n">
        <v>29.8</v>
      </c>
    </row>
    <row r="905" customFormat="false" ht="13.8" hidden="false" customHeight="false" outlineLevel="0" collapsed="false">
      <c r="A905" s="24" t="s">
        <v>88</v>
      </c>
      <c r="B905" s="15" t="n">
        <v>2018</v>
      </c>
      <c r="C905" s="12" t="n">
        <v>531002</v>
      </c>
      <c r="D905" s="12" t="n">
        <f aca="false">E904</f>
        <v>16303</v>
      </c>
      <c r="E905" s="12" t="n">
        <v>15189</v>
      </c>
      <c r="F905" s="21" t="n">
        <f aca="false">FORECAST($B905,E896:E904,$B896:$B904)</f>
        <v>18593.2149956115</v>
      </c>
      <c r="G905" s="37" t="n">
        <f aca="false">(E905-F905)^2/F905</f>
        <v>623.274659013048</v>
      </c>
      <c r="H905" s="37" t="n">
        <f aca="false">IF(G905&lt;5,0,(E905-D905)/D905*100)</f>
        <v>-6.83309820278476</v>
      </c>
      <c r="I905" s="12" t="n">
        <v>-6.8</v>
      </c>
      <c r="J905" s="13" t="n">
        <f aca="false">(E905-E904)/E904*100</f>
        <v>-6.83309820278476</v>
      </c>
      <c r="K905" s="13" t="n">
        <f aca="false">L904</f>
        <v>27</v>
      </c>
      <c r="L905" s="12" t="n">
        <v>22</v>
      </c>
      <c r="M905" s="21" t="n">
        <f aca="false">FORECAST($B905,L896:L904,$B896:$B904)</f>
        <v>20.7564469648326</v>
      </c>
      <c r="N905" s="37" t="n">
        <f aca="false">(L905-M905)^2/M905</f>
        <v>0.0745033171570321</v>
      </c>
      <c r="O905" s="37" t="n">
        <f aca="false">IF(N905&lt;5,0,(L905-K905)/K905*100)</f>
        <v>0</v>
      </c>
      <c r="P905" s="14" t="n">
        <f aca="false">L905/($C905/100000)</f>
        <v>4.14311057208824</v>
      </c>
      <c r="Q905" s="13" t="n">
        <f aca="false">R904</f>
        <v>113</v>
      </c>
      <c r="R905" s="12" t="n">
        <v>142</v>
      </c>
      <c r="S905" s="21" t="n">
        <f aca="false">FORECAST($B905,R896:R904,$B896:$B904)</f>
        <v>146.573143481648</v>
      </c>
      <c r="T905" s="37" t="n">
        <f aca="false">(R905-S905)^2/S905</f>
        <v>0.142683992489755</v>
      </c>
      <c r="U905" s="37" t="n">
        <f aca="false">IF(T905&lt;5,0,(R905-Q905)/Q905*100)</f>
        <v>0</v>
      </c>
      <c r="V905" s="14" t="n">
        <f aca="false">R905/($C905/100000)</f>
        <v>26.7418955107514</v>
      </c>
      <c r="W905" s="13" t="n">
        <f aca="false">X904</f>
        <v>308</v>
      </c>
      <c r="X905" s="12" t="n">
        <v>302</v>
      </c>
      <c r="Y905" s="21" t="n">
        <f aca="false">FORECAST($B905,X896:X904,$B896:$B904)</f>
        <v>383.703017730178</v>
      </c>
      <c r="Z905" s="37" t="n">
        <f aca="false">(X905-Y905)^2/Y905</f>
        <v>17.3972650663693</v>
      </c>
      <c r="AA905" s="37" t="n">
        <f aca="false">IF(Z905&lt;5,0,(X905-W905)/W905*100)</f>
        <v>-1.94805194805195</v>
      </c>
      <c r="AB905" s="14" t="n">
        <f aca="false">X905/($C905/100000)</f>
        <v>56.8736087623022</v>
      </c>
      <c r="AC905" s="13" t="n">
        <f aca="false">AD904</f>
        <v>1586</v>
      </c>
      <c r="AD905" s="12" t="n">
        <v>1530</v>
      </c>
      <c r="AE905" s="21" t="n">
        <f aca="false">FORECAST($B905,AD896:AD904,$B896:$B904)</f>
        <v>1641.42383830327</v>
      </c>
      <c r="AF905" s="37" t="n">
        <f aca="false">(AD905-AE905)^2/AE905</f>
        <v>7.56372086996508</v>
      </c>
      <c r="AG905" s="37" t="n">
        <f aca="false">IF(AF905&lt;5,0,(AD905-AC905)/AC905*100)</f>
        <v>-3.53089533417402</v>
      </c>
      <c r="AH905" s="14" t="n">
        <f aca="false">AD905/($C905/100000)</f>
        <v>288.134507967955</v>
      </c>
      <c r="AI905" s="13" t="n">
        <f aca="false">AJ904</f>
        <v>2368</v>
      </c>
      <c r="AJ905" s="12" t="n">
        <v>2013</v>
      </c>
      <c r="AK905" s="21" t="n">
        <f aca="false">FORECAST($B905,AJ896:AJ904,$B896:$B904)</f>
        <v>3354.97944742285</v>
      </c>
      <c r="AL905" s="37" t="n">
        <f aca="false">(AJ905-AK905)^2/AK905</f>
        <v>536.786846395951</v>
      </c>
      <c r="AM905" s="37" t="n">
        <f aca="false">IF(AL905&lt;5,0,(AJ905-AI905)/AI905*100)</f>
        <v>-14.9915540540541</v>
      </c>
      <c r="AN905" s="14" t="n">
        <f aca="false">AJ905/($C905/100000)</f>
        <v>379.094617346074</v>
      </c>
      <c r="AO905" s="13" t="n">
        <f aca="false">AP904</f>
        <v>10833</v>
      </c>
      <c r="AP905" s="12" t="n">
        <v>10221</v>
      </c>
      <c r="AQ905" s="21" t="n">
        <f aca="false">FORECAST($B905,AP896:AP904,$B896:$B904)</f>
        <v>11980.2837110877</v>
      </c>
      <c r="AR905" s="37" t="n">
        <f aca="false">(AP905-AQ905)^2/AQ905</f>
        <v>258.347736225468</v>
      </c>
      <c r="AS905" s="37" t="n">
        <f aca="false">IF(AR905&lt;5,0,(AP905-AO905)/AO905*100)</f>
        <v>-5.64940459706453</v>
      </c>
      <c r="AT905" s="14" t="n">
        <f aca="false">AP905/($C905/100000)</f>
        <v>1924.85150715063</v>
      </c>
      <c r="AU905" s="13" t="n">
        <f aca="false">AV904</f>
        <v>1068</v>
      </c>
      <c r="AV905" s="12" t="n">
        <v>959</v>
      </c>
      <c r="AW905" s="21" t="n">
        <f aca="false">FORECAST($B905,AV896:AV904,$B896:$B904)</f>
        <v>1065.27117801093</v>
      </c>
      <c r="AX905" s="37" t="n">
        <f aca="false">(AV905-AW905)^2/AW905</f>
        <v>10.6015853136274</v>
      </c>
      <c r="AY905" s="37" t="n">
        <f aca="false">IF(AX905&lt;5,0,(AV905-AU905)/AU905*100)</f>
        <v>-10.2059925093633</v>
      </c>
      <c r="AZ905" s="14" t="n">
        <f aca="false">AV905/($C905/100000)</f>
        <v>180.601956301483</v>
      </c>
      <c r="BA905" s="12" t="n">
        <v>2860.4</v>
      </c>
      <c r="BB905" s="14" t="n">
        <v>-8.2</v>
      </c>
      <c r="BC905" s="13" t="n">
        <f aca="false">(BA905-BA904)/BA904*100</f>
        <v>-8.17925012840266</v>
      </c>
      <c r="BD905" s="12" t="n">
        <v>32.4</v>
      </c>
    </row>
    <row r="906" customFormat="false" ht="13.8" hidden="false" customHeight="false" outlineLevel="0" collapsed="false">
      <c r="A906" s="19" t="s">
        <v>88</v>
      </c>
      <c r="B906" s="15" t="n">
        <v>2019</v>
      </c>
      <c r="C906" s="17" t="n">
        <v>538703</v>
      </c>
      <c r="D906" s="12" t="n">
        <f aca="false">E905</f>
        <v>15189</v>
      </c>
      <c r="E906" s="17" t="n">
        <v>12729</v>
      </c>
      <c r="F906" s="21" t="n">
        <f aca="false">FORECAST($B906,E897:E905,$B897:$B905)</f>
        <v>15186.3571428571</v>
      </c>
      <c r="G906" s="37" t="n">
        <f aca="false">(E906-F906)^2/F906</f>
        <v>397.633485815343</v>
      </c>
      <c r="H906" s="37" t="n">
        <f aca="false">IF(G906&lt;5,0,(E906-D906)/D906*100)</f>
        <v>-16.1959312660478</v>
      </c>
      <c r="I906" s="12" t="n">
        <v>-16.2</v>
      </c>
      <c r="J906" s="13" t="n">
        <f aca="false">(E906-E905)/E905*100</f>
        <v>-16.1959312660478</v>
      </c>
      <c r="K906" s="13" t="n">
        <f aca="false">L905</f>
        <v>22</v>
      </c>
      <c r="L906" s="12" t="n">
        <v>25</v>
      </c>
      <c r="M906" s="21" t="n">
        <f aca="false">FORECAST($B906,L897:L905,$B897:$B905)</f>
        <v>22.75</v>
      </c>
      <c r="N906" s="37" t="n">
        <f aca="false">(L906-M906)^2/M906</f>
        <v>0.222527472527472</v>
      </c>
      <c r="O906" s="37" t="n">
        <f aca="false">IF(N906&lt;5,0,(L906-K906)/K906*100)</f>
        <v>0</v>
      </c>
      <c r="P906" s="14" t="n">
        <f aca="false">L906/($C906/100000)</f>
        <v>4.64077608626646</v>
      </c>
      <c r="Q906" s="13" t="n">
        <f aca="false">R905</f>
        <v>142</v>
      </c>
      <c r="R906" s="12" t="n">
        <v>98</v>
      </c>
      <c r="S906" s="21" t="n">
        <f aca="false">FORECAST($B906,R897:R905,$B897:$B905)</f>
        <v>138.678571428571</v>
      </c>
      <c r="T906" s="37" t="n">
        <f aca="false">(R906-S906)^2/S906</f>
        <v>11.9322412714764</v>
      </c>
      <c r="U906" s="37" t="n">
        <f aca="false">IF(T906&lt;5,0,(R906-Q906)/Q906*100)</f>
        <v>-30.9859154929577</v>
      </c>
      <c r="V906" s="14" t="n">
        <f aca="false">R906/($C906/100000)</f>
        <v>18.1918422581645</v>
      </c>
      <c r="W906" s="13" t="n">
        <f aca="false">X905</f>
        <v>302</v>
      </c>
      <c r="X906" s="12" t="n">
        <v>278</v>
      </c>
      <c r="Y906" s="21" t="n">
        <f aca="false">FORECAST($B906,X897:X905,$B897:$B905)</f>
        <v>254.75</v>
      </c>
      <c r="Z906" s="37" t="n">
        <f aca="false">(X906-Y906)^2/Y906</f>
        <v>2.12193326790972</v>
      </c>
      <c r="AA906" s="37" t="n">
        <f aca="false">IF(Z906&lt;5,0,(X906-W906)/W906*100)</f>
        <v>0</v>
      </c>
      <c r="AB906" s="14" t="n">
        <f aca="false">X906/($C906/100000)</f>
        <v>51.605430079283</v>
      </c>
      <c r="AC906" s="13" t="n">
        <f aca="false">AD905</f>
        <v>1530</v>
      </c>
      <c r="AD906" s="12" t="n">
        <v>1511</v>
      </c>
      <c r="AE906" s="21" t="n">
        <f aca="false">FORECAST($B906,AD897:AD905,$B897:$B905)</f>
        <v>1615.25</v>
      </c>
      <c r="AF906" s="37" t="n">
        <f aca="false">(AD906-AE906)^2/AE906</f>
        <v>6.72840891502863</v>
      </c>
      <c r="AG906" s="37" t="n">
        <f aca="false">IF(AF906&lt;5,0,(AD906-AC906)/AC906*100)</f>
        <v>-1.24183006535948</v>
      </c>
      <c r="AH906" s="14" t="n">
        <f aca="false">AD906/($C906/100000)</f>
        <v>280.488506653945</v>
      </c>
      <c r="AI906" s="13" t="n">
        <f aca="false">AJ905</f>
        <v>2013</v>
      </c>
      <c r="AJ906" s="12" t="n">
        <v>1698</v>
      </c>
      <c r="AK906" s="21" t="n">
        <f aca="false">FORECAST($B906,AJ897:AJ905,$B897:$B905)</f>
        <v>1560.78571428571</v>
      </c>
      <c r="AL906" s="37" t="n">
        <f aca="false">(AJ906-AK906)^2/AK906</f>
        <v>12.0630013663971</v>
      </c>
      <c r="AM906" s="37" t="n">
        <f aca="false">IF(AL906&lt;5,0,(AJ906-AI906)/AI906*100)</f>
        <v>-15.6482861400894</v>
      </c>
      <c r="AN906" s="14" t="n">
        <f aca="false">AJ906/($C906/100000)</f>
        <v>315.201511779218</v>
      </c>
      <c r="AO906" s="13" t="n">
        <f aca="false">AP905</f>
        <v>10221</v>
      </c>
      <c r="AP906" s="12" t="n">
        <v>8282</v>
      </c>
      <c r="AQ906" s="21" t="n">
        <f aca="false">FORECAST($B906,AP897:AP905,$B897:$B905)</f>
        <v>10530.6071428571</v>
      </c>
      <c r="AR906" s="37" t="n">
        <f aca="false">(AP906-AQ906)^2/AQ906</f>
        <v>480.146492440161</v>
      </c>
      <c r="AS906" s="37" t="n">
        <f aca="false">IF(AR906&lt;5,0,(AP906-AO906)/AO906*100)</f>
        <v>-18.9707465022992</v>
      </c>
      <c r="AT906" s="14" t="n">
        <f aca="false">AP906/($C906/100000)</f>
        <v>1537.39630185835</v>
      </c>
      <c r="AU906" s="13" t="n">
        <f aca="false">AV905</f>
        <v>959</v>
      </c>
      <c r="AV906" s="12" t="n">
        <v>837</v>
      </c>
      <c r="AW906" s="21" t="n">
        <f aca="false">FORECAST($B906,AV897:AV905,$B897:$B905)</f>
        <v>1063.53571428571</v>
      </c>
      <c r="AX906" s="37" t="n">
        <f aca="false">(AV906-AW906)^2/AW906</f>
        <v>48.2526624706768</v>
      </c>
      <c r="AY906" s="37" t="n">
        <f aca="false">IF(AX906&lt;5,0,(AV906-AU906)/AU906*100)</f>
        <v>-12.7215849843587</v>
      </c>
      <c r="AZ906" s="14" t="n">
        <f aca="false">AV906/($C906/100000)</f>
        <v>155.373183368201</v>
      </c>
      <c r="BA906" s="12" t="n">
        <v>2362.9</v>
      </c>
      <c r="BB906" s="14" t="n">
        <v>-17.4</v>
      </c>
      <c r="BC906" s="13" t="n">
        <f aca="false">(BA906-BA905)/BA905*100</f>
        <v>-17.392672353517</v>
      </c>
      <c r="BD906" s="12" t="n">
        <v>34.7</v>
      </c>
    </row>
    <row r="907" customFormat="false" ht="13.8" hidden="false" customHeight="false" outlineLevel="0" collapsed="false">
      <c r="A907" s="25" t="s">
        <v>88</v>
      </c>
      <c r="B907" s="20" t="n">
        <v>2020</v>
      </c>
      <c r="C907" s="21" t="n">
        <v>551528</v>
      </c>
      <c r="D907" s="12" t="n">
        <f aca="false">E906</f>
        <v>12729</v>
      </c>
      <c r="E907" s="21" t="n">
        <v>10956</v>
      </c>
      <c r="F907" s="21" t="n">
        <f aca="false">FORECAST($B907,E898:E906,$B898:$B906)</f>
        <v>13438.6388888889</v>
      </c>
      <c r="G907" s="37" t="n">
        <f aca="false">(E907-F907)^2/F907</f>
        <v>458.639889320893</v>
      </c>
      <c r="H907" s="37" t="n">
        <f aca="false">IF(G907&lt;5,0,(E907-D907)/D907*100)</f>
        <v>-13.9288239453217</v>
      </c>
      <c r="I907" s="22" t="n">
        <v>-13.9</v>
      </c>
      <c r="J907" s="13" t="n">
        <f aca="false">(E907-E906)/E906*100</f>
        <v>-13.9288239453217</v>
      </c>
      <c r="K907" s="13" t="n">
        <f aca="false">L906</f>
        <v>25</v>
      </c>
      <c r="L907" s="21" t="n">
        <v>26</v>
      </c>
      <c r="M907" s="21" t="n">
        <f aca="false">FORECAST($B907,L898:L906,$B898:$B906)</f>
        <v>24.1666666666667</v>
      </c>
      <c r="N907" s="37" t="n">
        <f aca="false">(L907-M907)^2/M907</f>
        <v>0.139080459770115</v>
      </c>
      <c r="O907" s="37" t="n">
        <f aca="false">IF(N907&lt;5,0,(L907-K907)/K907*100)</f>
        <v>0</v>
      </c>
      <c r="P907" s="14" t="n">
        <f aca="false">L907/($C907/100000)</f>
        <v>4.71417588952873</v>
      </c>
      <c r="Q907" s="13" t="n">
        <f aca="false">R906</f>
        <v>98</v>
      </c>
      <c r="R907" s="21" t="n">
        <v>160</v>
      </c>
      <c r="S907" s="21" t="n">
        <f aca="false">FORECAST($B907,R898:R906,$B898:$B906)</f>
        <v>119.027777777778</v>
      </c>
      <c r="T907" s="37" t="n">
        <f aca="false">(R907-S907)^2/S907</f>
        <v>14.1036237521068</v>
      </c>
      <c r="U907" s="37" t="n">
        <f aca="false">IF(T907&lt;5,0,(R907-Q907)/Q907*100)</f>
        <v>63.265306122449</v>
      </c>
      <c r="V907" s="14" t="n">
        <f aca="false">R907/($C907/100000)</f>
        <v>29.0103131663306</v>
      </c>
      <c r="W907" s="13" t="n">
        <f aca="false">X906</f>
        <v>278</v>
      </c>
      <c r="X907" s="21" t="n">
        <v>264</v>
      </c>
      <c r="Y907" s="21" t="n">
        <f aca="false">FORECAST($B907,X898:X906,$B898:$B906)</f>
        <v>238.833333333333</v>
      </c>
      <c r="Z907" s="37" t="n">
        <f aca="false">(X907-Y907)^2/Y907</f>
        <v>2.65189578971854</v>
      </c>
      <c r="AA907" s="37" t="n">
        <f aca="false">IF(Z907&lt;5,0,(X907-W907)/W907*100)</f>
        <v>0</v>
      </c>
      <c r="AB907" s="14" t="n">
        <f aca="false">X907/($C907/100000)</f>
        <v>47.8670167244455</v>
      </c>
      <c r="AC907" s="13" t="n">
        <f aca="false">AD906</f>
        <v>1511</v>
      </c>
      <c r="AD907" s="21" t="n">
        <v>1578</v>
      </c>
      <c r="AE907" s="21" t="n">
        <f aca="false">FORECAST($B907,AD898:AD906,$B898:$B906)</f>
        <v>1566.83333333333</v>
      </c>
      <c r="AF907" s="37" t="n">
        <f aca="false">(AD907-AE907)^2/AE907</f>
        <v>0.0795837322270691</v>
      </c>
      <c r="AG907" s="37" t="n">
        <f aca="false">IF(AF907&lt;5,0,(AD907-AC907)/AC907*100)</f>
        <v>0</v>
      </c>
      <c r="AH907" s="14" t="n">
        <f aca="false">AD907/($C907/100000)</f>
        <v>286.114213602936</v>
      </c>
      <c r="AI907" s="13" t="n">
        <f aca="false">AJ906</f>
        <v>1698</v>
      </c>
      <c r="AJ907" s="21" t="n">
        <v>1429</v>
      </c>
      <c r="AK907" s="21" t="n">
        <f aca="false">FORECAST($B907,AJ898:AJ906,$B898:$B906)</f>
        <v>1261.47222222222</v>
      </c>
      <c r="AL907" s="37" t="n">
        <f aca="false">(AJ907-AK907)^2/AK907</f>
        <v>22.2482555166533</v>
      </c>
      <c r="AM907" s="37" t="n">
        <f aca="false">IF(AL907&lt;5,0,(AJ907-AI907)/AI907*100)</f>
        <v>-15.8421672555948</v>
      </c>
      <c r="AN907" s="14" t="n">
        <f aca="false">AJ907/($C907/100000)</f>
        <v>259.09835946679</v>
      </c>
      <c r="AO907" s="13" t="n">
        <f aca="false">AP906</f>
        <v>8282</v>
      </c>
      <c r="AP907" s="21" t="n">
        <v>6727</v>
      </c>
      <c r="AQ907" s="21" t="n">
        <f aca="false">FORECAST($B907,AP898:AP906,$B898:$B906)</f>
        <v>9262.5</v>
      </c>
      <c r="AR907" s="37" t="n">
        <f aca="false">(AP907-AQ907)^2/AQ907</f>
        <v>694.06318488529</v>
      </c>
      <c r="AS907" s="37" t="n">
        <f aca="false">IF(AR907&lt;5,0,(AP907-AO907)/AO907*100)</f>
        <v>-18.7756580536102</v>
      </c>
      <c r="AT907" s="14" t="n">
        <f aca="false">AP907/($C907/100000)</f>
        <v>1219.70235418691</v>
      </c>
      <c r="AU907" s="13" t="n">
        <f aca="false">AV906</f>
        <v>837</v>
      </c>
      <c r="AV907" s="21" t="n">
        <v>772</v>
      </c>
      <c r="AW907" s="21" t="n">
        <f aca="false">FORECAST($B907,AV898:AV906,$B898:$B906)</f>
        <v>965.805555555556</v>
      </c>
      <c r="AX907" s="37" t="n">
        <f aca="false">(AV907-AW907)^2/AW907</f>
        <v>38.8904300126869</v>
      </c>
      <c r="AY907" s="37" t="n">
        <f aca="false">IF(AX907&lt;5,0,(AV907-AU907)/AU907*100)</f>
        <v>-7.76583034647551</v>
      </c>
      <c r="AZ907" s="14" t="n">
        <f aca="false">AV907/($C907/100000)</f>
        <v>139.974761027545</v>
      </c>
      <c r="BA907" s="23" t="n">
        <v>1986.5</v>
      </c>
      <c r="BB907" s="22" t="n">
        <v>-15.9</v>
      </c>
      <c r="BC907" s="13" t="n">
        <f aca="false">(BA907-BA906)/BA906*100</f>
        <v>-15.9295780608574</v>
      </c>
      <c r="BD907" s="23" t="n">
        <v>36.6</v>
      </c>
    </row>
    <row r="908" customFormat="false" ht="13.8" hidden="false" customHeight="false" outlineLevel="0" collapsed="false">
      <c r="A908" s="19" t="s">
        <v>349</v>
      </c>
      <c r="B908" s="15" t="n">
        <v>2020</v>
      </c>
      <c r="C908" s="38" t="n">
        <f aca="false">FORECAST($B908,C898:C906,$B898:$B906)</f>
        <v>541013.527777778</v>
      </c>
      <c r="D908" s="12" t="n">
        <f aca="false">E907</f>
        <v>10956</v>
      </c>
      <c r="E908" s="38" t="n">
        <f aca="false">FORECAST($B908,E898:E906,$B898:$B906)</f>
        <v>13438.6388888889</v>
      </c>
      <c r="F908" s="21" t="n">
        <f aca="false">FORECAST($B908,E899:E907,$B899:$B907)</f>
        <v>12466.2888888889</v>
      </c>
      <c r="G908" s="37" t="n">
        <f aca="false">(E908-F908)^2/F908</f>
        <v>75.8416984338204</v>
      </c>
      <c r="H908" s="37" t="n">
        <f aca="false">IF(G908&lt;5,0,(E908-D908)/D908*100)</f>
        <v>22.6600847835787</v>
      </c>
      <c r="I908" s="12"/>
      <c r="J908" s="13" t="n">
        <f aca="false">(E908-E906)/E906*100</f>
        <v>5.57497752289172</v>
      </c>
      <c r="K908" s="13" t="n">
        <f aca="false">L907</f>
        <v>26</v>
      </c>
      <c r="L908" s="38" t="n">
        <f aca="false">FORECAST($B908,L898:L906,$B898:$B906)</f>
        <v>24.1666666666667</v>
      </c>
      <c r="M908" s="21" t="n">
        <f aca="false">FORECAST($B908,L899:L907,$B899:$B907)</f>
        <v>25.5111111111111</v>
      </c>
      <c r="N908" s="37" t="n">
        <f aca="false">(L908-M908)^2/M908</f>
        <v>0.0708526906697643</v>
      </c>
      <c r="O908" s="37" t="n">
        <f aca="false">IF(N908&lt;5,0,(L908-K908)/K908*100)</f>
        <v>0</v>
      </c>
      <c r="P908" s="38" t="n">
        <f aca="false">FORECAST($B908,P898:P906,$B898:$B906)</f>
        <v>4.46593326239488</v>
      </c>
      <c r="Q908" s="13" t="n">
        <f aca="false">R907</f>
        <v>160</v>
      </c>
      <c r="R908" s="38" t="n">
        <f aca="false">FORECAST($B908,R898:R906,$B898:$B906)</f>
        <v>119.027777777778</v>
      </c>
      <c r="S908" s="21" t="n">
        <f aca="false">FORECAST($B908,R899:R907,$B899:$B907)</f>
        <v>131.711111111111</v>
      </c>
      <c r="T908" s="37" t="n">
        <f aca="false">(R908-S908)^2/S908</f>
        <v>1.22136198751476</v>
      </c>
      <c r="U908" s="37" t="n">
        <f aca="false">IF(T908&lt;5,0,(R908-Q908)/Q908*100)</f>
        <v>0</v>
      </c>
      <c r="V908" s="38" t="n">
        <f aca="false">FORECAST($B908,V898:V906,$B898:$B906)</f>
        <v>21.9460615877703</v>
      </c>
      <c r="W908" s="13" t="n">
        <f aca="false">X907</f>
        <v>264</v>
      </c>
      <c r="X908" s="38" t="n">
        <f aca="false">FORECAST($B908,X898:X906,$B898:$B906)</f>
        <v>238.833333333333</v>
      </c>
      <c r="Y908" s="21" t="n">
        <f aca="false">FORECAST($B908,X899:X907,$B899:$B907)</f>
        <v>258.533333333333</v>
      </c>
      <c r="Z908" s="37" t="n">
        <f aca="false">(X908-Y908)^2/Y908</f>
        <v>1.50112171222279</v>
      </c>
      <c r="AA908" s="37" t="n">
        <f aca="false">IF(Z908&lt;5,0,(X908-W908)/W908*100)</f>
        <v>0</v>
      </c>
      <c r="AB908" s="38" t="n">
        <f aca="false">FORECAST($B908,AB898:AB906,$B898:$B906)</f>
        <v>43.0516748875194</v>
      </c>
      <c r="AC908" s="13" t="n">
        <f aca="false">AD907</f>
        <v>1578</v>
      </c>
      <c r="AD908" s="38" t="n">
        <f aca="false">FORECAST($B908,AD898:AD906,$B898:$B906)</f>
        <v>1566.83333333333</v>
      </c>
      <c r="AE908" s="21" t="n">
        <f aca="false">FORECAST($B908,AD899:AD907,$B899:$B907)</f>
        <v>1595.91111111111</v>
      </c>
      <c r="AF908" s="37" t="n">
        <f aca="false">(AD908-AE908)^2/AE908</f>
        <v>0.529802164172647</v>
      </c>
      <c r="AG908" s="37" t="n">
        <f aca="false">IF(AF908&lt;5,0,(AD908-AC908)/AC908*100)</f>
        <v>0</v>
      </c>
      <c r="AH908" s="38" t="n">
        <f aca="false">FORECAST($B908,AH898:AH906,$B898:$B906)</f>
        <v>289.176643322459</v>
      </c>
      <c r="AI908" s="13" t="n">
        <f aca="false">AJ907</f>
        <v>1429</v>
      </c>
      <c r="AJ908" s="38" t="n">
        <f aca="false">FORECAST($B908,AJ898:AJ906,$B898:$B906)</f>
        <v>1261.47222222222</v>
      </c>
      <c r="AK908" s="21" t="n">
        <f aca="false">FORECAST($B908,AJ899:AJ907,$B899:$B907)</f>
        <v>1381.24444444444</v>
      </c>
      <c r="AL908" s="37" t="n">
        <f aca="false">(AJ908-AK908)^2/AK908</f>
        <v>10.3858410245547</v>
      </c>
      <c r="AM908" s="37" t="n">
        <f aca="false">IF(AL908&lt;5,0,(AJ908-AI908)/AI908*100)</f>
        <v>-11.7234274162196</v>
      </c>
      <c r="AN908" s="38" t="n">
        <f aca="false">FORECAST($B908,AN898:AN906,$B898:$B906)</f>
        <v>219.382901243518</v>
      </c>
      <c r="AO908" s="13" t="n">
        <f aca="false">AP907</f>
        <v>6727</v>
      </c>
      <c r="AP908" s="38" t="n">
        <f aca="false">FORECAST($B908,AP898:AP906,$B898:$B906)</f>
        <v>9262.5</v>
      </c>
      <c r="AQ908" s="21" t="n">
        <f aca="false">FORECAST($B908,AP899:AP907,$B899:$B907)</f>
        <v>8192.6</v>
      </c>
      <c r="AR908" s="37" t="n">
        <f aca="false">(AP908-AQ908)^2/AQ908</f>
        <v>139.721945414154</v>
      </c>
      <c r="AS908" s="37" t="n">
        <f aca="false">IF(AR908&lt;5,0,(AP908-AO908)/AO908*100)</f>
        <v>37.6913928943065</v>
      </c>
      <c r="AT908" s="38" t="n">
        <f aca="false">FORECAST($B908,AT898:AT906,$B898:$B906)</f>
        <v>1700.3173642713</v>
      </c>
      <c r="AU908" s="13" t="n">
        <f aca="false">AV907</f>
        <v>772</v>
      </c>
      <c r="AV908" s="38" t="n">
        <f aca="false">FORECAST($B908,AV898:AV906,$B898:$B906)</f>
        <v>965.805555555556</v>
      </c>
      <c r="AW908" s="21" t="n">
        <f aca="false">FORECAST($B908,AV899:AV907,$B899:$B907)</f>
        <v>880.777777777778</v>
      </c>
      <c r="AX908" s="37" t="n">
        <f aca="false">(AV908-AW908)^2/AW908</f>
        <v>8.20833946567989</v>
      </c>
      <c r="AY908" s="37" t="n">
        <f aca="false">IF(AX908&lt;5,0,(AV908-AU908)/AU908*100)</f>
        <v>25.1043465745538</v>
      </c>
      <c r="AZ908" s="38" t="n">
        <f aca="false">FORECAST($B908,AZ898:AZ906,$B898:$B906)</f>
        <v>178.41031134817</v>
      </c>
      <c r="BA908" s="38" t="n">
        <f aca="false">FORECAST($B908,BA898:BA906,$B898:$B906)</f>
        <v>2456.74444444444</v>
      </c>
      <c r="BB908" s="14"/>
      <c r="BC908" s="12"/>
      <c r="BD908" s="12"/>
    </row>
    <row r="909" customFormat="false" ht="13.8" hidden="false" customHeight="false" outlineLevel="0" collapsed="false">
      <c r="A909" s="19" t="s">
        <v>199</v>
      </c>
      <c r="B909" s="20"/>
      <c r="C909" s="21"/>
      <c r="D909" s="12" t="n">
        <f aca="false">E908</f>
        <v>13438.6388888889</v>
      </c>
      <c r="E909" s="39" t="n">
        <f aca="false">(E908-E907)^2/E908</f>
        <v>458.639889320893</v>
      </c>
      <c r="F909" s="21" t="n">
        <f aca="false">FORECAST($B909,E900:E908,$B900:$B908)</f>
        <v>2127671.96195145</v>
      </c>
      <c r="G909" s="37" t="n">
        <f aca="false">(E909-F909)^2/F909</f>
        <v>2126754.78103699</v>
      </c>
      <c r="H909" s="37" t="n">
        <f aca="false">IF(G909&lt;5,0,(E909-D909)/D909*100)</f>
        <v>-96.5871551939676</v>
      </c>
      <c r="I909" s="22"/>
      <c r="J909" s="12"/>
      <c r="K909" s="13" t="n">
        <f aca="false">L908</f>
        <v>24.1666666666667</v>
      </c>
      <c r="L909" s="39" t="n">
        <f aca="false">(L908-L907)^2/L908</f>
        <v>0.139080459770115</v>
      </c>
      <c r="M909" s="21" t="n">
        <f aca="false">FORECAST($B909,L900:L908,$B900:$B908)</f>
        <v>-1878.72128851541</v>
      </c>
      <c r="N909" s="37" t="n">
        <f aca="false">(L909-M909)^2/M909</f>
        <v>-1878.99945973098</v>
      </c>
      <c r="O909" s="37" t="n">
        <f aca="false">IF(N909&lt;5,0,(L909-K909)/K909*100)</f>
        <v>0</v>
      </c>
      <c r="P909" s="39" t="n">
        <f aca="false">(P908-P907)^2/P908</f>
        <v>0.0137987735833898</v>
      </c>
      <c r="Q909" s="13" t="n">
        <f aca="false">R908</f>
        <v>119.027777777778</v>
      </c>
      <c r="R909" s="39" t="n">
        <f aca="false">(R908-R907)^2/R908</f>
        <v>14.1036237521068</v>
      </c>
      <c r="S909" s="21" t="n">
        <f aca="false">FORECAST($B909,R900:R908,$B900:$B908)</f>
        <v>12578.7915499533</v>
      </c>
      <c r="T909" s="37" t="n">
        <f aca="false">(R909-S909)^2/S909</f>
        <v>12550.600115749</v>
      </c>
      <c r="U909" s="37" t="n">
        <f aca="false">IF(T909&lt;5,0,(R909-Q909)/Q909*100)</f>
        <v>-88.1509812117656</v>
      </c>
      <c r="V909" s="39" t="n">
        <f aca="false">(V908-V907)^2/V908</f>
        <v>2.27392282508683</v>
      </c>
      <c r="W909" s="13" t="n">
        <f aca="false">X908</f>
        <v>238.833333333333</v>
      </c>
      <c r="X909" s="39" t="n">
        <f aca="false">(X908-X907)^2/X908</f>
        <v>2.65189578971854</v>
      </c>
      <c r="Y909" s="21" t="n">
        <f aca="false">FORECAST($B909,X900:X908,$B900:$B908)</f>
        <v>39536.9733893557</v>
      </c>
      <c r="Z909" s="37" t="n">
        <f aca="false">(X909-Y909)^2/Y909</f>
        <v>39531.6697756491</v>
      </c>
      <c r="AA909" s="37" t="n">
        <f aca="false">IF(Z909&lt;5,0,(X909-W909)/W909*100)</f>
        <v>-98.8896458661332</v>
      </c>
      <c r="AB909" s="39" t="n">
        <f aca="false">(AB908-AB907)^2/AB908</f>
        <v>0.538597326748216</v>
      </c>
      <c r="AC909" s="13" t="n">
        <f aca="false">AD908</f>
        <v>1566.83333333333</v>
      </c>
      <c r="AD909" s="39" t="n">
        <f aca="false">(AD908-AD907)^2/AD908</f>
        <v>0.0795837322270691</v>
      </c>
      <c r="AE909" s="21" t="n">
        <f aca="false">FORECAST($B909,AD900:AD908,$B900:$B908)</f>
        <v>15200.8725490196</v>
      </c>
      <c r="AF909" s="37" t="n">
        <f aca="false">(AD909-AE909)^2/AE909</f>
        <v>15200.7133819718</v>
      </c>
      <c r="AG909" s="37" t="n">
        <f aca="false">IF(AF909&lt;5,0,(AD909-AC909)/AC909*100)</f>
        <v>-99.9949207276528</v>
      </c>
      <c r="AH909" s="39" t="n">
        <f aca="false">(AH908-AH907)^2/AH908</f>
        <v>0.0324316503548272</v>
      </c>
      <c r="AI909" s="13" t="n">
        <f aca="false">AJ908</f>
        <v>1261.47222222222</v>
      </c>
      <c r="AJ909" s="39" t="n">
        <f aca="false">(AJ908-AJ907)^2/AJ908</f>
        <v>22.2482555166533</v>
      </c>
      <c r="AK909" s="21" t="n">
        <f aca="false">FORECAST($B909,AJ900:AJ908,$B900:$B908)</f>
        <v>629080.4143324</v>
      </c>
      <c r="AL909" s="37" t="n">
        <f aca="false">(AJ909-AK909)^2/AK909</f>
        <v>629035.918608205</v>
      </c>
      <c r="AM909" s="37" t="n">
        <f aca="false">IF(AL909&lt;5,0,(AJ909-AI909)/AI909*100)</f>
        <v>-98.2363261651961</v>
      </c>
      <c r="AN909" s="39" t="n">
        <f aca="false">(AN908-AN907)^2/AN908</f>
        <v>7.18979288241652</v>
      </c>
      <c r="AO909" s="13" t="n">
        <f aca="false">AP908</f>
        <v>9262.5</v>
      </c>
      <c r="AP909" s="39" t="n">
        <f aca="false">(AP908-AP907)^2/AP908</f>
        <v>694.06318488529</v>
      </c>
      <c r="AQ909" s="21" t="n">
        <f aca="false">FORECAST($B909,AP900:AP908,$B900:$B908)</f>
        <v>1369557.81932773</v>
      </c>
      <c r="AR909" s="37" t="n">
        <f aca="false">(AP909-AQ909)^2/AQ909</f>
        <v>1368170.04469463</v>
      </c>
      <c r="AS909" s="37" t="n">
        <f aca="false">IF(AR909&lt;5,0,(AP909-AO909)/AO909*100)</f>
        <v>-92.5067402441534</v>
      </c>
      <c r="AT909" s="39" t="n">
        <f aca="false">(AT908-AT907)^2/AT908</f>
        <v>135.851572637096</v>
      </c>
      <c r="AU909" s="13" t="n">
        <f aca="false">AV908</f>
        <v>965.805555555556</v>
      </c>
      <c r="AV909" s="39" t="n">
        <f aca="false">(AV908-AV907)^2/AV908</f>
        <v>38.8904300126869</v>
      </c>
      <c r="AW909" s="21" t="n">
        <f aca="false">FORECAST($B909,AV900:AV908,$B900:$B908)</f>
        <v>63595.8120915033</v>
      </c>
      <c r="AX909" s="37" t="n">
        <f aca="false">(AV909-AW909)^2/AW909</f>
        <v>63518.0550139487</v>
      </c>
      <c r="AY909" s="37" t="n">
        <f aca="false">IF(AX909&lt;5,0,(AV909-AU909)/AU909*100)</f>
        <v>-95.9732650336313</v>
      </c>
      <c r="AZ909" s="39" t="n">
        <f aca="false">(AZ908-AZ907)^2/AZ908</f>
        <v>8.28030351657363</v>
      </c>
      <c r="BA909" s="39" t="n">
        <f aca="false">(BA908-BA907)^2/BA908</f>
        <v>90.0092958512294</v>
      </c>
      <c r="BB909" s="22"/>
      <c r="BC909" s="12"/>
      <c r="BD909" s="23"/>
    </row>
    <row r="910" customFormat="false" ht="13.8" hidden="false" customHeight="false" outlineLevel="0" collapsed="false">
      <c r="A910" s="19" t="s">
        <v>350</v>
      </c>
      <c r="B910" s="20" t="n">
        <v>5</v>
      </c>
      <c r="C910" s="21"/>
      <c r="D910" s="12" t="n">
        <f aca="false">E909</f>
        <v>458.639889320893</v>
      </c>
      <c r="E910" s="39" t="n">
        <f aca="false">IF(E909&lt;$B910,0,(E907-E906)/E906*100)</f>
        <v>-13.9288239453217</v>
      </c>
      <c r="F910" s="21" t="n">
        <f aca="false">FORECAST($B910,E901:E909,$B901:$B909)</f>
        <v>2298153.64305072</v>
      </c>
      <c r="G910" s="37" t="n">
        <f aca="false">(E910-F910)^2/F910</f>
        <v>2298181.50078303</v>
      </c>
      <c r="H910" s="37" t="n">
        <f aca="false">IF(G910&lt;5,0,(E910-D910)/D910*100)</f>
        <v>-103.036984847948</v>
      </c>
      <c r="I910" s="22"/>
      <c r="J910" s="12"/>
      <c r="K910" s="13" t="n">
        <f aca="false">L909</f>
        <v>0.139080459770115</v>
      </c>
      <c r="L910" s="39" t="n">
        <f aca="false">IF(L909&lt;$B910,0,(L907-L906)/L906*100)</f>
        <v>0</v>
      </c>
      <c r="M910" s="21" t="n">
        <f aca="false">FORECAST($B910,L901:L909,$B901:$B909)</f>
        <v>-3178.72241579559</v>
      </c>
      <c r="N910" s="37" t="n">
        <f aca="false">(L910-M910)^2/M910</f>
        <v>-3178.72241579559</v>
      </c>
      <c r="O910" s="37" t="n">
        <f aca="false">IF(N910&lt;5,0,(L910-K910)/K910*100)</f>
        <v>0</v>
      </c>
      <c r="P910" s="39" t="n">
        <f aca="false">IF(P909&lt;$B910,0,(P907-P906)/P906*100)</f>
        <v>0</v>
      </c>
      <c r="Q910" s="13" t="n">
        <f aca="false">R909</f>
        <v>14.1036237521068</v>
      </c>
      <c r="R910" s="39" t="n">
        <f aca="false">IF(R909&lt;$B910,0,(R907-R906)/R906*100)</f>
        <v>63.265306122449</v>
      </c>
      <c r="S910" s="21" t="n">
        <f aca="false">FORECAST($B910,R901:R909,$B901:$B909)</f>
        <v>13471.5300038715</v>
      </c>
      <c r="T910" s="37" t="n">
        <f aca="false">(R910-S910)^2/S910</f>
        <v>13345.2964995985</v>
      </c>
      <c r="U910" s="37" t="n">
        <f aca="false">IF(T910&lt;5,0,(R910-Q910)/Q910*100)</f>
        <v>348.574828954852</v>
      </c>
      <c r="V910" s="39" t="n">
        <f aca="false">IF(V909&lt;$B910,0,(V907-V906)/V906*100)</f>
        <v>0</v>
      </c>
      <c r="W910" s="13" t="n">
        <f aca="false">X909</f>
        <v>2.65189578971854</v>
      </c>
      <c r="X910" s="39" t="n">
        <f aca="false">IF(X909&lt;$B910,0,(X907-X906)/X906*100)</f>
        <v>0</v>
      </c>
      <c r="Y910" s="21" t="n">
        <f aca="false">FORECAST($B910,X901:X909,$B901:$B909)</f>
        <v>36151.475029036</v>
      </c>
      <c r="Z910" s="37" t="n">
        <f aca="false">(X910-Y910)^2/Y910</f>
        <v>36151.475029036</v>
      </c>
      <c r="AA910" s="37" t="n">
        <f aca="false">IF(Z910&lt;5,0,(X910-W910)/W910*100)</f>
        <v>-100</v>
      </c>
      <c r="AB910" s="39" t="n">
        <f aca="false">IF(AB909&lt;$B910,0,(AB907-AB906)/AB906*100)</f>
        <v>0</v>
      </c>
      <c r="AC910" s="13" t="n">
        <f aca="false">AD909</f>
        <v>0.0795837322270691</v>
      </c>
      <c r="AD910" s="39" t="n">
        <f aca="false">IF(AD909&lt;$B910,0,(AD907-AD906)/AD906*100)</f>
        <v>0</v>
      </c>
      <c r="AE910" s="21" t="n">
        <f aca="false">FORECAST($B910,AD901:AD909,$B901:$B909)</f>
        <v>61816.6910569106</v>
      </c>
      <c r="AF910" s="37" t="n">
        <f aca="false">(AD910-AE910)^2/AE910</f>
        <v>61816.6910569106</v>
      </c>
      <c r="AG910" s="37" t="n">
        <f aca="false">IF(AF910&lt;5,0,(AD910-AC910)/AC910*100)</f>
        <v>-100</v>
      </c>
      <c r="AH910" s="39" t="n">
        <f aca="false">IF(AH909&lt;$B910,0,(AH907-AH906)/AH906*100)</f>
        <v>0</v>
      </c>
      <c r="AI910" s="13" t="n">
        <f aca="false">AJ909</f>
        <v>22.2482555166533</v>
      </c>
      <c r="AJ910" s="39" t="n">
        <f aca="false">IF(AJ909&lt;$B910,0,(AJ907-AJ906)/AJ906*100)</f>
        <v>-15.8421672555948</v>
      </c>
      <c r="AK910" s="21" t="n">
        <f aca="false">FORECAST($B910,AJ901:AJ909,$B901:$B909)</f>
        <v>592921.274874177</v>
      </c>
      <c r="AL910" s="37" t="n">
        <f aca="false">(AJ910-AK910)^2/AK910</f>
        <v>592952.959631973</v>
      </c>
      <c r="AM910" s="37" t="n">
        <f aca="false">IF(AL910&lt;5,0,(AJ910-AI910)/AI910*100)</f>
        <v>-171.206334553901</v>
      </c>
      <c r="AN910" s="39" t="n">
        <f aca="false">IF(AN909&lt;$B910,0,(AN907-AN906)/AN906*100)</f>
        <v>-17.7991380801894</v>
      </c>
      <c r="AO910" s="13" t="n">
        <f aca="false">AP909</f>
        <v>694.06318488529</v>
      </c>
      <c r="AP910" s="39" t="n">
        <f aca="false">IF(AP909&lt;$B910,0,(AP907-AP906)/AP906*100)</f>
        <v>-18.7756580536102</v>
      </c>
      <c r="AQ910" s="21" t="n">
        <f aca="false">FORECAST($B910,AP901:AP909,$B901:$B909)</f>
        <v>1513990.56794425</v>
      </c>
      <c r="AR910" s="37" t="n">
        <f aca="false">(AP910-AQ910)^2/AQ910</f>
        <v>1514028.1194932</v>
      </c>
      <c r="AS910" s="37" t="n">
        <f aca="false">IF(AR910&lt;5,0,(AP910-AO910)/AO910*100)</f>
        <v>-102.705179940745</v>
      </c>
      <c r="AT910" s="39" t="n">
        <f aca="false">IF(AT909&lt;$B910,0,(AT907-AT906)/AT906*100)</f>
        <v>-20.664414717755</v>
      </c>
      <c r="AU910" s="13" t="n">
        <f aca="false">AV909</f>
        <v>38.8904300126869</v>
      </c>
      <c r="AV910" s="39" t="n">
        <f aca="false">IF(AV909&lt;$B910,0,(AV907-AV906)/AV906*100)</f>
        <v>-7.76583034647551</v>
      </c>
      <c r="AW910" s="21" t="n">
        <f aca="false">FORECAST($B910,AV901:AV909,$B901:$B909)</f>
        <v>82980.8265582656</v>
      </c>
      <c r="AX910" s="37" t="n">
        <f aca="false">(AV910-AW910)^2/AW910</f>
        <v>82996.3589457303</v>
      </c>
      <c r="AY910" s="37" t="n">
        <f aca="false">IF(AX910&lt;5,0,(AV910-AU910)/AU910*100)</f>
        <v>-119.968486704678</v>
      </c>
      <c r="AZ910" s="39" t="n">
        <f aca="false">IF(AZ909&lt;$B910,0,(AZ907-AZ906)/AZ906*100)</f>
        <v>-9.91060491060724</v>
      </c>
      <c r="BA910" s="39" t="n">
        <f aca="false">IF(BA909&lt;$B910,0,(BA907-BA906)/BA906*100)</f>
        <v>-15.9295780608574</v>
      </c>
      <c r="BB910" s="22"/>
      <c r="BC910" s="12"/>
      <c r="BD910" s="23"/>
    </row>
    <row r="911" customFormat="false" ht="13.8" hidden="false" customHeight="false" outlineLevel="0" collapsed="false">
      <c r="A911" s="25"/>
      <c r="B911" s="20"/>
      <c r="C911" s="21"/>
      <c r="D911" s="12" t="n">
        <f aca="false">E910</f>
        <v>-13.9288239453217</v>
      </c>
      <c r="E911" s="21"/>
      <c r="F911" s="21" t="n">
        <f aca="false">FORECAST($B911,E902:E910,$B902:$B910)</f>
        <v>-35.6529109255225</v>
      </c>
      <c r="G911" s="37" t="n">
        <f aca="false">(E911-F911)^2/F911</f>
        <v>-35.6529109255225</v>
      </c>
      <c r="H911" s="37" t="n">
        <f aca="false">IF(G911&lt;5,0,(E911-D911)/D911*100)</f>
        <v>0</v>
      </c>
      <c r="I911" s="22"/>
      <c r="J911" s="13"/>
      <c r="K911" s="13" t="n">
        <f aca="false">L910</f>
        <v>0</v>
      </c>
      <c r="L911" s="21"/>
      <c r="M911" s="21" t="n">
        <f aca="false">FORECAST($B911,L902:L910,$B902:$B910)</f>
        <v>-0.0674100730078351</v>
      </c>
      <c r="N911" s="37" t="n">
        <f aca="false">(L911-M911)^2/M911</f>
        <v>-0.0674100730078351</v>
      </c>
      <c r="O911" s="37" t="n">
        <f aca="false">IF(N911&lt;5,0,(L911-K911)/K911*100)</f>
        <v>0</v>
      </c>
      <c r="P911" s="14"/>
      <c r="Q911" s="13" t="n">
        <f aca="false">R910</f>
        <v>63.265306122449</v>
      </c>
      <c r="R911" s="21"/>
      <c r="S911" s="21" t="n">
        <f aca="false">FORECAST($B911,R902:R910,$B902:$B910)</f>
        <v>63.1330852318757</v>
      </c>
      <c r="T911" s="37" t="n">
        <f aca="false">(R911-S911)^2/S911</f>
        <v>63.1330852318757</v>
      </c>
      <c r="U911" s="37" t="n">
        <f aca="false">IF(T911&lt;5,0,(R911-Q911)/Q911*100)</f>
        <v>-100</v>
      </c>
      <c r="V911" s="14"/>
      <c r="W911" s="13" t="n">
        <f aca="false">X910</f>
        <v>0</v>
      </c>
      <c r="X911" s="21"/>
      <c r="Y911" s="21" t="n">
        <f aca="false">FORECAST($B911,X902:X910,$B902:$B910)</f>
        <v>-0.508581752484133</v>
      </c>
      <c r="Z911" s="37" t="n">
        <f aca="false">(X911-Y911)^2/Y911</f>
        <v>-0.508581752484133</v>
      </c>
      <c r="AA911" s="37" t="n">
        <f aca="false">IF(Z911&lt;5,0,(X911-W911)/W911*100)</f>
        <v>0</v>
      </c>
      <c r="AB911" s="14"/>
      <c r="AC911" s="13" t="n">
        <f aca="false">AD910</f>
        <v>0</v>
      </c>
      <c r="AD911" s="21"/>
      <c r="AE911" s="21" t="n">
        <f aca="false">FORECAST($B911,AD902:AD910,$B902:$B910)</f>
        <v>-3.42289856544153</v>
      </c>
      <c r="AF911" s="37" t="n">
        <f aca="false">(AD911-AE911)^2/AE911</f>
        <v>-3.42289856544153</v>
      </c>
      <c r="AG911" s="37" t="n">
        <f aca="false">IF(AF911&lt;5,0,(AD911-AC911)/AC911*100)</f>
        <v>0</v>
      </c>
      <c r="AH911" s="14"/>
      <c r="AI911" s="13" t="n">
        <f aca="false">AJ910</f>
        <v>-15.8421672555948</v>
      </c>
      <c r="AJ911" s="21"/>
      <c r="AK911" s="21" t="n">
        <f aca="false">FORECAST($B911,AJ902:AJ910,$B902:$B910)</f>
        <v>-17.3681577742514</v>
      </c>
      <c r="AL911" s="37" t="n">
        <f aca="false">(AJ911-AK911)^2/AK911</f>
        <v>-17.3681577742514</v>
      </c>
      <c r="AM911" s="37" t="n">
        <f aca="false">IF(AL911&lt;5,0,(AJ911-AI911)/AI911*100)</f>
        <v>0</v>
      </c>
      <c r="AN911" s="14"/>
      <c r="AO911" s="13" t="n">
        <f aca="false">AP910</f>
        <v>-18.7756580536102</v>
      </c>
      <c r="AP911" s="21"/>
      <c r="AQ911" s="21" t="n">
        <f aca="false">FORECAST($B911,AP902:AP910,$B902:$B910)</f>
        <v>-32.9962262991357</v>
      </c>
      <c r="AR911" s="37" t="n">
        <f aca="false">(AP911-AQ911)^2/AQ911</f>
        <v>-32.9962262991357</v>
      </c>
      <c r="AS911" s="37" t="n">
        <f aca="false">IF(AR911&lt;5,0,(AP911-AO911)/AO911*100)</f>
        <v>0</v>
      </c>
      <c r="AT911" s="14"/>
      <c r="AU911" s="13" t="n">
        <f aca="false">AV910</f>
        <v>-7.76583034647551</v>
      </c>
      <c r="AV911" s="21"/>
      <c r="AW911" s="21" t="n">
        <f aca="false">FORECAST($B911,AV902:AV910,$B902:$B910)</f>
        <v>-9.52597391568111</v>
      </c>
      <c r="AX911" s="37" t="n">
        <f aca="false">(AV911-AW911)^2/AW911</f>
        <v>-9.52597391568111</v>
      </c>
      <c r="AY911" s="37" t="n">
        <f aca="false">IF(AX911&lt;5,0,(AV911-AU911)/AU911*100)</f>
        <v>0</v>
      </c>
      <c r="AZ911" s="14"/>
      <c r="BA911" s="23"/>
      <c r="BB911" s="22"/>
      <c r="BC911" s="13"/>
      <c r="BD911" s="23"/>
    </row>
    <row r="912" customFormat="false" ht="13.8" hidden="false" customHeight="false" outlineLevel="0" collapsed="false">
      <c r="A912" s="19" t="s">
        <v>89</v>
      </c>
      <c r="B912" s="12" t="n">
        <v>2011</v>
      </c>
      <c r="C912" s="12" t="n">
        <v>30877</v>
      </c>
      <c r="D912" s="12" t="n">
        <f aca="false">E911</f>
        <v>0</v>
      </c>
      <c r="E912" s="12" t="n">
        <v>820</v>
      </c>
      <c r="F912" s="21" t="n">
        <f aca="false">FORECAST($B912,E903:E911,$B903:$B911)</f>
        <v>14452.5414530497</v>
      </c>
      <c r="G912" s="37" t="n">
        <f aca="false">(E912-F912)^2/F912</f>
        <v>12859.0661423014</v>
      </c>
      <c r="H912" s="37" t="e">
        <f aca="false">IF(G912&lt;5,0,(E912-D912)/D912*100)</f>
        <v>#DIV/0!</v>
      </c>
      <c r="I912" s="12" t="n">
        <v>9.6</v>
      </c>
      <c r="J912" s="13"/>
      <c r="K912" s="13" t="n">
        <f aca="false">L911</f>
        <v>0</v>
      </c>
      <c r="L912" s="12" t="n">
        <v>2</v>
      </c>
      <c r="M912" s="21" t="n">
        <f aca="false">FORECAST($B912,L903:L911,$B903:$B911)</f>
        <v>23.7752043762167</v>
      </c>
      <c r="N912" s="37" t="n">
        <f aca="false">(L912-M912)^2/M912</f>
        <v>19.9434468836923</v>
      </c>
      <c r="O912" s="37" t="e">
        <f aca="false">IF(N912&lt;5,0,(L912-K912)/K912*100)</f>
        <v>#DIV/0!</v>
      </c>
      <c r="P912" s="14" t="n">
        <f aca="false">L912/($C912/100000)</f>
        <v>6.47731321048029</v>
      </c>
      <c r="Q912" s="13" t="n">
        <f aca="false">R911</f>
        <v>0</v>
      </c>
      <c r="R912" s="12" t="n">
        <v>13</v>
      </c>
      <c r="S912" s="21" t="n">
        <f aca="false">FORECAST($B912,R903:R911,$B903:$B911)</f>
        <v>129.760458741835</v>
      </c>
      <c r="T912" s="37" t="n">
        <f aca="false">(R912-S912)^2/S912</f>
        <v>105.062858576412</v>
      </c>
      <c r="U912" s="37" t="e">
        <f aca="false">IF(T912&lt;5,0,(R912-Q912)/Q912*100)</f>
        <v>#DIV/0!</v>
      </c>
      <c r="V912" s="14" t="n">
        <f aca="false">R912/($C912/100000)</f>
        <v>42.1025358681219</v>
      </c>
      <c r="W912" s="13" t="n">
        <f aca="false">X911</f>
        <v>0</v>
      </c>
      <c r="X912" s="12" t="n">
        <v>7</v>
      </c>
      <c r="Y912" s="21" t="n">
        <f aca="false">FORECAST($B912,X903:X911,$B903:$B911)</f>
        <v>286.901036806358</v>
      </c>
      <c r="Z912" s="37" t="n">
        <f aca="false">(X912-Y912)^2/Y912</f>
        <v>273.071827405603</v>
      </c>
      <c r="AA912" s="37" t="e">
        <f aca="false">IF(Z912&lt;5,0,(X912-W912)/W912*100)</f>
        <v>#DIV/0!</v>
      </c>
      <c r="AB912" s="14" t="n">
        <f aca="false">X912/($C912/100000)</f>
        <v>22.670596236681</v>
      </c>
      <c r="AC912" s="13" t="n">
        <f aca="false">AD911</f>
        <v>0</v>
      </c>
      <c r="AD912" s="12" t="n">
        <v>48</v>
      </c>
      <c r="AE912" s="21" t="n">
        <f aca="false">FORECAST($B912,AD903:AD911,$B903:$B911)</f>
        <v>1574.35323925065</v>
      </c>
      <c r="AF912" s="37" t="n">
        <f aca="false">(AD912-AE912)^2/AE912</f>
        <v>1479.8166973505</v>
      </c>
      <c r="AG912" s="37" t="e">
        <f aca="false">IF(AF912&lt;5,0,(AD912-AC912)/AC912*100)</f>
        <v>#DIV/0!</v>
      </c>
      <c r="AH912" s="14" t="n">
        <f aca="false">AD912/($C912/100000)</f>
        <v>155.455517051527</v>
      </c>
      <c r="AI912" s="13" t="n">
        <f aca="false">AJ911</f>
        <v>0</v>
      </c>
      <c r="AJ912" s="12" t="n">
        <v>167</v>
      </c>
      <c r="AK912" s="21" t="n">
        <f aca="false">FORECAST($B912,AJ903:AJ911,$B903:$B911)</f>
        <v>1915.47251160595</v>
      </c>
      <c r="AL912" s="37" t="n">
        <f aca="false">(AJ912-AK912)^2/AK912</f>
        <v>1596.03236554852</v>
      </c>
      <c r="AM912" s="37" t="e">
        <f aca="false">IF(AL912&lt;5,0,(AJ912-AI912)/AI912*100)</f>
        <v>#DIV/0!</v>
      </c>
      <c r="AN912" s="14" t="n">
        <f aca="false">AJ912/($C912/100000)</f>
        <v>540.855653075105</v>
      </c>
      <c r="AO912" s="13" t="n">
        <f aca="false">AP911</f>
        <v>0</v>
      </c>
      <c r="AP912" s="12" t="n">
        <v>569</v>
      </c>
      <c r="AQ912" s="21" t="n">
        <f aca="false">FORECAST($B912,AP903:AP911,$B903:$B911)</f>
        <v>9558.9111006916</v>
      </c>
      <c r="AR912" s="37" t="n">
        <f aca="false">(AP912-AQ912)^2/AQ912</f>
        <v>8454.78117193607</v>
      </c>
      <c r="AS912" s="37" t="e">
        <f aca="false">IF(AR912&lt;5,0,(AP912-AO912)/AO912*100)</f>
        <v>#DIV/0!</v>
      </c>
      <c r="AT912" s="14" t="n">
        <f aca="false">AP912/($C912/100000)</f>
        <v>1842.79560838164</v>
      </c>
      <c r="AU912" s="13" t="n">
        <f aca="false">AV911</f>
        <v>0</v>
      </c>
      <c r="AV912" s="12" t="n">
        <v>14</v>
      </c>
      <c r="AW912" s="21" t="n">
        <f aca="false">FORECAST($B912,AV903:AV911,$B903:$B911)</f>
        <v>963.494713293014</v>
      </c>
      <c r="AX912" s="37" t="n">
        <f aca="false">(AV912-AW912)^2/AW912</f>
        <v>935.698139422183</v>
      </c>
      <c r="AY912" s="37" t="e">
        <f aca="false">IF(AX912&lt;5,0,(AV912-AU912)/AU912*100)</f>
        <v>#DIV/0!</v>
      </c>
      <c r="AZ912" s="14" t="n">
        <f aca="false">AV912/($C912/100000)</f>
        <v>45.3411924733621</v>
      </c>
      <c r="BA912" s="12" t="n">
        <v>2655.7</v>
      </c>
      <c r="BB912" s="14" t="n">
        <v>15.1</v>
      </c>
      <c r="BC912" s="13" t="n">
        <f aca="false">(BA912-BA907)/BA907*100</f>
        <v>33.6873898817015</v>
      </c>
      <c r="BD912" s="12" t="n">
        <v>39.1</v>
      </c>
    </row>
    <row r="913" customFormat="false" ht="13.8" hidden="false" customHeight="false" outlineLevel="0" collapsed="false">
      <c r="A913" s="19" t="s">
        <v>89</v>
      </c>
      <c r="B913" s="12" t="n">
        <v>2012</v>
      </c>
      <c r="C913" s="12" t="n">
        <v>30771</v>
      </c>
      <c r="D913" s="12" t="n">
        <f aca="false">E912</f>
        <v>820</v>
      </c>
      <c r="E913" s="12" t="n">
        <v>759</v>
      </c>
      <c r="F913" s="21" t="n">
        <f aca="false">FORECAST($B913,E904:E912,$B904:$B912)</f>
        <v>11546.9412371849</v>
      </c>
      <c r="G913" s="37" t="n">
        <f aca="false">(E913-F913)^2/F913</f>
        <v>10078.8315924025</v>
      </c>
      <c r="H913" s="37" t="n">
        <f aca="false">IF(G913&lt;5,0,(E913-D913)/D913*100)</f>
        <v>-7.4390243902439</v>
      </c>
      <c r="I913" s="12" t="n">
        <v>-7.4</v>
      </c>
      <c r="J913" s="13" t="n">
        <f aca="false">(E913-E912)/E912*100</f>
        <v>-7.4390243902439</v>
      </c>
      <c r="K913" s="13" t="n">
        <f aca="false">L912</f>
        <v>2</v>
      </c>
      <c r="L913" s="12" t="n">
        <v>0</v>
      </c>
      <c r="M913" s="21" t="n">
        <f aca="false">FORECAST($B913,L904:L912,$B904:$B912)</f>
        <v>20.9822364253713</v>
      </c>
      <c r="N913" s="37" t="n">
        <f aca="false">(L913-M913)^2/M913</f>
        <v>20.9822364253713</v>
      </c>
      <c r="O913" s="37" t="n">
        <f aca="false">IF(N913&lt;5,0,(L913-K913)/K913*100)</f>
        <v>-100</v>
      </c>
      <c r="P913" s="14" t="n">
        <f aca="false">L913/($C913/100000)</f>
        <v>0</v>
      </c>
      <c r="Q913" s="13" t="n">
        <f aca="false">R912</f>
        <v>13</v>
      </c>
      <c r="R913" s="12" t="n">
        <v>14</v>
      </c>
      <c r="S913" s="21" t="n">
        <f aca="false">FORECAST($B913,R904:R912,$B904:$B912)</f>
        <v>107.4465428019</v>
      </c>
      <c r="T913" s="37" t="n">
        <f aca="false">(R913-S913)^2/S913</f>
        <v>81.2707057287736</v>
      </c>
      <c r="U913" s="37" t="n">
        <f aca="false">IF(T913&lt;5,0,(R913-Q913)/Q913*100)</f>
        <v>7.69230769230769</v>
      </c>
      <c r="V913" s="14" t="n">
        <f aca="false">R913/($C913/100000)</f>
        <v>45.4973839004257</v>
      </c>
      <c r="W913" s="13" t="n">
        <f aca="false">X912</f>
        <v>7</v>
      </c>
      <c r="X913" s="12" t="n">
        <v>4</v>
      </c>
      <c r="Y913" s="21" t="n">
        <f aca="false">FORECAST($B913,X904:X912,$B904:$B912)</f>
        <v>232.467033532582</v>
      </c>
      <c r="Z913" s="37" t="n">
        <f aca="false">(X913-Y913)^2/Y913</f>
        <v>224.535860495944</v>
      </c>
      <c r="AA913" s="37" t="n">
        <f aca="false">IF(Z913&lt;5,0,(X913-W913)/W913*100)</f>
        <v>-42.8571428571429</v>
      </c>
      <c r="AB913" s="14" t="n">
        <f aca="false">X913/($C913/100000)</f>
        <v>12.9992525429788</v>
      </c>
      <c r="AC913" s="13" t="n">
        <f aca="false">AD912</f>
        <v>48</v>
      </c>
      <c r="AD913" s="12" t="n">
        <v>57</v>
      </c>
      <c r="AE913" s="21" t="n">
        <f aca="false">FORECAST($B913,AD904:AD912,$B904:$B912)</f>
        <v>1300.53582940968</v>
      </c>
      <c r="AF913" s="37" t="n">
        <f aca="false">(AD913-AE913)^2/AE913</f>
        <v>1189.03403047922</v>
      </c>
      <c r="AG913" s="37" t="n">
        <f aca="false">IF(AF913&lt;5,0,(AD913-AC913)/AC913*100)</f>
        <v>18.75</v>
      </c>
      <c r="AH913" s="14" t="n">
        <f aca="false">AD913/($C913/100000)</f>
        <v>185.239348737448</v>
      </c>
      <c r="AI913" s="13" t="n">
        <f aca="false">AJ912</f>
        <v>167</v>
      </c>
      <c r="AJ913" s="12" t="n">
        <v>149</v>
      </c>
      <c r="AK913" s="21" t="n">
        <f aca="false">FORECAST($B913,AJ904:AJ912,$B904:$B912)</f>
        <v>1485.94547303099</v>
      </c>
      <c r="AL913" s="37" t="n">
        <f aca="false">(AJ913-AK913)^2/AK913</f>
        <v>1202.88612893185</v>
      </c>
      <c r="AM913" s="37" t="n">
        <f aca="false">IF(AL913&lt;5,0,(AJ913-AI913)/AI913*100)</f>
        <v>-10.7784431137725</v>
      </c>
      <c r="AN913" s="14" t="n">
        <f aca="false">AJ913/($C913/100000)</f>
        <v>484.22215722596</v>
      </c>
      <c r="AO913" s="13" t="n">
        <f aca="false">AP912</f>
        <v>569</v>
      </c>
      <c r="AP913" s="12" t="n">
        <v>513</v>
      </c>
      <c r="AQ913" s="21" t="n">
        <f aca="false">FORECAST($B913,AP904:AP912,$B904:$B912)</f>
        <v>7632.04080458152</v>
      </c>
      <c r="AR913" s="37" t="n">
        <f aca="false">(AP913-AQ913)^2/AQ913</f>
        <v>6640.52293154316</v>
      </c>
      <c r="AS913" s="37" t="n">
        <f aca="false">IF(AR913&lt;5,0,(AP913-AO913)/AO913*100)</f>
        <v>-9.84182776801406</v>
      </c>
      <c r="AT913" s="14" t="n">
        <f aca="false">AP913/($C913/100000)</f>
        <v>1667.15413863703</v>
      </c>
      <c r="AU913" s="13" t="n">
        <f aca="false">AV912</f>
        <v>14</v>
      </c>
      <c r="AV913" s="12" t="n">
        <v>22</v>
      </c>
      <c r="AW913" s="21" t="n">
        <f aca="false">FORECAST($B913,AV904:AV912,$B904:$B912)</f>
        <v>767.618532408829</v>
      </c>
      <c r="AX913" s="37" t="n">
        <f aca="false">(AV913-AW913)^2/AW913</f>
        <v>724.249053923834</v>
      </c>
      <c r="AY913" s="37" t="n">
        <f aca="false">IF(AX913&lt;5,0,(AV913-AU913)/AU913*100)</f>
        <v>57.1428571428571</v>
      </c>
      <c r="AZ913" s="14" t="n">
        <f aca="false">AV913/($C913/100000)</f>
        <v>71.4958889863833</v>
      </c>
      <c r="BA913" s="12" t="n">
        <v>2466.6</v>
      </c>
      <c r="BB913" s="14" t="n">
        <v>-7.1</v>
      </c>
      <c r="BC913" s="13" t="n">
        <f aca="false">(BA913-BA912)/BA912*100</f>
        <v>-7.1205331927552</v>
      </c>
      <c r="BD913" s="12" t="n">
        <v>42.6</v>
      </c>
    </row>
    <row r="914" customFormat="false" ht="13.8" hidden="false" customHeight="false" outlineLevel="0" collapsed="false">
      <c r="A914" s="19" t="s">
        <v>89</v>
      </c>
      <c r="B914" s="12" t="n">
        <v>2013</v>
      </c>
      <c r="C914" s="12" t="n">
        <v>30869</v>
      </c>
      <c r="D914" s="12" t="n">
        <f aca="false">E913</f>
        <v>759</v>
      </c>
      <c r="E914" s="12" t="n">
        <v>630</v>
      </c>
      <c r="F914" s="21" t="n">
        <f aca="false">FORECAST($B914,E905:E913,$B905:$B913)</f>
        <v>8975.57937678413</v>
      </c>
      <c r="G914" s="37" t="n">
        <f aca="false">(E914-F914)^2/F914</f>
        <v>7759.79936340991</v>
      </c>
      <c r="H914" s="37" t="n">
        <f aca="false">IF(G914&lt;5,0,(E914-D914)/D914*100)</f>
        <v>-16.99604743083</v>
      </c>
      <c r="I914" s="12" t="n">
        <v>-17</v>
      </c>
      <c r="J914" s="13" t="n">
        <f aca="false">(E914-E913)/E913*100</f>
        <v>-16.99604743083</v>
      </c>
      <c r="K914" s="13" t="n">
        <f aca="false">L913</f>
        <v>0</v>
      </c>
      <c r="L914" s="12" t="n">
        <v>0</v>
      </c>
      <c r="M914" s="21" t="n">
        <f aca="false">FORECAST($B914,L905:L913,$B905:$B913)</f>
        <v>16.5175172354148</v>
      </c>
      <c r="N914" s="37" t="n">
        <f aca="false">(L914-M914)^2/M914</f>
        <v>16.5175172354148</v>
      </c>
      <c r="O914" s="37" t="e">
        <f aca="false">IF(N914&lt;5,0,(L914-K914)/K914*100)</f>
        <v>#DIV/0!</v>
      </c>
      <c r="P914" s="14" t="n">
        <f aca="false">L914/($C914/100000)</f>
        <v>0</v>
      </c>
      <c r="Q914" s="13" t="n">
        <f aca="false">R913</f>
        <v>14</v>
      </c>
      <c r="R914" s="12" t="n">
        <v>10</v>
      </c>
      <c r="S914" s="21" t="n">
        <f aca="false">FORECAST($B914,R905:R913,$B905:$B913)</f>
        <v>91.0528680460546</v>
      </c>
      <c r="T914" s="37" t="n">
        <f aca="false">(R914-S914)^2/S914</f>
        <v>72.1511310897779</v>
      </c>
      <c r="U914" s="37" t="n">
        <f aca="false">IF(T914&lt;5,0,(R914-Q914)/Q914*100)</f>
        <v>-28.5714285714286</v>
      </c>
      <c r="V914" s="14" t="n">
        <f aca="false">R914/($C914/100000)</f>
        <v>32.394959344326</v>
      </c>
      <c r="W914" s="13" t="n">
        <f aca="false">X913</f>
        <v>4</v>
      </c>
      <c r="X914" s="12" t="n">
        <v>4</v>
      </c>
      <c r="Y914" s="21" t="n">
        <f aca="false">FORECAST($B914,X905:X913,$B905:$B913)</f>
        <v>182.190958635005</v>
      </c>
      <c r="Z914" s="37" t="n">
        <f aca="false">(X914-Y914)^2/Y914</f>
        <v>174.278778580187</v>
      </c>
      <c r="AA914" s="37" t="n">
        <f aca="false">IF(Z914&lt;5,0,(X914-W914)/W914*100)</f>
        <v>0</v>
      </c>
      <c r="AB914" s="14" t="n">
        <f aca="false">X914/($C914/100000)</f>
        <v>12.9579837377304</v>
      </c>
      <c r="AC914" s="13" t="n">
        <f aca="false">AD913</f>
        <v>57</v>
      </c>
      <c r="AD914" s="12" t="n">
        <v>56</v>
      </c>
      <c r="AE914" s="21" t="n">
        <f aca="false">FORECAST($B914,AD905:AD913,$B905:$B913)</f>
        <v>1047.82623328968</v>
      </c>
      <c r="AF914" s="37" t="n">
        <f aca="false">(AD914-AE914)^2/AE914</f>
        <v>938.819095942253</v>
      </c>
      <c r="AG914" s="37" t="n">
        <f aca="false">IF(AF914&lt;5,0,(AD914-AC914)/AC914*100)</f>
        <v>-1.75438596491228</v>
      </c>
      <c r="AH914" s="14" t="n">
        <f aca="false">AD914/($C914/100000)</f>
        <v>181.411772328226</v>
      </c>
      <c r="AI914" s="13" t="n">
        <f aca="false">AJ913</f>
        <v>149</v>
      </c>
      <c r="AJ914" s="12" t="n">
        <v>102</v>
      </c>
      <c r="AK914" s="21" t="n">
        <f aca="false">FORECAST($B914,AJ905:AJ913,$B905:$B913)</f>
        <v>1118.64815483473</v>
      </c>
      <c r="AL914" s="37" t="n">
        <f aca="false">(AJ914-AK914)^2/AK914</f>
        <v>923.948666309253</v>
      </c>
      <c r="AM914" s="37" t="n">
        <f aca="false">IF(AL914&lt;5,0,(AJ914-AI914)/AI914*100)</f>
        <v>-31.5436241610738</v>
      </c>
      <c r="AN914" s="14" t="n">
        <f aca="false">AJ914/($C914/100000)</f>
        <v>330.428585312125</v>
      </c>
      <c r="AO914" s="13" t="n">
        <f aca="false">AP913</f>
        <v>513</v>
      </c>
      <c r="AP914" s="12" t="n">
        <v>435</v>
      </c>
      <c r="AQ914" s="21" t="n">
        <f aca="false">FORECAST($B914,AP905:AP913,$B905:$B913)</f>
        <v>5924.81703931083</v>
      </c>
      <c r="AR914" s="37" t="n">
        <f aca="false">(AP914-AQ914)^2/AQ914</f>
        <v>5086.75473438977</v>
      </c>
      <c r="AS914" s="37" t="n">
        <f aca="false">IF(AR914&lt;5,0,(AP914-AO914)/AO914*100)</f>
        <v>-15.2046783625731</v>
      </c>
      <c r="AT914" s="14" t="n">
        <f aca="false">AP914/($C914/100000)</f>
        <v>1409.18073147818</v>
      </c>
      <c r="AU914" s="13" t="n">
        <f aca="false">AV913</f>
        <v>22</v>
      </c>
      <c r="AV914" s="12" t="n">
        <v>23</v>
      </c>
      <c r="AW914" s="21" t="n">
        <f aca="false">FORECAST($B914,AV905:AV913,$B905:$B913)</f>
        <v>594.590172460502</v>
      </c>
      <c r="AX914" s="37" t="n">
        <f aca="false">(AV914-AW914)^2/AW914</f>
        <v>549.479860895498</v>
      </c>
      <c r="AY914" s="37" t="n">
        <f aca="false">IF(AX914&lt;5,0,(AV914-AU914)/AU914*100)</f>
        <v>4.54545454545455</v>
      </c>
      <c r="AZ914" s="14" t="n">
        <f aca="false">AV914/($C914/100000)</f>
        <v>74.5084064919498</v>
      </c>
      <c r="BA914" s="12" t="n">
        <v>2040.9</v>
      </c>
      <c r="BB914" s="14" t="n">
        <v>-17.3</v>
      </c>
      <c r="BC914" s="13" t="n">
        <f aca="false">(BA914-BA913)/BA913*100</f>
        <v>-17.2585745560691</v>
      </c>
      <c r="BD914" s="12" t="n">
        <v>32.2</v>
      </c>
    </row>
    <row r="915" customFormat="false" ht="13.8" hidden="false" customHeight="false" outlineLevel="0" collapsed="false">
      <c r="A915" s="19" t="s">
        <v>89</v>
      </c>
      <c r="B915" s="15" t="n">
        <v>2014</v>
      </c>
      <c r="C915" s="12" t="n">
        <v>31285</v>
      </c>
      <c r="D915" s="12" t="n">
        <f aca="false">E914</f>
        <v>630</v>
      </c>
      <c r="E915" s="12" t="n">
        <v>681</v>
      </c>
      <c r="F915" s="21" t="n">
        <f aca="false">FORECAST($B915,E906:E914,$B906:$B914)</f>
        <v>6560.40317311585</v>
      </c>
      <c r="G915" s="37" t="n">
        <f aca="false">(E915-F915)^2/F915</f>
        <v>5269.09410288987</v>
      </c>
      <c r="H915" s="37" t="n">
        <f aca="false">IF(G915&lt;5,0,(E915-D915)/D915*100)</f>
        <v>8.0952380952381</v>
      </c>
      <c r="I915" s="16" t="n">
        <v>8</v>
      </c>
      <c r="J915" s="13" t="n">
        <f aca="false">(E915-E914)/E914*100</f>
        <v>8.0952380952381</v>
      </c>
      <c r="K915" s="13" t="n">
        <f aca="false">L914</f>
        <v>0</v>
      </c>
      <c r="L915" s="12" t="n">
        <v>1</v>
      </c>
      <c r="M915" s="21" t="n">
        <f aca="false">FORECAST($B915,L906:L914,$B906:$B914)</f>
        <v>12.8722750955498</v>
      </c>
      <c r="N915" s="37" t="n">
        <f aca="false">(L915-M915)^2/M915</f>
        <v>10.9499614402385</v>
      </c>
      <c r="O915" s="37" t="e">
        <f aca="false">IF(N915&lt;5,0,(L915-K915)/K915*100)</f>
        <v>#DIV/0!</v>
      </c>
      <c r="P915" s="14" t="n">
        <f aca="false">L915/($C915/100000)</f>
        <v>3.19642000958926</v>
      </c>
      <c r="Q915" s="13" t="n">
        <f aca="false">R914</f>
        <v>10</v>
      </c>
      <c r="R915" s="12" t="n">
        <v>11</v>
      </c>
      <c r="S915" s="21" t="n">
        <f aca="false">FORECAST($B915,R906:R914,$B906:$B914)</f>
        <v>69.1087502130313</v>
      </c>
      <c r="T915" s="37" t="n">
        <f aca="false">(R915-S915)^2/S915</f>
        <v>48.8596138826391</v>
      </c>
      <c r="U915" s="37" t="n">
        <f aca="false">IF(T915&lt;5,0,(R915-Q915)/Q915*100)</f>
        <v>10</v>
      </c>
      <c r="V915" s="14" t="n">
        <f aca="false">R915/($C915/100000)</f>
        <v>35.1606201054819</v>
      </c>
      <c r="W915" s="13" t="n">
        <f aca="false">X914</f>
        <v>4</v>
      </c>
      <c r="X915" s="12" t="n">
        <v>2</v>
      </c>
      <c r="Y915" s="21" t="n">
        <f aca="false">FORECAST($B915,X906:X914,$B906:$B914)</f>
        <v>132.757522269311</v>
      </c>
      <c r="Z915" s="37" t="n">
        <f aca="false">(X915-Y915)^2/Y915</f>
        <v>128.787652388732</v>
      </c>
      <c r="AA915" s="37" t="n">
        <f aca="false">IF(Z915&lt;5,0,(X915-W915)/W915*100)</f>
        <v>-50</v>
      </c>
      <c r="AB915" s="14" t="n">
        <f aca="false">X915/($C915/100000)</f>
        <v>6.39284001917852</v>
      </c>
      <c r="AC915" s="13" t="n">
        <f aca="false">AD914</f>
        <v>56</v>
      </c>
      <c r="AD915" s="12" t="n">
        <v>56</v>
      </c>
      <c r="AE915" s="21" t="n">
        <f aca="false">FORECAST($B915,AD906:AD914,$B906:$B914)</f>
        <v>803.493621759282</v>
      </c>
      <c r="AF915" s="37" t="n">
        <f aca="false">(AD915-AE915)^2/AE915</f>
        <v>695.396577445642</v>
      </c>
      <c r="AG915" s="37" t="n">
        <f aca="false">IF(AF915&lt;5,0,(AD915-AC915)/AC915*100)</f>
        <v>0</v>
      </c>
      <c r="AH915" s="14" t="n">
        <f aca="false">AD915/($C915/100000)</f>
        <v>178.999520536999</v>
      </c>
      <c r="AI915" s="13" t="n">
        <f aca="false">AJ914</f>
        <v>102</v>
      </c>
      <c r="AJ915" s="12" t="n">
        <v>102</v>
      </c>
      <c r="AK915" s="21" t="n">
        <f aca="false">FORECAST($B915,AJ906:AJ914,$B906:$B914)</f>
        <v>801.559562663101</v>
      </c>
      <c r="AL915" s="37" t="n">
        <f aca="false">(AJ915-AK915)^2/AK915</f>
        <v>610.539259350187</v>
      </c>
      <c r="AM915" s="37" t="n">
        <f aca="false">IF(AL915&lt;5,0,(AJ915-AI915)/AI915*100)</f>
        <v>0</v>
      </c>
      <c r="AN915" s="14" t="n">
        <f aca="false">AJ915/($C915/100000)</f>
        <v>326.034840978105</v>
      </c>
      <c r="AO915" s="13" t="n">
        <f aca="false">AP914</f>
        <v>435</v>
      </c>
      <c r="AP915" s="12" t="n">
        <v>481</v>
      </c>
      <c r="AQ915" s="21" t="n">
        <f aca="false">FORECAST($B915,AP906:AP914,$B906:$B914)</f>
        <v>4301.28797612311</v>
      </c>
      <c r="AR915" s="37" t="n">
        <f aca="false">(AP915-AQ915)^2/AQ915</f>
        <v>3393.07674852903</v>
      </c>
      <c r="AS915" s="37" t="n">
        <f aca="false">IF(AR915&lt;5,0,(AP915-AO915)/AO915*100)</f>
        <v>10.5747126436782</v>
      </c>
      <c r="AT915" s="14" t="n">
        <f aca="false">AP915/($C915/100000)</f>
        <v>1537.47802461243</v>
      </c>
      <c r="AU915" s="13" t="n">
        <f aca="false">AV914</f>
        <v>23</v>
      </c>
      <c r="AV915" s="12" t="n">
        <v>28</v>
      </c>
      <c r="AW915" s="21" t="n">
        <f aca="false">FORECAST($B915,AV906:AV914,$B906:$B914)</f>
        <v>439.355332178556</v>
      </c>
      <c r="AX915" s="37" t="n">
        <f aca="false">(AV915-AW915)^2/AW915</f>
        <v>385.13976482926</v>
      </c>
      <c r="AY915" s="37" t="n">
        <f aca="false">IF(AX915&lt;5,0,(AV915-AU915)/AU915*100)</f>
        <v>21.7391304347826</v>
      </c>
      <c r="AZ915" s="14" t="n">
        <f aca="false">AV915/($C915/100000)</f>
        <v>89.4997602684993</v>
      </c>
      <c r="BA915" s="12" t="n">
        <v>2176.8</v>
      </c>
      <c r="BB915" s="4" t="n">
        <v>6.7</v>
      </c>
      <c r="BC915" s="13" t="n">
        <f aca="false">(BA915-BA914)/BA914*100</f>
        <v>6.65882698809349</v>
      </c>
      <c r="BD915" s="12" t="n">
        <v>36.3</v>
      </c>
    </row>
    <row r="916" customFormat="false" ht="13.8" hidden="false" customHeight="false" outlineLevel="0" collapsed="false">
      <c r="A916" s="19" t="s">
        <v>89</v>
      </c>
      <c r="B916" s="15" t="n">
        <v>2015</v>
      </c>
      <c r="C916" s="12" t="n">
        <v>31283</v>
      </c>
      <c r="D916" s="12" t="n">
        <f aca="false">E915</f>
        <v>681</v>
      </c>
      <c r="E916" s="12" t="n">
        <v>603</v>
      </c>
      <c r="F916" s="21" t="n">
        <f aca="false">FORECAST($B916,E907:E915,$B907:$B915)</f>
        <v>4556.91668107626</v>
      </c>
      <c r="G916" s="37" t="n">
        <f aca="false">(E916-F916)^2/F916</f>
        <v>3430.70945005752</v>
      </c>
      <c r="H916" s="37" t="n">
        <f aca="false">IF(G916&lt;5,0,(E916-D916)/D916*100)</f>
        <v>-11.4537444933921</v>
      </c>
      <c r="I916" s="12" t="n">
        <v>-11.5</v>
      </c>
      <c r="J916" s="13" t="n">
        <f aca="false">(E916-E915)/E915*100</f>
        <v>-11.4537444933921</v>
      </c>
      <c r="K916" s="13" t="n">
        <f aca="false">L915</f>
        <v>1</v>
      </c>
      <c r="L916" s="12" t="n">
        <v>2</v>
      </c>
      <c r="M916" s="21" t="n">
        <f aca="false">FORECAST($B916,L907:L915,$B907:$B915)</f>
        <v>8.88113391988392</v>
      </c>
      <c r="N916" s="37" t="n">
        <f aca="false">(L916-M916)^2/M916</f>
        <v>5.33152685800238</v>
      </c>
      <c r="O916" s="37" t="n">
        <f aca="false">IF(N916&lt;5,0,(L916-K916)/K916*100)</f>
        <v>100</v>
      </c>
      <c r="P916" s="14" t="n">
        <f aca="false">L916/($C916/100000)</f>
        <v>6.39324872934182</v>
      </c>
      <c r="Q916" s="13" t="n">
        <f aca="false">R915</f>
        <v>11</v>
      </c>
      <c r="R916" s="12" t="n">
        <v>11</v>
      </c>
      <c r="S916" s="21" t="n">
        <f aca="false">FORECAST($B916,R907:R915,$B907:$B915)</f>
        <v>54.6099744242181</v>
      </c>
      <c r="T916" s="37" t="n">
        <f aca="false">(R916-S916)^2/S916</f>
        <v>34.8256868700811</v>
      </c>
      <c r="U916" s="37" t="n">
        <f aca="false">IF(T916&lt;5,0,(R916-Q916)/Q916*100)</f>
        <v>0</v>
      </c>
      <c r="V916" s="14" t="n">
        <f aca="false">R916/($C916/100000)</f>
        <v>35.16286801138</v>
      </c>
      <c r="W916" s="13" t="n">
        <f aca="false">X915</f>
        <v>2</v>
      </c>
      <c r="X916" s="12" t="n">
        <v>6</v>
      </c>
      <c r="Y916" s="21" t="n">
        <f aca="false">FORECAST($B916,X907:X915,$B907:$B915)</f>
        <v>86.8429238397283</v>
      </c>
      <c r="Z916" s="37" t="n">
        <f aca="false">(X916-Y916)^2/Y916</f>
        <v>75.2574653867913</v>
      </c>
      <c r="AA916" s="37" t="n">
        <f aca="false">IF(Z916&lt;5,0,(X916-W916)/W916*100)</f>
        <v>200</v>
      </c>
      <c r="AB916" s="14" t="n">
        <f aca="false">X916/($C916/100000)</f>
        <v>19.1797461880254</v>
      </c>
      <c r="AC916" s="13" t="n">
        <f aca="false">AD915</f>
        <v>56</v>
      </c>
      <c r="AD916" s="12" t="n">
        <v>67</v>
      </c>
      <c r="AE916" s="21" t="n">
        <f aca="false">FORECAST($B916,AD907:AD915,$B907:$B915)</f>
        <v>561.563475579001</v>
      </c>
      <c r="AF916" s="37" t="n">
        <f aca="false">(AD916-AE916)^2/AE916</f>
        <v>435.557229081883</v>
      </c>
      <c r="AG916" s="37" t="n">
        <f aca="false">IF(AF916&lt;5,0,(AD916-AC916)/AC916*100)</f>
        <v>19.6428571428571</v>
      </c>
      <c r="AH916" s="14" t="n">
        <f aca="false">AD916/($C916/100000)</f>
        <v>214.173832432951</v>
      </c>
      <c r="AI916" s="13" t="n">
        <f aca="false">AJ915</f>
        <v>102</v>
      </c>
      <c r="AJ916" s="12" t="n">
        <v>87</v>
      </c>
      <c r="AK916" s="21" t="n">
        <f aca="false">FORECAST($B916,AJ907:AJ915,$B907:$B915)</f>
        <v>536.074487823096</v>
      </c>
      <c r="AL916" s="37" t="n">
        <f aca="false">(AJ916-AK916)^2/AK916</f>
        <v>376.193794322341</v>
      </c>
      <c r="AM916" s="37" t="n">
        <f aca="false">IF(AL916&lt;5,0,(AJ916-AI916)/AI916*100)</f>
        <v>-14.7058823529412</v>
      </c>
      <c r="AN916" s="14" t="n">
        <f aca="false">AJ916/($C916/100000)</f>
        <v>278.106319726369</v>
      </c>
      <c r="AO916" s="13" t="n">
        <f aca="false">AP915</f>
        <v>481</v>
      </c>
      <c r="AP916" s="12" t="n">
        <v>407</v>
      </c>
      <c r="AQ916" s="21" t="n">
        <f aca="false">FORECAST($B916,AP907:AP915,$B907:$B915)</f>
        <v>3004.10735554517</v>
      </c>
      <c r="AR916" s="37" t="n">
        <f aca="false">(AP916-AQ916)^2/AQ916</f>
        <v>2245.24819453491</v>
      </c>
      <c r="AS916" s="37" t="n">
        <f aca="false">IF(AR916&lt;5,0,(AP916-AO916)/AO916*100)</f>
        <v>-15.3846153846154</v>
      </c>
      <c r="AT916" s="14" t="n">
        <f aca="false">AP916/($C916/100000)</f>
        <v>1301.02611642106</v>
      </c>
      <c r="AU916" s="13" t="n">
        <f aca="false">AV915</f>
        <v>28</v>
      </c>
      <c r="AV916" s="12" t="n">
        <v>23</v>
      </c>
      <c r="AW916" s="21" t="n">
        <f aca="false">FORECAST($B916,AV907:AV915,$B907:$B915)</f>
        <v>304.837444825716</v>
      </c>
      <c r="AX916" s="37" t="n">
        <f aca="false">(AV916-AW916)^2/AW916</f>
        <v>260.572795941464</v>
      </c>
      <c r="AY916" s="37" t="n">
        <f aca="false">IF(AX916&lt;5,0,(AV916-AU916)/AU916*100)</f>
        <v>-17.8571428571429</v>
      </c>
      <c r="AZ916" s="14" t="n">
        <f aca="false">AV916/($C916/100000)</f>
        <v>73.5223603874309</v>
      </c>
      <c r="BA916" s="12" t="n">
        <v>1927.6</v>
      </c>
      <c r="BB916" s="14" t="n">
        <v>-11.4</v>
      </c>
      <c r="BC916" s="13" t="n">
        <f aca="false">(BA916-BA915)/BA915*100</f>
        <v>-11.4479970599045</v>
      </c>
      <c r="BD916" s="12" t="n">
        <v>34.3</v>
      </c>
    </row>
    <row r="917" customFormat="false" ht="13.8" hidden="false" customHeight="false" outlineLevel="0" collapsed="false">
      <c r="A917" s="19" t="s">
        <v>89</v>
      </c>
      <c r="B917" s="15" t="n">
        <v>2016</v>
      </c>
      <c r="C917" s="12" t="n">
        <v>31599</v>
      </c>
      <c r="D917" s="12" t="n">
        <f aca="false">E916</f>
        <v>603</v>
      </c>
      <c r="E917" s="12" t="n">
        <v>556</v>
      </c>
      <c r="F917" s="21" t="n">
        <f aca="false">FORECAST($B917,E908:E916,$B908:$B916)</f>
        <v>2830.6828734089</v>
      </c>
      <c r="G917" s="37" t="n">
        <f aca="false">(E917-F917)^2/F917</f>
        <v>1827.89185718592</v>
      </c>
      <c r="H917" s="37" t="n">
        <f aca="false">IF(G917&lt;5,0,(E917-D917)/D917*100)</f>
        <v>-7.79436152570481</v>
      </c>
      <c r="I917" s="12" t="n">
        <v>-7.8</v>
      </c>
      <c r="J917" s="13" t="n">
        <f aca="false">(E917-E916)/E916*100</f>
        <v>-7.79436152570481</v>
      </c>
      <c r="K917" s="13" t="n">
        <f aca="false">L916</f>
        <v>2</v>
      </c>
      <c r="L917" s="12" t="n">
        <v>1</v>
      </c>
      <c r="M917" s="21" t="n">
        <f aca="false">FORECAST($B917,L908:L916,$B908:$B916)</f>
        <v>4.8769016459366</v>
      </c>
      <c r="N917" s="37" t="n">
        <f aca="false">(L917-M917)^2/M917</f>
        <v>3.08194986560558</v>
      </c>
      <c r="O917" s="37" t="n">
        <f aca="false">IF(N917&lt;5,0,(L917-K917)/K917*100)</f>
        <v>0</v>
      </c>
      <c r="P917" s="14" t="n">
        <f aca="false">L917/($C917/100000)</f>
        <v>3.1646571094022</v>
      </c>
      <c r="Q917" s="13" t="n">
        <f aca="false">R916</f>
        <v>11</v>
      </c>
      <c r="R917" s="12" t="n">
        <v>3</v>
      </c>
      <c r="S917" s="21" t="n">
        <f aca="false">FORECAST($B917,R908:R916,$B908:$B916)</f>
        <v>29.692346321862</v>
      </c>
      <c r="T917" s="37" t="n">
        <f aca="false">(R917-S917)^2/S917</f>
        <v>23.9954547358095</v>
      </c>
      <c r="U917" s="37" t="n">
        <f aca="false">IF(T917&lt;5,0,(R917-Q917)/Q917*100)</f>
        <v>-72.7272727272727</v>
      </c>
      <c r="V917" s="14" t="n">
        <f aca="false">R917/($C917/100000)</f>
        <v>9.49397132820659</v>
      </c>
      <c r="W917" s="13" t="n">
        <f aca="false">X916</f>
        <v>6</v>
      </c>
      <c r="X917" s="12" t="n">
        <v>4</v>
      </c>
      <c r="Y917" s="21" t="n">
        <f aca="false">FORECAST($B917,X908:X916,$B908:$B916)</f>
        <v>43.79234882659</v>
      </c>
      <c r="Z917" s="37" t="n">
        <f aca="false">(X917-Y917)^2/Y917</f>
        <v>36.1577094530171</v>
      </c>
      <c r="AA917" s="37" t="n">
        <f aca="false">IF(Z917&lt;5,0,(X917-W917)/W917*100)</f>
        <v>-33.3333333333333</v>
      </c>
      <c r="AB917" s="14" t="n">
        <f aca="false">X917/($C917/100000)</f>
        <v>12.6586284376088</v>
      </c>
      <c r="AC917" s="13" t="n">
        <f aca="false">AD916</f>
        <v>67</v>
      </c>
      <c r="AD917" s="12" t="n">
        <v>44</v>
      </c>
      <c r="AE917" s="21" t="n">
        <f aca="false">FORECAST($B917,AD908:AD916,$B908:$B916)</f>
        <v>309.49148700748</v>
      </c>
      <c r="AF917" s="37" t="n">
        <f aca="false">(AD917-AE917)^2/AE917</f>
        <v>227.746909470694</v>
      </c>
      <c r="AG917" s="37" t="n">
        <f aca="false">IF(AF917&lt;5,0,(AD917-AC917)/AC917*100)</f>
        <v>-34.3283582089552</v>
      </c>
      <c r="AH917" s="14" t="n">
        <f aca="false">AD917/($C917/100000)</f>
        <v>139.244912813697</v>
      </c>
      <c r="AI917" s="13" t="n">
        <f aca="false">AJ916</f>
        <v>87</v>
      </c>
      <c r="AJ917" s="12" t="n">
        <v>134</v>
      </c>
      <c r="AK917" s="21" t="n">
        <f aca="false">FORECAST($B917,AJ908:AJ916,$B908:$B916)</f>
        <v>312.247868343843</v>
      </c>
      <c r="AL917" s="37" t="n">
        <f aca="false">(AJ917-AK917)^2/AK917</f>
        <v>101.753465084145</v>
      </c>
      <c r="AM917" s="37" t="n">
        <f aca="false">IF(AL917&lt;5,0,(AJ917-AI917)/AI917*100)</f>
        <v>54.0229885057471</v>
      </c>
      <c r="AN917" s="14" t="n">
        <f aca="false">AJ917/($C917/100000)</f>
        <v>424.064052659894</v>
      </c>
      <c r="AO917" s="13" t="n">
        <f aca="false">AP916</f>
        <v>407</v>
      </c>
      <c r="AP917" s="12" t="n">
        <v>350</v>
      </c>
      <c r="AQ917" s="21" t="n">
        <f aca="false">FORECAST($B917,AP908:AP916,$B908:$B916)</f>
        <v>1950.61738936025</v>
      </c>
      <c r="AR917" s="37" t="n">
        <f aca="false">(AP917-AQ917)^2/AQ917</f>
        <v>1313.41801887795</v>
      </c>
      <c r="AS917" s="37" t="n">
        <f aca="false">IF(AR917&lt;5,0,(AP917-AO917)/AO917*100)</f>
        <v>-14.004914004914</v>
      </c>
      <c r="AT917" s="14" t="n">
        <f aca="false">AP917/($C917/100000)</f>
        <v>1107.62998829077</v>
      </c>
      <c r="AU917" s="13" t="n">
        <f aca="false">AV916</f>
        <v>23</v>
      </c>
      <c r="AV917" s="12" t="n">
        <v>20</v>
      </c>
      <c r="AW917" s="21" t="n">
        <f aca="false">FORECAST($B917,AV908:AV916,$B908:$B916)</f>
        <v>179.932841411321</v>
      </c>
      <c r="AX917" s="37" t="n">
        <f aca="false">(AV917-AW917)^2/AW917</f>
        <v>142.155893061384</v>
      </c>
      <c r="AY917" s="37" t="n">
        <f aca="false">IF(AX917&lt;5,0,(AV917-AU917)/AU917*100)</f>
        <v>-13.0434782608696</v>
      </c>
      <c r="AZ917" s="14" t="n">
        <f aca="false">AV917/($C917/100000)</f>
        <v>63.2931421880439</v>
      </c>
      <c r="BA917" s="12" t="n">
        <v>1759.5</v>
      </c>
      <c r="BB917" s="14" t="n">
        <v>-8.7</v>
      </c>
      <c r="BC917" s="13" t="n">
        <f aca="false">(BA917-BA916)/BA916*100</f>
        <v>-8.72068893961403</v>
      </c>
      <c r="BD917" s="12" t="n">
        <v>27.5</v>
      </c>
    </row>
    <row r="918" customFormat="false" ht="13.8" hidden="false" customHeight="false" outlineLevel="0" collapsed="false">
      <c r="A918" s="19" t="s">
        <v>89</v>
      </c>
      <c r="B918" s="15" t="n">
        <v>2017</v>
      </c>
      <c r="C918" s="12" t="n">
        <v>31909</v>
      </c>
      <c r="D918" s="12" t="n">
        <f aca="false">E917</f>
        <v>556</v>
      </c>
      <c r="E918" s="12" t="n">
        <v>596</v>
      </c>
      <c r="F918" s="21" t="n">
        <f aca="false">FORECAST($B918,E909:E917,$B909:$B917)</f>
        <v>675.960114622485</v>
      </c>
      <c r="G918" s="37" t="n">
        <f aca="false">(E918-F918)^2/F918</f>
        <v>9.45857572382315</v>
      </c>
      <c r="H918" s="37" t="n">
        <f aca="false">IF(G918&lt;5,0,(E918-D918)/D918*100)</f>
        <v>7.19424460431655</v>
      </c>
      <c r="I918" s="12" t="n">
        <v>7.2</v>
      </c>
      <c r="J918" s="13" t="n">
        <f aca="false">(E918-E917)/E917*100</f>
        <v>7.19424460431655</v>
      </c>
      <c r="K918" s="13" t="n">
        <f aca="false">L917</f>
        <v>1</v>
      </c>
      <c r="L918" s="12" t="n">
        <v>0</v>
      </c>
      <c r="M918" s="21" t="n">
        <f aca="false">FORECAST($B918,L909:L917,$B909:$B917)</f>
        <v>1.00182585460357</v>
      </c>
      <c r="N918" s="37" t="n">
        <f aca="false">(L918-M918)^2/M918</f>
        <v>1.00182585460357</v>
      </c>
      <c r="O918" s="37" t="n">
        <f aca="false">IF(N918&lt;5,0,(L918-K918)/K918*100)</f>
        <v>0</v>
      </c>
      <c r="P918" s="14" t="n">
        <f aca="false">L918/($C918/100000)</f>
        <v>0</v>
      </c>
      <c r="Q918" s="13" t="n">
        <f aca="false">R917</f>
        <v>3</v>
      </c>
      <c r="R918" s="12" t="n">
        <v>12</v>
      </c>
      <c r="S918" s="21" t="n">
        <f aca="false">FORECAST($B918,R909:R917,$B909:$B917)</f>
        <v>10.2386973522081</v>
      </c>
      <c r="T918" s="37" t="n">
        <f aca="false">(R918-S918)^2/S918</f>
        <v>0.302986494317065</v>
      </c>
      <c r="U918" s="37" t="n">
        <f aca="false">IF(T918&lt;5,0,(R918-Q918)/Q918*100)</f>
        <v>0</v>
      </c>
      <c r="V918" s="14" t="n">
        <f aca="false">R918/($C918/100000)</f>
        <v>37.6069447491303</v>
      </c>
      <c r="W918" s="13" t="n">
        <f aca="false">X917</f>
        <v>4</v>
      </c>
      <c r="X918" s="12" t="n">
        <v>2</v>
      </c>
      <c r="Y918" s="21" t="n">
        <f aca="false">FORECAST($B918,X909:X917,$B909:$B917)</f>
        <v>4.50737642119938</v>
      </c>
      <c r="Z918" s="37" t="n">
        <f aca="false">(X918-Y918)^2/Y918</f>
        <v>1.39481062376275</v>
      </c>
      <c r="AA918" s="37" t="n">
        <f aca="false">IF(Z918&lt;5,0,(X918-W918)/W918*100)</f>
        <v>0</v>
      </c>
      <c r="AB918" s="14" t="n">
        <f aca="false">X918/($C918/100000)</f>
        <v>6.26782412485506</v>
      </c>
      <c r="AC918" s="13" t="n">
        <f aca="false">AD917</f>
        <v>44</v>
      </c>
      <c r="AD918" s="12" t="n">
        <v>74</v>
      </c>
      <c r="AE918" s="21" t="n">
        <f aca="false">FORECAST($B918,AD909:AD917,$B909:$B917)</f>
        <v>54.7623084265623</v>
      </c>
      <c r="AF918" s="37" t="n">
        <f aca="false">(AD918-AE918)^2/AE918</f>
        <v>6.75809306999929</v>
      </c>
      <c r="AG918" s="37" t="n">
        <f aca="false">IF(AF918&lt;5,0,(AD918-AC918)/AC918*100)</f>
        <v>68.1818181818182</v>
      </c>
      <c r="AH918" s="14" t="n">
        <f aca="false">AD918/($C918/100000)</f>
        <v>231.909492619637</v>
      </c>
      <c r="AI918" s="13" t="n">
        <f aca="false">AJ917</f>
        <v>134</v>
      </c>
      <c r="AJ918" s="12" t="n">
        <v>174</v>
      </c>
      <c r="AK918" s="21" t="n">
        <f aca="false">FORECAST($B918,AJ909:AJ917,$B909:$B917)</f>
        <v>123.727974172039</v>
      </c>
      <c r="AL918" s="37" t="n">
        <f aca="false">(AJ918-AK918)^2/AK918</f>
        <v>20.4260725818815</v>
      </c>
      <c r="AM918" s="37" t="n">
        <f aca="false">IF(AL918&lt;5,0,(AJ918-AI918)/AI918*100)</f>
        <v>29.8507462686567</v>
      </c>
      <c r="AN918" s="14" t="n">
        <f aca="false">AJ918/($C918/100000)</f>
        <v>545.30069886239</v>
      </c>
      <c r="AO918" s="13" t="n">
        <f aca="false">AP917</f>
        <v>350</v>
      </c>
      <c r="AP918" s="12" t="n">
        <v>308</v>
      </c>
      <c r="AQ918" s="21" t="n">
        <f aca="false">FORECAST($B918,AP909:AP917,$B909:$B917)</f>
        <v>459.941767472173</v>
      </c>
      <c r="AR918" s="37" t="n">
        <f aca="false">(AP918-AQ918)^2/AQ918</f>
        <v>50.1939643999927</v>
      </c>
      <c r="AS918" s="37" t="n">
        <f aca="false">IF(AR918&lt;5,0,(AP918-AO918)/AO918*100)</f>
        <v>-12</v>
      </c>
      <c r="AT918" s="14" t="n">
        <f aca="false">AP918/($C918/100000)</f>
        <v>965.244915227679</v>
      </c>
      <c r="AU918" s="13" t="n">
        <f aca="false">AV917</f>
        <v>20</v>
      </c>
      <c r="AV918" s="12" t="n">
        <v>26</v>
      </c>
      <c r="AW918" s="21" t="n">
        <f aca="false">FORECAST($B918,AV909:AV917,$B909:$B917)</f>
        <v>21.7195298758315</v>
      </c>
      <c r="AX918" s="37" t="n">
        <f aca="false">(AV918-AW918)^2/AW918</f>
        <v>0.843592130614532</v>
      </c>
      <c r="AY918" s="37" t="n">
        <f aca="false">IF(AX918&lt;5,0,(AV918-AU918)/AU918*100)</f>
        <v>0</v>
      </c>
      <c r="AZ918" s="14" t="n">
        <f aca="false">AV918/($C918/100000)</f>
        <v>81.4817136231157</v>
      </c>
      <c r="BA918" s="12" t="n">
        <v>1867.8</v>
      </c>
      <c r="BB918" s="14" t="n">
        <v>6.2</v>
      </c>
      <c r="BC918" s="13" t="n">
        <f aca="false">(BA918-BA917)/BA917*100</f>
        <v>6.15515771526002</v>
      </c>
      <c r="BD918" s="12" t="n">
        <v>32</v>
      </c>
    </row>
    <row r="919" customFormat="false" ht="13.8" hidden="false" customHeight="false" outlineLevel="0" collapsed="false">
      <c r="A919" s="19" t="s">
        <v>89</v>
      </c>
      <c r="B919" s="15" t="n">
        <v>2018</v>
      </c>
      <c r="C919" s="12" t="n">
        <v>31943</v>
      </c>
      <c r="D919" s="12" t="n">
        <f aca="false">E918</f>
        <v>596</v>
      </c>
      <c r="E919" s="12" t="n">
        <v>584</v>
      </c>
      <c r="F919" s="21" t="n">
        <f aca="false">FORECAST($B919,E910:E918,$B910:$B918)</f>
        <v>664.839850838011</v>
      </c>
      <c r="G919" s="37" t="n">
        <f aca="false">(E919-F919)^2/F919</f>
        <v>9.82955741187085</v>
      </c>
      <c r="H919" s="37" t="n">
        <f aca="false">IF(G919&lt;5,0,(E919-D919)/D919*100)</f>
        <v>-2.01342281879195</v>
      </c>
      <c r="I919" s="12" t="n">
        <v>-2</v>
      </c>
      <c r="J919" s="13" t="n">
        <f aca="false">(E919-E918)/E918*100</f>
        <v>-2.01342281879195</v>
      </c>
      <c r="K919" s="13" t="n">
        <f aca="false">L918</f>
        <v>0</v>
      </c>
      <c r="L919" s="12" t="n">
        <v>1</v>
      </c>
      <c r="M919" s="21" t="n">
        <f aca="false">FORECAST($B919,L910:L918,$B910:$B918)</f>
        <v>0.858704118824933</v>
      </c>
      <c r="N919" s="37" t="n">
        <f aca="false">(L919-M919)^2/M919</f>
        <v>0.0232495985513129</v>
      </c>
      <c r="O919" s="37" t="n">
        <f aca="false">IF(N919&lt;5,0,(L919-K919)/K919*100)</f>
        <v>0</v>
      </c>
      <c r="P919" s="14" t="n">
        <f aca="false">L919/($C919/100000)</f>
        <v>3.13057633910403</v>
      </c>
      <c r="Q919" s="13" t="n">
        <f aca="false">R918</f>
        <v>12</v>
      </c>
      <c r="R919" s="12" t="n">
        <v>5</v>
      </c>
      <c r="S919" s="21" t="n">
        <f aca="false">FORECAST($B919,R910:R918,$B910:$B918)</f>
        <v>10.464832215287</v>
      </c>
      <c r="T919" s="37" t="n">
        <f aca="false">(R919-S919)^2/S919</f>
        <v>2.85378594963166</v>
      </c>
      <c r="U919" s="37" t="n">
        <f aca="false">IF(T919&lt;5,0,(R919-Q919)/Q919*100)</f>
        <v>0</v>
      </c>
      <c r="V919" s="14" t="n">
        <f aca="false">R919/($C919/100000)</f>
        <v>15.6528816955201</v>
      </c>
      <c r="W919" s="13" t="n">
        <f aca="false">X918</f>
        <v>2</v>
      </c>
      <c r="X919" s="12" t="n">
        <v>5</v>
      </c>
      <c r="Y919" s="21" t="n">
        <f aca="false">FORECAST($B919,X910:X918,$B910:$B918)</f>
        <v>4.15016243881888</v>
      </c>
      <c r="Z919" s="37" t="n">
        <f aca="false">(X919-Y919)^2/Y919</f>
        <v>0.174023039107795</v>
      </c>
      <c r="AA919" s="37" t="n">
        <f aca="false">IF(Z919&lt;5,0,(X919-W919)/W919*100)</f>
        <v>0</v>
      </c>
      <c r="AB919" s="14" t="n">
        <f aca="false">X919/($C919/100000)</f>
        <v>15.6528816955201</v>
      </c>
      <c r="AC919" s="13" t="n">
        <f aca="false">AD918</f>
        <v>74</v>
      </c>
      <c r="AD919" s="12" t="n">
        <v>47</v>
      </c>
      <c r="AE919" s="21" t="n">
        <f aca="false">FORECAST($B919,AD910:AD918,$B910:$B918)</f>
        <v>57.5474073694171</v>
      </c>
      <c r="AF919" s="37" t="n">
        <f aca="false">(AD919-AE919)^2/AE919</f>
        <v>1.93315055015936</v>
      </c>
      <c r="AG919" s="37" t="n">
        <f aca="false">IF(AF919&lt;5,0,(AD919-AC919)/AC919*100)</f>
        <v>0</v>
      </c>
      <c r="AH919" s="14" t="n">
        <f aca="false">AD919/($C919/100000)</f>
        <v>147.137087937889</v>
      </c>
      <c r="AI919" s="13" t="n">
        <f aca="false">AJ918</f>
        <v>174</v>
      </c>
      <c r="AJ919" s="12" t="n">
        <v>127</v>
      </c>
      <c r="AK919" s="21" t="n">
        <f aca="false">FORECAST($B919,AJ910:AJ918,$B910:$B918)</f>
        <v>131.004204186828</v>
      </c>
      <c r="AL919" s="37" t="n">
        <f aca="false">(AJ919-AK919)^2/AK919</f>
        <v>0.122390355861752</v>
      </c>
      <c r="AM919" s="37" t="n">
        <f aca="false">IF(AL919&lt;5,0,(AJ919-AI919)/AI919*100)</f>
        <v>0</v>
      </c>
      <c r="AN919" s="14" t="n">
        <f aca="false">AJ919/($C919/100000)</f>
        <v>397.583195066212</v>
      </c>
      <c r="AO919" s="13" t="n">
        <f aca="false">AP918</f>
        <v>308</v>
      </c>
      <c r="AP919" s="12" t="n">
        <v>372</v>
      </c>
      <c r="AQ919" s="21" t="n">
        <f aca="false">FORECAST($B919,AP910:AP918,$B910:$B918)</f>
        <v>438.397436932812</v>
      </c>
      <c r="AR919" s="37" t="n">
        <f aca="false">(AP919-AQ919)^2/AQ919</f>
        <v>10.0562167107796</v>
      </c>
      <c r="AS919" s="37" t="n">
        <f aca="false">IF(AR919&lt;5,0,(AP919-AO919)/AO919*100)</f>
        <v>20.7792207792208</v>
      </c>
      <c r="AT919" s="14" t="n">
        <f aca="false">AP919/($C919/100000)</f>
        <v>1164.5743981467</v>
      </c>
      <c r="AU919" s="13" t="n">
        <f aca="false">AV918</f>
        <v>26</v>
      </c>
      <c r="AV919" s="12" t="n">
        <v>27</v>
      </c>
      <c r="AW919" s="21" t="n">
        <f aca="false">FORECAST($B919,AV910:AV918,$B910:$B918)</f>
        <v>22.3478295664807</v>
      </c>
      <c r="AX919" s="37" t="n">
        <f aca="false">(AV919-AW919)^2/AW919</f>
        <v>0.968447055591148</v>
      </c>
      <c r="AY919" s="37" t="n">
        <f aca="false">IF(AX919&lt;5,0,(AV919-AU919)/AU919*100)</f>
        <v>0</v>
      </c>
      <c r="AZ919" s="14" t="n">
        <f aca="false">AV919/($C919/100000)</f>
        <v>84.5255611558088</v>
      </c>
      <c r="BA919" s="12" t="n">
        <v>1828.3</v>
      </c>
      <c r="BB919" s="14" t="n">
        <v>-2.1</v>
      </c>
      <c r="BC919" s="13" t="n">
        <f aca="false">(BA919-BA918)/BA918*100</f>
        <v>-2.1147874504765</v>
      </c>
      <c r="BD919" s="12" t="n">
        <v>63</v>
      </c>
    </row>
    <row r="920" customFormat="false" ht="13.8" hidden="false" customHeight="false" outlineLevel="0" collapsed="false">
      <c r="A920" s="19" t="s">
        <v>89</v>
      </c>
      <c r="B920" s="15" t="n">
        <v>2019</v>
      </c>
      <c r="C920" s="17" t="n">
        <v>32976</v>
      </c>
      <c r="D920" s="12" t="n">
        <f aca="false">E919</f>
        <v>584</v>
      </c>
      <c r="E920" s="17" t="n">
        <v>579</v>
      </c>
      <c r="F920" s="21" t="n">
        <f aca="false">FORECAST($B920,E911:E919,$B911:$B919)</f>
        <v>505.392857142857</v>
      </c>
      <c r="G920" s="37" t="n">
        <f aca="false">(E920-F920)^2/F920</f>
        <v>10.7203958327024</v>
      </c>
      <c r="H920" s="37" t="n">
        <f aca="false">IF(G920&lt;5,0,(E920-D920)/D920*100)</f>
        <v>-0.856164383561644</v>
      </c>
      <c r="I920" s="12" t="n">
        <v>-0.9</v>
      </c>
      <c r="J920" s="13" t="n">
        <f aca="false">(E920-E919)/E919*100</f>
        <v>-0.856164383561644</v>
      </c>
      <c r="K920" s="13" t="n">
        <f aca="false">L919</f>
        <v>1</v>
      </c>
      <c r="L920" s="12" t="n">
        <v>0</v>
      </c>
      <c r="M920" s="21" t="n">
        <f aca="false">FORECAST($B920,L911:L919,$B911:$B919)</f>
        <v>0.714285714285714</v>
      </c>
      <c r="N920" s="37" t="n">
        <f aca="false">(L920-M920)^2/M920</f>
        <v>0.714285714285714</v>
      </c>
      <c r="O920" s="37" t="n">
        <f aca="false">IF(N920&lt;5,0,(L920-K920)/K920*100)</f>
        <v>0</v>
      </c>
      <c r="P920" s="14" t="n">
        <f aca="false">L920/($C920/100000)</f>
        <v>0</v>
      </c>
      <c r="Q920" s="13" t="n">
        <f aca="false">R919</f>
        <v>5</v>
      </c>
      <c r="R920" s="12" t="n">
        <v>11</v>
      </c>
      <c r="S920" s="21" t="n">
        <f aca="false">FORECAST($B920,R911:R919,$B911:$B919)</f>
        <v>5.21428571428571</v>
      </c>
      <c r="T920" s="37" t="n">
        <f aca="false">(R920-S920)^2/S920</f>
        <v>6.41976516634051</v>
      </c>
      <c r="U920" s="37" t="n">
        <f aca="false">IF(T920&lt;5,0,(R920-Q920)/Q920*100)</f>
        <v>120</v>
      </c>
      <c r="V920" s="14" t="n">
        <f aca="false">R920/($C920/100000)</f>
        <v>33.3575934012615</v>
      </c>
      <c r="W920" s="13" t="n">
        <f aca="false">X919</f>
        <v>5</v>
      </c>
      <c r="X920" s="12" t="n">
        <v>2</v>
      </c>
      <c r="Y920" s="21" t="n">
        <f aca="false">FORECAST($B920,X911:X919,$B911:$B919)</f>
        <v>3.17857142857143</v>
      </c>
      <c r="Z920" s="37" t="n">
        <f aca="false">(X920-Y920)^2/Y920</f>
        <v>0.436998394863564</v>
      </c>
      <c r="AA920" s="37" t="n">
        <f aca="false">IF(Z920&lt;5,0,(X920-W920)/W920*100)</f>
        <v>0</v>
      </c>
      <c r="AB920" s="14" t="n">
        <f aca="false">X920/($C920/100000)</f>
        <v>6.06501698204755</v>
      </c>
      <c r="AC920" s="13" t="n">
        <f aca="false">AD919</f>
        <v>47</v>
      </c>
      <c r="AD920" s="12" t="n">
        <v>63</v>
      </c>
      <c r="AE920" s="21" t="n">
        <f aca="false">FORECAST($B920,AD911:AD919,$B911:$B919)</f>
        <v>58.9642857142857</v>
      </c>
      <c r="AF920" s="37" t="n">
        <f aca="false">(AD920-AE920)^2/AE920</f>
        <v>0.276217876611577</v>
      </c>
      <c r="AG920" s="37" t="n">
        <f aca="false">IF(AF920&lt;5,0,(AD920-AC920)/AC920*100)</f>
        <v>0</v>
      </c>
      <c r="AH920" s="14" t="n">
        <f aca="false">AD920/($C920/100000)</f>
        <v>191.048034934498</v>
      </c>
      <c r="AI920" s="13" t="n">
        <f aca="false">AJ919</f>
        <v>127</v>
      </c>
      <c r="AJ920" s="12" t="n">
        <v>124</v>
      </c>
      <c r="AK920" s="21" t="n">
        <f aca="false">FORECAST($B920,AJ911:AJ919,$B911:$B919)</f>
        <v>126.285714285714</v>
      </c>
      <c r="AL920" s="37" t="n">
        <f aca="false">(AJ920-AK920)^2/AK920</f>
        <v>0.041370394311571</v>
      </c>
      <c r="AM920" s="37" t="n">
        <f aca="false">IF(AL920&lt;5,0,(AJ920-AI920)/AI920*100)</f>
        <v>0</v>
      </c>
      <c r="AN920" s="14" t="n">
        <f aca="false">AJ920/($C920/100000)</f>
        <v>376.031052886948</v>
      </c>
      <c r="AO920" s="13" t="n">
        <f aca="false">AP919</f>
        <v>372</v>
      </c>
      <c r="AP920" s="12" t="n">
        <v>346</v>
      </c>
      <c r="AQ920" s="21" t="n">
        <f aca="false">FORECAST($B920,AP911:AP919,$B911:$B919)</f>
        <v>282.964285714286</v>
      </c>
      <c r="AR920" s="37" t="n">
        <f aca="false">(AP920-AQ920)^2/AQ920</f>
        <v>14.0424126863922</v>
      </c>
      <c r="AS920" s="37" t="n">
        <f aca="false">IF(AR920&lt;5,0,(AP920-AO920)/AO920*100)</f>
        <v>-6.98924731182796</v>
      </c>
      <c r="AT920" s="14" t="n">
        <f aca="false">AP920/($C920/100000)</f>
        <v>1049.24793789423</v>
      </c>
      <c r="AU920" s="13" t="n">
        <f aca="false">AV919</f>
        <v>27</v>
      </c>
      <c r="AV920" s="12" t="n">
        <v>33</v>
      </c>
      <c r="AW920" s="21" t="n">
        <f aca="false">FORECAST($B920,AV911:AV919,$B911:$B919)</f>
        <v>28.0714285714286</v>
      </c>
      <c r="AX920" s="37" t="n">
        <f aca="false">(AV920-AW920)^2/AW920</f>
        <v>0.865321701199565</v>
      </c>
      <c r="AY920" s="37" t="n">
        <f aca="false">IF(AX920&lt;5,0,(AV920-AU920)/AU920*100)</f>
        <v>0</v>
      </c>
      <c r="AZ920" s="14" t="n">
        <f aca="false">AV920/($C920/100000)</f>
        <v>100.072780203785</v>
      </c>
      <c r="BA920" s="12" t="n">
        <v>1755.8</v>
      </c>
      <c r="BB920" s="14" t="n">
        <v>-4</v>
      </c>
      <c r="BC920" s="13" t="n">
        <f aca="false">(BA920-BA919)/BA919*100</f>
        <v>-3.96543236886725</v>
      </c>
      <c r="BD920" s="12" t="n">
        <v>63.7</v>
      </c>
    </row>
    <row r="921" customFormat="false" ht="13.8" hidden="false" customHeight="false" outlineLevel="0" collapsed="false">
      <c r="A921" s="25" t="s">
        <v>89</v>
      </c>
      <c r="B921" s="20" t="n">
        <v>2020</v>
      </c>
      <c r="C921" s="21" t="n">
        <v>33981</v>
      </c>
      <c r="D921" s="12" t="n">
        <f aca="false">E920</f>
        <v>579</v>
      </c>
      <c r="E921" s="21" t="n">
        <v>503</v>
      </c>
      <c r="F921" s="21" t="n">
        <f aca="false">FORECAST($B921,E912:E920,$B912:$B920)</f>
        <v>505.166666666667</v>
      </c>
      <c r="G921" s="37" t="n">
        <f aca="false">(E921-F921)^2/F921</f>
        <v>0.00929286264159211</v>
      </c>
      <c r="H921" s="37" t="n">
        <f aca="false">IF(G921&lt;5,0,(E921-D921)/D921*100)</f>
        <v>0</v>
      </c>
      <c r="I921" s="22" t="n">
        <v>-13.1</v>
      </c>
      <c r="J921" s="13" t="n">
        <f aca="false">(E921-E920)/E920*100</f>
        <v>-13.126079447323</v>
      </c>
      <c r="K921" s="13" t="n">
        <f aca="false">L920</f>
        <v>0</v>
      </c>
      <c r="L921" s="21" t="n">
        <v>2</v>
      </c>
      <c r="M921" s="21" t="n">
        <f aca="false">FORECAST($B921,L912:L920,$B912:$B920)</f>
        <v>0.361111111111111</v>
      </c>
      <c r="N921" s="37" t="n">
        <f aca="false">(L921-M921)^2/M921</f>
        <v>7.43803418803419</v>
      </c>
      <c r="O921" s="37" t="e">
        <f aca="false">IF(N921&lt;5,0,(L921-K921)/K921*100)</f>
        <v>#DIV/0!</v>
      </c>
      <c r="P921" s="14" t="n">
        <f aca="false">L921/($C921/100000)</f>
        <v>5.88564197639858</v>
      </c>
      <c r="Q921" s="13" t="n">
        <f aca="false">R920</f>
        <v>11</v>
      </c>
      <c r="R921" s="21" t="n">
        <v>7</v>
      </c>
      <c r="S921" s="21" t="n">
        <f aca="false">FORECAST($B921,R912:R920,$B912:$B920)</f>
        <v>6.75</v>
      </c>
      <c r="T921" s="37" t="n">
        <f aca="false">(R921-S921)^2/S921</f>
        <v>0.00925925925925926</v>
      </c>
      <c r="U921" s="37" t="n">
        <f aca="false">IF(T921&lt;5,0,(R921-Q921)/Q921*100)</f>
        <v>0</v>
      </c>
      <c r="V921" s="14" t="n">
        <f aca="false">R921/($C921/100000)</f>
        <v>20.599746917395</v>
      </c>
      <c r="W921" s="13" t="n">
        <f aca="false">X920</f>
        <v>2</v>
      </c>
      <c r="X921" s="21" t="n">
        <v>4</v>
      </c>
      <c r="Y921" s="21" t="n">
        <f aca="false">FORECAST($B921,X912:X920,$B912:$B920)</f>
        <v>2.41666666666667</v>
      </c>
      <c r="Z921" s="37" t="n">
        <f aca="false">(X921-Y921)^2/Y921</f>
        <v>1.03735632183908</v>
      </c>
      <c r="AA921" s="37" t="n">
        <f aca="false">IF(Z921&lt;5,0,(X921-W921)/W921*100)</f>
        <v>0</v>
      </c>
      <c r="AB921" s="14" t="n">
        <f aca="false">X921/($C921/100000)</f>
        <v>11.7712839527972</v>
      </c>
      <c r="AC921" s="13" t="n">
        <f aca="false">AD920</f>
        <v>63</v>
      </c>
      <c r="AD921" s="21" t="n">
        <v>69</v>
      </c>
      <c r="AE921" s="21" t="n">
        <f aca="false">FORECAST($B921,AD912:AD920,$B912:$B920)</f>
        <v>61.3888888888889</v>
      </c>
      <c r="AF921" s="37" t="n">
        <f aca="false">(AD921-AE921)^2/AE921</f>
        <v>0.943640020110609</v>
      </c>
      <c r="AG921" s="37" t="n">
        <f aca="false">IF(AF921&lt;5,0,(AD921-AC921)/AC921*100)</f>
        <v>0</v>
      </c>
      <c r="AH921" s="14" t="n">
        <f aca="false">AD921/($C921/100000)</f>
        <v>203.054648185751</v>
      </c>
      <c r="AI921" s="13" t="n">
        <f aca="false">AJ920</f>
        <v>124</v>
      </c>
      <c r="AJ921" s="21" t="n">
        <v>112</v>
      </c>
      <c r="AK921" s="21" t="n">
        <f aca="false">FORECAST($B921,AJ912:AJ920,$B912:$B920)</f>
        <v>124.388888888889</v>
      </c>
      <c r="AL921" s="37" t="n">
        <f aca="false">(AJ921-AK921)^2/AK921</f>
        <v>1.23390898714704</v>
      </c>
      <c r="AM921" s="37" t="n">
        <f aca="false">IF(AL921&lt;5,0,(AJ921-AI921)/AI921*100)</f>
        <v>0</v>
      </c>
      <c r="AN921" s="14" t="n">
        <f aca="false">AJ921/($C921/100000)</f>
        <v>329.59595067832</v>
      </c>
      <c r="AO921" s="13" t="n">
        <f aca="false">AP920</f>
        <v>346</v>
      </c>
      <c r="AP921" s="21" t="n">
        <v>282</v>
      </c>
      <c r="AQ921" s="21" t="n">
        <f aca="false">FORECAST($B921,AP912:AP920,$B912:$B920)</f>
        <v>278.444444444444</v>
      </c>
      <c r="AR921" s="37" t="n">
        <f aca="false">(AP921-AQ921)^2/AQ921</f>
        <v>0.0454021459608049</v>
      </c>
      <c r="AS921" s="37" t="n">
        <f aca="false">IF(AR921&lt;5,0,(AP921-AO921)/AO921*100)</f>
        <v>0</v>
      </c>
      <c r="AT921" s="14" t="n">
        <f aca="false">AP921/($C921/100000)</f>
        <v>829.875518672199</v>
      </c>
      <c r="AU921" s="13" t="n">
        <f aca="false">AV920</f>
        <v>33</v>
      </c>
      <c r="AV921" s="21" t="n">
        <v>27</v>
      </c>
      <c r="AW921" s="21" t="n">
        <f aca="false">FORECAST($B921,AV912:AV920,$B912:$B920)</f>
        <v>31.4166666666667</v>
      </c>
      <c r="AX921" s="37" t="n">
        <f aca="false">(AV921-AW921)^2/AW921</f>
        <v>0.620910698496906</v>
      </c>
      <c r="AY921" s="37" t="n">
        <f aca="false">IF(AX921&lt;5,0,(AV921-AU921)/AU921*100)</f>
        <v>0</v>
      </c>
      <c r="AZ921" s="14" t="n">
        <f aca="false">AV921/($C921/100000)</f>
        <v>79.4561666813808</v>
      </c>
      <c r="BA921" s="23" t="n">
        <v>1480.2</v>
      </c>
      <c r="BB921" s="22" t="n">
        <v>-15.7</v>
      </c>
      <c r="BC921" s="13" t="n">
        <f aca="false">(BA921-BA920)/BA920*100</f>
        <v>-15.696548581843</v>
      </c>
      <c r="BD921" s="23" t="n">
        <v>83.9</v>
      </c>
    </row>
    <row r="922" customFormat="false" ht="13.8" hidden="false" customHeight="false" outlineLevel="0" collapsed="false">
      <c r="A922" s="19" t="s">
        <v>351</v>
      </c>
      <c r="B922" s="15" t="n">
        <v>2020</v>
      </c>
      <c r="C922" s="38" t="n">
        <f aca="false">FORECAST($B922,C912:C920,$B912:$B920)</f>
        <v>32693.5</v>
      </c>
      <c r="D922" s="12" t="n">
        <f aca="false">E921</f>
        <v>503</v>
      </c>
      <c r="E922" s="38" t="n">
        <f aca="false">FORECAST($B922,E912:E920,$B912:$B920)</f>
        <v>505.166666666667</v>
      </c>
      <c r="F922" s="21" t="n">
        <f aca="false">FORECAST($B922,E913:E921,$B913:$B921)</f>
        <v>518.244444444444</v>
      </c>
      <c r="G922" s="37" t="n">
        <f aca="false">(E922-F922)^2/F922</f>
        <v>0.330014674423148</v>
      </c>
      <c r="H922" s="37" t="n">
        <f aca="false">IF(G922&lt;5,0,(E922-D922)/D922*100)</f>
        <v>0</v>
      </c>
      <c r="I922" s="12"/>
      <c r="J922" s="13" t="n">
        <f aca="false">(E922-E920)/E920*100</f>
        <v>-12.7518710420265</v>
      </c>
      <c r="K922" s="13" t="n">
        <f aca="false">L921</f>
        <v>2</v>
      </c>
      <c r="L922" s="38" t="n">
        <f aca="false">FORECAST($B922,L912:L920,$B912:$B920)</f>
        <v>0.361111111111111</v>
      </c>
      <c r="M922" s="21" t="n">
        <f aca="false">FORECAST($B922,L913:L921,$B913:$B921)</f>
        <v>1.17777777777778</v>
      </c>
      <c r="N922" s="37" t="n">
        <f aca="false">(L922-M922)^2/M922</f>
        <v>0.56627358490566</v>
      </c>
      <c r="O922" s="37" t="n">
        <f aca="false">IF(N922&lt;5,0,(L922-K922)/K922*100)</f>
        <v>0</v>
      </c>
      <c r="P922" s="38" t="n">
        <f aca="false">FORECAST($B922,P912:P920,$B912:$B920)</f>
        <v>1.10558337270228</v>
      </c>
      <c r="Q922" s="13" t="n">
        <f aca="false">R921</f>
        <v>7</v>
      </c>
      <c r="R922" s="38" t="n">
        <f aca="false">FORECAST($B922,R912:R920,$B912:$B920)</f>
        <v>6.75</v>
      </c>
      <c r="S922" s="21" t="n">
        <f aca="false">FORECAST($B922,R913:R921,$B913:$B921)</f>
        <v>6.93333333333333</v>
      </c>
      <c r="T922" s="37" t="n">
        <f aca="false">(R922-S922)^2/S922</f>
        <v>0.00484775641025642</v>
      </c>
      <c r="U922" s="37" t="n">
        <f aca="false">IF(T922&lt;5,0,(R922-Q922)/Q922*100)</f>
        <v>0</v>
      </c>
      <c r="V922" s="38" t="n">
        <f aca="false">FORECAST($B922,V912:V920,$B912:$B920)</f>
        <v>20.1791991740539</v>
      </c>
      <c r="W922" s="13" t="n">
        <f aca="false">X921</f>
        <v>4</v>
      </c>
      <c r="X922" s="38" t="n">
        <f aca="false">FORECAST($B922,X912:X920,$B912:$B920)</f>
        <v>2.41666666666667</v>
      </c>
      <c r="Y922" s="21" t="n">
        <f aca="false">FORECAST($B922,X913:X921,$B913:$B921)</f>
        <v>3.4</v>
      </c>
      <c r="Z922" s="37" t="n">
        <f aca="false">(X922-Y922)^2/Y922</f>
        <v>0.284395424836601</v>
      </c>
      <c r="AA922" s="37" t="n">
        <f aca="false">IF(Z922&lt;5,0,(X922-W922)/W922*100)</f>
        <v>0</v>
      </c>
      <c r="AB922" s="38" t="n">
        <f aca="false">FORECAST($B922,AB912:AB920,$B912:$B920)</f>
        <v>7.29586663205034</v>
      </c>
      <c r="AC922" s="13" t="n">
        <f aca="false">AD921</f>
        <v>69</v>
      </c>
      <c r="AD922" s="38" t="n">
        <f aca="false">FORECAST($B922,AD912:AD920,$B912:$B920)</f>
        <v>61.3888888888889</v>
      </c>
      <c r="AE922" s="21" t="n">
        <f aca="false">FORECAST($B922,AD913:AD921,$B913:$B921)</f>
        <v>63.0888888888889</v>
      </c>
      <c r="AF922" s="37" t="n">
        <f aca="false">(AD922-AE922)^2/AE922</f>
        <v>0.0458083832335331</v>
      </c>
      <c r="AG922" s="37" t="n">
        <f aca="false">IF(AF922&lt;5,0,(AD922-AC922)/AC922*100)</f>
        <v>0</v>
      </c>
      <c r="AH922" s="38" t="n">
        <f aca="false">FORECAST($B922,AH912:AH920,$B912:$B920)</f>
        <v>187.955290098602</v>
      </c>
      <c r="AI922" s="13" t="n">
        <f aca="false">AJ921</f>
        <v>112</v>
      </c>
      <c r="AJ922" s="38" t="n">
        <f aca="false">FORECAST($B922,AJ912:AJ920,$B912:$B920)</f>
        <v>124.388888888889</v>
      </c>
      <c r="AK922" s="21" t="n">
        <f aca="false">FORECAST($B922,AJ913:AJ921,$B913:$B921)</f>
        <v>127.111111111111</v>
      </c>
      <c r="AL922" s="37" t="n">
        <f aca="false">(AJ922-AK922)^2/AK922</f>
        <v>0.0582993395493404</v>
      </c>
      <c r="AM922" s="37" t="n">
        <f aca="false">IF(AL922&lt;5,0,(AJ922-AI922)/AI922*100)</f>
        <v>0</v>
      </c>
      <c r="AN922" s="38" t="n">
        <f aca="false">FORECAST($B922,AN912:AN920,$B912:$B920)</f>
        <v>378.782796606216</v>
      </c>
      <c r="AO922" s="13" t="n">
        <f aca="false">AP921</f>
        <v>282</v>
      </c>
      <c r="AP922" s="38" t="n">
        <f aca="false">FORECAST($B922,AP912:AP920,$B912:$B920)</f>
        <v>278.444444444444</v>
      </c>
      <c r="AQ922" s="21" t="n">
        <f aca="false">FORECAST($B922,AP913:AP921,$B913:$B921)</f>
        <v>287.688888888889</v>
      </c>
      <c r="AR922" s="37" t="n">
        <f aca="false">(AP922-AQ922)^2/AQ922</f>
        <v>0.297056147759069</v>
      </c>
      <c r="AS922" s="37" t="n">
        <f aca="false">IF(AR922&lt;5,0,(AP922-AO922)/AO922*100)</f>
        <v>0</v>
      </c>
      <c r="AT922" s="38" t="n">
        <f aca="false">FORECAST($B922,AT912:AT920,$B912:$B920)</f>
        <v>838.288297767469</v>
      </c>
      <c r="AU922" s="13" t="n">
        <f aca="false">AV921</f>
        <v>27</v>
      </c>
      <c r="AV922" s="38" t="n">
        <f aca="false">FORECAST($B922,AV912:AV920,$B912:$B920)</f>
        <v>31.4166666666667</v>
      </c>
      <c r="AW922" s="21" t="n">
        <f aca="false">FORECAST($B922,AV913:AV921,$B913:$B921)</f>
        <v>28.8444444444444</v>
      </c>
      <c r="AX922" s="37" t="n">
        <f aca="false">(AV922-AW922)^2/AW922</f>
        <v>0.229379601095704</v>
      </c>
      <c r="AY922" s="37" t="n">
        <f aca="false">IF(AX922&lt;5,0,(AV922-AU922)/AU922*100)</f>
        <v>0</v>
      </c>
      <c r="AZ922" s="38" t="n">
        <f aca="false">FORECAST($B922,AZ912:AZ920,$B912:$B920)</f>
        <v>96.4508142763623</v>
      </c>
      <c r="BA922" s="38" t="n">
        <f aca="false">FORECAST($B922,BA912:BA920,$B912:$B920)</f>
        <v>1530.05555555556</v>
      </c>
      <c r="BB922" s="14"/>
      <c r="BC922" s="12"/>
      <c r="BD922" s="12"/>
    </row>
    <row r="923" customFormat="false" ht="13.8" hidden="false" customHeight="false" outlineLevel="0" collapsed="false">
      <c r="A923" s="19" t="s">
        <v>199</v>
      </c>
      <c r="B923" s="20"/>
      <c r="C923" s="21"/>
      <c r="D923" s="12" t="n">
        <f aca="false">E922</f>
        <v>505.166666666667</v>
      </c>
      <c r="E923" s="39" t="n">
        <f aca="false">(E922-E921)^2/E922</f>
        <v>0.00929286264159211</v>
      </c>
      <c r="F923" s="21" t="n">
        <f aca="false">FORECAST($B923,E914:E922,$B914:$B922)</f>
        <v>37823.7324929972</v>
      </c>
      <c r="G923" s="37" t="n">
        <f aca="false">(E923-F923)^2/F923</f>
        <v>37823.7139072742</v>
      </c>
      <c r="H923" s="37" t="n">
        <f aca="false">IF(G923&lt;5,0,(E923-D923)/D923*100)</f>
        <v>-99.9981604362966</v>
      </c>
      <c r="I923" s="22"/>
      <c r="J923" s="12"/>
      <c r="K923" s="13" t="n">
        <f aca="false">L922</f>
        <v>0.361111111111111</v>
      </c>
      <c r="L923" s="39" t="n">
        <f aca="false">(L922-L921)^2/L922</f>
        <v>7.43803418803419</v>
      </c>
      <c r="M923" s="21" t="n">
        <f aca="false">FORECAST($B923,L914:L922,$B914:$B922)</f>
        <v>-33.5501867413632</v>
      </c>
      <c r="N923" s="37" t="n">
        <f aca="false">(L923-M923)^2/M923</f>
        <v>-50.0752579384549</v>
      </c>
      <c r="O923" s="37" t="n">
        <f aca="false">IF(N923&lt;5,0,(L923-K923)/K923*100)</f>
        <v>0</v>
      </c>
      <c r="P923" s="39" t="n">
        <f aca="false">(P922-P921)^2/P922</f>
        <v>20.666881231149</v>
      </c>
      <c r="Q923" s="13" t="n">
        <f aca="false">R922</f>
        <v>6.75</v>
      </c>
      <c r="R923" s="39" t="n">
        <f aca="false">(R922-R921)^2/R922</f>
        <v>0.00925925925925926</v>
      </c>
      <c r="S923" s="21" t="n">
        <f aca="false">FORECAST($B923,R914:R922,$B914:$B922)</f>
        <v>817.825630252101</v>
      </c>
      <c r="T923" s="37" t="n">
        <f aca="false">(R923-S923)^2/S923</f>
        <v>817.807111838414</v>
      </c>
      <c r="U923" s="37" t="n">
        <f aca="false">IF(T923&lt;5,0,(R923-Q923)/Q923*100)</f>
        <v>-99.8628257887517</v>
      </c>
      <c r="V923" s="39" t="n">
        <f aca="false">(V922-V921)^2/V922</f>
        <v>0.00876449074632658</v>
      </c>
      <c r="W923" s="13" t="n">
        <f aca="false">X922</f>
        <v>2.41666666666667</v>
      </c>
      <c r="X923" s="39" t="n">
        <f aca="false">(X922-X921)^2/X922</f>
        <v>1.03735632183908</v>
      </c>
      <c r="Y923" s="21" t="n">
        <f aca="false">FORECAST($B923,X914:X922,$B914:$B922)</f>
        <v>242.184173669468</v>
      </c>
      <c r="Z923" s="37" t="n">
        <f aca="false">(X923-Y923)^2/Y923</f>
        <v>240.113904372034</v>
      </c>
      <c r="AA923" s="37" t="n">
        <f aca="false">IF(Z923&lt;5,0,(X923-W923)/W923*100)</f>
        <v>-57.0749108204519</v>
      </c>
      <c r="AB923" s="39" t="n">
        <f aca="false">(AB922-AB921)^2/AB922</f>
        <v>2.74530240271289</v>
      </c>
      <c r="AC923" s="13" t="n">
        <f aca="false">AD922</f>
        <v>61.3888888888889</v>
      </c>
      <c r="AD923" s="39" t="n">
        <f aca="false">(AD922-AD921)^2/AD922</f>
        <v>0.943640020110609</v>
      </c>
      <c r="AE923" s="21" t="n">
        <f aca="false">FORECAST($B923,AD914:AD922,$B914:$B922)</f>
        <v>-1994.84267040149</v>
      </c>
      <c r="AF923" s="37" t="n">
        <f aca="false">(AD923-AE923)^2/AE923</f>
        <v>-1996.73039682102</v>
      </c>
      <c r="AG923" s="37" t="n">
        <f aca="false">IF(AF923&lt;5,0,(AD923-AC923)/AC923*100)</f>
        <v>0</v>
      </c>
      <c r="AH923" s="39" t="n">
        <f aca="false">(AH922-AH921)^2/AH922</f>
        <v>1.21300451040428</v>
      </c>
      <c r="AI923" s="13" t="n">
        <f aca="false">AJ922</f>
        <v>124.388888888889</v>
      </c>
      <c r="AJ923" s="39" t="n">
        <f aca="false">(AJ922-AJ921)^2/AJ922</f>
        <v>1.23390898714704</v>
      </c>
      <c r="AK923" s="21" t="n">
        <f aca="false">FORECAST($B923,AJ914:AJ922,$B914:$B922)</f>
        <v>-6853.18720821662</v>
      </c>
      <c r="AL923" s="37" t="n">
        <f aca="false">(AJ923-AK923)^2/AK923</f>
        <v>-6855.65524835489</v>
      </c>
      <c r="AM923" s="37" t="n">
        <f aca="false">IF(AL923&lt;5,0,(AJ923-AI923)/AI923*100)</f>
        <v>0</v>
      </c>
      <c r="AN923" s="39" t="n">
        <f aca="false">(AN922-AN921)^2/AN922</f>
        <v>6.38715864081262</v>
      </c>
      <c r="AO923" s="13" t="n">
        <f aca="false">AP922</f>
        <v>278.444444444444</v>
      </c>
      <c r="AP923" s="39" t="n">
        <f aca="false">(AP922-AP921)^2/AP922</f>
        <v>0.0454021459608049</v>
      </c>
      <c r="AQ923" s="21" t="n">
        <f aca="false">FORECAST($B923,AP914:AP922,$B914:$B922)</f>
        <v>47630.0513538749</v>
      </c>
      <c r="AR923" s="37" t="n">
        <f aca="false">(AP923-AQ923)^2/AQ923</f>
        <v>47629.9605496263</v>
      </c>
      <c r="AS923" s="37" t="n">
        <f aca="false">IF(AR923&lt;5,0,(AP923-AO923)/AO923*100)</f>
        <v>-99.9836943609877</v>
      </c>
      <c r="AT923" s="39" t="n">
        <f aca="false">(AT922-AT921)^2/AT922</f>
        <v>0.084427818322518</v>
      </c>
      <c r="AU923" s="13" t="n">
        <f aca="false">AV922</f>
        <v>31.4166666666667</v>
      </c>
      <c r="AV923" s="39" t="n">
        <f aca="false">(AV922-AV921)^2/AV922</f>
        <v>0.620910698496906</v>
      </c>
      <c r="AW923" s="21" t="n">
        <f aca="false">FORECAST($B923,AV914:AV922,$B914:$B922)</f>
        <v>-1984.74859943978</v>
      </c>
      <c r="AX923" s="37" t="n">
        <f aca="false">(AV923-AW923)^2/AW923</f>
        <v>-1985.99061508308</v>
      </c>
      <c r="AY923" s="37" t="n">
        <f aca="false">IF(AX923&lt;5,0,(AV923-AU923)/AU923*100)</f>
        <v>0</v>
      </c>
      <c r="AZ923" s="39" t="n">
        <f aca="false">(AZ922-AZ921)^2/AZ922</f>
        <v>2.99445939409133</v>
      </c>
      <c r="BA923" s="39" t="n">
        <f aca="false">(BA922-BA921)^2/BA922</f>
        <v>1.62450076451674</v>
      </c>
      <c r="BB923" s="22"/>
      <c r="BC923" s="12"/>
      <c r="BD923" s="23"/>
    </row>
    <row r="924" customFormat="false" ht="13.8" hidden="false" customHeight="false" outlineLevel="0" collapsed="false">
      <c r="A924" s="19" t="s">
        <v>352</v>
      </c>
      <c r="B924" s="20" t="n">
        <v>5</v>
      </c>
      <c r="C924" s="21"/>
      <c r="D924" s="12" t="n">
        <f aca="false">E923</f>
        <v>0.00929286264159211</v>
      </c>
      <c r="E924" s="39" t="n">
        <f aca="false">IF(E923&lt;$B924,0,(E921-E920)/E920*100)</f>
        <v>0</v>
      </c>
      <c r="F924" s="21" t="n">
        <f aca="false">FORECAST($B924,E915:E923,$B915:$B923)</f>
        <v>43554.4761904762</v>
      </c>
      <c r="G924" s="37" t="n">
        <f aca="false">(E924-F924)^2/F924</f>
        <v>43554.4761904762</v>
      </c>
      <c r="H924" s="37" t="n">
        <f aca="false">IF(G924&lt;5,0,(E924-D924)/D924*100)</f>
        <v>-100</v>
      </c>
      <c r="I924" s="22"/>
      <c r="J924" s="12"/>
      <c r="K924" s="13" t="n">
        <f aca="false">L923</f>
        <v>7.43803418803419</v>
      </c>
      <c r="L924" s="39" t="e">
        <f aca="false">IF(L923&lt;$B924,0,(L921-L920)/L920*100)</f>
        <v>#DIV/0!</v>
      </c>
      <c r="M924" s="21" t="n">
        <f aca="false">FORECAST($B924,L915:L923,$B915:$B923)</f>
        <v>151.088656600852</v>
      </c>
      <c r="N924" s="37" t="e">
        <f aca="false">(L924-M924)^2/M924</f>
        <v>#DIV/0!</v>
      </c>
      <c r="O924" s="37" t="e">
        <f aca="false">IF(N924&lt;5,0,(L924-K924)/K924*100)</f>
        <v>#DIV/0!</v>
      </c>
      <c r="P924" s="39" t="e">
        <f aca="false">IF(P923&lt;$B924,0,(P921-P920)/P920*100)</f>
        <v>#DIV/0!</v>
      </c>
      <c r="Q924" s="13" t="n">
        <f aca="false">R923</f>
        <v>0.00925925925925926</v>
      </c>
      <c r="R924" s="39" t="n">
        <f aca="false">IF(R923&lt;$B924,0,(R921-R920)/R920*100)</f>
        <v>0</v>
      </c>
      <c r="S924" s="21" t="n">
        <f aca="false">FORECAST($B924,R915:R923,$B915:$B923)</f>
        <v>837.484320557491</v>
      </c>
      <c r="T924" s="37" t="n">
        <f aca="false">(R924-S924)^2/S924</f>
        <v>837.484320557491</v>
      </c>
      <c r="U924" s="37" t="n">
        <f aca="false">IF(T924&lt;5,0,(R924-Q924)/Q924*100)</f>
        <v>-100</v>
      </c>
      <c r="V924" s="39" t="n">
        <f aca="false">IF(V923&lt;$B924,0,(V921-V920)/V920*100)</f>
        <v>0</v>
      </c>
      <c r="W924" s="13" t="n">
        <f aca="false">X923</f>
        <v>1.03735632183908</v>
      </c>
      <c r="X924" s="39" t="n">
        <f aca="false">IF(X923&lt;$B924,0,(X921-X920)/X920*100)</f>
        <v>0</v>
      </c>
      <c r="Y924" s="21" t="n">
        <f aca="false">FORECAST($B924,X915:X923,$B915:$B923)</f>
        <v>229.556329849013</v>
      </c>
      <c r="Z924" s="37" t="n">
        <f aca="false">(X924-Y924)^2/Y924</f>
        <v>229.556329849013</v>
      </c>
      <c r="AA924" s="37" t="n">
        <f aca="false">IF(Z924&lt;5,0,(X924-W924)/W924*100)</f>
        <v>-100</v>
      </c>
      <c r="AB924" s="39" t="n">
        <f aca="false">IF(AB923&lt;$B924,0,(AB921-AB920)/AB920*100)</f>
        <v>0</v>
      </c>
      <c r="AC924" s="13" t="n">
        <f aca="false">AD923</f>
        <v>0.943640020110609</v>
      </c>
      <c r="AD924" s="39" t="n">
        <f aca="false">IF(AD923&lt;$B924,0,(AD921-AD920)/AD920*100)</f>
        <v>0</v>
      </c>
      <c r="AE924" s="21" t="n">
        <f aca="false">FORECAST($B924,AD915:AD923,$B915:$B923)</f>
        <v>-2051.53464963221</v>
      </c>
      <c r="AF924" s="37" t="n">
        <f aca="false">(AD924-AE924)^2/AE924</f>
        <v>-2051.53464963221</v>
      </c>
      <c r="AG924" s="37" t="n">
        <f aca="false">IF(AF924&lt;5,0,(AD924-AC924)/AC924*100)</f>
        <v>0</v>
      </c>
      <c r="AH924" s="39" t="n">
        <f aca="false">IF(AH923&lt;$B924,0,(AH921-AH920)/AH920*100)</f>
        <v>0</v>
      </c>
      <c r="AI924" s="13" t="n">
        <f aca="false">AJ923</f>
        <v>1.23390898714704</v>
      </c>
      <c r="AJ924" s="39" t="n">
        <f aca="false">IF(AJ923&lt;$B924,0,(AJ921-AJ920)/AJ920*100)</f>
        <v>0</v>
      </c>
      <c r="AK924" s="21" t="n">
        <f aca="false">FORECAST($B924,AJ915:AJ923,$B915:$B923)</f>
        <v>-5543.62175764615</v>
      </c>
      <c r="AL924" s="37" t="n">
        <f aca="false">(AJ924-AK924)^2/AK924</f>
        <v>-5543.62175764615</v>
      </c>
      <c r="AM924" s="37" t="n">
        <f aca="false">IF(AL924&lt;5,0,(AJ924-AI924)/AI924*100)</f>
        <v>0</v>
      </c>
      <c r="AN924" s="39" t="n">
        <f aca="false">IF(AN923&lt;$B924,0,(AN921-AN920)/AN920*100)</f>
        <v>-12.3487413744493</v>
      </c>
      <c r="AO924" s="13" t="n">
        <f aca="false">AP923</f>
        <v>0.0454021459608049</v>
      </c>
      <c r="AP924" s="39" t="n">
        <f aca="false">IF(AP923&lt;$B924,0,(AP921-AP920)/AP920*100)</f>
        <v>0</v>
      </c>
      <c r="AQ924" s="21" t="n">
        <f aca="false">FORECAST($B924,AP915:AP923,$B915:$B923)</f>
        <v>52006.3511420829</v>
      </c>
      <c r="AR924" s="37" t="n">
        <f aca="false">(AP924-AQ924)^2/AQ924</f>
        <v>52006.3511420829</v>
      </c>
      <c r="AS924" s="37" t="n">
        <f aca="false">IF(AR924&lt;5,0,(AP924-AO924)/AO924*100)</f>
        <v>-100</v>
      </c>
      <c r="AT924" s="39" t="n">
        <f aca="false">IF(AT923&lt;$B924,0,(AT921-AT920)/AT920*100)</f>
        <v>0</v>
      </c>
      <c r="AU924" s="13" t="n">
        <f aca="false">AV923</f>
        <v>0.620910698496906</v>
      </c>
      <c r="AV924" s="39" t="n">
        <f aca="false">IF(AV923&lt;$B924,0,(AV921-AV920)/AV920*100)</f>
        <v>0</v>
      </c>
      <c r="AW924" s="21" t="n">
        <f aca="false">FORECAST($B924,AV915:AV923,$B915:$B923)</f>
        <v>-2074.84785133566</v>
      </c>
      <c r="AX924" s="37" t="n">
        <f aca="false">(AV924-AW924)^2/AW924</f>
        <v>-2074.84785133566</v>
      </c>
      <c r="AY924" s="37" t="n">
        <f aca="false">IF(AX924&lt;5,0,(AV924-AU924)/AU924*100)</f>
        <v>0</v>
      </c>
      <c r="AZ924" s="39" t="n">
        <f aca="false">IF(AZ923&lt;$B924,0,(AZ921-AZ920)/AZ920*100)</f>
        <v>0</v>
      </c>
      <c r="BA924" s="39" t="n">
        <f aca="false">IF(BA923&lt;$B924,0,(BA921-BA920)/BA920*100)</f>
        <v>0</v>
      </c>
      <c r="BB924" s="22"/>
      <c r="BC924" s="12"/>
      <c r="BD924" s="23"/>
    </row>
    <row r="925" customFormat="false" ht="13.8" hidden="false" customHeight="false" outlineLevel="0" collapsed="false">
      <c r="A925" s="25"/>
      <c r="B925" s="20"/>
      <c r="C925" s="21"/>
      <c r="D925" s="12" t="n">
        <f aca="false">E924</f>
        <v>0</v>
      </c>
      <c r="E925" s="21"/>
      <c r="F925" s="21" t="n">
        <f aca="false">FORECAST($B925,E916:E924,$B916:$B924)</f>
        <v>-1.21032433587408</v>
      </c>
      <c r="G925" s="37" t="n">
        <f aca="false">(E925-F925)^2/F925</f>
        <v>-1.21032433587408</v>
      </c>
      <c r="H925" s="37" t="n">
        <f aca="false">IF(G925&lt;5,0,(E925-D925)/D925*100)</f>
        <v>0</v>
      </c>
      <c r="I925" s="22"/>
      <c r="J925" s="13"/>
      <c r="K925" s="13" t="e">
        <f aca="false">L924</f>
        <v>#DIV/0!</v>
      </c>
      <c r="L925" s="21"/>
      <c r="M925" s="21" t="e">
        <f aca="false">FORECAST($B925,L916:L924,$B916:$B924)</f>
        <v>#DIV/0!</v>
      </c>
      <c r="N925" s="37" t="e">
        <f aca="false">(L925-M925)^2/M925</f>
        <v>#DIV/0!</v>
      </c>
      <c r="O925" s="37" t="e">
        <f aca="false">IF(N925&lt;5,0,(L925-K925)/K925*100)</f>
        <v>#DIV/0!</v>
      </c>
      <c r="P925" s="14"/>
      <c r="Q925" s="13" t="n">
        <f aca="false">R924</f>
        <v>0</v>
      </c>
      <c r="R925" s="21"/>
      <c r="S925" s="21" t="n">
        <f aca="false">FORECAST($B925,R916:R924,$B916:$B924)</f>
        <v>-0.0174787227965956</v>
      </c>
      <c r="T925" s="37" t="n">
        <f aca="false">(R925-S925)^2/S925</f>
        <v>-0.0174787227965956</v>
      </c>
      <c r="U925" s="37" t="n">
        <f aca="false">IF(T925&lt;5,0,(R925-Q925)/Q925*100)</f>
        <v>0</v>
      </c>
      <c r="V925" s="14"/>
      <c r="W925" s="13" t="n">
        <f aca="false">X924</f>
        <v>0</v>
      </c>
      <c r="X925" s="21"/>
      <c r="Y925" s="21" t="n">
        <f aca="false">FORECAST($B925,X916:X924,$B916:$B924)</f>
        <v>-0.0042480362352415</v>
      </c>
      <c r="Z925" s="37" t="n">
        <f aca="false">(X925-Y925)^2/Y925</f>
        <v>-0.0042480362352415</v>
      </c>
      <c r="AA925" s="37" t="n">
        <f aca="false">IF(Z925&lt;5,0,(X925-W925)/W925*100)</f>
        <v>0</v>
      </c>
      <c r="AB925" s="14"/>
      <c r="AC925" s="13" t="n">
        <f aca="false">AD924</f>
        <v>0</v>
      </c>
      <c r="AD925" s="21"/>
      <c r="AE925" s="21" t="n">
        <f aca="false">FORECAST($B925,AD916:AD924,$B916:$B924)</f>
        <v>-0.161345691000498</v>
      </c>
      <c r="AF925" s="37" t="n">
        <f aca="false">(AD925-AE925)^2/AE925</f>
        <v>-0.161345691000498</v>
      </c>
      <c r="AG925" s="37" t="n">
        <f aca="false">IF(AF925&lt;5,0,(AD925-AC925)/AC925*100)</f>
        <v>0</v>
      </c>
      <c r="AH925" s="14"/>
      <c r="AI925" s="13" t="n">
        <f aca="false">AJ924</f>
        <v>0</v>
      </c>
      <c r="AJ925" s="21"/>
      <c r="AK925" s="21" t="n">
        <f aca="false">FORECAST($B925,AJ916:AJ924,$B916:$B924)</f>
        <v>-0.322294010085542</v>
      </c>
      <c r="AL925" s="37" t="n">
        <f aca="false">(AJ925-AK925)^2/AK925</f>
        <v>-0.322294010085542</v>
      </c>
      <c r="AM925" s="37" t="n">
        <f aca="false">IF(AL925&lt;5,0,(AJ925-AI925)/AI925*100)</f>
        <v>0</v>
      </c>
      <c r="AN925" s="14"/>
      <c r="AO925" s="13" t="n">
        <f aca="false">AP924</f>
        <v>0</v>
      </c>
      <c r="AP925" s="21"/>
      <c r="AQ925" s="21" t="n">
        <f aca="false">FORECAST($B925,AP916:AP924,$B916:$B924)</f>
        <v>-0.616801251280833</v>
      </c>
      <c r="AR925" s="37" t="n">
        <f aca="false">(AP925-AQ925)^2/AQ925</f>
        <v>-0.616801251280833</v>
      </c>
      <c r="AS925" s="37" t="n">
        <f aca="false">IF(AR925&lt;5,0,(AP925-AO925)/AO925*100)</f>
        <v>0</v>
      </c>
      <c r="AT925" s="14"/>
      <c r="AU925" s="13" t="n">
        <f aca="false">AV924</f>
        <v>0</v>
      </c>
      <c r="AV925" s="21"/>
      <c r="AW925" s="21" t="n">
        <f aca="false">FORECAST($B925,AV916:AV924,$B916:$B924)</f>
        <v>-0.0870847428224479</v>
      </c>
      <c r="AX925" s="37" t="n">
        <f aca="false">(AV925-AW925)^2/AW925</f>
        <v>-0.0870847428224479</v>
      </c>
      <c r="AY925" s="37" t="n">
        <f aca="false">IF(AX925&lt;5,0,(AV925-AU925)/AU925*100)</f>
        <v>0</v>
      </c>
      <c r="AZ925" s="14"/>
      <c r="BA925" s="23"/>
      <c r="BB925" s="22"/>
      <c r="BC925" s="13"/>
      <c r="BD925" s="23"/>
    </row>
    <row r="926" customFormat="false" ht="13.8" hidden="false" customHeight="false" outlineLevel="0" collapsed="false">
      <c r="A926" s="19" t="s">
        <v>90</v>
      </c>
      <c r="B926" s="12" t="n">
        <v>2011</v>
      </c>
      <c r="C926" s="12" t="n">
        <v>55450</v>
      </c>
      <c r="D926" s="12" t="n">
        <f aca="false">E925</f>
        <v>0</v>
      </c>
      <c r="E926" s="12" t="n">
        <v>1639</v>
      </c>
      <c r="F926" s="21" t="n">
        <f aca="false">FORECAST($B926,E917:E925,$B917:$B925)</f>
        <v>551.825661426785</v>
      </c>
      <c r="G926" s="37" t="n">
        <f aca="false">(E926-F926)^2/F926</f>
        <v>2141.88669551194</v>
      </c>
      <c r="H926" s="37" t="e">
        <f aca="false">IF(G926&lt;5,0,(E926-D926)/D926*100)</f>
        <v>#DIV/0!</v>
      </c>
      <c r="I926" s="12" t="n">
        <v>5.5</v>
      </c>
      <c r="J926" s="13" t="n">
        <f aca="false">(E926-E921)/E921*100</f>
        <v>225.844930417495</v>
      </c>
      <c r="K926" s="13" t="n">
        <f aca="false">L925</f>
        <v>0</v>
      </c>
      <c r="L926" s="12" t="n">
        <v>3</v>
      </c>
      <c r="M926" s="21" t="e">
        <f aca="false">FORECAST($B926,L917:L925,$B917:$B925)</f>
        <v>#DIV/0!</v>
      </c>
      <c r="N926" s="37" t="e">
        <f aca="false">(L926-M926)^2/M926</f>
        <v>#DIV/0!</v>
      </c>
      <c r="O926" s="37" t="e">
        <f aca="false">IF(N926&lt;5,0,(L926-K926)/K926*100)</f>
        <v>#DIV/0!</v>
      </c>
      <c r="P926" s="14" t="n">
        <f aca="false">L926/($C926/100000)</f>
        <v>5.41027953110911</v>
      </c>
      <c r="Q926" s="13" t="n">
        <f aca="false">R925</f>
        <v>0</v>
      </c>
      <c r="R926" s="12" t="n">
        <v>14</v>
      </c>
      <c r="S926" s="21" t="n">
        <f aca="false">FORECAST($B926,R917:R925,$B917:$B925)</f>
        <v>7.43161364425052</v>
      </c>
      <c r="T926" s="37" t="n">
        <f aca="false">(R926-S926)^2/S926</f>
        <v>5.80542818608097</v>
      </c>
      <c r="U926" s="37" t="e">
        <f aca="false">IF(T926&lt;5,0,(R926-Q926)/Q926*100)</f>
        <v>#DIV/0!</v>
      </c>
      <c r="V926" s="14" t="n">
        <f aca="false">R926/($C926/100000)</f>
        <v>25.2479711451758</v>
      </c>
      <c r="W926" s="13" t="n">
        <f aca="false">X925</f>
        <v>0</v>
      </c>
      <c r="X926" s="12" t="n">
        <v>3</v>
      </c>
      <c r="Y926" s="21" t="n">
        <f aca="false">FORECAST($B926,X917:X925,$B917:$B925)</f>
        <v>3.2241900125926</v>
      </c>
      <c r="Z926" s="37" t="n">
        <f aca="false">(X926-Y926)^2/Y926</f>
        <v>0.0155887716139457</v>
      </c>
      <c r="AA926" s="37" t="n">
        <f aca="false">IF(Z926&lt;5,0,(X926-W926)/W926*100)</f>
        <v>0</v>
      </c>
      <c r="AB926" s="14" t="n">
        <f aca="false">X926/($C926/100000)</f>
        <v>5.41027953110911</v>
      </c>
      <c r="AC926" s="13" t="n">
        <f aca="false">AD925</f>
        <v>0</v>
      </c>
      <c r="AD926" s="12" t="n">
        <v>152</v>
      </c>
      <c r="AE926" s="21" t="n">
        <f aca="false">FORECAST($B926,AD917:AD925,$B917:$B925)</f>
        <v>59.5172981286894</v>
      </c>
      <c r="AF926" s="37" t="n">
        <f aca="false">(AD926-AE926)^2/AE926</f>
        <v>143.706962754327</v>
      </c>
      <c r="AG926" s="37" t="e">
        <f aca="false">IF(AF926&lt;5,0,(AD926-AC926)/AC926*100)</f>
        <v>#DIV/0!</v>
      </c>
      <c r="AH926" s="14" t="n">
        <f aca="false">AD926/($C926/100000)</f>
        <v>274.120829576195</v>
      </c>
      <c r="AI926" s="13" t="n">
        <f aca="false">AJ925</f>
        <v>0</v>
      </c>
      <c r="AJ926" s="12" t="n">
        <v>429</v>
      </c>
      <c r="AK926" s="21" t="n">
        <f aca="false">FORECAST($B926,AJ917:AJ925,$B917:$B925)</f>
        <v>132.072989880234</v>
      </c>
      <c r="AL926" s="37" t="n">
        <f aca="false">(AJ926-AK926)^2/AK926</f>
        <v>667.552460337375</v>
      </c>
      <c r="AM926" s="37" t="e">
        <f aca="false">IF(AL926&lt;5,0,(AJ926-AI926)/AI926*100)</f>
        <v>#DIV/0!</v>
      </c>
      <c r="AN926" s="14" t="n">
        <f aca="false">AJ926/($C926/100000)</f>
        <v>773.669972948602</v>
      </c>
      <c r="AO926" s="13" t="n">
        <f aca="false">AP925</f>
        <v>0</v>
      </c>
      <c r="AP926" s="12" t="n">
        <v>967</v>
      </c>
      <c r="AQ926" s="21" t="n">
        <f aca="false">FORECAST($B926,AP917:AP925,$B917:$B925)</f>
        <v>321.54997005808</v>
      </c>
      <c r="AR926" s="37" t="n">
        <f aca="false">(AP926-AQ926)^2/AQ926</f>
        <v>1295.61741547286</v>
      </c>
      <c r="AS926" s="37" t="e">
        <f aca="false">IF(AR926&lt;5,0,(AP926-AO926)/AO926*100)</f>
        <v>#DIV/0!</v>
      </c>
      <c r="AT926" s="14" t="n">
        <f aca="false">AP926/($C926/100000)</f>
        <v>1743.9134355275</v>
      </c>
      <c r="AU926" s="13" t="n">
        <f aca="false">AV925</f>
        <v>0</v>
      </c>
      <c r="AV926" s="12" t="n">
        <v>71</v>
      </c>
      <c r="AW926" s="21" t="n">
        <f aca="false">FORECAST($B926,AV917:AV925,$B917:$B925)</f>
        <v>27.3052933810175</v>
      </c>
      <c r="AX926" s="37" t="n">
        <f aca="false">(AV926-AW926)^2/AW926</f>
        <v>69.9215115500734</v>
      </c>
      <c r="AY926" s="37" t="e">
        <f aca="false">IF(AX926&lt;5,0,(AV926-AU926)/AU926*100)</f>
        <v>#DIV/0!</v>
      </c>
      <c r="AZ926" s="14" t="n">
        <f aca="false">AV926/($C926/100000)</f>
        <v>128.043282236249</v>
      </c>
      <c r="BA926" s="12" t="n">
        <v>2955.8</v>
      </c>
      <c r="BB926" s="14" t="n">
        <v>8.6</v>
      </c>
      <c r="BC926" s="13" t="n">
        <f aca="false">(BA926-BA921)/BA921*100</f>
        <v>99.689231184975</v>
      </c>
      <c r="BD926" s="12" t="n">
        <v>27.2</v>
      </c>
    </row>
    <row r="927" customFormat="false" ht="13.8" hidden="false" customHeight="false" outlineLevel="0" collapsed="false">
      <c r="A927" s="19" t="s">
        <v>90</v>
      </c>
      <c r="B927" s="12" t="n">
        <v>2012</v>
      </c>
      <c r="C927" s="12" t="n">
        <v>56965</v>
      </c>
      <c r="D927" s="12" t="n">
        <f aca="false">E926</f>
        <v>1639</v>
      </c>
      <c r="E927" s="12" t="n">
        <v>1621</v>
      </c>
      <c r="F927" s="21" t="n">
        <f aca="false">FORECAST($B927,E918:E926,$B918:$B926)</f>
        <v>731.761867013643</v>
      </c>
      <c r="G927" s="37" t="n">
        <f aca="false">(E927-F927)^2/F927</f>
        <v>1080.60353074167</v>
      </c>
      <c r="H927" s="37" t="n">
        <f aca="false">IF(G927&lt;5,0,(E927-D927)/D927*100)</f>
        <v>-1.09823062843197</v>
      </c>
      <c r="I927" s="12" t="n">
        <v>-1.1</v>
      </c>
      <c r="J927" s="13" t="n">
        <f aca="false">(E927-E926)/E926*100</f>
        <v>-1.09823062843197</v>
      </c>
      <c r="K927" s="13" t="n">
        <f aca="false">L926</f>
        <v>3</v>
      </c>
      <c r="L927" s="12" t="n">
        <v>1</v>
      </c>
      <c r="M927" s="21" t="e">
        <f aca="false">FORECAST($B927,L918:L926,$B918:$B926)</f>
        <v>#DIV/0!</v>
      </c>
      <c r="N927" s="37" t="e">
        <f aca="false">(L927-M927)^2/M927</f>
        <v>#DIV/0!</v>
      </c>
      <c r="O927" s="37" t="e">
        <f aca="false">IF(N927&lt;5,0,(L927-K927)/K927*100)</f>
        <v>#DIV/0!</v>
      </c>
      <c r="P927" s="14" t="n">
        <f aca="false">L927/($C927/100000)</f>
        <v>1.75546388133064</v>
      </c>
      <c r="Q927" s="13" t="n">
        <f aca="false">R926</f>
        <v>14</v>
      </c>
      <c r="R927" s="12" t="n">
        <v>15</v>
      </c>
      <c r="S927" s="21" t="n">
        <f aca="false">FORECAST($B927,R918:R926,$B918:$B926)</f>
        <v>9.26270806465816</v>
      </c>
      <c r="T927" s="37" t="n">
        <f aca="false">(R927-S927)^2/S927</f>
        <v>3.55366038976564</v>
      </c>
      <c r="U927" s="37" t="n">
        <f aca="false">IF(T927&lt;5,0,(R927-Q927)/Q927*100)</f>
        <v>0</v>
      </c>
      <c r="V927" s="14" t="n">
        <f aca="false">R927/($C927/100000)</f>
        <v>26.3319582199596</v>
      </c>
      <c r="W927" s="13" t="n">
        <f aca="false">X926</f>
        <v>3</v>
      </c>
      <c r="X927" s="12" t="n">
        <v>18</v>
      </c>
      <c r="Y927" s="21" t="n">
        <f aca="false">FORECAST($B927,X918:X926,$B918:$B926)</f>
        <v>3.06113339154686</v>
      </c>
      <c r="Z927" s="37" t="n">
        <f aca="false">(X927-Y927)^2/Y927</f>
        <v>72.9042831525821</v>
      </c>
      <c r="AA927" s="37" t="n">
        <f aca="false">IF(Z927&lt;5,0,(X927-W927)/W927*100)</f>
        <v>500</v>
      </c>
      <c r="AB927" s="14" t="n">
        <f aca="false">X927/($C927/100000)</f>
        <v>31.5983498639515</v>
      </c>
      <c r="AC927" s="13" t="n">
        <f aca="false">AD926</f>
        <v>152</v>
      </c>
      <c r="AD927" s="12" t="n">
        <v>162</v>
      </c>
      <c r="AE927" s="21" t="n">
        <f aca="false">FORECAST($B927,AD918:AD926,$B918:$B926)</f>
        <v>77.47167027735</v>
      </c>
      <c r="AF927" s="37" t="n">
        <f aca="false">(AD927-AE927)^2/AE927</f>
        <v>92.2277588713611</v>
      </c>
      <c r="AG927" s="37" t="n">
        <f aca="false">IF(AF927&lt;5,0,(AD927-AC927)/AC927*100)</f>
        <v>6.57894736842105</v>
      </c>
      <c r="AH927" s="14" t="n">
        <f aca="false">AD927/($C927/100000)</f>
        <v>284.385148775564</v>
      </c>
      <c r="AI927" s="13" t="n">
        <f aca="false">AJ926</f>
        <v>429</v>
      </c>
      <c r="AJ927" s="12" t="n">
        <v>375</v>
      </c>
      <c r="AK927" s="21" t="n">
        <f aca="false">FORECAST($B927,AJ918:AJ926,$B918:$B926)</f>
        <v>181.069096756713</v>
      </c>
      <c r="AL927" s="37" t="n">
        <f aca="false">(AJ927-AK927)^2/AK927</f>
        <v>207.706317126491</v>
      </c>
      <c r="AM927" s="37" t="n">
        <f aca="false">IF(AL927&lt;5,0,(AJ927-AI927)/AI927*100)</f>
        <v>-12.5874125874126</v>
      </c>
      <c r="AN927" s="14" t="n">
        <f aca="false">AJ927/($C927/100000)</f>
        <v>658.298955498991</v>
      </c>
      <c r="AO927" s="13" t="n">
        <f aca="false">AP926</f>
        <v>967</v>
      </c>
      <c r="AP927" s="12" t="n">
        <v>980</v>
      </c>
      <c r="AQ927" s="21" t="n">
        <f aca="false">FORECAST($B927,AP918:AP926,$B918:$B926)</f>
        <v>424.058025231896</v>
      </c>
      <c r="AR927" s="37" t="n">
        <f aca="false">(AP927-AQ927)^2/AQ927</f>
        <v>728.842424665924</v>
      </c>
      <c r="AS927" s="37" t="n">
        <f aca="false">IF(AR927&lt;5,0,(AP927-AO927)/AO927*100)</f>
        <v>1.34436401240951</v>
      </c>
      <c r="AT927" s="14" t="n">
        <f aca="false">AP927/($C927/100000)</f>
        <v>1720.35460370403</v>
      </c>
      <c r="AU927" s="13" t="n">
        <f aca="false">AV926</f>
        <v>71</v>
      </c>
      <c r="AV927" s="12" t="n">
        <v>70</v>
      </c>
      <c r="AW927" s="21" t="n">
        <f aca="false">FORECAST($B927,AV918:AV926,$B918:$B926)</f>
        <v>35.783011855862</v>
      </c>
      <c r="AX927" s="37" t="n">
        <f aca="false">(AV927-AW927)^2/AW927</f>
        <v>32.7195005935276</v>
      </c>
      <c r="AY927" s="37" t="n">
        <f aca="false">IF(AX927&lt;5,0,(AV927-AU927)/AU927*100)</f>
        <v>-1.40845070422535</v>
      </c>
      <c r="AZ927" s="14" t="n">
        <f aca="false">AV927/($C927/100000)</f>
        <v>122.882471693145</v>
      </c>
      <c r="BA927" s="12" t="n">
        <v>2845.6</v>
      </c>
      <c r="BB927" s="14" t="n">
        <v>-3.7</v>
      </c>
      <c r="BC927" s="13" t="n">
        <f aca="false">(BA927-BA926)/BA926*100</f>
        <v>-3.72826307598621</v>
      </c>
      <c r="BD927" s="12" t="n">
        <v>28.8</v>
      </c>
    </row>
    <row r="928" customFormat="false" ht="13.8" hidden="false" customHeight="false" outlineLevel="0" collapsed="false">
      <c r="A928" s="19" t="s">
        <v>90</v>
      </c>
      <c r="B928" s="12" t="n">
        <v>2013</v>
      </c>
      <c r="C928" s="12" t="n">
        <v>57779</v>
      </c>
      <c r="D928" s="12" t="n">
        <f aca="false">E927</f>
        <v>1621</v>
      </c>
      <c r="E928" s="12" t="n">
        <v>1720</v>
      </c>
      <c r="F928" s="21" t="n">
        <f aca="false">FORECAST($B928,E919:E927,$B919:$B927)</f>
        <v>902.612160295535</v>
      </c>
      <c r="G928" s="37" t="n">
        <f aca="false">(E928-F928)^2/F928</f>
        <v>740.210369288593</v>
      </c>
      <c r="H928" s="37" t="n">
        <f aca="false">IF(G928&lt;5,0,(E928-D928)/D928*100)</f>
        <v>6.10734114743985</v>
      </c>
      <c r="I928" s="12" t="n">
        <v>6.1</v>
      </c>
      <c r="J928" s="13" t="n">
        <f aca="false">(E928-E927)/E927*100</f>
        <v>6.10734114743985</v>
      </c>
      <c r="K928" s="13" t="n">
        <f aca="false">L927</f>
        <v>1</v>
      </c>
      <c r="L928" s="12" t="n">
        <v>3</v>
      </c>
      <c r="M928" s="21" t="e">
        <f aca="false">FORECAST($B928,L919:L927,$B919:$B927)</f>
        <v>#DIV/0!</v>
      </c>
      <c r="N928" s="37" t="e">
        <f aca="false">(L928-M928)^2/M928</f>
        <v>#DIV/0!</v>
      </c>
      <c r="O928" s="37" t="e">
        <f aca="false">IF(N928&lt;5,0,(L928-K928)/K928*100)</f>
        <v>#DIV/0!</v>
      </c>
      <c r="P928" s="14" t="n">
        <f aca="false">L928/($C928/100000)</f>
        <v>5.19219785735302</v>
      </c>
      <c r="Q928" s="13" t="n">
        <f aca="false">R927</f>
        <v>15</v>
      </c>
      <c r="R928" s="12" t="n">
        <v>15</v>
      </c>
      <c r="S928" s="21" t="n">
        <f aca="false">FORECAST($B928,R919:R927,$B919:$B927)</f>
        <v>9.76796541797425</v>
      </c>
      <c r="T928" s="37" t="n">
        <f aca="false">(R928-S928)^2/S928</f>
        <v>2.80244500222549</v>
      </c>
      <c r="U928" s="37" t="n">
        <f aca="false">IF(T928&lt;5,0,(R928-Q928)/Q928*100)</f>
        <v>0</v>
      </c>
      <c r="V928" s="14" t="n">
        <f aca="false">R928/($C928/100000)</f>
        <v>25.9609892867651</v>
      </c>
      <c r="W928" s="13" t="n">
        <f aca="false">X927</f>
        <v>18</v>
      </c>
      <c r="X928" s="12" t="n">
        <v>6</v>
      </c>
      <c r="Y928" s="21" t="n">
        <f aca="false">FORECAST($B928,X919:X927,$B919:$B927)</f>
        <v>5.72005195334701</v>
      </c>
      <c r="Z928" s="37" t="n">
        <f aca="false">(X928-Y928)^2/Y928</f>
        <v>0.0137010833929522</v>
      </c>
      <c r="AA928" s="37" t="n">
        <f aca="false">IF(Z928&lt;5,0,(X928-W928)/W928*100)</f>
        <v>0</v>
      </c>
      <c r="AB928" s="14" t="n">
        <f aca="false">X928/($C928/100000)</f>
        <v>10.384395714706</v>
      </c>
      <c r="AC928" s="13" t="n">
        <f aca="false">AD927</f>
        <v>162</v>
      </c>
      <c r="AD928" s="12" t="n">
        <v>170</v>
      </c>
      <c r="AE928" s="21" t="n">
        <f aca="false">FORECAST($B928,AD919:AD927,$B919:$B927)</f>
        <v>92.1498352236691</v>
      </c>
      <c r="AF928" s="37" t="n">
        <f aca="false">(AD928-AE928)^2/AE928</f>
        <v>65.7694953115354</v>
      </c>
      <c r="AG928" s="37" t="n">
        <f aca="false">IF(AF928&lt;5,0,(AD928-AC928)/AC928*100)</f>
        <v>4.93827160493827</v>
      </c>
      <c r="AH928" s="14" t="n">
        <f aca="false">AD928/($C928/100000)</f>
        <v>294.224545250004</v>
      </c>
      <c r="AI928" s="13" t="n">
        <f aca="false">AJ927</f>
        <v>375</v>
      </c>
      <c r="AJ928" s="12" t="n">
        <v>382</v>
      </c>
      <c r="AK928" s="21" t="n">
        <f aca="false">FORECAST($B928,AJ919:AJ927,$B919:$B927)</f>
        <v>214.598444529558</v>
      </c>
      <c r="AL928" s="37" t="n">
        <f aca="false">(AJ928-AK928)^2/AK928</f>
        <v>130.584733898497</v>
      </c>
      <c r="AM928" s="37" t="n">
        <f aca="false">IF(AL928&lt;5,0,(AJ928-AI928)/AI928*100)</f>
        <v>1.86666666666667</v>
      </c>
      <c r="AN928" s="14" t="n">
        <f aca="false">AJ928/($C928/100000)</f>
        <v>661.139860502951</v>
      </c>
      <c r="AO928" s="13" t="n">
        <f aca="false">AP927</f>
        <v>980</v>
      </c>
      <c r="AP928" s="12" t="n">
        <v>1070</v>
      </c>
      <c r="AQ928" s="21" t="n">
        <f aca="false">FORECAST($B928,AP919:AP927,$B919:$B927)</f>
        <v>536.029569629428</v>
      </c>
      <c r="AR928" s="37" t="n">
        <f aca="false">(AP928-AQ928)^2/AQ928</f>
        <v>531.919201224753</v>
      </c>
      <c r="AS928" s="37" t="n">
        <f aca="false">IF(AR928&lt;5,0,(AP928-AO928)/AO928*100)</f>
        <v>9.18367346938776</v>
      </c>
      <c r="AT928" s="14" t="n">
        <f aca="false">AP928/($C928/100000)</f>
        <v>1851.88390245591</v>
      </c>
      <c r="AU928" s="13" t="n">
        <f aca="false">AV927</f>
        <v>70</v>
      </c>
      <c r="AV928" s="12" t="n">
        <v>74</v>
      </c>
      <c r="AW928" s="21" t="n">
        <f aca="false">FORECAST($B928,AV919:AV927,$B919:$B927)</f>
        <v>43.1227013887173</v>
      </c>
      <c r="AX928" s="37" t="n">
        <f aca="false">(AV928-AW928)^2/AW928</f>
        <v>22.1091800566041</v>
      </c>
      <c r="AY928" s="37" t="n">
        <f aca="false">IF(AX928&lt;5,0,(AV928-AU928)/AU928*100)</f>
        <v>5.71428571428571</v>
      </c>
      <c r="AZ928" s="14" t="n">
        <f aca="false">AV928/($C928/100000)</f>
        <v>128.074213814708</v>
      </c>
      <c r="BA928" s="12" t="n">
        <v>2976.9</v>
      </c>
      <c r="BB928" s="14" t="n">
        <v>4.6</v>
      </c>
      <c r="BC928" s="13" t="n">
        <f aca="false">(BA928-BA927)/BA927*100</f>
        <v>4.61414113016588</v>
      </c>
      <c r="BD928" s="12" t="n">
        <v>25.1</v>
      </c>
    </row>
    <row r="929" customFormat="false" ht="13.8" hidden="false" customHeight="false" outlineLevel="0" collapsed="false">
      <c r="A929" s="19" t="s">
        <v>90</v>
      </c>
      <c r="B929" s="15" t="n">
        <v>2014</v>
      </c>
      <c r="C929" s="12" t="n">
        <v>59793</v>
      </c>
      <c r="D929" s="12" t="n">
        <f aca="false">E928</f>
        <v>1720</v>
      </c>
      <c r="E929" s="12" t="n">
        <v>1716</v>
      </c>
      <c r="F929" s="21" t="n">
        <f aca="false">FORECAST($B929,E920:E928,$B920:$B928)</f>
        <v>1092.45727699569</v>
      </c>
      <c r="G929" s="37" t="n">
        <f aca="false">(E929-F929)^2/F929</f>
        <v>355.899984007485</v>
      </c>
      <c r="H929" s="37" t="n">
        <f aca="false">IF(G929&lt;5,0,(E929-D929)/D929*100)</f>
        <v>-0.232558139534884</v>
      </c>
      <c r="I929" s="16" t="n">
        <v>-0.2</v>
      </c>
      <c r="J929" s="13" t="n">
        <f aca="false">(E929-E928)/E928*100</f>
        <v>-0.232558139534884</v>
      </c>
      <c r="K929" s="13" t="n">
        <f aca="false">L928</f>
        <v>3</v>
      </c>
      <c r="L929" s="12" t="n">
        <v>0</v>
      </c>
      <c r="M929" s="21" t="e">
        <f aca="false">FORECAST($B929,L920:L928,$B920:$B928)</f>
        <v>#DIV/0!</v>
      </c>
      <c r="N929" s="37" t="e">
        <f aca="false">(L929-M929)^2/M929</f>
        <v>#DIV/0!</v>
      </c>
      <c r="O929" s="37" t="e">
        <f aca="false">IF(N929&lt;5,0,(L929-K929)/K929*100)</f>
        <v>#DIV/0!</v>
      </c>
      <c r="P929" s="14" t="n">
        <f aca="false">L929/($C929/100000)</f>
        <v>0</v>
      </c>
      <c r="Q929" s="13" t="n">
        <f aca="false">R928</f>
        <v>15</v>
      </c>
      <c r="R929" s="12" t="n">
        <v>25</v>
      </c>
      <c r="S929" s="21" t="n">
        <f aca="false">FORECAST($B929,R920:R928,$B920:$B928)</f>
        <v>11.4416227215809</v>
      </c>
      <c r="T929" s="37" t="n">
        <f aca="false">(R929-S929)^2/S929</f>
        <v>16.0667414838995</v>
      </c>
      <c r="U929" s="37" t="n">
        <f aca="false">IF(T929&lt;5,0,(R929-Q929)/Q929*100)</f>
        <v>66.6666666666667</v>
      </c>
      <c r="V929" s="14" t="n">
        <f aca="false">R929/($C929/100000)</f>
        <v>41.8109143210744</v>
      </c>
      <c r="W929" s="13" t="n">
        <f aca="false">X928</f>
        <v>6</v>
      </c>
      <c r="X929" s="12" t="n">
        <v>10</v>
      </c>
      <c r="Y929" s="21" t="n">
        <f aca="false">FORECAST($B929,X920:X928,$B920:$B928)</f>
        <v>5.89182096564603</v>
      </c>
      <c r="Z929" s="37" t="n">
        <f aca="false">(X929-Y929)^2/Y929</f>
        <v>2.86450234600008</v>
      </c>
      <c r="AA929" s="37" t="n">
        <f aca="false">IF(Z929&lt;5,0,(X929-W929)/W929*100)</f>
        <v>0</v>
      </c>
      <c r="AB929" s="14" t="n">
        <f aca="false">X929/($C929/100000)</f>
        <v>16.7243657284297</v>
      </c>
      <c r="AC929" s="13" t="n">
        <f aca="false">AD928</f>
        <v>170</v>
      </c>
      <c r="AD929" s="12" t="n">
        <v>182</v>
      </c>
      <c r="AE929" s="21" t="n">
        <f aca="false">FORECAST($B929,AD920:AD928,$B920:$B928)</f>
        <v>112.704656305968</v>
      </c>
      <c r="AF929" s="37" t="n">
        <f aca="false">(AD929-AE929)^2/AE929</f>
        <v>42.6055569934765</v>
      </c>
      <c r="AG929" s="37" t="n">
        <f aca="false">IF(AF929&lt;5,0,(AD929-AC929)/AC929*100)</f>
        <v>7.05882352941176</v>
      </c>
      <c r="AH929" s="14" t="n">
        <f aca="false">AD929/($C929/100000)</f>
        <v>304.383456257421</v>
      </c>
      <c r="AI929" s="13" t="n">
        <f aca="false">AJ928</f>
        <v>382</v>
      </c>
      <c r="AJ929" s="12" t="n">
        <v>413</v>
      </c>
      <c r="AK929" s="21" t="n">
        <f aca="false">FORECAST($B929,AJ920:AJ928,$B920:$B928)</f>
        <v>257.230717273746</v>
      </c>
      <c r="AL929" s="37" t="n">
        <f aca="false">(AJ929-AK929)^2/AK929</f>
        <v>94.3280402053608</v>
      </c>
      <c r="AM929" s="37" t="n">
        <f aca="false">IF(AL929&lt;5,0,(AJ929-AI929)/AI929*100)</f>
        <v>8.1151832460733</v>
      </c>
      <c r="AN929" s="14" t="n">
        <f aca="false">AJ929/($C929/100000)</f>
        <v>690.716304584149</v>
      </c>
      <c r="AO929" s="13" t="n">
        <f aca="false">AP928</f>
        <v>1070</v>
      </c>
      <c r="AP929" s="12" t="n">
        <v>1021</v>
      </c>
      <c r="AQ929" s="21" t="n">
        <f aca="false">FORECAST($B929,AP920:AP928,$B920:$B928)</f>
        <v>652.647384238097</v>
      </c>
      <c r="AR929" s="37" t="n">
        <f aca="false">(AP929-AQ929)^2/AQ929</f>
        <v>207.897331415851</v>
      </c>
      <c r="AS929" s="37" t="n">
        <f aca="false">IF(AR929&lt;5,0,(AP929-AO929)/AO929*100)</f>
        <v>-4.57943925233645</v>
      </c>
      <c r="AT929" s="14" t="n">
        <f aca="false">AP929/($C929/100000)</f>
        <v>1707.55774087268</v>
      </c>
      <c r="AU929" s="13" t="n">
        <f aca="false">AV928</f>
        <v>74</v>
      </c>
      <c r="AV929" s="12" t="n">
        <v>65</v>
      </c>
      <c r="AW929" s="21" t="n">
        <f aca="false">FORECAST($B929,AV920:AV928,$B920:$B928)</f>
        <v>50.983718198033</v>
      </c>
      <c r="AX929" s="37" t="n">
        <f aca="false">(AV929-AW929)^2/AW929</f>
        <v>3.85331165508697</v>
      </c>
      <c r="AY929" s="37" t="n">
        <f aca="false">IF(AX929&lt;5,0,(AV929-AU929)/AU929*100)</f>
        <v>0</v>
      </c>
      <c r="AZ929" s="14" t="n">
        <f aca="false">AV929/($C929/100000)</f>
        <v>108.708377234793</v>
      </c>
      <c r="BA929" s="12" t="n">
        <v>2869.9</v>
      </c>
      <c r="BB929" s="4" t="n">
        <v>-3.6</v>
      </c>
      <c r="BC929" s="13" t="n">
        <f aca="false">(BA929-BA928)/BA928*100</f>
        <v>-3.59434310860291</v>
      </c>
      <c r="BD929" s="12" t="n">
        <v>25.1</v>
      </c>
    </row>
    <row r="930" customFormat="false" ht="13.8" hidden="false" customHeight="false" outlineLevel="0" collapsed="false">
      <c r="A930" s="19" t="s">
        <v>90</v>
      </c>
      <c r="B930" s="15" t="n">
        <v>2015</v>
      </c>
      <c r="C930" s="12" t="n">
        <v>60687</v>
      </c>
      <c r="D930" s="12" t="n">
        <f aca="false">E929</f>
        <v>1716</v>
      </c>
      <c r="E930" s="12" t="n">
        <v>1536</v>
      </c>
      <c r="F930" s="21" t="n">
        <f aca="false">FORECAST($B930,E921:E929,$B921:$B929)</f>
        <v>1283.06716379634</v>
      </c>
      <c r="G930" s="37" t="n">
        <f aca="false">(E930-F930)^2/F930</f>
        <v>49.8610060604599</v>
      </c>
      <c r="H930" s="37" t="n">
        <f aca="false">IF(G930&lt;5,0,(E930-D930)/D930*100)</f>
        <v>-10.4895104895105</v>
      </c>
      <c r="I930" s="12" t="n">
        <v>-10.5</v>
      </c>
      <c r="J930" s="13" t="n">
        <f aca="false">(E930-E929)/E929*100</f>
        <v>-10.4895104895105</v>
      </c>
      <c r="K930" s="13" t="n">
        <f aca="false">L929</f>
        <v>0</v>
      </c>
      <c r="L930" s="12" t="n">
        <v>1</v>
      </c>
      <c r="M930" s="21" t="e">
        <f aca="false">FORECAST($B930,L921:L929,$B921:$B929)</f>
        <v>#DIV/0!</v>
      </c>
      <c r="N930" s="37" t="e">
        <f aca="false">(L930-M930)^2/M930</f>
        <v>#DIV/0!</v>
      </c>
      <c r="O930" s="37" t="e">
        <f aca="false">IF(N930&lt;5,0,(L930-K930)/K930*100)</f>
        <v>#DIV/0!</v>
      </c>
      <c r="P930" s="14" t="n">
        <f aca="false">L930/($C930/100000)</f>
        <v>1.64779936394945</v>
      </c>
      <c r="Q930" s="13" t="n">
        <f aca="false">R929</f>
        <v>25</v>
      </c>
      <c r="R930" s="12" t="n">
        <v>14</v>
      </c>
      <c r="S930" s="21" t="n">
        <f aca="false">FORECAST($B930,R921:R929,$B921:$B929)</f>
        <v>13.7843866588893</v>
      </c>
      <c r="T930" s="37" t="n">
        <f aca="false">(R930-S930)^2/S930</f>
        <v>0.00337259205036563</v>
      </c>
      <c r="U930" s="37" t="n">
        <f aca="false">IF(T930&lt;5,0,(R930-Q930)/Q930*100)</f>
        <v>0</v>
      </c>
      <c r="V930" s="14" t="n">
        <f aca="false">R930/($C930/100000)</f>
        <v>23.0691910952922</v>
      </c>
      <c r="W930" s="13" t="n">
        <f aca="false">X929</f>
        <v>10</v>
      </c>
      <c r="X930" s="12" t="n">
        <v>10</v>
      </c>
      <c r="Y930" s="21" t="n">
        <f aca="false">FORECAST($B930,X921:X929,$B921:$B929)</f>
        <v>7.23145079828413</v>
      </c>
      <c r="Z930" s="37" t="n">
        <f aca="false">(X930-Y930)^2/Y930</f>
        <v>1.05993456861247</v>
      </c>
      <c r="AA930" s="37" t="n">
        <f aca="false">IF(Z930&lt;5,0,(X930-W930)/W930*100)</f>
        <v>0</v>
      </c>
      <c r="AB930" s="14" t="n">
        <f aca="false">X930/($C930/100000)</f>
        <v>16.4779936394945</v>
      </c>
      <c r="AC930" s="13" t="n">
        <f aca="false">AD929</f>
        <v>182</v>
      </c>
      <c r="AD930" s="12" t="n">
        <v>163</v>
      </c>
      <c r="AE930" s="21" t="n">
        <f aca="false">FORECAST($B930,AD921:AD929,$B921:$B929)</f>
        <v>132.651107019814</v>
      </c>
      <c r="AF930" s="37" t="n">
        <f aca="false">(AD930-AE930)^2/AE930</f>
        <v>6.94344228115019</v>
      </c>
      <c r="AG930" s="37" t="n">
        <f aca="false">IF(AF930&lt;5,0,(AD930-AC930)/AC930*100)</f>
        <v>-10.4395604395604</v>
      </c>
      <c r="AH930" s="14" t="n">
        <f aca="false">AD930/($C930/100000)</f>
        <v>268.59129632376</v>
      </c>
      <c r="AI930" s="13" t="n">
        <f aca="false">AJ929</f>
        <v>413</v>
      </c>
      <c r="AJ930" s="12" t="n">
        <v>333</v>
      </c>
      <c r="AK930" s="21" t="n">
        <f aca="false">FORECAST($B930,AJ921:AJ929,$B921:$B929)</f>
        <v>305.66198191194</v>
      </c>
      <c r="AL930" s="37" t="n">
        <f aca="false">(AJ930-AK930)^2/AK930</f>
        <v>2.44507749478117</v>
      </c>
      <c r="AM930" s="37" t="n">
        <f aca="false">IF(AL930&lt;5,0,(AJ930-AI930)/AI930*100)</f>
        <v>0</v>
      </c>
      <c r="AN930" s="14" t="n">
        <f aca="false">AJ930/($C930/100000)</f>
        <v>548.717188195165</v>
      </c>
      <c r="AO930" s="13" t="n">
        <f aca="false">AP929</f>
        <v>1021</v>
      </c>
      <c r="AP930" s="12" t="n">
        <v>946</v>
      </c>
      <c r="AQ930" s="21" t="n">
        <f aca="false">FORECAST($B930,AP921:AP929,$B921:$B929)</f>
        <v>765.810631678609</v>
      </c>
      <c r="AR930" s="37" t="n">
        <f aca="false">(AP930-AQ930)^2/AQ930</f>
        <v>42.3971764206168</v>
      </c>
      <c r="AS930" s="37" t="n">
        <f aca="false">IF(AR930&lt;5,0,(AP930-AO930)/AO930*100)</f>
        <v>-7.34573947110676</v>
      </c>
      <c r="AT930" s="14" t="n">
        <f aca="false">AP930/($C930/100000)</f>
        <v>1558.81819829618</v>
      </c>
      <c r="AU930" s="13" t="n">
        <f aca="false">AV929</f>
        <v>65</v>
      </c>
      <c r="AV930" s="12" t="n">
        <v>69</v>
      </c>
      <c r="AW930" s="21" t="n">
        <f aca="false">FORECAST($B930,AV921:AV929,$B921:$B929)</f>
        <v>56.3681880666327</v>
      </c>
      <c r="AX930" s="37" t="n">
        <f aca="false">(AV930-AW930)^2/AW930</f>
        <v>2.83072204718276</v>
      </c>
      <c r="AY930" s="37" t="n">
        <f aca="false">IF(AX930&lt;5,0,(AV930-AU930)/AU930*100)</f>
        <v>0</v>
      </c>
      <c r="AZ930" s="14" t="n">
        <f aca="false">AV930/($C930/100000)</f>
        <v>113.698156112512</v>
      </c>
      <c r="BA930" s="12" t="n">
        <v>2531</v>
      </c>
      <c r="BB930" s="14" t="n">
        <v>-11.8</v>
      </c>
      <c r="BC930" s="13" t="n">
        <f aca="false">(BA930-BA929)/BA929*100</f>
        <v>-11.808773824872</v>
      </c>
      <c r="BD930" s="12" t="n">
        <v>41</v>
      </c>
    </row>
    <row r="931" customFormat="false" ht="13.8" hidden="false" customHeight="false" outlineLevel="0" collapsed="false">
      <c r="A931" s="19" t="s">
        <v>90</v>
      </c>
      <c r="B931" s="15" t="n">
        <v>2016</v>
      </c>
      <c r="C931" s="12" t="n">
        <v>62943</v>
      </c>
      <c r="D931" s="12" t="n">
        <f aca="false">E930</f>
        <v>1536</v>
      </c>
      <c r="E931" s="12" t="n">
        <v>1612</v>
      </c>
      <c r="F931" s="21" t="n">
        <f aca="false">FORECAST($B931,E922:E930,$B922:$B930)</f>
        <v>1456.95510275027</v>
      </c>
      <c r="G931" s="37" t="n">
        <f aca="false">(E931-F931)^2/F931</f>
        <v>16.4994241193844</v>
      </c>
      <c r="H931" s="37" t="n">
        <f aca="false">IF(G931&lt;5,0,(E931-D931)/D931*100)</f>
        <v>4.94791666666667</v>
      </c>
      <c r="I931" s="12" t="n">
        <v>4.9</v>
      </c>
      <c r="J931" s="13" t="n">
        <f aca="false">(E931-E930)/E930*100</f>
        <v>4.94791666666667</v>
      </c>
      <c r="K931" s="13" t="n">
        <f aca="false">L930</f>
        <v>1</v>
      </c>
      <c r="L931" s="12" t="n">
        <v>4</v>
      </c>
      <c r="M931" s="21" t="e">
        <f aca="false">FORECAST($B931,L922:L930,$B922:$B930)</f>
        <v>#DIV/0!</v>
      </c>
      <c r="N931" s="37" t="e">
        <f aca="false">(L931-M931)^2/M931</f>
        <v>#DIV/0!</v>
      </c>
      <c r="O931" s="37" t="e">
        <f aca="false">IF(N931&lt;5,0,(L931-K931)/K931*100)</f>
        <v>#DIV/0!</v>
      </c>
      <c r="P931" s="14" t="n">
        <f aca="false">L931/($C931/100000)</f>
        <v>6.35495607136616</v>
      </c>
      <c r="Q931" s="13" t="n">
        <f aca="false">R930</f>
        <v>14</v>
      </c>
      <c r="R931" s="12" t="n">
        <v>18</v>
      </c>
      <c r="S931" s="21" t="n">
        <f aca="false">FORECAST($B931,R922:R930,$B922:$B930)</f>
        <v>14.9679890804868</v>
      </c>
      <c r="T931" s="37" t="n">
        <f aca="false">(R931-S931)^2/S931</f>
        <v>0.614183386065656</v>
      </c>
      <c r="U931" s="37" t="n">
        <f aca="false">IF(T931&lt;5,0,(R931-Q931)/Q931*100)</f>
        <v>0</v>
      </c>
      <c r="V931" s="14" t="n">
        <f aca="false">R931/($C931/100000)</f>
        <v>28.5973023211477</v>
      </c>
      <c r="W931" s="13" t="n">
        <f aca="false">X930</f>
        <v>10</v>
      </c>
      <c r="X931" s="12" t="n">
        <v>12</v>
      </c>
      <c r="Y931" s="21" t="n">
        <f aca="false">FORECAST($B931,X922:X930,$B922:$B930)</f>
        <v>8.24070920685723</v>
      </c>
      <c r="Z931" s="37" t="n">
        <f aca="false">(X931-Y931)^2/Y931</f>
        <v>1.71493337680794</v>
      </c>
      <c r="AA931" s="37" t="n">
        <f aca="false">IF(Z931&lt;5,0,(X931-W931)/W931*100)</f>
        <v>0</v>
      </c>
      <c r="AB931" s="14" t="n">
        <f aca="false">X931/($C931/100000)</f>
        <v>19.0648682140985</v>
      </c>
      <c r="AC931" s="13" t="n">
        <f aca="false">AD930</f>
        <v>163</v>
      </c>
      <c r="AD931" s="12" t="n">
        <v>190</v>
      </c>
      <c r="AE931" s="21" t="n">
        <f aca="false">FORECAST($B931,AD922:AD930,$B922:$B930)</f>
        <v>148.485906143162</v>
      </c>
      <c r="AF931" s="37" t="n">
        <f aca="false">(AD931-AE931)^2/AE931</f>
        <v>11.6066233726771</v>
      </c>
      <c r="AG931" s="37" t="n">
        <f aca="false">IF(AF931&lt;5,0,(AD931-AC931)/AC931*100)</f>
        <v>16.5644171779141</v>
      </c>
      <c r="AH931" s="14" t="n">
        <f aca="false">AD931/($C931/100000)</f>
        <v>301.860413389892</v>
      </c>
      <c r="AI931" s="13" t="n">
        <f aca="false">AJ930</f>
        <v>333</v>
      </c>
      <c r="AJ931" s="12" t="n">
        <v>342</v>
      </c>
      <c r="AK931" s="21" t="n">
        <f aca="false">FORECAST($B931,AJ922:AJ930,$B922:$B930)</f>
        <v>342.903045171256</v>
      </c>
      <c r="AL931" s="37" t="n">
        <f aca="false">(AJ931-AK931)^2/AK931</f>
        <v>0.0023781957985278</v>
      </c>
      <c r="AM931" s="37" t="n">
        <f aca="false">IF(AL931&lt;5,0,(AJ931-AI931)/AI931*100)</f>
        <v>0</v>
      </c>
      <c r="AN931" s="14" t="n">
        <f aca="false">AJ931/($C931/100000)</f>
        <v>543.348744101806</v>
      </c>
      <c r="AO931" s="13" t="n">
        <f aca="false">AP930</f>
        <v>946</v>
      </c>
      <c r="AP931" s="12" t="n">
        <v>967</v>
      </c>
      <c r="AQ931" s="21" t="n">
        <f aca="false">FORECAST($B931,AP922:AP930,$B922:$B930)</f>
        <v>877.522631951687</v>
      </c>
      <c r="AR931" s="37" t="n">
        <f aca="false">(AP931-AQ931)^2/AQ931</f>
        <v>9.1236386405748</v>
      </c>
      <c r="AS931" s="37" t="n">
        <f aca="false">IF(AR931&lt;5,0,(AP931-AO931)/AO931*100)</f>
        <v>2.21987315010571</v>
      </c>
      <c r="AT931" s="14" t="n">
        <f aca="false">AP931/($C931/100000)</f>
        <v>1536.31063025277</v>
      </c>
      <c r="AU931" s="13" t="n">
        <f aca="false">AV930</f>
        <v>69</v>
      </c>
      <c r="AV931" s="12" t="n">
        <v>79</v>
      </c>
      <c r="AW931" s="21" t="n">
        <f aca="false">FORECAST($B931,AV922:AV930,$B922:$B930)</f>
        <v>63.4410547767503</v>
      </c>
      <c r="AX931" s="37" t="n">
        <f aca="false">(AV931-AW931)^2/AW931</f>
        <v>3.81583782476457</v>
      </c>
      <c r="AY931" s="37" t="n">
        <f aca="false">IF(AX931&lt;5,0,(AV931-AU931)/AU931*100)</f>
        <v>0</v>
      </c>
      <c r="AZ931" s="14" t="n">
        <f aca="false">AV931/($C931/100000)</f>
        <v>125.510382409482</v>
      </c>
      <c r="BA931" s="12" t="n">
        <v>2561</v>
      </c>
      <c r="BB931" s="14" t="n">
        <v>1.2</v>
      </c>
      <c r="BC931" s="13" t="n">
        <f aca="false">(BA931-BA930)/BA930*100</f>
        <v>1.18530225207428</v>
      </c>
      <c r="BD931" s="12" t="n">
        <v>30.5</v>
      </c>
    </row>
    <row r="932" customFormat="false" ht="13.8" hidden="false" customHeight="false" outlineLevel="0" collapsed="false">
      <c r="A932" s="19" t="s">
        <v>90</v>
      </c>
      <c r="B932" s="15" t="n">
        <v>2017</v>
      </c>
      <c r="C932" s="12" t="n">
        <v>65301</v>
      </c>
      <c r="D932" s="12" t="n">
        <f aca="false">E931</f>
        <v>1612</v>
      </c>
      <c r="E932" s="12" t="n">
        <v>1402</v>
      </c>
      <c r="F932" s="21" t="n">
        <f aca="false">FORECAST($B932,E923:E931,$B923:$B931)</f>
        <v>1643.50793532424</v>
      </c>
      <c r="G932" s="37" t="n">
        <f aca="false">(E932-F932)^2/F932</f>
        <v>35.4887746940335</v>
      </c>
      <c r="H932" s="37" t="n">
        <f aca="false">IF(G932&lt;5,0,(E932-D932)/D932*100)</f>
        <v>-13.0272952853598</v>
      </c>
      <c r="I932" s="12" t="n">
        <v>-13</v>
      </c>
      <c r="J932" s="13" t="n">
        <f aca="false">(E932-E931)/E931*100</f>
        <v>-13.0272952853598</v>
      </c>
      <c r="K932" s="13" t="n">
        <f aca="false">L931</f>
        <v>4</v>
      </c>
      <c r="L932" s="12" t="n">
        <v>1</v>
      </c>
      <c r="M932" s="21" t="e">
        <f aca="false">FORECAST($B932,L923:L931,$B923:$B931)</f>
        <v>#DIV/0!</v>
      </c>
      <c r="N932" s="37" t="e">
        <f aca="false">(L932-M932)^2/M932</f>
        <v>#DIV/0!</v>
      </c>
      <c r="O932" s="37" t="e">
        <f aca="false">IF(N932&lt;5,0,(L932-K932)/K932*100)</f>
        <v>#DIV/0!</v>
      </c>
      <c r="P932" s="14" t="n">
        <f aca="false">L932/($C932/100000)</f>
        <v>1.53137011684354</v>
      </c>
      <c r="Q932" s="13" t="n">
        <f aca="false">R931</f>
        <v>18</v>
      </c>
      <c r="R932" s="12" t="n">
        <v>17</v>
      </c>
      <c r="S932" s="21" t="n">
        <f aca="false">FORECAST($B932,R923:R931,$B923:$B931)</f>
        <v>16.8637885776546</v>
      </c>
      <c r="T932" s="37" t="n">
        <f aca="false">(R932-S932)^2/S932</f>
        <v>0.00110020067506979</v>
      </c>
      <c r="U932" s="37" t="n">
        <f aca="false">IF(T932&lt;5,0,(R932-Q932)/Q932*100)</f>
        <v>0</v>
      </c>
      <c r="V932" s="14" t="n">
        <f aca="false">R932/($C932/100000)</f>
        <v>26.0332919863402</v>
      </c>
      <c r="W932" s="13" t="n">
        <f aca="false">X931</f>
        <v>12</v>
      </c>
      <c r="X932" s="12" t="n">
        <v>13</v>
      </c>
      <c r="Y932" s="21" t="n">
        <f aca="false">FORECAST($B932,X923:X931,$B923:$B931)</f>
        <v>9.85151155013957</v>
      </c>
      <c r="Z932" s="37" t="n">
        <f aca="false">(X932-Y932)^2/Y932</f>
        <v>1.00623944543455</v>
      </c>
      <c r="AA932" s="37" t="n">
        <f aca="false">IF(Z932&lt;5,0,(X932-W932)/W932*100)</f>
        <v>0</v>
      </c>
      <c r="AB932" s="14" t="n">
        <f aca="false">X932/($C932/100000)</f>
        <v>19.907811518966</v>
      </c>
      <c r="AC932" s="13" t="n">
        <f aca="false">AD931</f>
        <v>190</v>
      </c>
      <c r="AD932" s="12" t="n">
        <v>145</v>
      </c>
      <c r="AE932" s="21" t="n">
        <f aca="false">FORECAST($B932,AD923:AD931,$B923:$B931)</f>
        <v>170.137768815094</v>
      </c>
      <c r="AF932" s="37" t="n">
        <f aca="false">(AD932-AE932)^2/AE932</f>
        <v>3.71409255806027</v>
      </c>
      <c r="AG932" s="37" t="n">
        <f aca="false">IF(AF932&lt;5,0,(AD932-AC932)/AC932*100)</f>
        <v>0</v>
      </c>
      <c r="AH932" s="14" t="n">
        <f aca="false">AD932/($C932/100000)</f>
        <v>222.048666942313</v>
      </c>
      <c r="AI932" s="13" t="n">
        <f aca="false">AJ931</f>
        <v>342</v>
      </c>
      <c r="AJ932" s="12" t="n">
        <v>317</v>
      </c>
      <c r="AK932" s="21" t="n">
        <f aca="false">FORECAST($B932,AJ923:AJ931,$B923:$B931)</f>
        <v>379.637907755879</v>
      </c>
      <c r="AL932" s="37" t="n">
        <f aca="false">(AJ932-AK932)^2/AK932</f>
        <v>10.3348675352961</v>
      </c>
      <c r="AM932" s="37" t="n">
        <f aca="false">IF(AL932&lt;5,0,(AJ932-AI932)/AI932*100)</f>
        <v>-7.30994152046784</v>
      </c>
      <c r="AN932" s="14" t="n">
        <f aca="false">AJ932/($C932/100000)</f>
        <v>485.444327039402</v>
      </c>
      <c r="AO932" s="13" t="n">
        <f aca="false">AP931</f>
        <v>967</v>
      </c>
      <c r="AP932" s="12" t="n">
        <v>823</v>
      </c>
      <c r="AQ932" s="21" t="n">
        <f aca="false">FORECAST($B932,AP923:AP931,$B923:$B931)</f>
        <v>993.554628847561</v>
      </c>
      <c r="AR932" s="37" t="n">
        <f aca="false">(AP932-AQ932)^2/AQ932</f>
        <v>29.2775863316845</v>
      </c>
      <c r="AS932" s="37" t="n">
        <f aca="false">IF(AR932&lt;5,0,(AP932-AO932)/AO932*100)</f>
        <v>-14.8914167528438</v>
      </c>
      <c r="AT932" s="14" t="n">
        <f aca="false">AP932/($C932/100000)</f>
        <v>1260.31760616223</v>
      </c>
      <c r="AU932" s="13" t="n">
        <f aca="false">AV931</f>
        <v>79</v>
      </c>
      <c r="AV932" s="12" t="n">
        <v>86</v>
      </c>
      <c r="AW932" s="21" t="n">
        <f aca="false">FORECAST($B932,AV923:AV931,$B923:$B931)</f>
        <v>71.4587620611591</v>
      </c>
      <c r="AX932" s="37" t="n">
        <f aca="false">(AV932-AW932)^2/AW932</f>
        <v>2.95901572732279</v>
      </c>
      <c r="AY932" s="37" t="n">
        <f aca="false">IF(AX932&lt;5,0,(AV932-AU932)/AU932*100)</f>
        <v>0</v>
      </c>
      <c r="AZ932" s="14" t="n">
        <f aca="false">AV932/($C932/100000)</f>
        <v>131.697830048544</v>
      </c>
      <c r="BA932" s="12" t="n">
        <v>2147</v>
      </c>
      <c r="BB932" s="14" t="n">
        <v>-16.2</v>
      </c>
      <c r="BC932" s="13" t="n">
        <f aca="false">(BA932-BA931)/BA931*100</f>
        <v>-16.1655603279969</v>
      </c>
      <c r="BD932" s="12" t="n">
        <v>34.5</v>
      </c>
    </row>
    <row r="933" customFormat="false" ht="13.8" hidden="false" customHeight="false" outlineLevel="0" collapsed="false">
      <c r="A933" s="19" t="s">
        <v>90</v>
      </c>
      <c r="B933" s="15" t="n">
        <v>2018</v>
      </c>
      <c r="C933" s="12" t="n">
        <v>67656</v>
      </c>
      <c r="D933" s="12" t="n">
        <f aca="false">E932</f>
        <v>1402</v>
      </c>
      <c r="E933" s="12" t="n">
        <v>1183</v>
      </c>
      <c r="F933" s="21" t="n">
        <f aca="false">FORECAST($B933,E924:E932,$B924:$B932)</f>
        <v>1609.70260378877</v>
      </c>
      <c r="G933" s="37" t="n">
        <f aca="false">(E933-F933)^2/F933</f>
        <v>113.111025385414</v>
      </c>
      <c r="H933" s="37" t="n">
        <f aca="false">IF(G933&lt;5,0,(E933-D933)/D933*100)</f>
        <v>-15.6205420827389</v>
      </c>
      <c r="I933" s="12" t="n">
        <v>-15.6</v>
      </c>
      <c r="J933" s="13" t="n">
        <f aca="false">(E933-E932)/E932*100</f>
        <v>-15.6205420827389</v>
      </c>
      <c r="K933" s="13" t="n">
        <f aca="false">L932</f>
        <v>1</v>
      </c>
      <c r="L933" s="12" t="n">
        <v>3</v>
      </c>
      <c r="M933" s="21" t="e">
        <f aca="false">FORECAST($B933,L924:L932,$B924:$B932)</f>
        <v>#DIV/0!</v>
      </c>
      <c r="N933" s="37" t="e">
        <f aca="false">(L933-M933)^2/M933</f>
        <v>#DIV/0!</v>
      </c>
      <c r="O933" s="37" t="e">
        <f aca="false">IF(N933&lt;5,0,(L933-K933)/K933*100)</f>
        <v>#DIV/0!</v>
      </c>
      <c r="P933" s="14" t="n">
        <f aca="false">L933/($C933/100000)</f>
        <v>4.43419652358993</v>
      </c>
      <c r="Q933" s="13" t="n">
        <f aca="false">R932</f>
        <v>17</v>
      </c>
      <c r="R933" s="12" t="n">
        <v>20</v>
      </c>
      <c r="S933" s="21" t="n">
        <f aca="false">FORECAST($B933,R924:R932,$B924:$B932)</f>
        <v>16.8917005049165</v>
      </c>
      <c r="T933" s="37" t="n">
        <f aca="false">(R933-S933)^2/S933</f>
        <v>0.571968804936148</v>
      </c>
      <c r="U933" s="37" t="n">
        <f aca="false">IF(T933&lt;5,0,(R933-Q933)/Q933*100)</f>
        <v>0</v>
      </c>
      <c r="V933" s="14" t="n">
        <f aca="false">R933/($C933/100000)</f>
        <v>29.5613101572662</v>
      </c>
      <c r="W933" s="13" t="n">
        <f aca="false">X932</f>
        <v>13</v>
      </c>
      <c r="X933" s="12" t="n">
        <v>2</v>
      </c>
      <c r="Y933" s="21" t="n">
        <f aca="false">FORECAST($B933,X924:X932,$B924:$B932)</f>
        <v>10.3077724958217</v>
      </c>
      <c r="Z933" s="37" t="n">
        <f aca="false">(X933-Y933)^2/Y933</f>
        <v>6.69582917844851</v>
      </c>
      <c r="AA933" s="37" t="n">
        <f aca="false">IF(Z933&lt;5,0,(X933-W933)/W933*100)</f>
        <v>-84.6153846153846</v>
      </c>
      <c r="AB933" s="14" t="n">
        <f aca="false">X933/($C933/100000)</f>
        <v>2.95613101572662</v>
      </c>
      <c r="AC933" s="13" t="n">
        <f aca="false">AD932</f>
        <v>145</v>
      </c>
      <c r="AD933" s="12" t="n">
        <v>129</v>
      </c>
      <c r="AE933" s="21" t="n">
        <f aca="false">FORECAST($B933,AD924:AD932,$B924:$B932)</f>
        <v>166.618651162641</v>
      </c>
      <c r="AF933" s="37" t="n">
        <f aca="false">(AD933-AE933)^2/AE933</f>
        <v>8.49342438809618</v>
      </c>
      <c r="AG933" s="37" t="n">
        <f aca="false">IF(AF933&lt;5,0,(AD933-AC933)/AC933*100)</f>
        <v>-11.0344827586207</v>
      </c>
      <c r="AH933" s="14" t="n">
        <f aca="false">AD933/($C933/100000)</f>
        <v>190.670450514367</v>
      </c>
      <c r="AI933" s="13" t="n">
        <f aca="false">AJ932</f>
        <v>317</v>
      </c>
      <c r="AJ933" s="12" t="n">
        <v>236</v>
      </c>
      <c r="AK933" s="21" t="n">
        <f aca="false">FORECAST($B933,AJ924:AJ932,$B924:$B932)</f>
        <v>370.846873287669</v>
      </c>
      <c r="AL933" s="37" t="n">
        <f aca="false">(AJ933-AK933)^2/AK933</f>
        <v>49.0328503359268</v>
      </c>
      <c r="AM933" s="37" t="n">
        <f aca="false">IF(AL933&lt;5,0,(AJ933-AI933)/AI933*100)</f>
        <v>-25.5520504731861</v>
      </c>
      <c r="AN933" s="14" t="n">
        <f aca="false">AJ933/($C933/100000)</f>
        <v>348.823459855741</v>
      </c>
      <c r="AO933" s="13" t="n">
        <f aca="false">AP932</f>
        <v>823</v>
      </c>
      <c r="AP933" s="12" t="n">
        <v>712</v>
      </c>
      <c r="AQ933" s="21" t="n">
        <f aca="false">FORECAST($B933,AP924:AP932,$B924:$B932)</f>
        <v>969.598025483571</v>
      </c>
      <c r="AR933" s="37" t="n">
        <f aca="false">(AP933-AQ933)^2/AQ933</f>
        <v>68.4373740343996</v>
      </c>
      <c r="AS933" s="37" t="n">
        <f aca="false">IF(AR933&lt;5,0,(AP933-AO933)/AO933*100)</f>
        <v>-13.4872417982989</v>
      </c>
      <c r="AT933" s="14" t="n">
        <f aca="false">AP933/($C933/100000)</f>
        <v>1052.38264159868</v>
      </c>
      <c r="AU933" s="13" t="n">
        <f aca="false">AV932</f>
        <v>86</v>
      </c>
      <c r="AV933" s="12" t="n">
        <v>81</v>
      </c>
      <c r="AW933" s="21" t="n">
        <f aca="false">FORECAST($B933,AV924:AV932,$B924:$B932)</f>
        <v>73.5788867018483</v>
      </c>
      <c r="AX933" s="37" t="n">
        <f aca="false">(AV933-AW933)^2/AW933</f>
        <v>0.748488120065838</v>
      </c>
      <c r="AY933" s="37" t="n">
        <f aca="false">IF(AX933&lt;5,0,(AV933-AU933)/AU933*100)</f>
        <v>0</v>
      </c>
      <c r="AZ933" s="14" t="n">
        <f aca="false">AV933/($C933/100000)</f>
        <v>119.723306136928</v>
      </c>
      <c r="BA933" s="12" t="n">
        <v>1748.6</v>
      </c>
      <c r="BB933" s="14" t="n">
        <v>-18.6</v>
      </c>
      <c r="BC933" s="13" t="n">
        <f aca="false">(BA933-BA932)/BA932*100</f>
        <v>-18.5561248253377</v>
      </c>
      <c r="BD933" s="12" t="n">
        <v>31.1</v>
      </c>
    </row>
    <row r="934" customFormat="false" ht="13.8" hidden="false" customHeight="false" outlineLevel="0" collapsed="false">
      <c r="A934" s="19" t="s">
        <v>90</v>
      </c>
      <c r="B934" s="15" t="n">
        <v>2019</v>
      </c>
      <c r="C934" s="17" t="n">
        <v>70071</v>
      </c>
      <c r="D934" s="12" t="n">
        <f aca="false">E933</f>
        <v>1183</v>
      </c>
      <c r="E934" s="17" t="n">
        <v>1086</v>
      </c>
      <c r="F934" s="21" t="n">
        <f aca="false">FORECAST($B934,E925:E933,$B925:$B933)</f>
        <v>1296.96428571429</v>
      </c>
      <c r="G934" s="37" t="n">
        <f aca="false">(E934-F934)^2/F934</f>
        <v>34.3154629137901</v>
      </c>
      <c r="H934" s="37" t="n">
        <f aca="false">IF(G934&lt;5,0,(E934-D934)/D934*100)</f>
        <v>-8.19949281487743</v>
      </c>
      <c r="I934" s="12" t="n">
        <v>-8.2</v>
      </c>
      <c r="J934" s="13" t="n">
        <f aca="false">(E934-E933)/E933*100</f>
        <v>-8.19949281487743</v>
      </c>
      <c r="K934" s="13" t="n">
        <f aca="false">L933</f>
        <v>3</v>
      </c>
      <c r="L934" s="12" t="n">
        <v>1</v>
      </c>
      <c r="M934" s="21" t="n">
        <f aca="false">FORECAST($B934,L925:L933,$B925:$B933)</f>
        <v>2.21428571428571</v>
      </c>
      <c r="N934" s="37" t="n">
        <f aca="false">(L934-M934)^2/M934</f>
        <v>0.665898617511521</v>
      </c>
      <c r="O934" s="37" t="n">
        <f aca="false">IF(N934&lt;5,0,(L934-K934)/K934*100)</f>
        <v>0</v>
      </c>
      <c r="P934" s="14" t="n">
        <f aca="false">L934/($C934/100000)</f>
        <v>1.42712391716973</v>
      </c>
      <c r="Q934" s="13" t="n">
        <f aca="false">R933</f>
        <v>20</v>
      </c>
      <c r="R934" s="12" t="n">
        <v>18</v>
      </c>
      <c r="S934" s="21" t="n">
        <f aca="false">FORECAST($B934,R925:R933,$B925:$B933)</f>
        <v>19.9285714285714</v>
      </c>
      <c r="T934" s="37" t="n">
        <f aca="false">(R934-S934)^2/S934</f>
        <v>0.186635944700461</v>
      </c>
      <c r="U934" s="37" t="n">
        <f aca="false">IF(T934&lt;5,0,(R934-Q934)/Q934*100)</f>
        <v>0</v>
      </c>
      <c r="V934" s="14" t="n">
        <f aca="false">R934/($C934/100000)</f>
        <v>25.6882305090551</v>
      </c>
      <c r="W934" s="13" t="n">
        <f aca="false">X933</f>
        <v>2</v>
      </c>
      <c r="X934" s="12" t="n">
        <v>4</v>
      </c>
      <c r="Y934" s="21" t="n">
        <f aca="false">FORECAST($B934,X925:X933,$B925:$B933)</f>
        <v>8.5</v>
      </c>
      <c r="Z934" s="37" t="n">
        <f aca="false">(X934-Y934)^2/Y934</f>
        <v>2.38235294117647</v>
      </c>
      <c r="AA934" s="37" t="n">
        <f aca="false">IF(Z934&lt;5,0,(X934-W934)/W934*100)</f>
        <v>0</v>
      </c>
      <c r="AB934" s="14" t="n">
        <f aca="false">X934/($C934/100000)</f>
        <v>5.70849566867891</v>
      </c>
      <c r="AC934" s="13" t="n">
        <f aca="false">AD933</f>
        <v>129</v>
      </c>
      <c r="AD934" s="12" t="n">
        <v>120</v>
      </c>
      <c r="AE934" s="21" t="n">
        <f aca="false">FORECAST($B934,AD925:AD933,$B925:$B933)</f>
        <v>150.642857142857</v>
      </c>
      <c r="AF934" s="37" t="n">
        <f aca="false">(AD934-AE934)^2/AE934</f>
        <v>6.23318431213168</v>
      </c>
      <c r="AG934" s="37" t="n">
        <f aca="false">IF(AF934&lt;5,0,(AD934-AC934)/AC934*100)</f>
        <v>-6.97674418604651</v>
      </c>
      <c r="AH934" s="14" t="n">
        <f aca="false">AD934/($C934/100000)</f>
        <v>171.254870060367</v>
      </c>
      <c r="AI934" s="13" t="n">
        <f aca="false">AJ933</f>
        <v>236</v>
      </c>
      <c r="AJ934" s="12" t="n">
        <v>153</v>
      </c>
      <c r="AK934" s="21" t="n">
        <f aca="false">FORECAST($B934,AJ925:AJ933,$B925:$B933)</f>
        <v>254.75</v>
      </c>
      <c r="AL934" s="37" t="n">
        <f aca="false">(AJ934-AK934)^2/AK934</f>
        <v>40.6400883218842</v>
      </c>
      <c r="AM934" s="37" t="n">
        <f aca="false">IF(AL934&lt;5,0,(AJ934-AI934)/AI934*100)</f>
        <v>-35.1694915254237</v>
      </c>
      <c r="AN934" s="14" t="n">
        <f aca="false">AJ934/($C934/100000)</f>
        <v>218.349959326968</v>
      </c>
      <c r="AO934" s="13" t="n">
        <f aca="false">AP933</f>
        <v>712</v>
      </c>
      <c r="AP934" s="12" t="n">
        <v>713</v>
      </c>
      <c r="AQ934" s="21" t="n">
        <f aca="false">FORECAST($B934,AP925:AP933,$B925:$B933)</f>
        <v>777.5</v>
      </c>
      <c r="AR934" s="37" t="n">
        <f aca="false">(AP934-AQ934)^2/AQ934</f>
        <v>5.3508038585209</v>
      </c>
      <c r="AS934" s="37" t="n">
        <f aca="false">IF(AR934&lt;5,0,(AP934-AO934)/AO934*100)</f>
        <v>0.140449438202247</v>
      </c>
      <c r="AT934" s="14" t="n">
        <f aca="false">AP934/($C934/100000)</f>
        <v>1017.53935294202</v>
      </c>
      <c r="AU934" s="13" t="n">
        <f aca="false">AV933</f>
        <v>81</v>
      </c>
      <c r="AV934" s="12" t="n">
        <v>77</v>
      </c>
      <c r="AW934" s="21" t="n">
        <f aca="false">FORECAST($B934,AV925:AV933,$B925:$B933)</f>
        <v>83.4285714285714</v>
      </c>
      <c r="AX934" s="37" t="n">
        <f aca="false">(AV934-AW934)^2/AW934</f>
        <v>0.495352250489237</v>
      </c>
      <c r="AY934" s="37" t="n">
        <f aca="false">IF(AX934&lt;5,0,(AV934-AU934)/AU934*100)</f>
        <v>0</v>
      </c>
      <c r="AZ934" s="14" t="n">
        <f aca="false">AV934/($C934/100000)</f>
        <v>109.888541622069</v>
      </c>
      <c r="BA934" s="12" t="n">
        <v>1549.9</v>
      </c>
      <c r="BB934" s="14" t="n">
        <v>-11.4</v>
      </c>
      <c r="BC934" s="13" t="n">
        <f aca="false">(BA934-BA933)/BA933*100</f>
        <v>-11.363376415418</v>
      </c>
      <c r="BD934" s="12" t="n">
        <v>27</v>
      </c>
    </row>
    <row r="935" customFormat="false" ht="13.8" hidden="false" customHeight="false" outlineLevel="0" collapsed="false">
      <c r="A935" s="25" t="s">
        <v>90</v>
      </c>
      <c r="B935" s="20" t="n">
        <v>2020</v>
      </c>
      <c r="C935" s="21" t="n">
        <v>74724</v>
      </c>
      <c r="D935" s="12" t="n">
        <f aca="false">E934</f>
        <v>1086</v>
      </c>
      <c r="E935" s="21" t="n">
        <v>984</v>
      </c>
      <c r="F935" s="21" t="n">
        <f aca="false">FORECAST($B935,E926:E934,$B926:$B934)</f>
        <v>1146.16666666667</v>
      </c>
      <c r="G935" s="37" t="n">
        <f aca="false">(E935-F935)^2/F935</f>
        <v>22.9443313460327</v>
      </c>
      <c r="H935" s="37" t="n">
        <f aca="false">IF(G935&lt;5,0,(E935-D935)/D935*100)</f>
        <v>-9.39226519337017</v>
      </c>
      <c r="I935" s="26" t="n">
        <v>-9.4</v>
      </c>
      <c r="J935" s="13" t="n">
        <f aca="false">(E935-E934)/E934*100</f>
        <v>-9.39226519337017</v>
      </c>
      <c r="K935" s="13" t="n">
        <f aca="false">L934</f>
        <v>1</v>
      </c>
      <c r="L935" s="21" t="n">
        <v>1</v>
      </c>
      <c r="M935" s="21" t="n">
        <f aca="false">FORECAST($B935,L926:L934,$B926:$B934)</f>
        <v>1.72222222222222</v>
      </c>
      <c r="N935" s="37" t="n">
        <f aca="false">(L935-M935)^2/M935</f>
        <v>0.302867383512545</v>
      </c>
      <c r="O935" s="37" t="n">
        <f aca="false">IF(N935&lt;5,0,(L935-K935)/K935*100)</f>
        <v>0</v>
      </c>
      <c r="P935" s="14" t="n">
        <f aca="false">L935/($C935/100000)</f>
        <v>1.33825812322681</v>
      </c>
      <c r="Q935" s="13" t="n">
        <f aca="false">R934</f>
        <v>18</v>
      </c>
      <c r="R935" s="21" t="n">
        <v>23</v>
      </c>
      <c r="S935" s="21" t="n">
        <f aca="false">FORECAST($B935,R926:R934,$B926:$B934)</f>
        <v>19.6666666666667</v>
      </c>
      <c r="T935" s="37" t="n">
        <f aca="false">(R935-S935)^2/S935</f>
        <v>0.56497175141243</v>
      </c>
      <c r="U935" s="37" t="n">
        <f aca="false">IF(T935&lt;5,0,(R935-Q935)/Q935*100)</f>
        <v>0</v>
      </c>
      <c r="V935" s="14" t="n">
        <f aca="false">R935/($C935/100000)</f>
        <v>30.7799368342166</v>
      </c>
      <c r="W935" s="13" t="n">
        <f aca="false">X934</f>
        <v>4</v>
      </c>
      <c r="X935" s="21" t="n">
        <v>7</v>
      </c>
      <c r="Y935" s="21" t="n">
        <f aca="false">FORECAST($B935,X926:X934,$B926:$B934)</f>
        <v>6.33333333333333</v>
      </c>
      <c r="Z935" s="37" t="n">
        <f aca="false">(X935-Y935)^2/Y935</f>
        <v>0.0701754385964915</v>
      </c>
      <c r="AA935" s="37" t="n">
        <f aca="false">IF(Z935&lt;5,0,(X935-W935)/W935*100)</f>
        <v>0</v>
      </c>
      <c r="AB935" s="14" t="n">
        <f aca="false">X935/($C935/100000)</f>
        <v>9.36780686258766</v>
      </c>
      <c r="AC935" s="13" t="n">
        <f aca="false">AD934</f>
        <v>120</v>
      </c>
      <c r="AD935" s="21" t="n">
        <v>89</v>
      </c>
      <c r="AE935" s="21" t="n">
        <f aca="false">FORECAST($B935,AD926:AD934,$B926:$B934)</f>
        <v>134.583333333333</v>
      </c>
      <c r="AF935" s="37" t="n">
        <f aca="false">(AD935-AE935)^2/AE935</f>
        <v>15.4390608875129</v>
      </c>
      <c r="AG935" s="37" t="n">
        <f aca="false">IF(AF935&lt;5,0,(AD935-AC935)/AC935*100)</f>
        <v>-25.8333333333333</v>
      </c>
      <c r="AH935" s="14" t="n">
        <f aca="false">AD935/($C935/100000)</f>
        <v>119.104972967186</v>
      </c>
      <c r="AI935" s="13" t="n">
        <f aca="false">AJ934</f>
        <v>153</v>
      </c>
      <c r="AJ935" s="21" t="n">
        <v>174</v>
      </c>
      <c r="AK935" s="21" t="n">
        <f aca="false">FORECAST($B935,AJ926:AJ934,$B926:$B934)</f>
        <v>187.611111111111</v>
      </c>
      <c r="AL935" s="37" t="n">
        <f aca="false">(AJ935-AK935)^2/AK935</f>
        <v>0.98748066989109</v>
      </c>
      <c r="AM935" s="37" t="n">
        <f aca="false">IF(AL935&lt;5,0,(AJ935-AI935)/AI935*100)</f>
        <v>0</v>
      </c>
      <c r="AN935" s="14" t="n">
        <f aca="false">AJ935/($C935/100000)</f>
        <v>232.856913441465</v>
      </c>
      <c r="AO935" s="13" t="n">
        <f aca="false">AP934</f>
        <v>713</v>
      </c>
      <c r="AP935" s="21" t="n">
        <v>616</v>
      </c>
      <c r="AQ935" s="21" t="n">
        <f aca="false">FORECAST($B935,AP926:AP934,$B926:$B934)</f>
        <v>713.666666666667</v>
      </c>
      <c r="AR935" s="37" t="n">
        <f aca="false">(AP935-AQ935)^2/AQ935</f>
        <v>13.3658726451814</v>
      </c>
      <c r="AS935" s="37" t="n">
        <f aca="false">IF(AR935&lt;5,0,(AP935-AO935)/AO935*100)</f>
        <v>-13.6044880785414</v>
      </c>
      <c r="AT935" s="14" t="n">
        <f aca="false">AP935/($C935/100000)</f>
        <v>824.367003907714</v>
      </c>
      <c r="AU935" s="13" t="n">
        <f aca="false">AV934</f>
        <v>77</v>
      </c>
      <c r="AV935" s="21" t="n">
        <v>74</v>
      </c>
      <c r="AW935" s="21" t="n">
        <f aca="false">FORECAST($B935,AV926:AV934,$B926:$B934)</f>
        <v>82.5833333333333</v>
      </c>
      <c r="AX935" s="37" t="n">
        <f aca="false">(AV935-AW935)^2/AW935</f>
        <v>0.892112344433234</v>
      </c>
      <c r="AY935" s="37" t="n">
        <f aca="false">IF(AX935&lt;5,0,(AV935-AU935)/AU935*100)</f>
        <v>0</v>
      </c>
      <c r="AZ935" s="14" t="n">
        <f aca="false">AV935/($C935/100000)</f>
        <v>99.0311011187838</v>
      </c>
      <c r="BA935" s="23" t="n">
        <v>1316.8</v>
      </c>
      <c r="BB935" s="22" t="n">
        <v>-15</v>
      </c>
      <c r="BC935" s="13" t="n">
        <f aca="false">(BA935-BA934)/BA934*100</f>
        <v>-15.0396799793535</v>
      </c>
      <c r="BD935" s="23" t="n">
        <v>29.1</v>
      </c>
    </row>
    <row r="936" customFormat="false" ht="13.8" hidden="false" customHeight="false" outlineLevel="0" collapsed="false">
      <c r="A936" s="19" t="s">
        <v>353</v>
      </c>
      <c r="B936" s="15" t="n">
        <v>2020</v>
      </c>
      <c r="C936" s="38" t="n">
        <f aca="false">FORECAST($B936,C926:C934,$B926:$B934)</f>
        <v>70912.0277777778</v>
      </c>
      <c r="D936" s="12" t="n">
        <f aca="false">E935</f>
        <v>984</v>
      </c>
      <c r="E936" s="38" t="n">
        <f aca="false">FORECAST($B936,E926:E934,$B926:$B934)</f>
        <v>1146.16666666667</v>
      </c>
      <c r="F936" s="21" t="n">
        <f aca="false">FORECAST($B936,E927:E935,$B927:$B935)</f>
        <v>1052.22222222222</v>
      </c>
      <c r="G936" s="37" t="n">
        <f aca="false">(E936-F936)^2/F936</f>
        <v>8.38754253197233</v>
      </c>
      <c r="H936" s="37" t="n">
        <f aca="false">IF(G936&lt;5,0,(E936-D936)/D936*100)</f>
        <v>16.480352303523</v>
      </c>
      <c r="I936" s="12"/>
      <c r="J936" s="13" t="n">
        <f aca="false">(E936-E934)/E934*100</f>
        <v>5.5402087170043</v>
      </c>
      <c r="K936" s="13" t="n">
        <f aca="false">L935</f>
        <v>1</v>
      </c>
      <c r="L936" s="38" t="n">
        <f aca="false">FORECAST($B936,L926:L934,$B926:$B934)</f>
        <v>1.72222222222222</v>
      </c>
      <c r="M936" s="21" t="n">
        <f aca="false">FORECAST($B936,L927:L935,$B927:$B935)</f>
        <v>1.66666666666667</v>
      </c>
      <c r="N936" s="37" t="n">
        <f aca="false">(L936-M936)^2/M936</f>
        <v>0.00185185185185185</v>
      </c>
      <c r="O936" s="37" t="n">
        <f aca="false">IF(N936&lt;5,0,(L936-K936)/K936*100)</f>
        <v>0</v>
      </c>
      <c r="P936" s="38" t="n">
        <f aca="false">FORECAST($B936,P926:P934,$B926:$B934)</f>
        <v>2.34511603430413</v>
      </c>
      <c r="Q936" s="13" t="n">
        <f aca="false">R935</f>
        <v>23</v>
      </c>
      <c r="R936" s="38" t="n">
        <f aca="false">FORECAST($B936,R926:R934,$B926:$B934)</f>
        <v>19.6666666666667</v>
      </c>
      <c r="S936" s="21" t="n">
        <f aca="false">FORECAST($B936,R927:R935,$B927:$B935)</f>
        <v>20.6</v>
      </c>
      <c r="T936" s="37" t="n">
        <f aca="false">(R936-S936)^2/S936</f>
        <v>0.0422869471413161</v>
      </c>
      <c r="U936" s="37" t="n">
        <f aca="false">IF(T936&lt;5,0,(R936-Q936)/Q936*100)</f>
        <v>0</v>
      </c>
      <c r="V936" s="38" t="n">
        <f aca="false">FORECAST($B936,V926:V934,$B926:$B934)</f>
        <v>27.8984693380079</v>
      </c>
      <c r="W936" s="13" t="n">
        <f aca="false">X935</f>
        <v>7</v>
      </c>
      <c r="X936" s="38" t="n">
        <f aca="false">FORECAST($B936,X926:X934,$B926:$B934)</f>
        <v>6.33333333333333</v>
      </c>
      <c r="Y936" s="21" t="n">
        <f aca="false">FORECAST($B936,X927:X935,$B927:$B935)</f>
        <v>4.91111111111111</v>
      </c>
      <c r="Z936" s="37" t="n">
        <f aca="false">(X936-Y936)^2/Y936</f>
        <v>0.411865258924082</v>
      </c>
      <c r="AA936" s="37" t="n">
        <f aca="false">IF(Z936&lt;5,0,(X936-W936)/W936*100)</f>
        <v>0</v>
      </c>
      <c r="AB936" s="38" t="n">
        <f aca="false">FORECAST($B936,AB926:AB934,$B926:$B934)</f>
        <v>8.96920527444508</v>
      </c>
      <c r="AC936" s="13" t="n">
        <f aca="false">AD935</f>
        <v>89</v>
      </c>
      <c r="AD936" s="38" t="n">
        <f aca="false">FORECAST($B936,AD926:AD934,$B926:$B934)</f>
        <v>134.583333333333</v>
      </c>
      <c r="AE936" s="21" t="n">
        <f aca="false">FORECAST($B936,AD927:AD935,$B927:$B935)</f>
        <v>112.266666666667</v>
      </c>
      <c r="AF936" s="37" t="n">
        <f aca="false">(AD936-AE936)^2/AE936</f>
        <v>4.43616636975456</v>
      </c>
      <c r="AG936" s="37" t="n">
        <f aca="false">IF(AF936&lt;5,0,(AD936-AC936)/AC936*100)</f>
        <v>0</v>
      </c>
      <c r="AH936" s="38" t="n">
        <f aca="false">FORECAST($B936,AH926:AH934,$B926:$B934)</f>
        <v>186.880847538058</v>
      </c>
      <c r="AI936" s="13" t="n">
        <f aca="false">AJ935</f>
        <v>174</v>
      </c>
      <c r="AJ936" s="38" t="n">
        <f aca="false">FORECAST($B936,AJ926:AJ934,$B926:$B934)</f>
        <v>187.611111111111</v>
      </c>
      <c r="AK936" s="21" t="n">
        <f aca="false">FORECAST($B936,AJ927:AJ935,$B927:$B935)</f>
        <v>178.711111111111</v>
      </c>
      <c r="AL936" s="37" t="n">
        <f aca="false">(AJ936-AK936)^2/AK936</f>
        <v>0.443229296194974</v>
      </c>
      <c r="AM936" s="37" t="n">
        <f aca="false">IF(AL936&lt;5,0,(AJ936-AI936)/AI936*100)</f>
        <v>0</v>
      </c>
      <c r="AN936" s="38" t="n">
        <f aca="false">FORECAST($B936,AN926:AN934,$B926:$B934)</f>
        <v>243.573321714942</v>
      </c>
      <c r="AO936" s="13" t="n">
        <f aca="false">AP935</f>
        <v>616</v>
      </c>
      <c r="AP936" s="38" t="n">
        <f aca="false">FORECAST($B936,AP926:AP934,$B926:$B934)</f>
        <v>713.666666666667</v>
      </c>
      <c r="AQ936" s="21" t="n">
        <f aca="false">FORECAST($B936,AP927:AP935,$B927:$B935)</f>
        <v>654.133333333333</v>
      </c>
      <c r="AR936" s="37" t="n">
        <f aca="false">(AP936-AQ936)^2/AQ936</f>
        <v>5.41818861258323</v>
      </c>
      <c r="AS936" s="37" t="n">
        <f aca="false">IF(AR936&lt;5,0,(AP936-AO936)/AO936*100)</f>
        <v>15.8549783549784</v>
      </c>
      <c r="AT936" s="38" t="n">
        <f aca="false">FORECAST($B936,AT926:AT934,$B926:$B934)</f>
        <v>972.359352434782</v>
      </c>
      <c r="AU936" s="13" t="n">
        <f aca="false">AV935</f>
        <v>74</v>
      </c>
      <c r="AV936" s="38" t="n">
        <f aca="false">FORECAST($B936,AV926:AV934,$B926:$B934)</f>
        <v>82.5833333333333</v>
      </c>
      <c r="AW936" s="21" t="n">
        <f aca="false">FORECAST($B936,AV927:AV935,$B927:$B935)</f>
        <v>79.9333333333333</v>
      </c>
      <c r="AX936" s="37" t="n">
        <f aca="false">(AV936-AW936)^2/AW936</f>
        <v>0.0878544620517101</v>
      </c>
      <c r="AY936" s="37" t="n">
        <f aca="false">IF(AX936&lt;5,0,(AV936-AU936)/AU936*100)</f>
        <v>0</v>
      </c>
      <c r="AZ936" s="38" t="n">
        <f aca="false">FORECAST($B936,AZ926:AZ934,$B926:$B934)</f>
        <v>116.076793910686</v>
      </c>
      <c r="BA936" s="38" t="n">
        <f aca="false">FORECAST($B936,BA926:BA934,$B926:$B934)</f>
        <v>1558.13611111111</v>
      </c>
      <c r="BB936" s="14"/>
      <c r="BC936" s="12"/>
      <c r="BD936" s="12"/>
    </row>
    <row r="937" customFormat="false" ht="13.8" hidden="false" customHeight="false" outlineLevel="0" collapsed="false">
      <c r="A937" s="19" t="s">
        <v>199</v>
      </c>
      <c r="B937" s="20"/>
      <c r="C937" s="21"/>
      <c r="D937" s="12" t="n">
        <f aca="false">E936</f>
        <v>1146.16666666667</v>
      </c>
      <c r="E937" s="39" t="n">
        <f aca="false">(E936-E935)^2/E936</f>
        <v>22.9443313460327</v>
      </c>
      <c r="F937" s="21" t="n">
        <f aca="false">FORECAST($B937,E928:E936,$B928:$B936)</f>
        <v>214561.850140056</v>
      </c>
      <c r="G937" s="37" t="n">
        <f aca="false">(E937-F937)^2/F937</f>
        <v>214515.963930933</v>
      </c>
      <c r="H937" s="37" t="n">
        <f aca="false">IF(G937&lt;5,0,(E937-D937)/D937*100)</f>
        <v>-97.998167979116</v>
      </c>
      <c r="I937" s="22"/>
      <c r="J937" s="12"/>
      <c r="K937" s="13" t="n">
        <f aca="false">L936</f>
        <v>1.72222222222222</v>
      </c>
      <c r="L937" s="39" t="n">
        <f aca="false">(L936-L935)^2/L936</f>
        <v>0.302867383512545</v>
      </c>
      <c r="M937" s="21" t="n">
        <f aca="false">FORECAST($B937,L928:L936,$B928:$B936)</f>
        <v>119.445845004669</v>
      </c>
      <c r="N937" s="37" t="n">
        <f aca="false">(L937-M937)^2/M937</f>
        <v>118.840878189446</v>
      </c>
      <c r="O937" s="37" t="n">
        <f aca="false">IF(N937&lt;5,0,(L937-K937)/K937*100)</f>
        <v>-82.4141519250781</v>
      </c>
      <c r="P937" s="39" t="n">
        <f aca="false">(P936-P935)^2/P936</f>
        <v>0.43228686268388</v>
      </c>
      <c r="Q937" s="13" t="n">
        <f aca="false">R936</f>
        <v>19.6666666666667</v>
      </c>
      <c r="R937" s="39" t="n">
        <f aca="false">(R936-R935)^2/R936</f>
        <v>0.56497175141243</v>
      </c>
      <c r="S937" s="21" t="n">
        <f aca="false">FORECAST($B937,R928:R936,$B928:$B936)</f>
        <v>-814.456582633053</v>
      </c>
      <c r="T937" s="37" t="n">
        <f aca="false">(R937-S937)^2/S937</f>
        <v>-815.586918045142</v>
      </c>
      <c r="U937" s="37" t="n">
        <f aca="false">IF(T937&lt;5,0,(R937-Q937)/Q937*100)</f>
        <v>0</v>
      </c>
      <c r="V937" s="39" t="n">
        <f aca="false">(V936-V935)^2/V936</f>
        <v>0.297609694320949</v>
      </c>
      <c r="W937" s="13" t="n">
        <f aca="false">X936</f>
        <v>6.33333333333333</v>
      </c>
      <c r="X937" s="39" t="n">
        <f aca="false">(X936-X935)^2/X936</f>
        <v>0.0701754385964915</v>
      </c>
      <c r="Y937" s="21" t="n">
        <f aca="false">FORECAST($B937,X928:X936,$B928:$B936)</f>
        <v>1082.64145658263</v>
      </c>
      <c r="Z937" s="37" t="n">
        <f aca="false">(X937-Y937)^2/Y937</f>
        <v>1082.50111025412</v>
      </c>
      <c r="AA937" s="37" t="n">
        <f aca="false">IF(Z937&lt;5,0,(X937-W937)/W937*100)</f>
        <v>-98.8919667590028</v>
      </c>
      <c r="AB937" s="39" t="n">
        <f aca="false">(AB936-AB935)^2/AB936</f>
        <v>0.0177143036878048</v>
      </c>
      <c r="AC937" s="13" t="n">
        <f aca="false">AD936</f>
        <v>134.583333333333</v>
      </c>
      <c r="AD937" s="39" t="n">
        <f aca="false">(AD936-AD935)^2/AD936</f>
        <v>15.4390608875129</v>
      </c>
      <c r="AE937" s="21" t="n">
        <f aca="false">FORECAST($B937,AD928:AD936,$B928:$B936)</f>
        <v>21322.8746498599</v>
      </c>
      <c r="AF937" s="37" t="n">
        <f aca="false">(AD937-AE937)^2/AE937</f>
        <v>21292.007706906</v>
      </c>
      <c r="AG937" s="37" t="n">
        <f aca="false">IF(AF937&lt;5,0,(AD937-AC937)/AC937*100)</f>
        <v>-88.5282519721266</v>
      </c>
      <c r="AH937" s="39" t="n">
        <f aca="false">(AH936-AH935)^2/AH936</f>
        <v>24.5802030243423</v>
      </c>
      <c r="AI937" s="13" t="n">
        <f aca="false">AJ936</f>
        <v>187.611111111111</v>
      </c>
      <c r="AJ937" s="39" t="n">
        <f aca="false">(AJ936-AJ935)^2/AJ936</f>
        <v>0.98748066989109</v>
      </c>
      <c r="AK937" s="21" t="n">
        <f aca="false">FORECAST($B937,AJ928:AJ936,$B928:$B936)</f>
        <v>71448.8510737628</v>
      </c>
      <c r="AL937" s="37" t="n">
        <f aca="false">(AJ937-AK937)^2/AK937</f>
        <v>71446.8761260708</v>
      </c>
      <c r="AM937" s="37" t="n">
        <f aca="false">IF(AL937&lt;5,0,(AJ937-AI937)/AI937*100)</f>
        <v>-99.4736555505467</v>
      </c>
      <c r="AN937" s="39" t="n">
        <f aca="false">(AN936-AN935)^2/AN936</f>
        <v>0.471485979972239</v>
      </c>
      <c r="AO937" s="13" t="n">
        <f aca="false">AP936</f>
        <v>713.666666666667</v>
      </c>
      <c r="AP937" s="39" t="n">
        <f aca="false">(AP936-AP935)^2/AP936</f>
        <v>13.3658726451814</v>
      </c>
      <c r="AQ937" s="21" t="n">
        <f aca="false">FORECAST($B937,AP928:AP936,$B928:$B936)</f>
        <v>124115.56022409</v>
      </c>
      <c r="AR937" s="37" t="n">
        <f aca="false">(AP937-AQ937)^2/AQ937</f>
        <v>124088.829918156</v>
      </c>
      <c r="AS937" s="37" t="n">
        <f aca="false">IF(AR937&lt;5,0,(AP937-AO937)/AO937*100)</f>
        <v>-98.1271546970787</v>
      </c>
      <c r="AT937" s="39" t="n">
        <f aca="false">(AT936-AT935)^2/AT936</f>
        <v>22.5243220705549</v>
      </c>
      <c r="AU937" s="13" t="n">
        <f aca="false">AV936</f>
        <v>82.5833333333333</v>
      </c>
      <c r="AV937" s="39" t="n">
        <f aca="false">(AV936-AV935)^2/AV936</f>
        <v>0.892112344433234</v>
      </c>
      <c r="AW937" s="21" t="n">
        <f aca="false">FORECAST($B937,AV928:AV936,$B928:$B936)</f>
        <v>-2713.06652661065</v>
      </c>
      <c r="AX937" s="37" t="n">
        <f aca="false">(AV937-AW937)^2/AW937</f>
        <v>-2714.85104464449</v>
      </c>
      <c r="AY937" s="37" t="n">
        <f aca="false">IF(AX937&lt;5,0,(AV937-AU937)/AU937*100)</f>
        <v>0</v>
      </c>
      <c r="AZ937" s="39" t="n">
        <f aca="false">(AZ936-AZ935)^2/AZ936</f>
        <v>2.50313290854216</v>
      </c>
      <c r="BA937" s="39" t="n">
        <f aca="false">(BA936-BA935)^2/BA936</f>
        <v>37.3799940267742</v>
      </c>
      <c r="BB937" s="22"/>
      <c r="BC937" s="12"/>
      <c r="BD937" s="23"/>
    </row>
    <row r="938" customFormat="false" ht="13.8" hidden="false" customHeight="false" outlineLevel="0" collapsed="false">
      <c r="A938" s="19" t="s">
        <v>354</v>
      </c>
      <c r="B938" s="20" t="n">
        <v>5</v>
      </c>
      <c r="C938" s="21"/>
      <c r="D938" s="12" t="n">
        <f aca="false">E937</f>
        <v>22.9443313460327</v>
      </c>
      <c r="E938" s="39" t="n">
        <f aca="false">IF(E937&lt;$B938,0,(E935-E934)/E934*100)</f>
        <v>-9.39226519337017</v>
      </c>
      <c r="F938" s="21" t="n">
        <f aca="false">FORECAST($B938,E929:E937,$B929:$B937)</f>
        <v>230530.037166086</v>
      </c>
      <c r="G938" s="37" t="n">
        <f aca="false">(E938-F938)^2/F938</f>
        <v>230548.822079133</v>
      </c>
      <c r="H938" s="37" t="n">
        <f aca="false">IF(G938&lt;5,0,(E938-D938)/D938*100)</f>
        <v>-140.935013758831</v>
      </c>
      <c r="I938" s="22"/>
      <c r="J938" s="12"/>
      <c r="K938" s="13" t="n">
        <f aca="false">L937</f>
        <v>0.302867383512545</v>
      </c>
      <c r="L938" s="39" t="n">
        <f aca="false">IF(L937&lt;$B938,0,(L935-L934)/L934*100)</f>
        <v>0</v>
      </c>
      <c r="M938" s="21" t="n">
        <f aca="false">FORECAST($B938,L929:L937,$B929:$B937)</f>
        <v>-132.801780874952</v>
      </c>
      <c r="N938" s="37" t="n">
        <f aca="false">(L938-M938)^2/M938</f>
        <v>-132.801780874952</v>
      </c>
      <c r="O938" s="37" t="n">
        <f aca="false">IF(N938&lt;5,0,(L938-K938)/K938*100)</f>
        <v>0</v>
      </c>
      <c r="P938" s="39" t="n">
        <f aca="false">IF(P937&lt;$B938,0,(P935-P934)/P934*100)</f>
        <v>0</v>
      </c>
      <c r="Q938" s="13" t="n">
        <f aca="false">R937</f>
        <v>0.56497175141243</v>
      </c>
      <c r="R938" s="39" t="n">
        <f aca="false">IF(R937&lt;$B938,0,(R935-R934)/R934*100)</f>
        <v>0</v>
      </c>
      <c r="S938" s="21" t="n">
        <f aca="false">FORECAST($B938,R929:R937,$B929:$B937)</f>
        <v>-261.137049941928</v>
      </c>
      <c r="T938" s="37" t="n">
        <f aca="false">(R938-S938)^2/S938</f>
        <v>-261.137049941928</v>
      </c>
      <c r="U938" s="37" t="n">
        <f aca="false">IF(T938&lt;5,0,(R938-Q938)/Q938*100)</f>
        <v>0</v>
      </c>
      <c r="V938" s="39" t="n">
        <f aca="false">IF(V937&lt;$B938,0,(V935-V934)/V934*100)</f>
        <v>0</v>
      </c>
      <c r="W938" s="13" t="n">
        <f aca="false">X937</f>
        <v>0.0701754385964915</v>
      </c>
      <c r="X938" s="39" t="n">
        <f aca="false">IF(X937&lt;$B938,0,(X935-X934)/X934*100)</f>
        <v>0</v>
      </c>
      <c r="Y938" s="21" t="n">
        <f aca="false">FORECAST($B938,X929:X937,$B929:$B937)</f>
        <v>2034.44018583043</v>
      </c>
      <c r="Z938" s="37" t="n">
        <f aca="false">(X938-Y938)^2/Y938</f>
        <v>2034.44018583043</v>
      </c>
      <c r="AA938" s="37" t="n">
        <f aca="false">IF(Z938&lt;5,0,(X938-W938)/W938*100)</f>
        <v>-100</v>
      </c>
      <c r="AB938" s="39" t="n">
        <f aca="false">IF(AB937&lt;$B938,0,(AB935-AB934)/AB934*100)</f>
        <v>0</v>
      </c>
      <c r="AC938" s="13" t="n">
        <f aca="false">AD937</f>
        <v>15.4390608875129</v>
      </c>
      <c r="AD938" s="39" t="n">
        <f aca="false">IF(AD937&lt;$B938,0,(AD935-AD934)/AD934*100)</f>
        <v>-25.8333333333333</v>
      </c>
      <c r="AE938" s="21" t="n">
        <f aca="false">FORECAST($B938,AD929:AD937,$B929:$B937)</f>
        <v>25637.0778164924</v>
      </c>
      <c r="AF938" s="37" t="n">
        <f aca="false">(AD938-AE938)^2/AE938</f>
        <v>25688.7705142503</v>
      </c>
      <c r="AG938" s="37" t="n">
        <f aca="false">IF(AF938&lt;5,0,(AD938-AC938)/AC938*100)</f>
        <v>-267.324512297424</v>
      </c>
      <c r="AH938" s="39" t="n">
        <f aca="false">IF(AH937&lt;$B938,0,(AH935-AH934)/AH934*100)</f>
        <v>-30.451628660136</v>
      </c>
      <c r="AI938" s="13" t="n">
        <f aca="false">AJ937</f>
        <v>0.98748066989109</v>
      </c>
      <c r="AJ938" s="39" t="n">
        <f aca="false">IF(AJ937&lt;$B938,0,(AJ935-AJ934)/AJ934*100)</f>
        <v>0</v>
      </c>
      <c r="AK938" s="21" t="n">
        <f aca="false">FORECAST($B938,AJ929:AJ937,$B929:$B937)</f>
        <v>80401.008517228</v>
      </c>
      <c r="AL938" s="37" t="n">
        <f aca="false">(AJ938-AK938)^2/AK938</f>
        <v>80401.008517228</v>
      </c>
      <c r="AM938" s="37" t="n">
        <f aca="false">IF(AL938&lt;5,0,(AJ938-AI938)/AI938*100)</f>
        <v>-100</v>
      </c>
      <c r="AN938" s="39" t="n">
        <f aca="false">IF(AN937&lt;$B938,0,(AN935-AN934)/AN934*100)</f>
        <v>0</v>
      </c>
      <c r="AO938" s="13" t="n">
        <f aca="false">AP937</f>
        <v>13.3658726451814</v>
      </c>
      <c r="AP938" s="39" t="n">
        <f aca="false">IF(AP937&lt;$B938,0,(AP935-AP934)/AP934*100)</f>
        <v>-13.6044880785414</v>
      </c>
      <c r="AQ938" s="21" t="n">
        <f aca="false">FORECAST($B938,AP929:AP937,$B929:$B937)</f>
        <v>126289.396051103</v>
      </c>
      <c r="AR938" s="37" t="n">
        <f aca="false">(AP938-AQ938)^2/AQ938</f>
        <v>126316.6064928</v>
      </c>
      <c r="AS938" s="37" t="n">
        <f aca="false">IF(AR938&lt;5,0,(AP938-AO938)/AO938*100)</f>
        <v>-201.78525891795</v>
      </c>
      <c r="AT938" s="39" t="n">
        <f aca="false">IF(AT937&lt;$B938,0,(AT935-AT934)/AT934*100)</f>
        <v>-18.9842632106348</v>
      </c>
      <c r="AU938" s="13" t="n">
        <f aca="false">AV937</f>
        <v>0.892112344433234</v>
      </c>
      <c r="AV938" s="39" t="n">
        <f aca="false">IF(AV937&lt;$B938,0,(AV935-AV934)/AV934*100)</f>
        <v>0</v>
      </c>
      <c r="AW938" s="21" t="n">
        <f aca="false">FORECAST($B938,AV929:AV937,$B929:$B937)</f>
        <v>-3437.94657375145</v>
      </c>
      <c r="AX938" s="37" t="n">
        <f aca="false">(AV938-AW938)^2/AW938</f>
        <v>-3437.94657375145</v>
      </c>
      <c r="AY938" s="37" t="n">
        <f aca="false">IF(AX938&lt;5,0,(AV938-AU938)/AU938*100)</f>
        <v>0</v>
      </c>
      <c r="AZ938" s="39" t="n">
        <f aca="false">IF(AZ937&lt;$B938,0,(AZ935-AZ934)/AZ934*100)</f>
        <v>0</v>
      </c>
      <c r="BA938" s="39" t="n">
        <f aca="false">IF(BA937&lt;$B938,0,(BA935-BA934)/BA934*100)</f>
        <v>-15.0396799793535</v>
      </c>
      <c r="BB938" s="22"/>
      <c r="BC938" s="12"/>
      <c r="BD938" s="23"/>
    </row>
    <row r="939" customFormat="false" ht="13.8" hidden="false" customHeight="false" outlineLevel="0" collapsed="false">
      <c r="A939" s="25"/>
      <c r="B939" s="20"/>
      <c r="C939" s="21"/>
      <c r="D939" s="12" t="n">
        <f aca="false">E938</f>
        <v>-9.39226519337017</v>
      </c>
      <c r="E939" s="21"/>
      <c r="F939" s="21" t="n">
        <f aca="false">FORECAST($B939,E930:E938,$B930:$B938)</f>
        <v>-11.2840799778776</v>
      </c>
      <c r="G939" s="37" t="n">
        <f aca="false">(E939-F939)^2/F939</f>
        <v>-11.2840799778776</v>
      </c>
      <c r="H939" s="37" t="n">
        <f aca="false">IF(G939&lt;5,0,(E939-D939)/D939*100)</f>
        <v>0</v>
      </c>
      <c r="I939" s="26"/>
      <c r="J939" s="13"/>
      <c r="K939" s="13" t="n">
        <f aca="false">L938</f>
        <v>0</v>
      </c>
      <c r="L939" s="21"/>
      <c r="M939" s="21" t="n">
        <f aca="false">FORECAST($B939,L930:L938,$B930:$B938)</f>
        <v>-0.00264197671901267</v>
      </c>
      <c r="N939" s="37" t="n">
        <f aca="false">(L939-M939)^2/M939</f>
        <v>-0.00264197671901267</v>
      </c>
      <c r="O939" s="37" t="n">
        <f aca="false">IF(N939&lt;5,0,(L939-K939)/K939*100)</f>
        <v>0</v>
      </c>
      <c r="P939" s="14"/>
      <c r="Q939" s="13" t="n">
        <f aca="false">R938</f>
        <v>0</v>
      </c>
      <c r="R939" s="21"/>
      <c r="S939" s="21" t="n">
        <f aca="false">FORECAST($B939,R930:R938,$B930:$B938)</f>
        <v>-0.0592895117085455</v>
      </c>
      <c r="T939" s="37" t="n">
        <f aca="false">(R939-S939)^2/S939</f>
        <v>-0.0592895117085455</v>
      </c>
      <c r="U939" s="37" t="n">
        <f aca="false">IF(T939&lt;5,0,(R939-Q939)/Q939*100)</f>
        <v>0</v>
      </c>
      <c r="V939" s="14"/>
      <c r="W939" s="13" t="n">
        <f aca="false">X938</f>
        <v>0</v>
      </c>
      <c r="X939" s="21"/>
      <c r="Y939" s="21" t="n">
        <f aca="false">FORECAST($B939,X930:X938,$B930:$B938)</f>
        <v>-0.00500223191146887</v>
      </c>
      <c r="Z939" s="37" t="n">
        <f aca="false">(X939-Y939)^2/Y939</f>
        <v>-0.00500223191146887</v>
      </c>
      <c r="AA939" s="37" t="n">
        <f aca="false">IF(Z939&lt;5,0,(X939-W939)/W939*100)</f>
        <v>0</v>
      </c>
      <c r="AB939" s="14"/>
      <c r="AC939" s="13" t="n">
        <f aca="false">AD938</f>
        <v>-25.8333333333333</v>
      </c>
      <c r="AD939" s="21"/>
      <c r="AE939" s="21" t="n">
        <f aca="false">FORECAST($B939,AD930:AD938,$B930:$B938)</f>
        <v>-26.0874576095488</v>
      </c>
      <c r="AF939" s="37" t="n">
        <f aca="false">(AD939-AE939)^2/AE939</f>
        <v>-26.0874576095488</v>
      </c>
      <c r="AG939" s="37" t="n">
        <f aca="false">IF(AF939&lt;5,0,(AD939-AC939)/AC939*100)</f>
        <v>0</v>
      </c>
      <c r="AH939" s="14"/>
      <c r="AI939" s="13" t="n">
        <f aca="false">AJ938</f>
        <v>0</v>
      </c>
      <c r="AJ939" s="21"/>
      <c r="AK939" s="21" t="n">
        <f aca="false">FORECAST($B939,AJ930:AJ938,$B930:$B938)</f>
        <v>-0.18112367046129</v>
      </c>
      <c r="AL939" s="37" t="n">
        <f aca="false">(AJ939-AK939)^2/AK939</f>
        <v>-0.18112367046129</v>
      </c>
      <c r="AM939" s="37" t="n">
        <f aca="false">IF(AL939&lt;5,0,(AJ939-AI939)/AI939*100)</f>
        <v>0</v>
      </c>
      <c r="AN939" s="14"/>
      <c r="AO939" s="13" t="n">
        <f aca="false">AP938</f>
        <v>-13.6044880785414</v>
      </c>
      <c r="AP939" s="21"/>
      <c r="AQ939" s="21" t="n">
        <f aca="false">FORECAST($B939,AP930:AP938,$B930:$B938)</f>
        <v>-14.8656209963458</v>
      </c>
      <c r="AR939" s="37" t="n">
        <f aca="false">(AP939-AQ939)^2/AQ939</f>
        <v>-14.8656209963458</v>
      </c>
      <c r="AS939" s="37" t="n">
        <f aca="false">IF(AR939&lt;5,0,(AP939-AO939)/AO939*100)</f>
        <v>0</v>
      </c>
      <c r="AT939" s="14"/>
      <c r="AU939" s="13" t="n">
        <f aca="false">AV938</f>
        <v>0</v>
      </c>
      <c r="AV939" s="21"/>
      <c r="AW939" s="21" t="n">
        <f aca="false">FORECAST($B939,AV930:AV938,$B930:$B938)</f>
        <v>-0.202964316918724</v>
      </c>
      <c r="AX939" s="37" t="n">
        <f aca="false">(AV939-AW939)^2/AW939</f>
        <v>-0.202964316918724</v>
      </c>
      <c r="AY939" s="37" t="n">
        <f aca="false">IF(AX939&lt;5,0,(AV939-AU939)/AU939*100)</f>
        <v>0</v>
      </c>
      <c r="AZ939" s="14"/>
      <c r="BA939" s="23"/>
      <c r="BB939" s="22"/>
      <c r="BC939" s="13"/>
      <c r="BD939" s="23"/>
    </row>
    <row r="940" customFormat="false" ht="13.8" hidden="false" customHeight="false" outlineLevel="0" collapsed="false">
      <c r="A940" s="19" t="s">
        <v>91</v>
      </c>
      <c r="B940" s="12" t="n">
        <v>2011</v>
      </c>
      <c r="C940" s="12" t="n">
        <v>24638</v>
      </c>
      <c r="D940" s="12" t="n">
        <f aca="false">E939</f>
        <v>0</v>
      </c>
      <c r="E940" s="12" t="n">
        <v>389</v>
      </c>
      <c r="F940" s="21" t="n">
        <f aca="false">FORECAST($B940,E931:E939,$B931:$B939)</f>
        <v>1230.85140408478</v>
      </c>
      <c r="G940" s="37" t="n">
        <f aca="false">(E940-F940)^2/F940</f>
        <v>575.791508388041</v>
      </c>
      <c r="H940" s="37" t="e">
        <f aca="false">IF(G940&lt;5,0,(E940-D940)/D940*100)</f>
        <v>#DIV/0!</v>
      </c>
      <c r="I940" s="12" t="n">
        <v>8.1</v>
      </c>
      <c r="J940" s="13"/>
      <c r="K940" s="13" t="n">
        <f aca="false">L939</f>
        <v>0</v>
      </c>
      <c r="L940" s="12" t="n">
        <v>2</v>
      </c>
      <c r="M940" s="21" t="n">
        <f aca="false">FORECAST($B940,L931:L939,$B931:$B939)</f>
        <v>1.94606515021853</v>
      </c>
      <c r="N940" s="37" t="n">
        <f aca="false">(L940-M940)^2/M940</f>
        <v>0.00149479477633273</v>
      </c>
      <c r="O940" s="37" t="n">
        <f aca="false">IF(N940&lt;5,0,(L940-K940)/K940*100)</f>
        <v>0</v>
      </c>
      <c r="P940" s="14" t="n">
        <f aca="false">L940/($C940/100000)</f>
        <v>8.11754200827989</v>
      </c>
      <c r="Q940" s="13" t="n">
        <f aca="false">R939</f>
        <v>0</v>
      </c>
      <c r="R940" s="12" t="n">
        <v>1</v>
      </c>
      <c r="S940" s="21" t="n">
        <f aca="false">FORECAST($B940,R931:R939,$B931:$B939)</f>
        <v>19.2085005265648</v>
      </c>
      <c r="T940" s="37" t="n">
        <f aca="false">(R940-S940)^2/S940</f>
        <v>17.2605608109486</v>
      </c>
      <c r="U940" s="37" t="e">
        <f aca="false">IF(T940&lt;5,0,(R940-Q940)/Q940*100)</f>
        <v>#DIV/0!</v>
      </c>
      <c r="V940" s="14" t="n">
        <f aca="false">R940/($C940/100000)</f>
        <v>4.05877100413995</v>
      </c>
      <c r="W940" s="13" t="n">
        <f aca="false">X939</f>
        <v>0</v>
      </c>
      <c r="X940" s="12" t="n">
        <v>6</v>
      </c>
      <c r="Y940" s="21" t="n">
        <f aca="false">FORECAST($B940,X931:X939,$B931:$B939)</f>
        <v>7.36026872621755</v>
      </c>
      <c r="Z940" s="37" t="n">
        <f aca="false">(X940-Y940)^2/Y940</f>
        <v>0.251394490656921</v>
      </c>
      <c r="AA940" s="37" t="n">
        <f aca="false">IF(Z940&lt;5,0,(X940-W940)/W940*100)</f>
        <v>0</v>
      </c>
      <c r="AB940" s="14" t="n">
        <f aca="false">X940/($C940/100000)</f>
        <v>24.3526260248397</v>
      </c>
      <c r="AC940" s="13" t="n">
        <f aca="false">AD939</f>
        <v>0</v>
      </c>
      <c r="AD940" s="12" t="n">
        <v>52</v>
      </c>
      <c r="AE940" s="21" t="n">
        <f aca="false">FORECAST($B940,AD931:AD939,$B931:$B939)</f>
        <v>133.994472364805</v>
      </c>
      <c r="AF940" s="37" t="n">
        <f aca="false">(AD940-AE940)^2/AE940</f>
        <v>50.1744092851748</v>
      </c>
      <c r="AG940" s="37" t="e">
        <f aca="false">IF(AF940&lt;5,0,(AD940-AC940)/AC940*100)</f>
        <v>#DIV/0!</v>
      </c>
      <c r="AH940" s="14" t="n">
        <f aca="false">AD940/($C940/100000)</f>
        <v>211.056092215277</v>
      </c>
      <c r="AI940" s="13" t="n">
        <f aca="false">AJ939</f>
        <v>0</v>
      </c>
      <c r="AJ940" s="12" t="n">
        <v>88</v>
      </c>
      <c r="AK940" s="21" t="n">
        <f aca="false">FORECAST($B940,AJ931:AJ939,$B931:$B939)</f>
        <v>234.0313649285</v>
      </c>
      <c r="AL940" s="37" t="n">
        <f aca="false">(AJ940-AK940)^2/AK940</f>
        <v>91.1209467559869</v>
      </c>
      <c r="AM940" s="37" t="e">
        <f aca="false">IF(AL940&lt;5,0,(AJ940-AI940)/AI940*100)</f>
        <v>#DIV/0!</v>
      </c>
      <c r="AN940" s="14" t="n">
        <f aca="false">AJ940/($C940/100000)</f>
        <v>357.171848364315</v>
      </c>
      <c r="AO940" s="13" t="n">
        <f aca="false">AP939</f>
        <v>0</v>
      </c>
      <c r="AP940" s="12" t="n">
        <v>220</v>
      </c>
      <c r="AQ940" s="21" t="n">
        <f aca="false">FORECAST($B940,AP931:AP939,$B931:$B939)</f>
        <v>754.563008549876</v>
      </c>
      <c r="AR940" s="37" t="n">
        <f aca="false">(AP940-AQ940)^2/AQ940</f>
        <v>378.706094616361</v>
      </c>
      <c r="AS940" s="37" t="e">
        <f aca="false">IF(AR940&lt;5,0,(AP940-AO940)/AO940*100)</f>
        <v>#DIV/0!</v>
      </c>
      <c r="AT940" s="14" t="n">
        <f aca="false">AP940/($C940/100000)</f>
        <v>892.929620910788</v>
      </c>
      <c r="AU940" s="13" t="n">
        <f aca="false">AV939</f>
        <v>0</v>
      </c>
      <c r="AV940" s="12" t="n">
        <v>20</v>
      </c>
      <c r="AW940" s="21" t="n">
        <f aca="false">FORECAST($B940,AV931:AV939,$B931:$B939)</f>
        <v>79.6382703305818</v>
      </c>
      <c r="AX940" s="37" t="n">
        <f aca="false">(AV940-AW940)^2/AW940</f>
        <v>44.6609811245203</v>
      </c>
      <c r="AY940" s="37" t="e">
        <f aca="false">IF(AX940&lt;5,0,(AV940-AU940)/AU940*100)</f>
        <v>#DIV/0!</v>
      </c>
      <c r="AZ940" s="14" t="n">
        <f aca="false">AV940/($C940/100000)</f>
        <v>81.1754200827989</v>
      </c>
      <c r="BA940" s="12" t="n">
        <v>1578.9</v>
      </c>
      <c r="BB940" s="14" t="n">
        <v>8.2</v>
      </c>
      <c r="BC940" s="13" t="n">
        <f aca="false">(BA940-BA935)/BA935*100</f>
        <v>19.9043134872418</v>
      </c>
      <c r="BD940" s="12" t="n">
        <v>41.9</v>
      </c>
    </row>
    <row r="941" customFormat="false" ht="13.8" hidden="false" customHeight="false" outlineLevel="0" collapsed="false">
      <c r="A941" s="19" t="s">
        <v>91</v>
      </c>
      <c r="B941" s="12" t="n">
        <v>2012</v>
      </c>
      <c r="C941" s="12" t="n">
        <v>24922</v>
      </c>
      <c r="D941" s="12" t="n">
        <f aca="false">E940</f>
        <v>389</v>
      </c>
      <c r="E941" s="12" t="n">
        <v>463</v>
      </c>
      <c r="F941" s="21" t="n">
        <f aca="false">FORECAST($B941,E932:E940,$B932:$B940)</f>
        <v>1029.19744522178</v>
      </c>
      <c r="G941" s="37" t="n">
        <f aca="false">(E941-F941)^2/F941</f>
        <v>311.484981296851</v>
      </c>
      <c r="H941" s="37" t="n">
        <f aca="false">IF(G941&lt;5,0,(E941-D941)/D941*100)</f>
        <v>19.0231362467866</v>
      </c>
      <c r="I941" s="12" t="n">
        <v>19</v>
      </c>
      <c r="J941" s="13" t="n">
        <f aca="false">(E941-E940)/E940*100</f>
        <v>19.0231362467866</v>
      </c>
      <c r="K941" s="13" t="n">
        <f aca="false">L940</f>
        <v>2</v>
      </c>
      <c r="L941" s="12" t="n">
        <v>0</v>
      </c>
      <c r="M941" s="21" t="n">
        <f aca="false">FORECAST($B941,L932:L940,$B932:$B940)</f>
        <v>1.61563816828391</v>
      </c>
      <c r="N941" s="37" t="n">
        <f aca="false">(L941-M941)^2/M941</f>
        <v>1.61563816828391</v>
      </c>
      <c r="O941" s="37" t="n">
        <f aca="false">IF(N941&lt;5,0,(L941-K941)/K941*100)</f>
        <v>0</v>
      </c>
      <c r="P941" s="14" t="n">
        <f aca="false">L941/($C941/100000)</f>
        <v>0</v>
      </c>
      <c r="Q941" s="13" t="n">
        <f aca="false">R940</f>
        <v>1</v>
      </c>
      <c r="R941" s="12" t="n">
        <v>4</v>
      </c>
      <c r="S941" s="21" t="n">
        <f aca="false">FORECAST($B941,R932:R940,$B932:$B940)</f>
        <v>16.4099165450684</v>
      </c>
      <c r="T941" s="37" t="n">
        <f aca="false">(R941-S941)^2/S941</f>
        <v>9.38493673825816</v>
      </c>
      <c r="U941" s="37" t="n">
        <f aca="false">IF(T941&lt;5,0,(R941-Q941)/Q941*100)</f>
        <v>300</v>
      </c>
      <c r="V941" s="14" t="n">
        <f aca="false">R941/($C941/100000)</f>
        <v>16.0500762378621</v>
      </c>
      <c r="W941" s="13" t="n">
        <f aca="false">X940</f>
        <v>6</v>
      </c>
      <c r="X941" s="12" t="n">
        <v>4</v>
      </c>
      <c r="Y941" s="21" t="n">
        <f aca="false">FORECAST($B941,X932:X940,$B932:$B940)</f>
        <v>6.37099405492317</v>
      </c>
      <c r="Z941" s="37" t="n">
        <f aca="false">(X941-Y941)^2/Y941</f>
        <v>0.882376087627476</v>
      </c>
      <c r="AA941" s="37" t="n">
        <f aca="false">IF(Z941&lt;5,0,(X941-W941)/W941*100)</f>
        <v>0</v>
      </c>
      <c r="AB941" s="14" t="n">
        <f aca="false">X941/($C941/100000)</f>
        <v>16.0500762378621</v>
      </c>
      <c r="AC941" s="13" t="n">
        <f aca="false">AD940</f>
        <v>52</v>
      </c>
      <c r="AD941" s="12" t="n">
        <v>55</v>
      </c>
      <c r="AE941" s="21" t="n">
        <f aca="false">FORECAST($B941,AD932:AD940,$B932:$B940)</f>
        <v>111.253236693944</v>
      </c>
      <c r="AF941" s="37" t="n">
        <f aca="false">(AD941-AE941)^2/AE941</f>
        <v>28.4434568609464</v>
      </c>
      <c r="AG941" s="37" t="n">
        <f aca="false">IF(AF941&lt;5,0,(AD941-AC941)/AC941*100)</f>
        <v>5.76923076923077</v>
      </c>
      <c r="AH941" s="14" t="n">
        <f aca="false">AD941/($C941/100000)</f>
        <v>220.688548270604</v>
      </c>
      <c r="AI941" s="13" t="n">
        <f aca="false">AJ940</f>
        <v>88</v>
      </c>
      <c r="AJ941" s="12" t="n">
        <v>100</v>
      </c>
      <c r="AK941" s="21" t="n">
        <f aca="false">FORECAST($B941,AJ932:AJ940,$B932:$B940)</f>
        <v>192.117362673096</v>
      </c>
      <c r="AL941" s="37" t="n">
        <f aca="false">(AJ941-AK941)^2/AK941</f>
        <v>44.1688787925208</v>
      </c>
      <c r="AM941" s="37" t="n">
        <f aca="false">IF(AL941&lt;5,0,(AJ941-AI941)/AI941*100)</f>
        <v>13.6363636363636</v>
      </c>
      <c r="AN941" s="14" t="n">
        <f aca="false">AJ941/($C941/100000)</f>
        <v>401.251905946553</v>
      </c>
      <c r="AO941" s="13" t="n">
        <f aca="false">AP940</f>
        <v>220</v>
      </c>
      <c r="AP941" s="12" t="n">
        <v>283</v>
      </c>
      <c r="AQ941" s="21" t="n">
        <f aca="false">FORECAST($B941,AP932:AP940,$B932:$B940)</f>
        <v>631.412208504171</v>
      </c>
      <c r="AR941" s="37" t="n">
        <f aca="false">(AP941-AQ941)^2/AQ941</f>
        <v>192.253278286038</v>
      </c>
      <c r="AS941" s="37" t="n">
        <f aca="false">IF(AR941&lt;5,0,(AP941-AO941)/AO941*100)</f>
        <v>28.6363636363636</v>
      </c>
      <c r="AT941" s="14" t="n">
        <f aca="false">AP941/($C941/100000)</f>
        <v>1135.54289382875</v>
      </c>
      <c r="AU941" s="13" t="n">
        <f aca="false">AV940</f>
        <v>20</v>
      </c>
      <c r="AV941" s="12" t="n">
        <v>17</v>
      </c>
      <c r="AW941" s="21" t="n">
        <f aca="false">FORECAST($B941,AV932:AV940,$B932:$B940)</f>
        <v>69.9359067716705</v>
      </c>
      <c r="AX941" s="37" t="n">
        <f aca="false">(AV941-AW941)^2/AW941</f>
        <v>40.0682618570709</v>
      </c>
      <c r="AY941" s="37" t="n">
        <f aca="false">IF(AX941&lt;5,0,(AV941-AU941)/AU941*100)</f>
        <v>-15</v>
      </c>
      <c r="AZ941" s="14" t="n">
        <f aca="false">AV941/($C941/100000)</f>
        <v>68.212824010914</v>
      </c>
      <c r="BA941" s="12" t="n">
        <v>1857.8</v>
      </c>
      <c r="BB941" s="14" t="n">
        <v>17.7</v>
      </c>
      <c r="BC941" s="13" t="n">
        <f aca="false">(BA941-BA940)/BA940*100</f>
        <v>17.6641965925644</v>
      </c>
      <c r="BD941" s="12" t="n">
        <v>51.4</v>
      </c>
    </row>
    <row r="942" customFormat="false" ht="13.8" hidden="false" customHeight="false" outlineLevel="0" collapsed="false">
      <c r="A942" s="19" t="s">
        <v>91</v>
      </c>
      <c r="B942" s="12" t="n">
        <v>2013</v>
      </c>
      <c r="C942" s="12" t="n">
        <v>24793</v>
      </c>
      <c r="D942" s="12" t="n">
        <f aca="false">E941</f>
        <v>463</v>
      </c>
      <c r="E942" s="12" t="n">
        <v>444</v>
      </c>
      <c r="F942" s="21" t="n">
        <f aca="false">FORECAST($B942,E933:E941,$B933:$B941)</f>
        <v>874.139124183998</v>
      </c>
      <c r="G942" s="37" t="n">
        <f aca="false">(E942-F942)^2/F942</f>
        <v>211.659289734333</v>
      </c>
      <c r="H942" s="37" t="n">
        <f aca="false">IF(G942&lt;5,0,(E942-D942)/D942*100)</f>
        <v>-4.1036717062635</v>
      </c>
      <c r="I942" s="12" t="n">
        <v>-4.1</v>
      </c>
      <c r="J942" s="13" t="n">
        <f aca="false">(E942-E941)/E941*100</f>
        <v>-4.1036717062635</v>
      </c>
      <c r="K942" s="13" t="n">
        <f aca="false">L941</f>
        <v>0</v>
      </c>
      <c r="L942" s="12" t="n">
        <v>0</v>
      </c>
      <c r="M942" s="21" t="n">
        <f aca="false">FORECAST($B942,L933:L941,$B933:$B941)</f>
        <v>1.45138233380283</v>
      </c>
      <c r="N942" s="37" t="n">
        <f aca="false">(L942-M942)^2/M942</f>
        <v>1.45138233380283</v>
      </c>
      <c r="O942" s="37" t="n">
        <f aca="false">IF(N942&lt;5,0,(L942-K942)/K942*100)</f>
        <v>0</v>
      </c>
      <c r="P942" s="14" t="n">
        <f aca="false">L942/($C942/100000)</f>
        <v>0</v>
      </c>
      <c r="Q942" s="13" t="n">
        <f aca="false">R941</f>
        <v>4</v>
      </c>
      <c r="R942" s="12" t="n">
        <v>1</v>
      </c>
      <c r="S942" s="21" t="n">
        <f aca="false">FORECAST($B942,R933:R941,$B933:$B941)</f>
        <v>14.266963848872</v>
      </c>
      <c r="T942" s="37" t="n">
        <f aca="false">(R942-S942)^2/S942</f>
        <v>12.3370558467625</v>
      </c>
      <c r="U942" s="37" t="n">
        <f aca="false">IF(T942&lt;5,0,(R942-Q942)/Q942*100)</f>
        <v>-75</v>
      </c>
      <c r="V942" s="14" t="n">
        <f aca="false">R942/($C942/100000)</f>
        <v>4.0333965232122</v>
      </c>
      <c r="W942" s="13" t="n">
        <f aca="false">X941</f>
        <v>4</v>
      </c>
      <c r="X942" s="12" t="n">
        <v>7</v>
      </c>
      <c r="Y942" s="21" t="n">
        <f aca="false">FORECAST($B942,X933:X941,$B933:$B941)</f>
        <v>4.88027033037634</v>
      </c>
      <c r="Z942" s="37" t="n">
        <f aca="false">(X942-Y942)^2/Y942</f>
        <v>0.920697741745045</v>
      </c>
      <c r="AA942" s="37" t="n">
        <f aca="false">IF(Z942&lt;5,0,(X942-W942)/W942*100)</f>
        <v>0</v>
      </c>
      <c r="AB942" s="14" t="n">
        <f aca="false">X942/($C942/100000)</f>
        <v>28.2337756624854</v>
      </c>
      <c r="AC942" s="13" t="n">
        <f aca="false">AD941</f>
        <v>55</v>
      </c>
      <c r="AD942" s="12" t="n">
        <v>46</v>
      </c>
      <c r="AE942" s="21" t="n">
        <f aca="false">FORECAST($B942,AD933:AD941,$B933:$B941)</f>
        <v>96.4264855609644</v>
      </c>
      <c r="AF942" s="37" t="n">
        <f aca="false">(AD942-AE942)^2/AE942</f>
        <v>26.3706639440102</v>
      </c>
      <c r="AG942" s="37" t="n">
        <f aca="false">IF(AF942&lt;5,0,(AD942-AC942)/AC942*100)</f>
        <v>-16.3636363636364</v>
      </c>
      <c r="AH942" s="14" t="n">
        <f aca="false">AD942/($C942/100000)</f>
        <v>185.536240067761</v>
      </c>
      <c r="AI942" s="13" t="n">
        <f aca="false">AJ941</f>
        <v>100</v>
      </c>
      <c r="AJ942" s="12" t="n">
        <v>122</v>
      </c>
      <c r="AK942" s="21" t="n">
        <f aca="false">FORECAST($B942,AJ933:AJ941,$B933:$B941)</f>
        <v>156.224089755945</v>
      </c>
      <c r="AL942" s="37" t="n">
        <f aca="false">(AJ942-AK942)^2/AK942</f>
        <v>7.49748852083423</v>
      </c>
      <c r="AM942" s="37" t="n">
        <f aca="false">IF(AL942&lt;5,0,(AJ942-AI942)/AI942*100)</f>
        <v>22</v>
      </c>
      <c r="AN942" s="14" t="n">
        <f aca="false">AJ942/($C942/100000)</f>
        <v>492.074375831888</v>
      </c>
      <c r="AO942" s="13" t="n">
        <f aca="false">AP941</f>
        <v>283</v>
      </c>
      <c r="AP942" s="12" t="n">
        <v>247</v>
      </c>
      <c r="AQ942" s="21" t="n">
        <f aca="false">FORECAST($B942,AP933:AP941,$B933:$B941)</f>
        <v>542.294387514666</v>
      </c>
      <c r="AR942" s="37" t="n">
        <f aca="false">(AP942-AQ942)^2/AQ942</f>
        <v>160.796012839619</v>
      </c>
      <c r="AS942" s="37" t="n">
        <f aca="false">IF(AR942&lt;5,0,(AP942-AO942)/AO942*100)</f>
        <v>-12.7208480565371</v>
      </c>
      <c r="AT942" s="14" t="n">
        <f aca="false">AP942/($C942/100000)</f>
        <v>996.248941233413</v>
      </c>
      <c r="AU942" s="13" t="n">
        <f aca="false">AV941</f>
        <v>17</v>
      </c>
      <c r="AV942" s="12" t="n">
        <v>21</v>
      </c>
      <c r="AW942" s="21" t="n">
        <f aca="false">FORECAST($B942,AV933:AV941,$B933:$B941)</f>
        <v>58.5406789765005</v>
      </c>
      <c r="AX942" s="37" t="n">
        <f aca="false">(AV942-AW942)^2/AW942</f>
        <v>24.0739021592557</v>
      </c>
      <c r="AY942" s="37" t="n">
        <f aca="false">IF(AX942&lt;5,0,(AV942-AU942)/AU942*100)</f>
        <v>23.5294117647059</v>
      </c>
      <c r="AZ942" s="14" t="n">
        <f aca="false">AV942/($C942/100000)</f>
        <v>84.7013269874561</v>
      </c>
      <c r="BA942" s="12" t="n">
        <v>1790.8</v>
      </c>
      <c r="BB942" s="14" t="n">
        <v>-3.6</v>
      </c>
      <c r="BC942" s="13" t="n">
        <f aca="false">(BA942-BA941)/BA941*100</f>
        <v>-3.60641619119389</v>
      </c>
      <c r="BD942" s="12" t="n">
        <v>48.9</v>
      </c>
    </row>
    <row r="943" customFormat="false" ht="13.8" hidden="false" customHeight="false" outlineLevel="0" collapsed="false">
      <c r="A943" s="19" t="s">
        <v>91</v>
      </c>
      <c r="B943" s="15" t="n">
        <v>2014</v>
      </c>
      <c r="C943" s="12" t="n">
        <v>24959</v>
      </c>
      <c r="D943" s="12" t="n">
        <f aca="false">E942</f>
        <v>444</v>
      </c>
      <c r="E943" s="12" t="n">
        <v>407</v>
      </c>
      <c r="F943" s="21" t="n">
        <f aca="false">FORECAST($B943,E934:E942,$B934:$B942)</f>
        <v>751.940290703511</v>
      </c>
      <c r="G943" s="37" t="n">
        <f aca="false">(E943-F943)^2/F943</f>
        <v>158.235707836991</v>
      </c>
      <c r="H943" s="37" t="n">
        <f aca="false">IF(G943&lt;5,0,(E943-D943)/D943*100)</f>
        <v>-8.33333333333333</v>
      </c>
      <c r="I943" s="16" t="n">
        <v>-8.3</v>
      </c>
      <c r="J943" s="13" t="n">
        <f aca="false">(E943-E942)/E942*100</f>
        <v>-8.33333333333333</v>
      </c>
      <c r="K943" s="13" t="n">
        <f aca="false">L942</f>
        <v>0</v>
      </c>
      <c r="L943" s="12" t="n">
        <v>1</v>
      </c>
      <c r="M943" s="21" t="n">
        <f aca="false">FORECAST($B943,L934:L942,$B934:$B942)</f>
        <v>0.95322944056493</v>
      </c>
      <c r="N943" s="37" t="n">
        <f aca="false">(L943-M943)^2/M943</f>
        <v>0.0022948150117699</v>
      </c>
      <c r="O943" s="37" t="n">
        <f aca="false">IF(N943&lt;5,0,(L943-K943)/K943*100)</f>
        <v>0</v>
      </c>
      <c r="P943" s="14" t="n">
        <f aca="false">L943/($C943/100000)</f>
        <v>4.00657077607276</v>
      </c>
      <c r="Q943" s="13" t="n">
        <f aca="false">R942</f>
        <v>1</v>
      </c>
      <c r="R943" s="12" t="n">
        <v>6</v>
      </c>
      <c r="S943" s="21" t="n">
        <f aca="false">FORECAST($B943,R934:R942,$B934:$B942)</f>
        <v>11.1183800510057</v>
      </c>
      <c r="T943" s="37" t="n">
        <f aca="false">(R943-S943)^2/S943</f>
        <v>2.35626181389288</v>
      </c>
      <c r="U943" s="37" t="n">
        <f aca="false">IF(T943&lt;5,0,(R943-Q943)/Q943*100)</f>
        <v>0</v>
      </c>
      <c r="V943" s="14" t="n">
        <f aca="false">R943/($C943/100000)</f>
        <v>24.0394246564366</v>
      </c>
      <c r="W943" s="13" t="n">
        <f aca="false">X942</f>
        <v>7</v>
      </c>
      <c r="X943" s="12" t="n">
        <v>5</v>
      </c>
      <c r="Y943" s="21" t="n">
        <f aca="false">FORECAST($B943,X934:X942,$B934:$B942)</f>
        <v>5.71731781234397</v>
      </c>
      <c r="Z943" s="37" t="n">
        <f aca="false">(X943-Y943)^2/Y943</f>
        <v>0.0899975934160972</v>
      </c>
      <c r="AA943" s="37" t="n">
        <f aca="false">IF(Z943&lt;5,0,(X943-W943)/W943*100)</f>
        <v>0</v>
      </c>
      <c r="AB943" s="14" t="n">
        <f aca="false">X943/($C943/100000)</f>
        <v>20.0328538803638</v>
      </c>
      <c r="AC943" s="13" t="n">
        <f aca="false">AD942</f>
        <v>46</v>
      </c>
      <c r="AD943" s="12" t="n">
        <v>34</v>
      </c>
      <c r="AE943" s="21" t="n">
        <f aca="false">FORECAST($B943,AD934:AD942,$B934:$B942)</f>
        <v>82.7236937448632</v>
      </c>
      <c r="AF943" s="37" t="n">
        <f aca="false">(AD943-AE943)^2/AE943</f>
        <v>28.6979246776035</v>
      </c>
      <c r="AG943" s="37" t="n">
        <f aca="false">IF(AF943&lt;5,0,(AD943-AC943)/AC943*100)</f>
        <v>-26.0869565217391</v>
      </c>
      <c r="AH943" s="14" t="n">
        <f aca="false">AD943/($C943/100000)</f>
        <v>136.223406386474</v>
      </c>
      <c r="AI943" s="13" t="n">
        <f aca="false">AJ942</f>
        <v>122</v>
      </c>
      <c r="AJ943" s="12" t="n">
        <v>97</v>
      </c>
      <c r="AK943" s="21" t="n">
        <f aca="false">FORECAST($B943,AJ934:AJ942,$B934:$B942)</f>
        <v>137.378290142992</v>
      </c>
      <c r="AL943" s="37" t="n">
        <f aca="false">(AJ943-AK943)^2/AK943</f>
        <v>11.868005586433</v>
      </c>
      <c r="AM943" s="37" t="n">
        <f aca="false">IF(AL943&lt;5,0,(AJ943-AI943)/AI943*100)</f>
        <v>-20.4918032786885</v>
      </c>
      <c r="AN943" s="14" t="n">
        <f aca="false">AJ943/($C943/100000)</f>
        <v>388.637365279058</v>
      </c>
      <c r="AO943" s="13" t="n">
        <f aca="false">AP942</f>
        <v>247</v>
      </c>
      <c r="AP943" s="12" t="n">
        <v>241</v>
      </c>
      <c r="AQ943" s="21" t="n">
        <f aca="false">FORECAST($B943,AP934:AP942,$B934:$B942)</f>
        <v>465.413557659488</v>
      </c>
      <c r="AR943" s="37" t="n">
        <f aca="false">(AP943-AQ943)^2/AQ943</f>
        <v>108.207945455329</v>
      </c>
      <c r="AS943" s="37" t="n">
        <f aca="false">IF(AR943&lt;5,0,(AP943-AO943)/AO943*100)</f>
        <v>-2.42914979757085</v>
      </c>
      <c r="AT943" s="14" t="n">
        <f aca="false">AP943/($C943/100000)</f>
        <v>965.583557033535</v>
      </c>
      <c r="AU943" s="13" t="n">
        <f aca="false">AV942</f>
        <v>21</v>
      </c>
      <c r="AV943" s="12" t="n">
        <v>23</v>
      </c>
      <c r="AW943" s="21" t="n">
        <f aca="false">FORECAST($B943,AV934:AV942,$B934:$B942)</f>
        <v>48.6083167019354</v>
      </c>
      <c r="AX943" s="37" t="n">
        <f aca="false">(AV943-AW943)^2/AW943</f>
        <v>13.4912280202559</v>
      </c>
      <c r="AY943" s="37" t="n">
        <f aca="false">IF(AX943&lt;5,0,(AV943-AU943)/AU943*100)</f>
        <v>9.52380952380952</v>
      </c>
      <c r="AZ943" s="14" t="n">
        <f aca="false">AV943/($C943/100000)</f>
        <v>92.1511278496735</v>
      </c>
      <c r="BA943" s="12" t="n">
        <v>1630.7</v>
      </c>
      <c r="BB943" s="4" t="n">
        <v>-8.9</v>
      </c>
      <c r="BC943" s="13" t="n">
        <f aca="false">(BA943-BA942)/BA942*100</f>
        <v>-8.94013848559303</v>
      </c>
      <c r="BD943" s="12" t="n">
        <v>44.2</v>
      </c>
    </row>
    <row r="944" customFormat="false" ht="13.8" hidden="false" customHeight="false" outlineLevel="0" collapsed="false">
      <c r="A944" s="19" t="s">
        <v>91</v>
      </c>
      <c r="B944" s="15" t="n">
        <v>2015</v>
      </c>
      <c r="C944" s="12" t="n">
        <v>24975</v>
      </c>
      <c r="D944" s="12" t="n">
        <f aca="false">E943</f>
        <v>407</v>
      </c>
      <c r="E944" s="12" t="n">
        <v>390</v>
      </c>
      <c r="F944" s="21" t="n">
        <f aca="false">FORECAST($B944,E935:E943,$B935:$B943)</f>
        <v>639.390537703316</v>
      </c>
      <c r="G944" s="37" t="n">
        <f aca="false">(E944-F944)^2/F944</f>
        <v>97.2733198701301</v>
      </c>
      <c r="H944" s="37" t="n">
        <f aca="false">IF(G944&lt;5,0,(E944-D944)/D944*100)</f>
        <v>-4.17690417690418</v>
      </c>
      <c r="I944" s="12" t="n">
        <v>-4.2</v>
      </c>
      <c r="J944" s="13" t="n">
        <f aca="false">(E944-E943)/E943*100</f>
        <v>-4.17690417690418</v>
      </c>
      <c r="K944" s="13" t="n">
        <f aca="false">L943</f>
        <v>1</v>
      </c>
      <c r="L944" s="12" t="n">
        <v>0</v>
      </c>
      <c r="M944" s="21" t="n">
        <f aca="false">FORECAST($B944,L935:L943,$B935:$B943)</f>
        <v>0.954082895006308</v>
      </c>
      <c r="N944" s="37" t="n">
        <f aca="false">(L944-M944)^2/M944</f>
        <v>0.954082895006308</v>
      </c>
      <c r="O944" s="37" t="n">
        <f aca="false">IF(N944&lt;5,0,(L944-K944)/K944*100)</f>
        <v>0</v>
      </c>
      <c r="P944" s="14" t="n">
        <f aca="false">L944/($C944/100000)</f>
        <v>0</v>
      </c>
      <c r="Q944" s="13" t="n">
        <f aca="false">R943</f>
        <v>6</v>
      </c>
      <c r="R944" s="12" t="n">
        <v>5</v>
      </c>
      <c r="S944" s="21" t="n">
        <f aca="false">FORECAST($B944,R935:R943,$B935:$B943)</f>
        <v>9.126779961575</v>
      </c>
      <c r="T944" s="37" t="n">
        <f aca="false">(R944-S944)^2/S944</f>
        <v>1.86597167050777</v>
      </c>
      <c r="U944" s="37" t="n">
        <f aca="false">IF(T944&lt;5,0,(R944-Q944)/Q944*100)</f>
        <v>0</v>
      </c>
      <c r="V944" s="14" t="n">
        <f aca="false">R944/($C944/100000)</f>
        <v>20.02002002002</v>
      </c>
      <c r="W944" s="13" t="n">
        <f aca="false">X943</f>
        <v>5</v>
      </c>
      <c r="X944" s="12" t="n">
        <v>7</v>
      </c>
      <c r="Y944" s="21" t="n">
        <f aca="false">FORECAST($B944,X935:X943,$B935:$B943)</f>
        <v>5.88983681749003</v>
      </c>
      <c r="Z944" s="37" t="n">
        <f aca="false">(X944-Y944)^2/Y944</f>
        <v>0.209252366405268</v>
      </c>
      <c r="AA944" s="37" t="n">
        <f aca="false">IF(Z944&lt;5,0,(X944-W944)/W944*100)</f>
        <v>0</v>
      </c>
      <c r="AB944" s="14" t="n">
        <f aca="false">X944/($C944/100000)</f>
        <v>28.028028028028</v>
      </c>
      <c r="AC944" s="13" t="n">
        <f aca="false">AD943</f>
        <v>34</v>
      </c>
      <c r="AD944" s="12" t="n">
        <v>29</v>
      </c>
      <c r="AE944" s="21" t="n">
        <f aca="false">FORECAST($B944,AD935:AD943,$B935:$B943)</f>
        <v>68.4815630728892</v>
      </c>
      <c r="AF944" s="37" t="n">
        <f aca="false">(AD944-AE944)^2/AE944</f>
        <v>22.7622407073187</v>
      </c>
      <c r="AG944" s="37" t="n">
        <f aca="false">IF(AF944&lt;5,0,(AD944-AC944)/AC944*100)</f>
        <v>-14.7058823529412</v>
      </c>
      <c r="AH944" s="14" t="n">
        <f aca="false">AD944/($C944/100000)</f>
        <v>116.116116116116</v>
      </c>
      <c r="AI944" s="13" t="n">
        <f aca="false">AJ943</f>
        <v>97</v>
      </c>
      <c r="AJ944" s="12" t="n">
        <v>95</v>
      </c>
      <c r="AK944" s="21" t="n">
        <f aca="false">FORECAST($B944,AJ935:AJ943,$B935:$B943)</f>
        <v>128.169010911836</v>
      </c>
      <c r="AL944" s="37" t="n">
        <f aca="false">(AJ944-AK944)^2/AK944</f>
        <v>8.58384781970633</v>
      </c>
      <c r="AM944" s="37" t="n">
        <f aca="false">IF(AL944&lt;5,0,(AJ944-AI944)/AI944*100)</f>
        <v>-2.06185567010309</v>
      </c>
      <c r="AN944" s="14" t="n">
        <f aca="false">AJ944/($C944/100000)</f>
        <v>380.38038038038</v>
      </c>
      <c r="AO944" s="13" t="n">
        <f aca="false">AP943</f>
        <v>241</v>
      </c>
      <c r="AP944" s="12" t="n">
        <v>230</v>
      </c>
      <c r="AQ944" s="21" t="n">
        <f aca="false">FORECAST($B944,AP935:AP943,$B935:$B943)</f>
        <v>387.123408078421</v>
      </c>
      <c r="AR944" s="37" t="n">
        <f aca="false">(AP944-AQ944)^2/AQ944</f>
        <v>63.7723393910006</v>
      </c>
      <c r="AS944" s="37" t="n">
        <f aca="false">IF(AR944&lt;5,0,(AP944-AO944)/AO944*100)</f>
        <v>-4.5643153526971</v>
      </c>
      <c r="AT944" s="14" t="n">
        <f aca="false">AP944/($C944/100000)</f>
        <v>920.920920920921</v>
      </c>
      <c r="AU944" s="13" t="n">
        <f aca="false">AV943</f>
        <v>23</v>
      </c>
      <c r="AV944" s="12" t="n">
        <v>24</v>
      </c>
      <c r="AW944" s="21" t="n">
        <f aca="false">FORECAST($B944,AV935:AV943,$B935:$B943)</f>
        <v>39.6457568105927</v>
      </c>
      <c r="AX944" s="37" t="n">
        <f aca="false">(AV944-AW944)^2/AW944</f>
        <v>6.17442384428902</v>
      </c>
      <c r="AY944" s="37" t="n">
        <f aca="false">IF(AX944&lt;5,0,(AV944-AU944)/AU944*100)</f>
        <v>4.34782608695652</v>
      </c>
      <c r="AZ944" s="14" t="n">
        <f aca="false">AV944/($C944/100000)</f>
        <v>96.0960960960961</v>
      </c>
      <c r="BA944" s="12" t="n">
        <v>1561.6</v>
      </c>
      <c r="BB944" s="14" t="n">
        <v>-4.2</v>
      </c>
      <c r="BC944" s="13" t="n">
        <f aca="false">(BA944-BA943)/BA943*100</f>
        <v>-4.23744404243577</v>
      </c>
      <c r="BD944" s="12" t="n">
        <v>52.3</v>
      </c>
    </row>
    <row r="945" customFormat="false" ht="13.8" hidden="false" customHeight="false" outlineLevel="0" collapsed="false">
      <c r="A945" s="19" t="s">
        <v>91</v>
      </c>
      <c r="B945" s="15" t="n">
        <v>2016</v>
      </c>
      <c r="C945" s="12" t="n">
        <v>24888</v>
      </c>
      <c r="D945" s="12" t="n">
        <f aca="false">E944</f>
        <v>390</v>
      </c>
      <c r="E945" s="12" t="n">
        <v>381</v>
      </c>
      <c r="F945" s="21" t="n">
        <f aca="false">FORECAST($B945,E936:E944,$B936:$B944)</f>
        <v>540.710936335354</v>
      </c>
      <c r="G945" s="37" t="n">
        <f aca="false">(E945-F945)^2/F945</f>
        <v>47.1741580778669</v>
      </c>
      <c r="H945" s="37" t="n">
        <f aca="false">IF(G945&lt;5,0,(E945-D945)/D945*100)</f>
        <v>-2.30769230769231</v>
      </c>
      <c r="I945" s="12" t="n">
        <v>-2.3</v>
      </c>
      <c r="J945" s="13" t="n">
        <f aca="false">(E945-E944)/E944*100</f>
        <v>-2.30769230769231</v>
      </c>
      <c r="K945" s="13" t="n">
        <f aca="false">L944</f>
        <v>0</v>
      </c>
      <c r="L945" s="12" t="n">
        <v>0</v>
      </c>
      <c r="M945" s="21" t="n">
        <f aca="false">FORECAST($B945,L936:L944,$B936:$B944)</f>
        <v>0.788049584806925</v>
      </c>
      <c r="N945" s="37" t="n">
        <f aca="false">(L945-M945)^2/M945</f>
        <v>0.788049584806926</v>
      </c>
      <c r="O945" s="37" t="n">
        <f aca="false">IF(N945&lt;5,0,(L945-K945)/K945*100)</f>
        <v>0</v>
      </c>
      <c r="P945" s="14" t="n">
        <f aca="false">L945/($C945/100000)</f>
        <v>0</v>
      </c>
      <c r="Q945" s="13" t="n">
        <f aca="false">R944</f>
        <v>5</v>
      </c>
      <c r="R945" s="12" t="n">
        <v>3</v>
      </c>
      <c r="S945" s="21" t="n">
        <f aca="false">FORECAST($B945,R936:R944,$B936:$B944)</f>
        <v>6.12543080633801</v>
      </c>
      <c r="T945" s="37" t="n">
        <f aca="false">(R945-S945)^2/S945</f>
        <v>1.59471521825034</v>
      </c>
      <c r="U945" s="37" t="n">
        <f aca="false">IF(T945&lt;5,0,(R945-Q945)/Q945*100)</f>
        <v>0</v>
      </c>
      <c r="V945" s="14" t="n">
        <f aca="false">R945/($C945/100000)</f>
        <v>12.0540019286403</v>
      </c>
      <c r="W945" s="13" t="n">
        <f aca="false">X944</f>
        <v>7</v>
      </c>
      <c r="X945" s="12" t="n">
        <v>6</v>
      </c>
      <c r="Y945" s="21" t="n">
        <f aca="false">FORECAST($B945,X936:X944,$B936:$B944)</f>
        <v>5.89476013651043</v>
      </c>
      <c r="Z945" s="37" t="n">
        <f aca="false">(X945-Y945)^2/Y945</f>
        <v>0.00187885997238559</v>
      </c>
      <c r="AA945" s="37" t="n">
        <f aca="false">IF(Z945&lt;5,0,(X945-W945)/W945*100)</f>
        <v>0</v>
      </c>
      <c r="AB945" s="14" t="n">
        <f aca="false">X945/($C945/100000)</f>
        <v>24.1080038572806</v>
      </c>
      <c r="AC945" s="13" t="n">
        <f aca="false">AD944</f>
        <v>29</v>
      </c>
      <c r="AD945" s="12" t="n">
        <v>35</v>
      </c>
      <c r="AE945" s="21" t="n">
        <f aca="false">FORECAST($B945,AD936:AD944,$B936:$B944)</f>
        <v>58.5461753628897</v>
      </c>
      <c r="AF945" s="37" t="n">
        <f aca="false">(AD945-AE945)^2/AE945</f>
        <v>9.46983079224987</v>
      </c>
      <c r="AG945" s="37" t="n">
        <f aca="false">IF(AF945&lt;5,0,(AD945-AC945)/AC945*100)</f>
        <v>20.6896551724138</v>
      </c>
      <c r="AH945" s="14" t="n">
        <f aca="false">AD945/($C945/100000)</f>
        <v>140.630022500804</v>
      </c>
      <c r="AI945" s="13" t="n">
        <f aca="false">AJ944</f>
        <v>95</v>
      </c>
      <c r="AJ945" s="12" t="n">
        <v>92</v>
      </c>
      <c r="AK945" s="21" t="n">
        <f aca="false">FORECAST($B945,AJ936:AJ944,$B936:$B944)</f>
        <v>115.083207092289</v>
      </c>
      <c r="AL945" s="37" t="n">
        <f aca="false">(AJ945-AK945)^2/AK945</f>
        <v>4.62999305570442</v>
      </c>
      <c r="AM945" s="37" t="n">
        <f aca="false">IF(AL945&lt;5,0,(AJ945-AI945)/AI945*100)</f>
        <v>0</v>
      </c>
      <c r="AN945" s="14" t="n">
        <f aca="false">AJ945/($C945/100000)</f>
        <v>369.656059144969</v>
      </c>
      <c r="AO945" s="13" t="n">
        <f aca="false">AP944</f>
        <v>230</v>
      </c>
      <c r="AP945" s="12" t="n">
        <v>225</v>
      </c>
      <c r="AQ945" s="21" t="n">
        <f aca="false">FORECAST($B945,AP936:AP944,$B936:$B944)</f>
        <v>322.977156920197</v>
      </c>
      <c r="AR945" s="37" t="n">
        <f aca="false">(AP945-AQ945)^2/AQ945</f>
        <v>29.7219882969522</v>
      </c>
      <c r="AS945" s="37" t="n">
        <f aca="false">IF(AR945&lt;5,0,(AP945-AO945)/AO945*100)</f>
        <v>-2.17391304347826</v>
      </c>
      <c r="AT945" s="14" t="n">
        <f aca="false">AP945/($C945/100000)</f>
        <v>904.050144648023</v>
      </c>
      <c r="AU945" s="13" t="n">
        <f aca="false">AV944</f>
        <v>24</v>
      </c>
      <c r="AV945" s="12" t="n">
        <v>20</v>
      </c>
      <c r="AW945" s="21" t="n">
        <f aca="false">FORECAST($B945,AV936:AV944,$B936:$B944)</f>
        <v>31.3235090744094</v>
      </c>
      <c r="AX945" s="37" t="n">
        <f aca="false">(AV945-AW945)^2/AW945</f>
        <v>4.09347041717579</v>
      </c>
      <c r="AY945" s="37" t="n">
        <f aca="false">IF(AX945&lt;5,0,(AV945-AU945)/AU945*100)</f>
        <v>0</v>
      </c>
      <c r="AZ945" s="14" t="n">
        <f aca="false">AV945/($C945/100000)</f>
        <v>80.3600128576021</v>
      </c>
      <c r="BA945" s="12" t="n">
        <v>1530.9</v>
      </c>
      <c r="BB945" s="14" t="n">
        <v>-2</v>
      </c>
      <c r="BC945" s="13" t="n">
        <f aca="false">(BA945-BA944)/BA944*100</f>
        <v>-1.96593237704917</v>
      </c>
      <c r="BD945" s="12" t="n">
        <v>55.6</v>
      </c>
    </row>
    <row r="946" customFormat="false" ht="13.8" hidden="false" customHeight="false" outlineLevel="0" collapsed="false">
      <c r="A946" s="19" t="s">
        <v>91</v>
      </c>
      <c r="B946" s="15" t="n">
        <v>2017</v>
      </c>
      <c r="C946" s="12" t="n">
        <v>24985</v>
      </c>
      <c r="D946" s="12" t="n">
        <f aca="false">E945</f>
        <v>381</v>
      </c>
      <c r="E946" s="12" t="n">
        <v>365</v>
      </c>
      <c r="F946" s="21" t="n">
        <f aca="false">FORECAST($B946,E937:E945,$B937:$B945)</f>
        <v>413.055490309048</v>
      </c>
      <c r="G946" s="37" t="n">
        <f aca="false">(E946-F946)^2/F946</f>
        <v>5.59084724213495</v>
      </c>
      <c r="H946" s="37" t="n">
        <f aca="false">IF(G946&lt;5,0,(E946-D946)/D946*100)</f>
        <v>-4.1994750656168</v>
      </c>
      <c r="I946" s="12" t="n">
        <v>-4.2</v>
      </c>
      <c r="J946" s="13" t="n">
        <f aca="false">(E946-E945)/E945*100</f>
        <v>-4.1994750656168</v>
      </c>
      <c r="K946" s="13" t="n">
        <f aca="false">L945</f>
        <v>0</v>
      </c>
      <c r="L946" s="12" t="n">
        <v>2</v>
      </c>
      <c r="M946" s="21" t="n">
        <f aca="false">FORECAST($B946,L937:L945,$B937:$B945)</f>
        <v>0.500492965043441</v>
      </c>
      <c r="N946" s="37" t="n">
        <f aca="false">(L946-M946)^2/M946</f>
        <v>4.49261329315398</v>
      </c>
      <c r="O946" s="37" t="n">
        <f aca="false">IF(N946&lt;5,0,(L946-K946)/K946*100)</f>
        <v>0</v>
      </c>
      <c r="P946" s="14" t="n">
        <f aca="false">L946/($C946/100000)</f>
        <v>8.00480288172904</v>
      </c>
      <c r="Q946" s="13" t="n">
        <f aca="false">R945</f>
        <v>3</v>
      </c>
      <c r="R946" s="12" t="n">
        <v>1</v>
      </c>
      <c r="S946" s="21" t="n">
        <f aca="false">FORECAST($B946,R937:R945,$B937:$B945)</f>
        <v>3.33989547257136</v>
      </c>
      <c r="T946" s="37" t="n">
        <f aca="false">(R946-S946)^2/S946</f>
        <v>1.63930604042069</v>
      </c>
      <c r="U946" s="37" t="n">
        <f aca="false">IF(T946&lt;5,0,(R946-Q946)/Q946*100)</f>
        <v>0</v>
      </c>
      <c r="V946" s="14" t="n">
        <f aca="false">R946/($C946/100000)</f>
        <v>4.00240144086452</v>
      </c>
      <c r="W946" s="13" t="n">
        <f aca="false">X945</f>
        <v>6</v>
      </c>
      <c r="X946" s="12" t="n">
        <v>4</v>
      </c>
      <c r="Y946" s="21" t="n">
        <f aca="false">FORECAST($B946,X937:X945,$B937:$B945)</f>
        <v>5.84378816946694</v>
      </c>
      <c r="Z946" s="37" t="n">
        <f aca="false">(X946-Y946)^2/Y946</f>
        <v>0.581738200509815</v>
      </c>
      <c r="AA946" s="37" t="n">
        <f aca="false">IF(Z946&lt;5,0,(X946-W946)/W946*100)</f>
        <v>0</v>
      </c>
      <c r="AB946" s="14" t="n">
        <f aca="false">X946/($C946/100000)</f>
        <v>16.0096057634581</v>
      </c>
      <c r="AC946" s="13" t="n">
        <f aca="false">AD945</f>
        <v>35</v>
      </c>
      <c r="AD946" s="12" t="n">
        <v>46</v>
      </c>
      <c r="AE946" s="21" t="n">
        <f aca="false">FORECAST($B946,AD937:AD945,$B937:$B945)</f>
        <v>41.9438499994243</v>
      </c>
      <c r="AF946" s="37" t="n">
        <f aca="false">(AD946-AE946)^2/AE946</f>
        <v>0.392247083360151</v>
      </c>
      <c r="AG946" s="37" t="n">
        <f aca="false">IF(AF946&lt;5,0,(AD946-AC946)/AC946*100)</f>
        <v>0</v>
      </c>
      <c r="AH946" s="14" t="n">
        <f aca="false">AD946/($C946/100000)</f>
        <v>184.110466279768</v>
      </c>
      <c r="AI946" s="13" t="n">
        <f aca="false">AJ945</f>
        <v>92</v>
      </c>
      <c r="AJ946" s="12" t="n">
        <v>57</v>
      </c>
      <c r="AK946" s="21" t="n">
        <f aca="false">FORECAST($B946,AJ937:AJ945,$B937:$B945)</f>
        <v>99.1716044285216</v>
      </c>
      <c r="AL946" s="37" t="n">
        <f aca="false">(AJ946-AK946)^2/AK946</f>
        <v>17.9329983650464</v>
      </c>
      <c r="AM946" s="37" t="n">
        <f aca="false">IF(AL946&lt;5,0,(AJ946-AI946)/AI946*100)</f>
        <v>-38.0434782608696</v>
      </c>
      <c r="AN946" s="14" t="n">
        <f aca="false">AJ946/($C946/100000)</f>
        <v>228.136882129278</v>
      </c>
      <c r="AO946" s="13" t="n">
        <f aca="false">AP945</f>
        <v>225</v>
      </c>
      <c r="AP946" s="12" t="n">
        <v>235</v>
      </c>
      <c r="AQ946" s="21" t="n">
        <f aca="false">FORECAST($B946,AP937:AP945,$B937:$B945)</f>
        <v>241.437606449872</v>
      </c>
      <c r="AR946" s="37" t="n">
        <f aca="false">(AP946-AQ946)^2/AQ946</f>
        <v>0.17165004827876</v>
      </c>
      <c r="AS946" s="37" t="n">
        <f aca="false">IF(AR946&lt;5,0,(AP946-AO946)/AO946*100)</f>
        <v>0</v>
      </c>
      <c r="AT946" s="14" t="n">
        <f aca="false">AP946/($C946/100000)</f>
        <v>940.564338603162</v>
      </c>
      <c r="AU946" s="13" t="n">
        <f aca="false">AV945</f>
        <v>20</v>
      </c>
      <c r="AV946" s="12" t="n">
        <v>20</v>
      </c>
      <c r="AW946" s="21" t="n">
        <f aca="false">FORECAST($B946,AV937:AV945,$B937:$B945)</f>
        <v>20.8705880413588</v>
      </c>
      <c r="AX946" s="37" t="n">
        <f aca="false">(AV946-AW946)^2/AW946</f>
        <v>0.0363153896888307</v>
      </c>
      <c r="AY946" s="37" t="n">
        <f aca="false">IF(AX946&lt;5,0,(AV946-AU946)/AU946*100)</f>
        <v>0</v>
      </c>
      <c r="AZ946" s="14" t="n">
        <f aca="false">AV946/($C946/100000)</f>
        <v>80.0480288172904</v>
      </c>
      <c r="BA946" s="12" t="n">
        <v>1460.9</v>
      </c>
      <c r="BB946" s="14" t="n">
        <v>-4.6</v>
      </c>
      <c r="BC946" s="13" t="n">
        <f aca="false">(BA946-BA945)/BA945*100</f>
        <v>-4.57247370827618</v>
      </c>
      <c r="BD946" s="12" t="n">
        <v>61.6</v>
      </c>
    </row>
    <row r="947" customFormat="false" ht="13.8" hidden="false" customHeight="false" outlineLevel="0" collapsed="false">
      <c r="A947" s="19" t="s">
        <v>91</v>
      </c>
      <c r="B947" s="15" t="n">
        <v>2018</v>
      </c>
      <c r="C947" s="12" t="n">
        <v>25129</v>
      </c>
      <c r="D947" s="12" t="n">
        <f aca="false">E946</f>
        <v>365</v>
      </c>
      <c r="E947" s="12" t="n">
        <v>306</v>
      </c>
      <c r="F947" s="21" t="n">
        <f aca="false">FORECAST($B947,E938:E946,$B938:$B946)</f>
        <v>406.376270426459</v>
      </c>
      <c r="G947" s="37" t="n">
        <f aca="false">(E947-F947)^2/F947</f>
        <v>24.7932677125865</v>
      </c>
      <c r="H947" s="37" t="n">
        <f aca="false">IF(G947&lt;5,0,(E947-D947)/D947*100)</f>
        <v>-16.1643835616438</v>
      </c>
      <c r="I947" s="12" t="n">
        <v>-16.2</v>
      </c>
      <c r="J947" s="13" t="n">
        <f aca="false">(E947-E946)/E946*100</f>
        <v>-16.1643835616438</v>
      </c>
      <c r="K947" s="13" t="n">
        <f aca="false">L946</f>
        <v>2</v>
      </c>
      <c r="L947" s="12" t="n">
        <v>1</v>
      </c>
      <c r="M947" s="21" t="n">
        <f aca="false">FORECAST($B947,L938:L946,$B938:$B946)</f>
        <v>0.715707166771594</v>
      </c>
      <c r="N947" s="37" t="n">
        <f aca="false">(L947-M947)^2/M947</f>
        <v>0.112926653214341</v>
      </c>
      <c r="O947" s="37" t="n">
        <f aca="false">IF(N947&lt;5,0,(L947-K947)/K947*100)</f>
        <v>0</v>
      </c>
      <c r="P947" s="14" t="n">
        <f aca="false">L947/($C947/100000)</f>
        <v>3.97946595566875</v>
      </c>
      <c r="Q947" s="13" t="n">
        <f aca="false">R946</f>
        <v>1</v>
      </c>
      <c r="R947" s="12" t="n">
        <v>3</v>
      </c>
      <c r="S947" s="21" t="n">
        <f aca="false">FORECAST($B947,R938:R946,$B938:$B946)</f>
        <v>3.00611458174168</v>
      </c>
      <c r="T947" s="37" t="n">
        <f aca="false">(R947-S947)^2/S947</f>
        <v>1.24373535535628E-005</v>
      </c>
      <c r="U947" s="37" t="n">
        <f aca="false">IF(T947&lt;5,0,(R947-Q947)/Q947*100)</f>
        <v>0</v>
      </c>
      <c r="V947" s="14" t="n">
        <f aca="false">R947/($C947/100000)</f>
        <v>11.9383978670062</v>
      </c>
      <c r="W947" s="13" t="n">
        <f aca="false">X946</f>
        <v>4</v>
      </c>
      <c r="X947" s="12" t="n">
        <v>3</v>
      </c>
      <c r="Y947" s="21" t="n">
        <f aca="false">FORECAST($B947,X938:X946,$B938:$B946)</f>
        <v>5.58237141951746</v>
      </c>
      <c r="Z947" s="37" t="n">
        <f aca="false">(X947-Y947)^2/Y947</f>
        <v>1.1945894759036</v>
      </c>
      <c r="AA947" s="37" t="n">
        <f aca="false">IF(Z947&lt;5,0,(X947-W947)/W947*100)</f>
        <v>0</v>
      </c>
      <c r="AB947" s="14" t="n">
        <f aca="false">X947/($C947/100000)</f>
        <v>11.9383978670062</v>
      </c>
      <c r="AC947" s="13" t="n">
        <f aca="false">AD946</f>
        <v>46</v>
      </c>
      <c r="AD947" s="12" t="n">
        <v>36</v>
      </c>
      <c r="AE947" s="21" t="n">
        <f aca="false">FORECAST($B947,AD938:AD946,$B938:$B946)</f>
        <v>42.5589968556853</v>
      </c>
      <c r="AF947" s="37" t="n">
        <f aca="false">(AD947-AE947)^2/AE947</f>
        <v>1.01084242889391</v>
      </c>
      <c r="AG947" s="37" t="n">
        <f aca="false">IF(AF947&lt;5,0,(AD947-AC947)/AC947*100)</f>
        <v>0</v>
      </c>
      <c r="AH947" s="14" t="n">
        <f aca="false">AD947/($C947/100000)</f>
        <v>143.260774404075</v>
      </c>
      <c r="AI947" s="13" t="n">
        <f aca="false">AJ946</f>
        <v>57</v>
      </c>
      <c r="AJ947" s="12" t="n">
        <v>86</v>
      </c>
      <c r="AK947" s="21" t="n">
        <f aca="false">FORECAST($B947,AJ938:AJ946,$B938:$B946)</f>
        <v>93.1752483851949</v>
      </c>
      <c r="AL947" s="37" t="n">
        <f aca="false">(AJ947-AK947)^2/AK947</f>
        <v>0.552552209749978</v>
      </c>
      <c r="AM947" s="37" t="n">
        <f aca="false">IF(AL947&lt;5,0,(AJ947-AI947)/AI947*100)</f>
        <v>0</v>
      </c>
      <c r="AN947" s="14" t="n">
        <f aca="false">AJ947/($C947/100000)</f>
        <v>342.234072187512</v>
      </c>
      <c r="AO947" s="13" t="n">
        <f aca="false">AP946</f>
        <v>235</v>
      </c>
      <c r="AP947" s="12" t="n">
        <v>164</v>
      </c>
      <c r="AQ947" s="21" t="n">
        <f aca="false">FORECAST($B947,AP938:AP946,$B938:$B946)</f>
        <v>240.641465678125</v>
      </c>
      <c r="AR947" s="37" t="n">
        <f aca="false">(AP947-AQ947)^2/AQ947</f>
        <v>24.4094019488227</v>
      </c>
      <c r="AS947" s="37" t="n">
        <f aca="false">IF(AR947&lt;5,0,(AP947-AO947)/AO947*100)</f>
        <v>-30.2127659574468</v>
      </c>
      <c r="AT947" s="14" t="n">
        <f aca="false">AP947/($C947/100000)</f>
        <v>652.632416729675</v>
      </c>
      <c r="AU947" s="13" t="n">
        <f aca="false">AV946</f>
        <v>20</v>
      </c>
      <c r="AV947" s="12" t="n">
        <v>13</v>
      </c>
      <c r="AW947" s="21" t="n">
        <f aca="false">FORECAST($B947,AV938:AV946,$B938:$B946)</f>
        <v>20.7561580022306</v>
      </c>
      <c r="AX947" s="37" t="n">
        <f aca="false">(AV947-AW947)^2/AW947</f>
        <v>2.89831995637639</v>
      </c>
      <c r="AY947" s="37" t="n">
        <f aca="false">IF(AX947&lt;5,0,(AV947-AU947)/AU947*100)</f>
        <v>0</v>
      </c>
      <c r="AZ947" s="14" t="n">
        <f aca="false">AV947/($C947/100000)</f>
        <v>51.7330574236937</v>
      </c>
      <c r="BA947" s="12" t="n">
        <v>1217.7</v>
      </c>
      <c r="BB947" s="14" t="n">
        <v>-16.6</v>
      </c>
      <c r="BC947" s="13" t="n">
        <f aca="false">(BA947-BA946)/BA946*100</f>
        <v>-16.6472722294476</v>
      </c>
      <c r="BD947" s="12" t="n">
        <v>47.7</v>
      </c>
    </row>
    <row r="948" customFormat="false" ht="13.8" hidden="false" customHeight="false" outlineLevel="0" collapsed="false">
      <c r="A948" s="19" t="s">
        <v>91</v>
      </c>
      <c r="B948" s="15" t="n">
        <v>2019</v>
      </c>
      <c r="C948" s="17" t="n">
        <v>25387</v>
      </c>
      <c r="D948" s="12" t="n">
        <f aca="false">E947</f>
        <v>306</v>
      </c>
      <c r="E948" s="17" t="n">
        <v>308</v>
      </c>
      <c r="F948" s="21" t="n">
        <f aca="false">FORECAST($B948,E939:E947,$B939:$B947)</f>
        <v>324.714285714286</v>
      </c>
      <c r="G948" s="37" t="n">
        <f aca="false">(E948-F948)^2/F948</f>
        <v>0.860348186789015</v>
      </c>
      <c r="H948" s="37" t="n">
        <f aca="false">IF(G948&lt;5,0,(E948-D948)/D948*100)</f>
        <v>0</v>
      </c>
      <c r="I948" s="12" t="n">
        <v>0.7</v>
      </c>
      <c r="J948" s="13" t="n">
        <f aca="false">(E948-E947)/E947*100</f>
        <v>0.65359477124183</v>
      </c>
      <c r="K948" s="13" t="n">
        <f aca="false">L947</f>
        <v>1</v>
      </c>
      <c r="L948" s="12" t="n">
        <v>0</v>
      </c>
      <c r="M948" s="21" t="n">
        <f aca="false">FORECAST($B948,L939:L947,$B939:$B947)</f>
        <v>0.857142857142857</v>
      </c>
      <c r="N948" s="37" t="n">
        <f aca="false">(L948-M948)^2/M948</f>
        <v>0.857142857142857</v>
      </c>
      <c r="O948" s="37" t="n">
        <f aca="false">IF(N948&lt;5,0,(L948-K948)/K948*100)</f>
        <v>0</v>
      </c>
      <c r="P948" s="14" t="n">
        <f aca="false">L948/($C948/100000)</f>
        <v>0</v>
      </c>
      <c r="Q948" s="13" t="n">
        <f aca="false">R947</f>
        <v>3</v>
      </c>
      <c r="R948" s="12" t="n">
        <v>2</v>
      </c>
      <c r="S948" s="21" t="n">
        <f aca="false">FORECAST($B948,R939:R947,$B939:$B947)</f>
        <v>3.21428571428571</v>
      </c>
      <c r="T948" s="37" t="n">
        <f aca="false">(R948-S948)^2/S948</f>
        <v>0.458730158730159</v>
      </c>
      <c r="U948" s="37" t="n">
        <f aca="false">IF(T948&lt;5,0,(R948-Q948)/Q948*100)</f>
        <v>0</v>
      </c>
      <c r="V948" s="14" t="n">
        <f aca="false">R948/($C948/100000)</f>
        <v>7.87804781975027</v>
      </c>
      <c r="W948" s="13" t="n">
        <f aca="false">X947</f>
        <v>3</v>
      </c>
      <c r="X948" s="12" t="n">
        <v>6</v>
      </c>
      <c r="Y948" s="21" t="n">
        <f aca="false">FORECAST($B948,X939:X947,$B939:$B947)</f>
        <v>4.07142857142857</v>
      </c>
      <c r="Z948" s="37" t="n">
        <f aca="false">(X948-Y948)^2/Y948</f>
        <v>0.913533834586466</v>
      </c>
      <c r="AA948" s="37" t="n">
        <f aca="false">IF(Z948&lt;5,0,(X948-W948)/W948*100)</f>
        <v>0</v>
      </c>
      <c r="AB948" s="14" t="n">
        <f aca="false">X948/($C948/100000)</f>
        <v>23.6341434592508</v>
      </c>
      <c r="AC948" s="13" t="n">
        <f aca="false">AD947</f>
        <v>36</v>
      </c>
      <c r="AD948" s="12" t="n">
        <v>53</v>
      </c>
      <c r="AE948" s="21" t="n">
        <f aca="false">FORECAST($B948,AD939:AD947,$B939:$B947)</f>
        <v>31.1785714285714</v>
      </c>
      <c r="AF948" s="37" t="n">
        <f aca="false">(AD948-AE948)^2/AE948</f>
        <v>15.2725004090984</v>
      </c>
      <c r="AG948" s="37" t="n">
        <f aca="false">IF(AF948&lt;5,0,(AD948-AC948)/AC948*100)</f>
        <v>47.2222222222222</v>
      </c>
      <c r="AH948" s="14" t="n">
        <f aca="false">AD948/($C948/100000)</f>
        <v>208.768267223382</v>
      </c>
      <c r="AI948" s="13" t="n">
        <f aca="false">AJ947</f>
        <v>86</v>
      </c>
      <c r="AJ948" s="12" t="n">
        <v>57</v>
      </c>
      <c r="AK948" s="21" t="n">
        <f aca="false">FORECAST($B948,AJ939:AJ947,$B939:$B947)</f>
        <v>74.9285714285714</v>
      </c>
      <c r="AL948" s="37" t="n">
        <f aca="false">(AJ948-AK948)^2/AK948</f>
        <v>4.2898679014027</v>
      </c>
      <c r="AM948" s="37" t="n">
        <f aca="false">IF(AL948&lt;5,0,(AJ948-AI948)/AI948*100)</f>
        <v>0</v>
      </c>
      <c r="AN948" s="14" t="n">
        <f aca="false">AJ948/($C948/100000)</f>
        <v>224.524362862883</v>
      </c>
      <c r="AO948" s="13" t="n">
        <f aca="false">AP947</f>
        <v>164</v>
      </c>
      <c r="AP948" s="12" t="n">
        <v>162</v>
      </c>
      <c r="AQ948" s="21" t="n">
        <f aca="false">FORECAST($B948,AP939:AP947,$B939:$B947)</f>
        <v>192.642857142857</v>
      </c>
      <c r="AR948" s="37" t="n">
        <f aca="false">(AP948-AQ948)^2/AQ948</f>
        <v>4.87422532973145</v>
      </c>
      <c r="AS948" s="37" t="n">
        <f aca="false">IF(AR948&lt;5,0,(AP948-AO948)/AO948*100)</f>
        <v>0</v>
      </c>
      <c r="AT948" s="14" t="n">
        <f aca="false">AP948/($C948/100000)</f>
        <v>638.121873399772</v>
      </c>
      <c r="AU948" s="13" t="n">
        <f aca="false">AV947</f>
        <v>13</v>
      </c>
      <c r="AV948" s="12" t="n">
        <v>28</v>
      </c>
      <c r="AW948" s="21" t="n">
        <f aca="false">FORECAST($B948,AV939:AV947,$B939:$B947)</f>
        <v>17.8214285714286</v>
      </c>
      <c r="AX948" s="37" t="n">
        <f aca="false">(AV948-AW948)^2/AW948</f>
        <v>5.81341253936444</v>
      </c>
      <c r="AY948" s="37" t="n">
        <f aca="false">IF(AX948&lt;5,0,(AV948-AU948)/AU948*100)</f>
        <v>115.384615384615</v>
      </c>
      <c r="AZ948" s="14" t="n">
        <f aca="false">AV948/($C948/100000)</f>
        <v>110.292669476504</v>
      </c>
      <c r="BA948" s="12" t="n">
        <v>1213.2</v>
      </c>
      <c r="BB948" s="14" t="n">
        <v>-0.4</v>
      </c>
      <c r="BC948" s="13" t="n">
        <f aca="false">(BA948-BA947)/BA947*100</f>
        <v>-0.369549150036955</v>
      </c>
      <c r="BD948" s="12" t="n">
        <v>51.3</v>
      </c>
    </row>
    <row r="949" customFormat="false" ht="13.8" hidden="false" customHeight="false" outlineLevel="0" collapsed="false">
      <c r="A949" s="25" t="s">
        <v>91</v>
      </c>
      <c r="B949" s="20" t="n">
        <v>2020</v>
      </c>
      <c r="C949" s="21" t="n">
        <v>25334</v>
      </c>
      <c r="D949" s="12" t="n">
        <f aca="false">E948</f>
        <v>308</v>
      </c>
      <c r="E949" s="21" t="n">
        <v>291</v>
      </c>
      <c r="F949" s="21" t="n">
        <f aca="false">FORECAST($B949,E940:E948,$B940:$B948)</f>
        <v>302.083333333333</v>
      </c>
      <c r="G949" s="37" t="n">
        <f aca="false">(E949-F949)^2/F949</f>
        <v>0.406643678160922</v>
      </c>
      <c r="H949" s="37" t="n">
        <f aca="false">IF(G949&lt;5,0,(E949-D949)/D949*100)</f>
        <v>0</v>
      </c>
      <c r="I949" s="22" t="n">
        <v>-5.5</v>
      </c>
      <c r="J949" s="13" t="n">
        <f aca="false">(E949-E948)/E948*100</f>
        <v>-5.51948051948052</v>
      </c>
      <c r="K949" s="13" t="n">
        <f aca="false">L948</f>
        <v>0</v>
      </c>
      <c r="L949" s="21" t="n">
        <v>1</v>
      </c>
      <c r="M949" s="21" t="n">
        <f aca="false">FORECAST($B949,L940:L948,$B940:$B948)</f>
        <v>0.5</v>
      </c>
      <c r="N949" s="37" t="n">
        <f aca="false">(L949-M949)^2/M949</f>
        <v>0.5</v>
      </c>
      <c r="O949" s="37" t="n">
        <f aca="false">IF(N949&lt;5,0,(L949-K949)/K949*100)</f>
        <v>0</v>
      </c>
      <c r="P949" s="14" t="n">
        <f aca="false">L949/($C949/100000)</f>
        <v>3.94726454566985</v>
      </c>
      <c r="Q949" s="13" t="n">
        <f aca="false">R948</f>
        <v>2</v>
      </c>
      <c r="R949" s="21" t="n">
        <v>3</v>
      </c>
      <c r="S949" s="21" t="n">
        <f aca="false">FORECAST($B949,R940:R948,$B940:$B948)</f>
        <v>2.72222222222222</v>
      </c>
      <c r="T949" s="37" t="n">
        <f aca="false">(R949-S949)^2/S949</f>
        <v>0.0283446712018141</v>
      </c>
      <c r="U949" s="37" t="n">
        <f aca="false">IF(T949&lt;5,0,(R949-Q949)/Q949*100)</f>
        <v>0</v>
      </c>
      <c r="V949" s="14" t="n">
        <f aca="false">R949/($C949/100000)</f>
        <v>11.8417936370096</v>
      </c>
      <c r="W949" s="13" t="n">
        <f aca="false">X948</f>
        <v>6</v>
      </c>
      <c r="X949" s="21" t="n">
        <v>1</v>
      </c>
      <c r="Y949" s="21" t="n">
        <f aca="false">FORECAST($B949,X940:X948,$B940:$B948)</f>
        <v>4.66666666666667</v>
      </c>
      <c r="Z949" s="37" t="n">
        <f aca="false">(X949-Y949)^2/Y949</f>
        <v>2.88095238095238</v>
      </c>
      <c r="AA949" s="37" t="n">
        <f aca="false">IF(Z949&lt;5,0,(X949-W949)/W949*100)</f>
        <v>0</v>
      </c>
      <c r="AB949" s="14" t="n">
        <f aca="false">X949/($C949/100000)</f>
        <v>3.94726454566985</v>
      </c>
      <c r="AC949" s="13" t="n">
        <f aca="false">AD948</f>
        <v>53</v>
      </c>
      <c r="AD949" s="21" t="n">
        <v>38</v>
      </c>
      <c r="AE949" s="21" t="n">
        <f aca="false">FORECAST($B949,AD940:AD948,$B940:$B948)</f>
        <v>38.5555555555555</v>
      </c>
      <c r="AF949" s="37" t="n">
        <f aca="false">(AD949-AE949)^2/AE949</f>
        <v>0.00800512327889834</v>
      </c>
      <c r="AG949" s="37" t="n">
        <f aca="false">IF(AF949&lt;5,0,(AD949-AC949)/AC949*100)</f>
        <v>0</v>
      </c>
      <c r="AH949" s="14" t="n">
        <f aca="false">AD949/($C949/100000)</f>
        <v>149.996052735454</v>
      </c>
      <c r="AI949" s="13" t="n">
        <f aca="false">AJ948</f>
        <v>57</v>
      </c>
      <c r="AJ949" s="21" t="n">
        <v>45</v>
      </c>
      <c r="AK949" s="21" t="n">
        <f aca="false">FORECAST($B949,AJ940:AJ948,$B940:$B948)</f>
        <v>63.1388888888889</v>
      </c>
      <c r="AL949" s="37" t="n">
        <f aca="false">(AJ949-AK949)^2/AK949</f>
        <v>5.21104023072787</v>
      </c>
      <c r="AM949" s="37" t="n">
        <f aca="false">IF(AL949&lt;5,0,(AJ949-AI949)/AI949*100)</f>
        <v>-21.0526315789474</v>
      </c>
      <c r="AN949" s="14" t="n">
        <f aca="false">AJ949/($C949/100000)</f>
        <v>177.626904555143</v>
      </c>
      <c r="AO949" s="13" t="n">
        <f aca="false">AP948</f>
        <v>162</v>
      </c>
      <c r="AP949" s="21" t="n">
        <v>173</v>
      </c>
      <c r="AQ949" s="21" t="n">
        <f aca="false">FORECAST($B949,AP940:AP948,$B940:$B948)</f>
        <v>170.583333333333</v>
      </c>
      <c r="AR949" s="37" t="n">
        <f aca="false">(AP949-AQ949)^2/AQ949</f>
        <v>0.034237094935678</v>
      </c>
      <c r="AS949" s="37" t="n">
        <f aca="false">IF(AR949&lt;5,0,(AP949-AO949)/AO949*100)</f>
        <v>0</v>
      </c>
      <c r="AT949" s="14" t="n">
        <f aca="false">AP949/($C949/100000)</f>
        <v>682.876766400884</v>
      </c>
      <c r="AU949" s="13" t="n">
        <f aca="false">AV948</f>
        <v>28</v>
      </c>
      <c r="AV949" s="21" t="n">
        <v>30</v>
      </c>
      <c r="AW949" s="21" t="n">
        <f aca="false">FORECAST($B949,AV940:AV948,$B940:$B948)</f>
        <v>21.9166666666667</v>
      </c>
      <c r="AX949" s="37" t="n">
        <f aca="false">(AV949-AW949)^2/AW949</f>
        <v>2.98130544993663</v>
      </c>
      <c r="AY949" s="37" t="n">
        <f aca="false">IF(AX949&lt;5,0,(AV949-AU949)/AU949*100)</f>
        <v>0</v>
      </c>
      <c r="AZ949" s="14" t="n">
        <f aca="false">AV949/($C949/100000)</f>
        <v>118.417936370096</v>
      </c>
      <c r="BA949" s="23" t="n">
        <v>1148.7</v>
      </c>
      <c r="BB949" s="22" t="n">
        <v>-5.3</v>
      </c>
      <c r="BC949" s="13" t="n">
        <f aca="false">(BA949-BA948)/BA948*100</f>
        <v>-5.31651829871414</v>
      </c>
      <c r="BD949" s="23" t="n">
        <v>54.6</v>
      </c>
    </row>
    <row r="950" customFormat="false" ht="13.8" hidden="false" customHeight="false" outlineLevel="0" collapsed="false">
      <c r="A950" s="19" t="s">
        <v>355</v>
      </c>
      <c r="B950" s="15" t="n">
        <v>2020</v>
      </c>
      <c r="C950" s="38" t="n">
        <f aca="false">FORECAST($B950,C940:C948,$B940:$B948)</f>
        <v>25291.5</v>
      </c>
      <c r="D950" s="38"/>
      <c r="E950" s="38" t="n">
        <f aca="false">FORECAST($B950,E940:E948,$B940:$B948)</f>
        <v>302.083333333333</v>
      </c>
      <c r="F950" s="38"/>
      <c r="G950" s="41"/>
      <c r="H950" s="41"/>
      <c r="I950" s="12"/>
      <c r="J950" s="13" t="n">
        <f aca="false">(E950-E948)/E948*100</f>
        <v>-1.92099567099566</v>
      </c>
      <c r="K950" s="13"/>
      <c r="L950" s="38" t="n">
        <f aca="false">FORECAST($B950,L940:L948,$B940:$B948)</f>
        <v>0.5</v>
      </c>
      <c r="M950" s="38"/>
      <c r="N950" s="38"/>
      <c r="O950" s="38"/>
      <c r="P950" s="38" t="n">
        <f aca="false">FORECAST($B950,P940:P948,$B940:$B948)</f>
        <v>1.96798113752272</v>
      </c>
      <c r="Q950" s="38"/>
      <c r="R950" s="38" t="n">
        <f aca="false">FORECAST($B950,R940:R948,$B940:$B948)</f>
        <v>2.72222222222222</v>
      </c>
      <c r="S950" s="38"/>
      <c r="T950" s="38"/>
      <c r="U950" s="38"/>
      <c r="V950" s="38" t="n">
        <f aca="false">FORECAST($B950,V940:V948,$B940:$B948)</f>
        <v>10.8050591045521</v>
      </c>
      <c r="W950" s="38"/>
      <c r="X950" s="38" t="n">
        <f aca="false">FORECAST($B950,X940:X948,$B940:$B948)</f>
        <v>4.66666666666667</v>
      </c>
      <c r="Y950" s="38"/>
      <c r="Z950" s="38"/>
      <c r="AA950" s="38"/>
      <c r="AB950" s="38" t="n">
        <f aca="false">FORECAST($B950,AB940:AB948,$B940:$B948)</f>
        <v>18.4112104870588</v>
      </c>
      <c r="AC950" s="13" t="n">
        <f aca="false">AD949</f>
        <v>38</v>
      </c>
      <c r="AD950" s="38" t="n">
        <f aca="false">FORECAST($B950,AD940:AD948,$B940:$B948)</f>
        <v>38.5555555555555</v>
      </c>
      <c r="AE950" s="21" t="n">
        <f aca="false">FORECAST($B950,AD941:AD949,$B941:$B949)</f>
        <v>39.6</v>
      </c>
      <c r="AF950" s="37" t="n">
        <f aca="false">(AD950-AE950)^2/AE950</f>
        <v>0.0275470756952242</v>
      </c>
      <c r="AG950" s="37" t="n">
        <f aca="false">IF(AF950&lt;5,0,(AD950-AC950)/AC950*100)</f>
        <v>0</v>
      </c>
      <c r="AH950" s="38" t="n">
        <f aca="false">FORECAST($B950,AH940:AH948,$B940:$B948)</f>
        <v>151.831140965849</v>
      </c>
      <c r="AI950" s="13" t="n">
        <f aca="false">AJ949</f>
        <v>45</v>
      </c>
      <c r="AJ950" s="38" t="n">
        <f aca="false">FORECAST($B950,AJ940:AJ948,$B940:$B948)</f>
        <v>63.1388888888889</v>
      </c>
      <c r="AK950" s="21" t="n">
        <f aca="false">FORECAST($B950,AJ941:AJ949,$B941:$B949)</f>
        <v>51.7777777777778</v>
      </c>
      <c r="AL950" s="37" t="n">
        <f aca="false">(AJ950-AK950)^2/AK950</f>
        <v>2.4928618264187</v>
      </c>
      <c r="AM950" s="37" t="n">
        <f aca="false">IF(AL950&lt;5,0,(AJ950-AI950)/AI950*100)</f>
        <v>0</v>
      </c>
      <c r="AN950" s="38" t="n">
        <f aca="false">FORECAST($B950,AN940:AN948,$B940:$B948)</f>
        <v>249.243605501135</v>
      </c>
      <c r="AO950" s="13" t="n">
        <f aca="false">AP949</f>
        <v>173</v>
      </c>
      <c r="AP950" s="38" t="n">
        <f aca="false">FORECAST($B950,AP940:AP948,$B940:$B948)</f>
        <v>170.583333333333</v>
      </c>
      <c r="AQ950" s="21" t="n">
        <f aca="false">FORECAST($B950,AP941:AP949,$B941:$B949)</f>
        <v>161.511111111111</v>
      </c>
      <c r="AR950" s="37" t="n">
        <f aca="false">(AP950-AQ950)^2/AQ950</f>
        <v>0.509594760900141</v>
      </c>
      <c r="AS950" s="37" t="n">
        <f aca="false">IF(AR950&lt;5,0,(AP950-AO950)/AO950*100)</f>
        <v>0</v>
      </c>
      <c r="AT950" s="38" t="n">
        <f aca="false">FORECAST($B950,AT940:AT948,$B940:$B948)</f>
        <v>673.993992007507</v>
      </c>
      <c r="AU950" s="13" t="n">
        <f aca="false">AV949</f>
        <v>30</v>
      </c>
      <c r="AV950" s="38" t="n">
        <f aca="false">FORECAST($B950,AV940:AV948,$B940:$B948)</f>
        <v>21.9166666666667</v>
      </c>
      <c r="AW950" s="21" t="n">
        <f aca="false">FORECAST($B950,AV941:AV949,$B941:$B949)</f>
        <v>25.0444444444444</v>
      </c>
      <c r="AX950" s="37" t="n">
        <f aca="false">(AV950-AW950)^2/AW950</f>
        <v>0.390625308094252</v>
      </c>
      <c r="AY950" s="37" t="n">
        <f aca="false">IF(AX950&lt;5,0,(AV950-AU950)/AU950*100)</f>
        <v>0</v>
      </c>
      <c r="AZ950" s="38" t="n">
        <f aca="false">FORECAST($B950,AZ940:AZ948,$B940:$B948)</f>
        <v>86.5799503847328</v>
      </c>
      <c r="BA950" s="38" t="n">
        <f aca="false">FORECAST($B950,BA940:BA948,$B940:$B948)</f>
        <v>1192.83055555556</v>
      </c>
      <c r="BB950" s="14"/>
      <c r="BC950" s="12"/>
      <c r="BD950" s="12"/>
    </row>
    <row r="951" customFormat="false" ht="13.8" hidden="false" customHeight="false" outlineLevel="0" collapsed="false">
      <c r="A951" s="19" t="s">
        <v>199</v>
      </c>
      <c r="B951" s="20"/>
      <c r="C951" s="21"/>
      <c r="D951" s="21"/>
      <c r="E951" s="39" t="n">
        <f aca="false">(E950-E949)^2/E950</f>
        <v>0.406643678160922</v>
      </c>
      <c r="F951" s="39"/>
      <c r="G951" s="37"/>
      <c r="H951" s="37"/>
      <c r="I951" s="22"/>
      <c r="J951" s="12"/>
      <c r="K951" s="12"/>
      <c r="L951" s="39" t="n">
        <f aca="false">(L950-L949)^2/L950</f>
        <v>0.5</v>
      </c>
      <c r="M951" s="39"/>
      <c r="N951" s="39"/>
      <c r="O951" s="39"/>
      <c r="P951" s="39" t="n">
        <f aca="false">(P950-P949)^2/P950</f>
        <v>1.99065058860165</v>
      </c>
      <c r="Q951" s="39"/>
      <c r="R951" s="39" t="n">
        <f aca="false">(R950-R949)^2/R950</f>
        <v>0.0283446712018141</v>
      </c>
      <c r="S951" s="39"/>
      <c r="T951" s="39"/>
      <c r="U951" s="39"/>
      <c r="V951" s="39" t="n">
        <f aca="false">(V950-V949)^2/V950</f>
        <v>0.0994736336367659</v>
      </c>
      <c r="W951" s="39"/>
      <c r="X951" s="39" t="n">
        <f aca="false">(X950-X949)^2/X950</f>
        <v>2.88095238095238</v>
      </c>
      <c r="Y951" s="39"/>
      <c r="Z951" s="39"/>
      <c r="AA951" s="39"/>
      <c r="AB951" s="39" t="n">
        <f aca="false">(AB950-AB949)^2/AB950</f>
        <v>11.3629536929401</v>
      </c>
      <c r="AC951" s="39"/>
      <c r="AD951" s="39" t="n">
        <f aca="false">(AD950-AD949)^2/AD950</f>
        <v>0.00800512327889834</v>
      </c>
      <c r="AE951" s="39"/>
      <c r="AF951" s="39"/>
      <c r="AG951" s="39"/>
      <c r="AH951" s="39" t="n">
        <f aca="false">(AH950-AH949)^2/AH950</f>
        <v>0.0221795660093932</v>
      </c>
      <c r="AI951" s="39"/>
      <c r="AJ951" s="39" t="n">
        <f aca="false">(AJ950-AJ949)^2/AJ950</f>
        <v>5.21104023072787</v>
      </c>
      <c r="AK951" s="39"/>
      <c r="AL951" s="39"/>
      <c r="AM951" s="39"/>
      <c r="AN951" s="39" t="n">
        <f aca="false">(AN950-AN949)^2/AN950</f>
        <v>20.578067967181</v>
      </c>
      <c r="AO951" s="39"/>
      <c r="AP951" s="39" t="n">
        <f aca="false">(AP950-AP949)^2/AP950</f>
        <v>0.034237094935678</v>
      </c>
      <c r="AQ951" s="39"/>
      <c r="AR951" s="39"/>
      <c r="AS951" s="39"/>
      <c r="AT951" s="39" t="n">
        <f aca="false">(AT950-AT949)^2/AT950</f>
        <v>0.11706881939499</v>
      </c>
      <c r="AU951" s="39"/>
      <c r="AV951" s="39" t="n">
        <f aca="false">(AV950-AV949)^2/AV950</f>
        <v>2.98130544993663</v>
      </c>
      <c r="AW951" s="39"/>
      <c r="AX951" s="39"/>
      <c r="AY951" s="39"/>
      <c r="AZ951" s="39" t="n">
        <f aca="false">(AZ950-AZ949)^2/AZ950</f>
        <v>11.7077608279953</v>
      </c>
      <c r="BA951" s="39" t="n">
        <f aca="false">(BA950-BA949)^2/BA950</f>
        <v>1.63267609516839</v>
      </c>
      <c r="BB951" s="22"/>
      <c r="BC951" s="12"/>
      <c r="BD951" s="23"/>
    </row>
    <row r="952" customFormat="false" ht="13.8" hidden="false" customHeight="false" outlineLevel="0" collapsed="false">
      <c r="A952" s="19" t="s">
        <v>356</v>
      </c>
      <c r="B952" s="20" t="n">
        <v>5</v>
      </c>
      <c r="C952" s="21"/>
      <c r="D952" s="21"/>
      <c r="E952" s="39" t="n">
        <f aca="false">IF(E951&lt;$B952,0,(E949-E948)/E948*100)</f>
        <v>0</v>
      </c>
      <c r="F952" s="39"/>
      <c r="G952" s="37"/>
      <c r="H952" s="37"/>
      <c r="I952" s="22"/>
      <c r="J952" s="12"/>
      <c r="K952" s="12"/>
      <c r="L952" s="39" t="n">
        <f aca="false">IF(L951&lt;$B952,0,(L949-L948)/L948*100)</f>
        <v>0</v>
      </c>
      <c r="M952" s="39"/>
      <c r="N952" s="39"/>
      <c r="O952" s="39"/>
      <c r="P952" s="39" t="n">
        <f aca="false">IF(P951&lt;$B952,0,(P949-P948)/P948*100)</f>
        <v>0</v>
      </c>
      <c r="Q952" s="39"/>
      <c r="R952" s="39" t="n">
        <f aca="false">IF(R951&lt;$B952,0,(R949-R948)/R948*100)</f>
        <v>0</v>
      </c>
      <c r="S952" s="39"/>
      <c r="T952" s="39"/>
      <c r="U952" s="39"/>
      <c r="V952" s="39" t="n">
        <f aca="false">IF(V951&lt;$B952,0,(V949-V948)/V948*100)</f>
        <v>0</v>
      </c>
      <c r="W952" s="39"/>
      <c r="X952" s="39" t="n">
        <f aca="false">IF(X951&lt;$B952,0,(X949-X948)/X948*100)</f>
        <v>0</v>
      </c>
      <c r="Y952" s="39"/>
      <c r="Z952" s="39"/>
      <c r="AA952" s="39"/>
      <c r="AB952" s="39" t="n">
        <f aca="false">IF(AB951&lt;$B952,0,(AB949-AB948)/AB948*100)</f>
        <v>-83.2984658298466</v>
      </c>
      <c r="AC952" s="39"/>
      <c r="AD952" s="39" t="n">
        <f aca="false">IF(AD951&lt;$B952,0,(AD949-AD948)/AD948*100)</f>
        <v>0</v>
      </c>
      <c r="AE952" s="39"/>
      <c r="AF952" s="39"/>
      <c r="AG952" s="39"/>
      <c r="AH952" s="39" t="n">
        <f aca="false">IF(AH951&lt;$B952,0,(AH949-AH948)/AH948*100)</f>
        <v>0</v>
      </c>
      <c r="AI952" s="39"/>
      <c r="AJ952" s="39" t="n">
        <f aca="false">IF(AJ951&lt;$B952,0,(AJ949-AJ948)/AJ948*100)</f>
        <v>-21.0526315789474</v>
      </c>
      <c r="AK952" s="39"/>
      <c r="AL952" s="39"/>
      <c r="AM952" s="39"/>
      <c r="AN952" s="39" t="n">
        <f aca="false">IF(AN951&lt;$B952,0,(AN949-AN948)/AN948*100)</f>
        <v>-20.8874697203259</v>
      </c>
      <c r="AO952" s="39"/>
      <c r="AP952" s="39" t="n">
        <f aca="false">IF(AP951&lt;$B952,0,(AP949-AP948)/AP948*100)</f>
        <v>0</v>
      </c>
      <c r="AQ952" s="39"/>
      <c r="AR952" s="39"/>
      <c r="AS952" s="39"/>
      <c r="AT952" s="39" t="n">
        <f aca="false">IF(AT951&lt;$B952,0,(AT949-AT948)/AT948*100)</f>
        <v>0</v>
      </c>
      <c r="AU952" s="39"/>
      <c r="AV952" s="39" t="n">
        <f aca="false">IF(AV951&lt;$B952,0,(AV949-AV948)/AV948*100)</f>
        <v>0</v>
      </c>
      <c r="AW952" s="39"/>
      <c r="AX952" s="39"/>
      <c r="AY952" s="39"/>
      <c r="AZ952" s="39" t="n">
        <f aca="false">IF(AZ951&lt;$B952,0,(AZ949-AZ948)/AZ948*100)</f>
        <v>7.36700537955767</v>
      </c>
      <c r="BA952" s="39" t="n">
        <f aca="false">IF(BA951&lt;$B952,0,(BA949-BA948)/BA948*100)</f>
        <v>0</v>
      </c>
      <c r="BB952" s="22"/>
      <c r="BC952" s="12"/>
      <c r="BD952" s="23"/>
    </row>
    <row r="954" customFormat="false" ht="13.8" hidden="false" customHeight="false" outlineLevel="0" collapsed="false">
      <c r="B954" s="16"/>
      <c r="C954" s="16"/>
      <c r="D954" s="16"/>
      <c r="E954" s="16"/>
      <c r="F954" s="16"/>
      <c r="I954" s="16"/>
      <c r="J954" s="16"/>
      <c r="K954" s="16"/>
      <c r="L954" s="16"/>
      <c r="M954" s="16"/>
      <c r="N954" s="16"/>
      <c r="O954" s="16"/>
      <c r="R954" s="16"/>
      <c r="S954" s="16"/>
      <c r="T954" s="16"/>
      <c r="U954" s="16"/>
      <c r="X954" s="16"/>
      <c r="Y954" s="16"/>
      <c r="Z954" s="16"/>
      <c r="AA954" s="16"/>
      <c r="AD954" s="16"/>
      <c r="AE954" s="16"/>
      <c r="AF954" s="16"/>
      <c r="AG954" s="16"/>
      <c r="AJ954" s="16"/>
      <c r="AK954" s="16"/>
      <c r="AL954" s="16"/>
      <c r="AM954" s="16"/>
      <c r="AP954" s="16"/>
      <c r="AQ954" s="16"/>
      <c r="AR954" s="16"/>
      <c r="AS954" s="16"/>
      <c r="AV954" s="16"/>
      <c r="AW954" s="16"/>
      <c r="AX954" s="16"/>
      <c r="AY954" s="16"/>
      <c r="BA954" s="16"/>
      <c r="BC954" s="16"/>
      <c r="BD954" s="16"/>
    </row>
  </sheetData>
  <conditionalFormatting sqref="I379:I385 I449:I454 I519:I522 I575:I578 I645:I647 I715 I771:I772 J1:K3 I951:K1048576 I12:I25 I1:I10 I29:I39 I43:I53 I58:I67 I72:I81 I86:I95 I100:I109 I114:I123 I128:I137 I142:I151 I156:I165 I170:I179 I183:I193 I197:I207 I211:I221 I225:I235 I239:I249 I253:I263 I267:I277 I281:I291 I295:I305 I309:I319 I323:I333 I337:I347 I351:I361 I365:I375 I424:I431 I435:I445 I492:I501 I505:I515 I556:I557 I561:I571 I613 I617:I627 I631:I641 I681:I683 I687:I697 I701:I711 I749:I753 I757:I767 I872:I879 I883:I893 I897:I907 I911:I921 I925:I935 I939:I949 K4:K949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R379:R385 R267:R273 R323:R332 R243:R249 R253:R263 R305 R309:R319 R370:R375">
    <cfRule type="colorScale" priority="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R757:R766 R449:R454 R519:R522 R575:R578 R645:R647 R715 R424:R431 R435:R445 R492:R501 R505:R515 R556:R557 R561:R571 R613 R617:R627 R631:R641 R681:R683 R687:R697 R701:R711 R749:R753">
    <cfRule type="colorScale" priority="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953:K1048576 J1:K3 J18:J25 J29:J39 J43:J53 J58:J67 J72:J81 J86:J95 J100:J109 J114:J123 J128:J137 J142:J151 J156:J165 J170:J179 J183:J193 J197:J207 J211:J221 J225:J235 J239:J249 J253:J263 J267:J277 J281:J291 J295:J305 J309:J319 J323:J333 J337:J347 J351:J361 J365:J375 J379:J389 J393:J403 J407:J417 J421:J431 J435:J445 J449:J459 J463:J473 J477:J487 J491:J501 J505:J515 J519:J529 J533:J543 J547:J557 J561:J571 J575:J585 J589:J599 J603:J613 J617:J627 J631:J641 J645:J655 J659:J669 J673:J683 J687:J697 J701:J711 J715:J725 J729:J739 J743:J753 J757:J767 J771:J781 J785:J795 J799:J809 J813:J823 J827:J837 J841:J851 J855:J865 J869:J879 J883:J893 J897:J907 J911:J921 J925:J935 J939:J949 J4:J10 J13:J25 K4:K949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939:BC949 BC12:BC53 BC3:BC10 BC58:BC67 BC72:BC81 BC86:BC95 BC100:BC109 BC114:BC123 BC128:BC137 BC142:BC151 BC156:BC165 BC170:BC179 BC183:BC193 BC197:BC207 BC211:BC221 BC225:BC235 BC239:BC249 BC253:BC263 BC267:BC277 BC281:BC291 BC295:BC305 BC309:BC319 BC323:BC333 BC337:BC347 BC351:BC361 BC365:BC375 BC379:BC389 BC393:BC403 BC407:BC417 BC421:BC431 BC435:BC445 BC449:BC459 BC463:BC473 BC477:BC487 BC491:BC501 BC505:BC515 BC519:BC529 BC533:BC543 BC547:BC557 BC561:BC571 BC575:BC585 BC589:BC599 BC603:BC613 BC617:BC627 BC631:BC641 BC645:BC655 BC659:BC669 BC673:BC683 BC687:BC697 BC701:BC711 BC715:BC725 BC729:BC739 BC743:BC753 BC757:BC767 BC771:BC781 BC785:BC795 BC799:BC809 BC813:BC823 BC827:BC837 BC841:BC851 BC855:BC865 BC869:BC879 BC883:BC893 BC897:BC907 BC911:BC921 BC925:BC935">
    <cfRule type="colorScale" priority="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939:BC949 BC12:BC53 BC3:BC10 BC58:BC67 BC72:BC81 BC86:BC95 BC100:BC109 BC114:BC123 BC128:BC137 BC142:BC151 BC156:BC165 BC170:BC179 BC183:BC193 BC197:BC207 BC211:BC221 BC225:BC235 BC239:BC249 BC253:BC263 BC267:BC277 BC281:BC291 BC295:BC305 BC309:BC319 BC323:BC333 BC337:BC347 BC351:BC361 BC365:BC375 BC379:BC389 BC393:BC403 BC407:BC417 BC421:BC431 BC435:BC445 BC449:BC459 BC463:BC473 BC477:BC487 BC491:BC501 BC505:BC515 BC519:BC529 BC533:BC543 BC547:BC557 BC561:BC571 BC575:BC585 BC589:BC599 BC603:BC613 BC617:BC627 BC631:BC641 BC645:BC655 BC659:BC669 BC673:BC683 BC687:BC697 BC701:BC711 BC715:BC725 BC729:BC739 BC743:BC753 BC757:BC767 BC771:BC781 BC785:BC795 BC799:BC809 BC813:BC823 BC827:BC837 BC841:BC851 BC855:BC865 BC869:BC879 BC883:BC893 BC897:BC907 BC911:BC921 BC925:BC935">
    <cfRule type="colorScale" priority="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953:I1048576 I12:I25 I1:I10 I29:I39 I43:I53 I58:I67 I72:I81 I86:I95 I100:I109 I114:I123 I128:I137 I142:I151 I156:I165 I170:I179 I183:I193 I197:I207 I211:I221 I225:I235 I239:I249 I253:I263 I267:I277 I281:I291 I295:I305 I309:I319 I323:I333 I337:I347 I351:I361 I365:I375 I379:I389 I393:I403 I407:I417 I421:I431 I435:I445 I449:I459 I463:I473 I477:I487 I491:I501 I505:I515 I519:I529 I533:I543 I547:I557 I561:I571 I575:I585 I589:I599 I603:I613 I617:I627 I631:I641 I645:I655 I659:I669 I673:I683 I687:I697 I701:I711 I715:I725 I729:I739 I743:I753 I757:I767 I771:I781 I785:I795 I799:I809 I813:I823 I827:I837 I841:I851 I855:I865 I869:I879 I883:I893 I897:I907 I911:I921 I925:I935 I939:I949">
    <cfRule type="colorScale" priority="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A953:BA1048576 BA1:BA10 BA16:BA25 BA29:BA39 BA43:BA53 BA58:BA67 BA72:BA81 BA86:BA95 BA100:BA109 BA114:BA123 BA128:BA137 BA142:BA151 BA156:BA165 BA170:BA179 BA183:BA193 BA197:BA207 BA211:BA221 BA225:BA235 BA239:BA249 BA253:BA263 BA267:BA277 BA281:BA291 BA295:BA305 BA309:BA319 BA323:BA333 BA337:BA347 BA351:BA361 BA365:BA375 BA379:BA389 BA393:BA403 BA407:BA417 BA421:BA431 BA435:BA445 BA449:BA459 BA463:BA473 BA477:BA487 BA491:BA501 BA505:BA515 BA519:BA529 BA533:BA543 BA547:BA557 BA561:BA571 BA575:BA585 BA589:BA599 BA603:BA613 BA617:BA627 BA631:BA641 BA645:BA655 BA659:BA669 BA673:BA683 BA687:BA697 BA701:BA711 BA715:BA725 BA729:BA739 BA743:BA753 BA757:BA767 BA771:BA781 BA785:BA795 BA799:BA809 BA813:BA823 BA827:BA837 BA841:BA851 BA855:BA865 BA869:BA879 BA883:BA893 BA897:BA907 BA911:BA921 BA925:BA935 BA939:BA949">
    <cfRule type="colorScale" priority="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P953:Q1048576 P2:Q10 P13:P25 P29:P39 P43:P53 P58:P67 P72:P81 P86:P95 P100:P109 P114:P123 P128:P137 P142:P151 P156:P165 P170:P179 P183:P193 P197:P207 P211:P221 P225:P235 P239:P249 P253:P263 P267:P277 P281:P291 P295:P305 P309:P319 P323:P333 P337:P347 P351:P361 P365:P375 P379:P389 P393:P403 P407:P417 P421:P431 P435:P445 P449:P459 P463:P473 P477:P487 P491:P501 P505:P515 P519:P529 P533:P543 P547:P557 P561:P571 P575:P585 P589:P599 P603:P613 P617:P627 P631:P641 P645:P655 P659:P669 P673:P683 P687:P697 P701:P711 P715:P725 P729:P739 P743:P753 P757:P767 P771:P781 P785:P795 P799:P809 P813:P823 P827:P837 P841:P851 P855:P865 P869:P879 P883:P893 P897:P907 P911:P921 P925:P935 P939:P949 P1:P10">
    <cfRule type="colorScale" priority="1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953:W1048576 V1:V10 V13:V25 V29:V39 V43:V53 V58:V67 V72:V81 V86:V95 V100:V109 V114:V123 V128:V137 V142:V151 V156:V165 V170:V179 V183:V193 V197:V207 V211:V221 V225:V235 V239:V249 V253:V263 V267:V277 V281:V291 V295:V305 V309:V319 V323:V333 V337:V347 V351:V361 V365:V375 V379:V389 V393:V403 V407:V417 V421:V431 V435:V445 V449:V459 V463:V473 V477:V487 V491:V501 V505:V515 V519:V529 V533:V543 V547:V557 V561:V571 V575:V585 V589:V599 V603:V613 V617:V627 V631:V641 V645:V655 V659:V669 V673:V683 V687:V697 V701:V711 V715:V725 V729:V739 V743:V753 V757:V767 V771:V781 V785:V795 V799:V809 V813:V823 V827:V837 V841:V851 V855:V865 V869:V879 V883:V893 V897:V907 V911:V921 V925:V935 V939:V949">
    <cfRule type="colorScale" priority="1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953:AC1048576 AB1:AB10 AB13:AB25 AB29:AB39 AB43:AB53 AB58:AB67 AB72:AB81 AB86:AB95 AB100:AB109 AB114:AB123 AB128:AB137 AB142:AB151 AB156:AB165 AB170:AB179 AB183:AB193 AB197:AB207 AB211:AB221 AB225:AB235 AB239:AB249 AB253:AB263 AB267:AB277 AB281:AB291 AB295:AB305 AB309:AB319 AB323:AB333 AB337:AB347 AB351:AB361 AB365:AB375 AB379:AB389 AB393:AB403 AB407:AB417 AB421:AB431 AB435:AB445 AB449:AB459 AB463:AB473 AB477:AB487 AB491:AB501 AB505:AB515 AB519:AB529 AB533:AB543 AB547:AB557 AB561:AB571 AB575:AB585 AB589:AB599 AB603:AB613 AB617:AB627 AB631:AB641 AB645:AB655 AB659:AB669 AB673:AB683 AB687:AB697 AB701:AB711 AB715:AB725 AB729:AB739 AB743:AB753 AB757:AB767 AB771:AB781 AB785:AB795 AB799:AB809 AB813:AB823 AB827:AB837 AB841:AB851 AB855:AB865 AB869:AB879 AB883:AB893 AB897:AB907 AB911:AB921 AB925:AB935 AB939:AB949">
    <cfRule type="colorScale" priority="1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953:AI1048576 AH1:AH10 AH13:AH25 AH29:AH39 AH43:AH53 AH58:AH67 AH72:AH81 AH86:AH95 AH100:AH109 AH114:AH123 AH128:AH137 AH142:AH151 AH156:AH165 AH170:AH179 AH183:AH193 AH197:AH207 AH211:AH221 AH225:AH235 AH239:AH249 AH253:AH263 AH267:AH277 AH281:AH291 AH295:AH305 AH309:AH319 AH323:AH333 AH337:AH347 AH351:AH361 AH365:AH375 AH379:AH389 AH393:AH403 AH407:AH417 AH421:AH431 AH435:AH445 AH449:AH459 AH463:AH473 AH477:AH487 AH491:AH501 AH505:AH515 AH519:AH529 AH533:AH543 AH547:AH557 AH561:AH571 AH575:AH585 AH589:AH599 AH603:AH613 AH617:AH627 AH631:AH641 AH645:AH655 AH659:AH669 AH673:AH683 AH687:AH697 AH701:AH711 AH715:AH725 AH729:AH739 AH743:AH753 AH757:AH767 AH771:AH781 AH785:AH795 AH799:AH809 AH813:AH823 AH827:AH837 AH841:AH851 AH855:AH865 AH869:AH879 AH883:AH893 AH897:AH907 AH911:AH921 AH925:AH935 AH939:AH949">
    <cfRule type="colorScale" priority="1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953:AO1048576 AN1:AN10 AN13:AN25 AN29:AN39 AN43:AN53 AN58:AN67 AN72:AN81 AN86:AN95 AN100:AN109 AN114:AN123 AN128:AN137 AN142:AN151 AN156:AN165 AN170:AN179 AN183:AN193 AN197:AN207 AN211:AN221 AN225:AN235 AN239:AN249 AN253:AN263 AN267:AN277 AN281:AN291 AN295:AN305 AN309:AN319 AN323:AN333 AN337:AN347 AN351:AN361 AN365:AN375 AN379:AN389 AN393:AN403 AN407:AN417 AN421:AN431 AN435:AN445 AN449:AN459 AN463:AN473 AN477:AN487 AN491:AN501 AN505:AN515 AN519:AN529 AN533:AN543 AN547:AN557 AN561:AN571 AN575:AN585 AN589:AN599 AN603:AN613 AN617:AN627 AN631:AN641 AN645:AN655 AN659:AN669 AN673:AN683 AN687:AN697 AN701:AN711 AN715:AN725 AN729:AN739 AN743:AN753 AN757:AN767 AN771:AN781 AN785:AN795 AN799:AN809 AN813:AN823 AN827:AN837 AN841:AN851 AN855:AN865 AN869:AN879 AN883:AN893 AN897:AN907 AN911:AN921 AN925:AN935 AN939:AN949">
    <cfRule type="colorScale" priority="1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953:AU1048576 AT1:AT10 AT13:AT25 AT29:AT39 AT43:AT53 AT58:AT67 AT72:AT81 AT86:AT95 AT100:AT109 AT114:AT123 AT128:AT137 AT142:AT151 AT156:AT165 AT170:AT179 AT183:AT193 AT197:AT207 AT211:AT221 AT225:AT235 AT239:AT249 AT253:AT263 AT267:AT277 AT281:AT291 AT295:AT305 AT309:AT319 AT323:AT333 AT337:AT347 AT351:AT361 AT365:AT375 AT379:AT389 AT393:AT403 AT407:AT417 AT421:AT431 AT435:AT445 AT449:AT459 AT463:AT473 AT477:AT487 AT491:AT501 AT505:AT515 AT519:AT529 AT533:AT543 AT547:AT557 AT561:AT571 AT575:AT585 AT589:AT599 AT603:AT613 AT617:AT627 AT631:AT641 AT645:AT655 AT659:AT669 AT673:AT683 AT687:AT697 AT701:AT711 AT715:AT725 AT729:AT739 AT743:AT753 AT757:AT767 AT771:AT781 AT785:AT795 AT799:AT809 AT813:AT823 AT827:AT837 AT841:AT851 AT855:AT865 AT869:AT879 AT883:AT893 AT897:AT907 AT911:AT921 AT925:AT935 AT939:AT949">
    <cfRule type="colorScale" priority="1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953:AZ1048576 AZ1:AZ10 AZ13:AZ25 AZ29:AZ39 AZ43:AZ53 AZ58:AZ67 AZ72:AZ81 AZ86:AZ95 AZ100:AZ109 AZ114:AZ123 AZ128:AZ137 AZ142:AZ151 AZ156:AZ165 AZ170:AZ179 AZ183:AZ193 AZ197:AZ207 AZ211:AZ221 AZ225:AZ235 AZ239:AZ249 AZ253:AZ263 AZ267:AZ277 AZ281:AZ291 AZ295:AZ305 AZ309:AZ319 AZ323:AZ333 AZ337:AZ347 AZ351:AZ361 AZ365:AZ375 AZ379:AZ389 AZ393:AZ403 AZ407:AZ417 AZ421:AZ431 AZ435:AZ445 AZ449:AZ459 AZ463:AZ473 AZ477:AZ487 AZ491:AZ501 AZ505:AZ515 AZ519:AZ529 AZ533:AZ543 AZ547:AZ557 AZ561:AZ571 AZ575:AZ585 AZ589:AZ599 AZ603:AZ613 AZ617:AZ627 AZ631:AZ641 AZ645:AZ655 AZ659:AZ669 AZ673:AZ683 AZ687:AZ697 AZ701:AZ711 AZ715:AZ725 AZ729:AZ739 AZ743:AZ753 AZ757:AZ767 AZ771:AZ781 AZ785:AZ795 AZ799:AZ809 AZ813:AZ823 AZ827:AZ837 AZ841:AZ851 AZ855:AZ865 AZ869:AZ879 AZ883:AZ893 AZ897:AZ907 AZ911:AZ921 AZ925:AZ935 AZ939:AZ949">
    <cfRule type="colorScale" priority="1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I11">
    <cfRule type="colorScale" priority="1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11">
    <cfRule type="colorScale" priority="1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11">
    <cfRule type="colorScale" priority="1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11">
    <cfRule type="colorScale" priority="2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11">
    <cfRule type="colorScale" priority="2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A11">
    <cfRule type="colorScale" priority="2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P11">
    <cfRule type="colorScale" priority="2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11">
    <cfRule type="colorScale" priority="2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11">
    <cfRule type="colorScale" priority="2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11">
    <cfRule type="colorScale" priority="2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11">
    <cfRule type="colorScale" priority="2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11">
    <cfRule type="colorScale" priority="2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11">
    <cfRule type="colorScale" priority="2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12">
    <cfRule type="colorScale" priority="3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26:I28">
    <cfRule type="colorScale" priority="3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27:J28">
    <cfRule type="colorScale" priority="3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26:I28">
    <cfRule type="colorScale" priority="3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27:P28">
    <cfRule type="colorScale" priority="3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27:V28">
    <cfRule type="colorScale" priority="3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27:AB28">
    <cfRule type="colorScale" priority="3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27:AH28">
    <cfRule type="colorScale" priority="3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27:AN28">
    <cfRule type="colorScale" priority="3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27:AT28">
    <cfRule type="colorScale" priority="3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27:AZ28">
    <cfRule type="colorScale" priority="4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26">
    <cfRule type="colorScale" priority="4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40:I42">
    <cfRule type="colorScale" priority="4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41:J42">
    <cfRule type="colorScale" priority="4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40:I42">
    <cfRule type="colorScale" priority="4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41:P42">
    <cfRule type="colorScale" priority="4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41:V42">
    <cfRule type="colorScale" priority="4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41:AB42">
    <cfRule type="colorScale" priority="4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41:AH42">
    <cfRule type="colorScale" priority="4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41:AN42">
    <cfRule type="colorScale" priority="4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41:AT42">
    <cfRule type="colorScale" priority="5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41:AZ42">
    <cfRule type="colorScale" priority="5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40">
    <cfRule type="colorScale" priority="5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57">
    <cfRule type="colorScale" priority="5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57">
    <cfRule type="colorScale" priority="5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54:BC57">
    <cfRule type="colorScale" priority="5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54:BC57">
    <cfRule type="colorScale" priority="5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57">
    <cfRule type="colorScale" priority="5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A57">
    <cfRule type="colorScale" priority="5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P57">
    <cfRule type="colorScale" priority="5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57">
    <cfRule type="colorScale" priority="6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57">
    <cfRule type="colorScale" priority="6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57">
    <cfRule type="colorScale" priority="6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57">
    <cfRule type="colorScale" priority="6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57">
    <cfRule type="colorScale" priority="6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57">
    <cfRule type="colorScale" priority="6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I54:I56">
    <cfRule type="colorScale" priority="6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55:J56">
    <cfRule type="colorScale" priority="6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54:I56">
    <cfRule type="colorScale" priority="6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55:P56">
    <cfRule type="colorScale" priority="6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55:V56">
    <cfRule type="colorScale" priority="7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55:AB56">
    <cfRule type="colorScale" priority="7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55:AH56">
    <cfRule type="colorScale" priority="7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55:AN56">
    <cfRule type="colorScale" priority="7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55:AT56">
    <cfRule type="colorScale" priority="7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55:AZ56">
    <cfRule type="colorScale" priority="7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54">
    <cfRule type="colorScale" priority="7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71">
    <cfRule type="colorScale" priority="7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71">
    <cfRule type="colorScale" priority="7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68:BC71">
    <cfRule type="colorScale" priority="7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68:BC71">
    <cfRule type="colorScale" priority="8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71">
    <cfRule type="colorScale" priority="8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A71">
    <cfRule type="colorScale" priority="8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P71">
    <cfRule type="colorScale" priority="8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71">
    <cfRule type="colorScale" priority="8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71">
    <cfRule type="colorScale" priority="8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71">
    <cfRule type="colorScale" priority="8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71">
    <cfRule type="colorScale" priority="8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71">
    <cfRule type="colorScale" priority="8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71">
    <cfRule type="colorScale" priority="8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I68:I70">
    <cfRule type="colorScale" priority="9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69:J70">
    <cfRule type="colorScale" priority="9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68:I70">
    <cfRule type="colorScale" priority="9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69:P70">
    <cfRule type="colorScale" priority="9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69:V70">
    <cfRule type="colorScale" priority="9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69:AB70">
    <cfRule type="colorScale" priority="9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69:AH70">
    <cfRule type="colorScale" priority="9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69:AN70">
    <cfRule type="colorScale" priority="9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69:AT70">
    <cfRule type="colorScale" priority="9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69:AZ70">
    <cfRule type="colorScale" priority="9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68">
    <cfRule type="colorScale" priority="10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85">
    <cfRule type="colorScale" priority="10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85">
    <cfRule type="colorScale" priority="10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82:BC85">
    <cfRule type="colorScale" priority="10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82:BC85">
    <cfRule type="colorScale" priority="10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85">
    <cfRule type="colorScale" priority="10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A85">
    <cfRule type="colorScale" priority="10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P85">
    <cfRule type="colorScale" priority="10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85">
    <cfRule type="colorScale" priority="10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85">
    <cfRule type="colorScale" priority="10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85">
    <cfRule type="colorScale" priority="11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85">
    <cfRule type="colorScale" priority="11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85">
    <cfRule type="colorScale" priority="11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85">
    <cfRule type="colorScale" priority="11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I82:I84">
    <cfRule type="colorScale" priority="11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83:J84">
    <cfRule type="colorScale" priority="11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82:I84">
    <cfRule type="colorScale" priority="11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83:P84">
    <cfRule type="colorScale" priority="11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83:V84">
    <cfRule type="colorScale" priority="11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83:AB84">
    <cfRule type="colorScale" priority="11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83:AH84">
    <cfRule type="colorScale" priority="12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83:AN84">
    <cfRule type="colorScale" priority="12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83:AT84">
    <cfRule type="colorScale" priority="12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83:AZ84">
    <cfRule type="colorScale" priority="12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82">
    <cfRule type="colorScale" priority="12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99">
    <cfRule type="colorScale" priority="12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99">
    <cfRule type="colorScale" priority="12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96:BC99">
    <cfRule type="colorScale" priority="12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96:BC99">
    <cfRule type="colorScale" priority="12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99">
    <cfRule type="colorScale" priority="12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A99">
    <cfRule type="colorScale" priority="13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P99">
    <cfRule type="colorScale" priority="13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99">
    <cfRule type="colorScale" priority="13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99">
    <cfRule type="colorScale" priority="13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99">
    <cfRule type="colorScale" priority="13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99">
    <cfRule type="colorScale" priority="13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99">
    <cfRule type="colorScale" priority="13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99">
    <cfRule type="colorScale" priority="13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I96:I98">
    <cfRule type="colorScale" priority="13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97:J98">
    <cfRule type="colorScale" priority="13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96:I98">
    <cfRule type="colorScale" priority="14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97:P98">
    <cfRule type="colorScale" priority="14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97:V98">
    <cfRule type="colorScale" priority="14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97:AB98">
    <cfRule type="colorScale" priority="14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97:AH98">
    <cfRule type="colorScale" priority="14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97:AN98">
    <cfRule type="colorScale" priority="14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97:AT98">
    <cfRule type="colorScale" priority="14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97:AZ98">
    <cfRule type="colorScale" priority="14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96">
    <cfRule type="colorScale" priority="14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113">
    <cfRule type="colorScale" priority="14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113">
    <cfRule type="colorScale" priority="15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110:BC113">
    <cfRule type="colorScale" priority="15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110:BC113">
    <cfRule type="colorScale" priority="15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113">
    <cfRule type="colorScale" priority="15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A113">
    <cfRule type="colorScale" priority="15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P113">
    <cfRule type="colorScale" priority="15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113">
    <cfRule type="colorScale" priority="15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113">
    <cfRule type="colorScale" priority="15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113">
    <cfRule type="colorScale" priority="15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113">
    <cfRule type="colorScale" priority="15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113">
    <cfRule type="colorScale" priority="16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113">
    <cfRule type="colorScale" priority="16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I110:I112">
    <cfRule type="colorScale" priority="16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111:J112">
    <cfRule type="colorScale" priority="16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110:I112">
    <cfRule type="colorScale" priority="16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111:P112">
    <cfRule type="colorScale" priority="16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111:V112">
    <cfRule type="colorScale" priority="16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111:AB112">
    <cfRule type="colorScale" priority="16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111:AH112">
    <cfRule type="colorScale" priority="16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111:AN112">
    <cfRule type="colorScale" priority="16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111:AT112">
    <cfRule type="colorScale" priority="17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111:AZ112">
    <cfRule type="colorScale" priority="17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110">
    <cfRule type="colorScale" priority="17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127">
    <cfRule type="colorScale" priority="17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127">
    <cfRule type="colorScale" priority="17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124:BC127">
    <cfRule type="colorScale" priority="17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124:BC127">
    <cfRule type="colorScale" priority="17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127">
    <cfRule type="colorScale" priority="17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A127">
    <cfRule type="colorScale" priority="17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P127">
    <cfRule type="colorScale" priority="17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127">
    <cfRule type="colorScale" priority="18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127">
    <cfRule type="colorScale" priority="18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127">
    <cfRule type="colorScale" priority="18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127">
    <cfRule type="colorScale" priority="18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127">
    <cfRule type="colorScale" priority="18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127">
    <cfRule type="colorScale" priority="18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I124:I126">
    <cfRule type="colorScale" priority="18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125:J126">
    <cfRule type="colorScale" priority="18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124:I126">
    <cfRule type="colorScale" priority="18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125:P126">
    <cfRule type="colorScale" priority="18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125:V126">
    <cfRule type="colorScale" priority="19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125:AB126">
    <cfRule type="colorScale" priority="19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125:AH126">
    <cfRule type="colorScale" priority="19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125:AN126">
    <cfRule type="colorScale" priority="19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125:AT126">
    <cfRule type="colorScale" priority="19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125:AZ126">
    <cfRule type="colorScale" priority="19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124">
    <cfRule type="colorScale" priority="19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141">
    <cfRule type="colorScale" priority="19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141">
    <cfRule type="colorScale" priority="19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138:BC141">
    <cfRule type="colorScale" priority="19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138:BC141">
    <cfRule type="colorScale" priority="20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141">
    <cfRule type="colorScale" priority="20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A141">
    <cfRule type="colorScale" priority="20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P141">
    <cfRule type="colorScale" priority="20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141">
    <cfRule type="colorScale" priority="20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141">
    <cfRule type="colorScale" priority="20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141">
    <cfRule type="colorScale" priority="20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141">
    <cfRule type="colorScale" priority="20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141">
    <cfRule type="colorScale" priority="20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141">
    <cfRule type="colorScale" priority="20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I138:I140">
    <cfRule type="colorScale" priority="21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139:J140">
    <cfRule type="colorScale" priority="21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138:I140">
    <cfRule type="colorScale" priority="21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139:P140">
    <cfRule type="colorScale" priority="21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139:V140">
    <cfRule type="colorScale" priority="21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139:AB140">
    <cfRule type="colorScale" priority="21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139:AH140">
    <cfRule type="colorScale" priority="21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139:AN140">
    <cfRule type="colorScale" priority="21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139:AT140">
    <cfRule type="colorScale" priority="21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139:AZ140">
    <cfRule type="colorScale" priority="21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138">
    <cfRule type="colorScale" priority="22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155">
    <cfRule type="colorScale" priority="22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155">
    <cfRule type="colorScale" priority="22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152:BC155">
    <cfRule type="colorScale" priority="22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152:BC155">
    <cfRule type="colorScale" priority="22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155">
    <cfRule type="colorScale" priority="22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A155">
    <cfRule type="colorScale" priority="22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P155">
    <cfRule type="colorScale" priority="22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155">
    <cfRule type="colorScale" priority="22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155">
    <cfRule type="colorScale" priority="22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155">
    <cfRule type="colorScale" priority="23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155">
    <cfRule type="colorScale" priority="23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155">
    <cfRule type="colorScale" priority="23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155">
    <cfRule type="colorScale" priority="23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I152:I154">
    <cfRule type="colorScale" priority="23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153:J154">
    <cfRule type="colorScale" priority="23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152:I154">
    <cfRule type="colorScale" priority="23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153:P154">
    <cfRule type="colorScale" priority="23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153:V154">
    <cfRule type="colorScale" priority="23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153:AB154">
    <cfRule type="colorScale" priority="23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153:AH154">
    <cfRule type="colorScale" priority="24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153:AN154">
    <cfRule type="colorScale" priority="24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153:AT154">
    <cfRule type="colorScale" priority="24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153:AZ154">
    <cfRule type="colorScale" priority="24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152">
    <cfRule type="colorScale" priority="24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169">
    <cfRule type="colorScale" priority="24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169">
    <cfRule type="colorScale" priority="24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166:BC169">
    <cfRule type="colorScale" priority="24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166:BC169">
    <cfRule type="colorScale" priority="24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169">
    <cfRule type="colorScale" priority="24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A169">
    <cfRule type="colorScale" priority="25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P169">
    <cfRule type="colorScale" priority="25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169">
    <cfRule type="colorScale" priority="25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169">
    <cfRule type="colorScale" priority="25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169">
    <cfRule type="colorScale" priority="25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169">
    <cfRule type="colorScale" priority="25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169">
    <cfRule type="colorScale" priority="25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169">
    <cfRule type="colorScale" priority="25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I166:I168">
    <cfRule type="colorScale" priority="25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167:J168">
    <cfRule type="colorScale" priority="25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166:I168">
    <cfRule type="colorScale" priority="26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167:P168">
    <cfRule type="colorScale" priority="26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167:V168">
    <cfRule type="colorScale" priority="26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167:AB168">
    <cfRule type="colorScale" priority="26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167:AH168">
    <cfRule type="colorScale" priority="26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167:AN168">
    <cfRule type="colorScale" priority="26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167:AT168">
    <cfRule type="colorScale" priority="26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167:AZ168">
    <cfRule type="colorScale" priority="26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166">
    <cfRule type="colorScale" priority="26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180:I182">
    <cfRule type="colorScale" priority="26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181:J182">
    <cfRule type="colorScale" priority="27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180:BC182">
    <cfRule type="colorScale" priority="27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180:BC182">
    <cfRule type="colorScale" priority="27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180:I182">
    <cfRule type="colorScale" priority="27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181:P182">
    <cfRule type="colorScale" priority="27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181:V182">
    <cfRule type="colorScale" priority="27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181:AB182">
    <cfRule type="colorScale" priority="27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181:AH182">
    <cfRule type="colorScale" priority="27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181:AN182">
    <cfRule type="colorScale" priority="27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181:AT182">
    <cfRule type="colorScale" priority="27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181:AZ182">
    <cfRule type="colorScale" priority="28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180">
    <cfRule type="colorScale" priority="28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194:I196">
    <cfRule type="colorScale" priority="28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195:J196">
    <cfRule type="colorScale" priority="28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194:BC196">
    <cfRule type="colorScale" priority="28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194:BC196">
    <cfRule type="colorScale" priority="28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194:I196">
    <cfRule type="colorScale" priority="28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195:P196">
    <cfRule type="colorScale" priority="28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195:V196">
    <cfRule type="colorScale" priority="28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195:AB196">
    <cfRule type="colorScale" priority="28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195:AH196">
    <cfRule type="colorScale" priority="29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195:AN196">
    <cfRule type="colorScale" priority="29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195:AT196">
    <cfRule type="colorScale" priority="29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195:AZ196">
    <cfRule type="colorScale" priority="29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194">
    <cfRule type="colorScale" priority="29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208:I210">
    <cfRule type="colorScale" priority="29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209:J210">
    <cfRule type="colorScale" priority="29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208:BC210">
    <cfRule type="colorScale" priority="29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208:BC210">
    <cfRule type="colorScale" priority="29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208:I210">
    <cfRule type="colorScale" priority="29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209:P210">
    <cfRule type="colorScale" priority="30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209:V210">
    <cfRule type="colorScale" priority="30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209:AB210">
    <cfRule type="colorScale" priority="30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209:AH210">
    <cfRule type="colorScale" priority="30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209:AN210">
    <cfRule type="colorScale" priority="30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209:AT210">
    <cfRule type="colorScale" priority="30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209:AZ210">
    <cfRule type="colorScale" priority="30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208">
    <cfRule type="colorScale" priority="30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222:I224">
    <cfRule type="colorScale" priority="30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223:J224">
    <cfRule type="colorScale" priority="30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222:BC224">
    <cfRule type="colorScale" priority="31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222:BC224">
    <cfRule type="colorScale" priority="31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222:I224">
    <cfRule type="colorScale" priority="31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223:P224">
    <cfRule type="colorScale" priority="31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223:V224">
    <cfRule type="colorScale" priority="31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223:AB224">
    <cfRule type="colorScale" priority="31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223:AH224">
    <cfRule type="colorScale" priority="31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223:AN224">
    <cfRule type="colorScale" priority="31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223:AT224">
    <cfRule type="colorScale" priority="31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223:AZ224">
    <cfRule type="colorScale" priority="31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222">
    <cfRule type="colorScale" priority="32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236:I238">
    <cfRule type="colorScale" priority="32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237:J238">
    <cfRule type="colorScale" priority="32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236:BC238">
    <cfRule type="colorScale" priority="32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236:BC238">
    <cfRule type="colorScale" priority="32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236:I238">
    <cfRule type="colorScale" priority="32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237:P238">
    <cfRule type="colorScale" priority="32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237:V238">
    <cfRule type="colorScale" priority="32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237:AB238">
    <cfRule type="colorScale" priority="32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237:AH238">
    <cfRule type="colorScale" priority="32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237:AN238">
    <cfRule type="colorScale" priority="33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237:AT238">
    <cfRule type="colorScale" priority="33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237:AZ238">
    <cfRule type="colorScale" priority="33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236">
    <cfRule type="colorScale" priority="33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250:I252">
    <cfRule type="colorScale" priority="33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251:J252">
    <cfRule type="colorScale" priority="33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250:BC252">
    <cfRule type="colorScale" priority="33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250:BC252">
    <cfRule type="colorScale" priority="33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250:I252">
    <cfRule type="colorScale" priority="33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251:P252">
    <cfRule type="colorScale" priority="33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251:V252">
    <cfRule type="colorScale" priority="34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251:AB252">
    <cfRule type="colorScale" priority="34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251:AH252">
    <cfRule type="colorScale" priority="34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251:AN252">
    <cfRule type="colorScale" priority="34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251:AT252">
    <cfRule type="colorScale" priority="34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251:AZ252">
    <cfRule type="colorScale" priority="34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250">
    <cfRule type="colorScale" priority="34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264:I266">
    <cfRule type="colorScale" priority="34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265:J266">
    <cfRule type="colorScale" priority="34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264:BC266">
    <cfRule type="colorScale" priority="34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264:BC266">
    <cfRule type="colorScale" priority="35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264:I266">
    <cfRule type="colorScale" priority="35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265:P266">
    <cfRule type="colorScale" priority="35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265:V266">
    <cfRule type="colorScale" priority="35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265:AB266">
    <cfRule type="colorScale" priority="35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265:AH266">
    <cfRule type="colorScale" priority="35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265:AN266">
    <cfRule type="colorScale" priority="35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265:AT266">
    <cfRule type="colorScale" priority="35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265:AZ266">
    <cfRule type="colorScale" priority="35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264">
    <cfRule type="colorScale" priority="35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278:I280">
    <cfRule type="colorScale" priority="36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279:J280">
    <cfRule type="colorScale" priority="36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278:BC280">
    <cfRule type="colorScale" priority="36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278:BC280">
    <cfRule type="colorScale" priority="36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278:I280">
    <cfRule type="colorScale" priority="36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279:P280">
    <cfRule type="colorScale" priority="36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279:V280">
    <cfRule type="colorScale" priority="36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279:AB280">
    <cfRule type="colorScale" priority="36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279:AH280">
    <cfRule type="colorScale" priority="36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279:AN280">
    <cfRule type="colorScale" priority="36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279:AT280">
    <cfRule type="colorScale" priority="37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279:AZ280">
    <cfRule type="colorScale" priority="37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278">
    <cfRule type="colorScale" priority="37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292:I294">
    <cfRule type="colorScale" priority="37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293:J294">
    <cfRule type="colorScale" priority="37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292:BC294">
    <cfRule type="colorScale" priority="37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292:BC294">
    <cfRule type="colorScale" priority="37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292:I294">
    <cfRule type="colorScale" priority="37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293:P294">
    <cfRule type="colorScale" priority="37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293:V294">
    <cfRule type="colorScale" priority="37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293:AB294">
    <cfRule type="colorScale" priority="38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293:AH294">
    <cfRule type="colorScale" priority="38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293:AN294">
    <cfRule type="colorScale" priority="38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293:AT294">
    <cfRule type="colorScale" priority="38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293:AZ294">
    <cfRule type="colorScale" priority="38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292">
    <cfRule type="colorScale" priority="38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306:I308">
    <cfRule type="colorScale" priority="38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307:J308">
    <cfRule type="colorScale" priority="38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306:BC308">
    <cfRule type="colorScale" priority="38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306:BC308">
    <cfRule type="colorScale" priority="38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306:I308">
    <cfRule type="colorScale" priority="39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307:P308">
    <cfRule type="colorScale" priority="39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307:V308">
    <cfRule type="colorScale" priority="39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307:AB308">
    <cfRule type="colorScale" priority="39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307:AH308">
    <cfRule type="colorScale" priority="39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307:AN308">
    <cfRule type="colorScale" priority="39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307:AT308">
    <cfRule type="colorScale" priority="39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307:AZ308">
    <cfRule type="colorScale" priority="39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306">
    <cfRule type="colorScale" priority="39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320:I322">
    <cfRule type="colorScale" priority="39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321:J322">
    <cfRule type="colorScale" priority="40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320:BC322">
    <cfRule type="colorScale" priority="40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320:BC322">
    <cfRule type="colorScale" priority="40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320:I322">
    <cfRule type="colorScale" priority="40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321:P322">
    <cfRule type="colorScale" priority="40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321:V322">
    <cfRule type="colorScale" priority="40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321:AB322">
    <cfRule type="colorScale" priority="40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321:AH322">
    <cfRule type="colorScale" priority="40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321:AN322">
    <cfRule type="colorScale" priority="40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321:AT322">
    <cfRule type="colorScale" priority="40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321:AZ322">
    <cfRule type="colorScale" priority="41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320">
    <cfRule type="colorScale" priority="41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334:I336">
    <cfRule type="colorScale" priority="41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335:J336">
    <cfRule type="colorScale" priority="41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334:BC336">
    <cfRule type="colorScale" priority="41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334:BC336">
    <cfRule type="colorScale" priority="41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334:I336">
    <cfRule type="colorScale" priority="41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335:P336">
    <cfRule type="colorScale" priority="41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335:V336">
    <cfRule type="colorScale" priority="41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335:AB336">
    <cfRule type="colorScale" priority="41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335:AH336">
    <cfRule type="colorScale" priority="42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335:AN336">
    <cfRule type="colorScale" priority="42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335:AT336">
    <cfRule type="colorScale" priority="42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335:AZ336">
    <cfRule type="colorScale" priority="42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334">
    <cfRule type="colorScale" priority="42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348:I350">
    <cfRule type="colorScale" priority="42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349:J350">
    <cfRule type="colorScale" priority="42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348:BC350">
    <cfRule type="colorScale" priority="42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348:BC350">
    <cfRule type="colorScale" priority="42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348:I350">
    <cfRule type="colorScale" priority="42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349:P350">
    <cfRule type="colorScale" priority="43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349:V350">
    <cfRule type="colorScale" priority="43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349:AB350">
    <cfRule type="colorScale" priority="43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349:AH350">
    <cfRule type="colorScale" priority="43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349:AN350">
    <cfRule type="colorScale" priority="43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349:AT350">
    <cfRule type="colorScale" priority="43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349:AZ350">
    <cfRule type="colorScale" priority="43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348">
    <cfRule type="colorScale" priority="43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362:I364">
    <cfRule type="colorScale" priority="43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363:J364">
    <cfRule type="colorScale" priority="43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362:BC364">
    <cfRule type="colorScale" priority="44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362:BC364">
    <cfRule type="colorScale" priority="44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362:I364">
    <cfRule type="colorScale" priority="44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363:P364">
    <cfRule type="colorScale" priority="44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363:V364">
    <cfRule type="colorScale" priority="44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363:AB364">
    <cfRule type="colorScale" priority="44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363:AH364">
    <cfRule type="colorScale" priority="44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363:AN364">
    <cfRule type="colorScale" priority="44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363:AT364">
    <cfRule type="colorScale" priority="44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363:AZ364">
    <cfRule type="colorScale" priority="44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362">
    <cfRule type="colorScale" priority="45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376:I378">
    <cfRule type="colorScale" priority="45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377:J378">
    <cfRule type="colorScale" priority="45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376:BC378">
    <cfRule type="colorScale" priority="45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376:BC378">
    <cfRule type="colorScale" priority="45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376:I378">
    <cfRule type="colorScale" priority="45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377:P378">
    <cfRule type="colorScale" priority="45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377:V378">
    <cfRule type="colorScale" priority="45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377:AB378">
    <cfRule type="colorScale" priority="45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377:AH378">
    <cfRule type="colorScale" priority="45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377:AN378">
    <cfRule type="colorScale" priority="46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377:AT378">
    <cfRule type="colorScale" priority="46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377:AZ378">
    <cfRule type="colorScale" priority="46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376">
    <cfRule type="colorScale" priority="46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390:I392">
    <cfRule type="colorScale" priority="46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391:J392">
    <cfRule type="colorScale" priority="46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390:BC392">
    <cfRule type="colorScale" priority="46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390:BC392">
    <cfRule type="colorScale" priority="46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390:I392">
    <cfRule type="colorScale" priority="46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391:P392">
    <cfRule type="colorScale" priority="46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391:V392">
    <cfRule type="colorScale" priority="47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391:AB392">
    <cfRule type="colorScale" priority="47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391:AH392">
    <cfRule type="colorScale" priority="47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391:AN392">
    <cfRule type="colorScale" priority="47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391:AT392">
    <cfRule type="colorScale" priority="47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391:AZ392">
    <cfRule type="colorScale" priority="47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390">
    <cfRule type="colorScale" priority="47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404:I406">
    <cfRule type="colorScale" priority="47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405:J406">
    <cfRule type="colorScale" priority="47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404:BC406">
    <cfRule type="colorScale" priority="47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404:BC406">
    <cfRule type="colorScale" priority="48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404:I406">
    <cfRule type="colorScale" priority="48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405:P406">
    <cfRule type="colorScale" priority="48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405:V406">
    <cfRule type="colorScale" priority="48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405:AB406">
    <cfRule type="colorScale" priority="48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405:AH406">
    <cfRule type="colorScale" priority="48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405:AN406">
    <cfRule type="colorScale" priority="48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405:AT406">
    <cfRule type="colorScale" priority="48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405:AZ406">
    <cfRule type="colorScale" priority="48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404">
    <cfRule type="colorScale" priority="48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418:I420">
    <cfRule type="colorScale" priority="49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419:J420">
    <cfRule type="colorScale" priority="49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418:BC420">
    <cfRule type="colorScale" priority="49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418:BC420">
    <cfRule type="colorScale" priority="49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418:I420">
    <cfRule type="colorScale" priority="49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419:P420">
    <cfRule type="colorScale" priority="49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419:V420">
    <cfRule type="colorScale" priority="49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419:AB420">
    <cfRule type="colorScale" priority="49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419:AH420">
    <cfRule type="colorScale" priority="49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419:AN420">
    <cfRule type="colorScale" priority="49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419:AT420">
    <cfRule type="colorScale" priority="50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419:AZ420">
    <cfRule type="colorScale" priority="50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418">
    <cfRule type="colorScale" priority="50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432:I434">
    <cfRule type="colorScale" priority="50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433:J434">
    <cfRule type="colorScale" priority="50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432:BC434">
    <cfRule type="colorScale" priority="50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432:BC434">
    <cfRule type="colorScale" priority="50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432:I434">
    <cfRule type="colorScale" priority="50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433:P434">
    <cfRule type="colorScale" priority="50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433:V434">
    <cfRule type="colorScale" priority="50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433:AB434">
    <cfRule type="colorScale" priority="51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433:AH434">
    <cfRule type="colorScale" priority="51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433:AN434">
    <cfRule type="colorScale" priority="51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433:AT434">
    <cfRule type="colorScale" priority="51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433:AZ434">
    <cfRule type="colorScale" priority="51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432">
    <cfRule type="colorScale" priority="51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446:I448">
    <cfRule type="colorScale" priority="51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447:J448">
    <cfRule type="colorScale" priority="51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446:BC448">
    <cfRule type="colorScale" priority="51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446:BC448">
    <cfRule type="colorScale" priority="51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446:I448">
    <cfRule type="colorScale" priority="52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447:P448">
    <cfRule type="colorScale" priority="52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447:V448">
    <cfRule type="colorScale" priority="52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447:AB448">
    <cfRule type="colorScale" priority="52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447:AH448">
    <cfRule type="colorScale" priority="52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447:AN448">
    <cfRule type="colorScale" priority="52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447:AT448">
    <cfRule type="colorScale" priority="52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447:AZ448">
    <cfRule type="colorScale" priority="52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446">
    <cfRule type="colorScale" priority="52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460:I462">
    <cfRule type="colorScale" priority="52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461:J462">
    <cfRule type="colorScale" priority="53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460:BC462">
    <cfRule type="colorScale" priority="53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460:BC462">
    <cfRule type="colorScale" priority="53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460:I462">
    <cfRule type="colorScale" priority="53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461:P462">
    <cfRule type="colorScale" priority="53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461:V462">
    <cfRule type="colorScale" priority="53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461:AB462">
    <cfRule type="colorScale" priority="53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461:AH462">
    <cfRule type="colorScale" priority="53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461:AN462">
    <cfRule type="colorScale" priority="53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461:AT462">
    <cfRule type="colorScale" priority="53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461:AZ462">
    <cfRule type="colorScale" priority="54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460">
    <cfRule type="colorScale" priority="54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474:I476">
    <cfRule type="colorScale" priority="54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475:J476">
    <cfRule type="colorScale" priority="54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474:BC476">
    <cfRule type="colorScale" priority="54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474:BC476">
    <cfRule type="colorScale" priority="54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474:I476">
    <cfRule type="colorScale" priority="54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475:P476">
    <cfRule type="colorScale" priority="54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475:V476">
    <cfRule type="colorScale" priority="54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475:AB476">
    <cfRule type="colorScale" priority="54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475:AH476">
    <cfRule type="colorScale" priority="55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475:AN476">
    <cfRule type="colorScale" priority="55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475:AT476">
    <cfRule type="colorScale" priority="55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475:AZ476">
    <cfRule type="colorScale" priority="55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474">
    <cfRule type="colorScale" priority="55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488:I490">
    <cfRule type="colorScale" priority="55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489:J490">
    <cfRule type="colorScale" priority="55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488:BC490">
    <cfRule type="colorScale" priority="55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488:BC490">
    <cfRule type="colorScale" priority="55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488:I490">
    <cfRule type="colorScale" priority="55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489:P490">
    <cfRule type="colorScale" priority="56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489:V490">
    <cfRule type="colorScale" priority="56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489:AB490">
    <cfRule type="colorScale" priority="56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489:AH490">
    <cfRule type="colorScale" priority="56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489:AN490">
    <cfRule type="colorScale" priority="56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489:AT490">
    <cfRule type="colorScale" priority="56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489:AZ490">
    <cfRule type="colorScale" priority="56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488">
    <cfRule type="colorScale" priority="56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502:I504">
    <cfRule type="colorScale" priority="56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503:J504">
    <cfRule type="colorScale" priority="56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502:BC504">
    <cfRule type="colorScale" priority="57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502:BC504">
    <cfRule type="colorScale" priority="57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502:I504">
    <cfRule type="colorScale" priority="57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503:P504">
    <cfRule type="colorScale" priority="57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503:V504">
    <cfRule type="colorScale" priority="57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503:AB504">
    <cfRule type="colorScale" priority="57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503:AH504">
    <cfRule type="colorScale" priority="57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503:AN504">
    <cfRule type="colorScale" priority="57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503:AT504">
    <cfRule type="colorScale" priority="57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503:AZ504">
    <cfRule type="colorScale" priority="57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502">
    <cfRule type="colorScale" priority="58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516:I518">
    <cfRule type="colorScale" priority="58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517:J518">
    <cfRule type="colorScale" priority="58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516:BC518">
    <cfRule type="colorScale" priority="58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516:BC518">
    <cfRule type="colorScale" priority="58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516:I518">
    <cfRule type="colorScale" priority="58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517:P518">
    <cfRule type="colorScale" priority="58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517:V518">
    <cfRule type="colorScale" priority="58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517:AB518">
    <cfRule type="colorScale" priority="58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517:AH518">
    <cfRule type="colorScale" priority="58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517:AN518">
    <cfRule type="colorScale" priority="59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517:AT518">
    <cfRule type="colorScale" priority="59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517:AZ518">
    <cfRule type="colorScale" priority="59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516">
    <cfRule type="colorScale" priority="59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530:I532">
    <cfRule type="colorScale" priority="59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531:J532">
    <cfRule type="colorScale" priority="59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530:BC532">
    <cfRule type="colorScale" priority="59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530:BC532">
    <cfRule type="colorScale" priority="59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530:I532">
    <cfRule type="colorScale" priority="59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531:P532">
    <cfRule type="colorScale" priority="59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531:V532">
    <cfRule type="colorScale" priority="60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531:AB532">
    <cfRule type="colorScale" priority="60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531:AH532">
    <cfRule type="colorScale" priority="60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531:AN532">
    <cfRule type="colorScale" priority="60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531:AT532">
    <cfRule type="colorScale" priority="60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531:AZ532">
    <cfRule type="colorScale" priority="60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530">
    <cfRule type="colorScale" priority="60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544:I546">
    <cfRule type="colorScale" priority="60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545:J546">
    <cfRule type="colorScale" priority="60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544:BC546">
    <cfRule type="colorScale" priority="60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544:BC546">
    <cfRule type="colorScale" priority="61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544:I546">
    <cfRule type="colorScale" priority="61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545:P546">
    <cfRule type="colorScale" priority="61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545:V546">
    <cfRule type="colorScale" priority="61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545:AB546">
    <cfRule type="colorScale" priority="61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545:AH546">
    <cfRule type="colorScale" priority="61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545:AN546">
    <cfRule type="colorScale" priority="61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545:AT546">
    <cfRule type="colorScale" priority="61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545:AZ546">
    <cfRule type="colorScale" priority="61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544">
    <cfRule type="colorScale" priority="61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558:I560">
    <cfRule type="colorScale" priority="62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559:J560">
    <cfRule type="colorScale" priority="62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558:BC560">
    <cfRule type="colorScale" priority="62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558:BC560">
    <cfRule type="colorScale" priority="62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558:I560">
    <cfRule type="colorScale" priority="62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559:P560">
    <cfRule type="colorScale" priority="62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559:V560">
    <cfRule type="colorScale" priority="62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559:AB560">
    <cfRule type="colorScale" priority="62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559:AH560">
    <cfRule type="colorScale" priority="62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559:AN560">
    <cfRule type="colorScale" priority="62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559:AT560">
    <cfRule type="colorScale" priority="63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559:AZ560">
    <cfRule type="colorScale" priority="63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558">
    <cfRule type="colorScale" priority="63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572:I574">
    <cfRule type="colorScale" priority="63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573:J574">
    <cfRule type="colorScale" priority="63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572:BC574">
    <cfRule type="colorScale" priority="63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572:BC574">
    <cfRule type="colorScale" priority="63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572:I574">
    <cfRule type="colorScale" priority="63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573:P574">
    <cfRule type="colorScale" priority="63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573:V574">
    <cfRule type="colorScale" priority="63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573:AB574">
    <cfRule type="colorScale" priority="64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573:AH574">
    <cfRule type="colorScale" priority="64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573:AN574">
    <cfRule type="colorScale" priority="64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573:AT574">
    <cfRule type="colorScale" priority="64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573:AZ574">
    <cfRule type="colorScale" priority="64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572">
    <cfRule type="colorScale" priority="64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586:I588">
    <cfRule type="colorScale" priority="64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587:J588">
    <cfRule type="colorScale" priority="64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586:BC588">
    <cfRule type="colorScale" priority="64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586:BC588">
    <cfRule type="colorScale" priority="64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586:I588">
    <cfRule type="colorScale" priority="65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587:P588">
    <cfRule type="colorScale" priority="65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587:V588">
    <cfRule type="colorScale" priority="65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587:AB588">
    <cfRule type="colorScale" priority="65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587:AH588">
    <cfRule type="colorScale" priority="65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587:AN588">
    <cfRule type="colorScale" priority="65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587:AT588">
    <cfRule type="colorScale" priority="65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587:AZ588">
    <cfRule type="colorScale" priority="65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586">
    <cfRule type="colorScale" priority="65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600:I602">
    <cfRule type="colorScale" priority="65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601:J602">
    <cfRule type="colorScale" priority="66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600:BC602">
    <cfRule type="colorScale" priority="66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600:BC602">
    <cfRule type="colorScale" priority="66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600:I602">
    <cfRule type="colorScale" priority="66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601:P602">
    <cfRule type="colorScale" priority="66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601:V602">
    <cfRule type="colorScale" priority="66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601:AB602">
    <cfRule type="colorScale" priority="66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601:AH602">
    <cfRule type="colorScale" priority="66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601:AN602">
    <cfRule type="colorScale" priority="66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601:AT602">
    <cfRule type="colorScale" priority="66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601:AZ602">
    <cfRule type="colorScale" priority="67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600">
    <cfRule type="colorScale" priority="67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614:I616">
    <cfRule type="colorScale" priority="67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615:J616">
    <cfRule type="colorScale" priority="67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614:BC616">
    <cfRule type="colorScale" priority="67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614:BC616">
    <cfRule type="colorScale" priority="67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614:I616">
    <cfRule type="colorScale" priority="67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615:P616">
    <cfRule type="colorScale" priority="67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615:V616">
    <cfRule type="colorScale" priority="67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615:AB616">
    <cfRule type="colorScale" priority="67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615:AH616">
    <cfRule type="colorScale" priority="68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615:AN616">
    <cfRule type="colorScale" priority="68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615:AT616">
    <cfRule type="colorScale" priority="68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615:AZ616">
    <cfRule type="colorScale" priority="68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614">
    <cfRule type="colorScale" priority="68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628:I630">
    <cfRule type="colorScale" priority="68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629:J630">
    <cfRule type="colorScale" priority="68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628:BC630">
    <cfRule type="colorScale" priority="68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628:BC630">
    <cfRule type="colorScale" priority="68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628:I630">
    <cfRule type="colorScale" priority="68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629:P630">
    <cfRule type="colorScale" priority="69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629:V630">
    <cfRule type="colorScale" priority="69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629:AB630">
    <cfRule type="colorScale" priority="69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629:AH630">
    <cfRule type="colorScale" priority="69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629:AN630">
    <cfRule type="colorScale" priority="69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629:AT630">
    <cfRule type="colorScale" priority="69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629:AZ630">
    <cfRule type="colorScale" priority="69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628">
    <cfRule type="colorScale" priority="69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642:I644">
    <cfRule type="colorScale" priority="69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643:J644">
    <cfRule type="colorScale" priority="69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642:BC644">
    <cfRule type="colorScale" priority="70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642:BC644">
    <cfRule type="colorScale" priority="70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642:I644">
    <cfRule type="colorScale" priority="70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643:P644">
    <cfRule type="colorScale" priority="70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643:V644">
    <cfRule type="colorScale" priority="70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643:AB644">
    <cfRule type="colorScale" priority="70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643:AH644">
    <cfRule type="colorScale" priority="70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643:AN644">
    <cfRule type="colorScale" priority="70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643:AT644">
    <cfRule type="colorScale" priority="70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643:AZ644">
    <cfRule type="colorScale" priority="70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642">
    <cfRule type="colorScale" priority="71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656:I658">
    <cfRule type="colorScale" priority="71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657:J658">
    <cfRule type="colorScale" priority="71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656:BC658">
    <cfRule type="colorScale" priority="71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656:BC658">
    <cfRule type="colorScale" priority="71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656:I658">
    <cfRule type="colorScale" priority="71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657:P658">
    <cfRule type="colorScale" priority="71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657:V658">
    <cfRule type="colorScale" priority="71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657:AB658">
    <cfRule type="colorScale" priority="71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657:AH658">
    <cfRule type="colorScale" priority="71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657:AN658">
    <cfRule type="colorScale" priority="72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657:AT658">
    <cfRule type="colorScale" priority="72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657:AZ658">
    <cfRule type="colorScale" priority="72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656">
    <cfRule type="colorScale" priority="72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670:I672">
    <cfRule type="colorScale" priority="72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671:J672">
    <cfRule type="colorScale" priority="72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670:BC672">
    <cfRule type="colorScale" priority="72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670:BC672">
    <cfRule type="colorScale" priority="72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670:I672">
    <cfRule type="colorScale" priority="72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671:P672">
    <cfRule type="colorScale" priority="72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671:V672">
    <cfRule type="colorScale" priority="73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671:AB672">
    <cfRule type="colorScale" priority="73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671:AH672">
    <cfRule type="colorScale" priority="73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671:AN672">
    <cfRule type="colorScale" priority="73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671:AT672">
    <cfRule type="colorScale" priority="73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671:AZ672">
    <cfRule type="colorScale" priority="73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670">
    <cfRule type="colorScale" priority="73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684:I686">
    <cfRule type="colorScale" priority="73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685:J686">
    <cfRule type="colorScale" priority="73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684:BC686">
    <cfRule type="colorScale" priority="73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684:BC686">
    <cfRule type="colorScale" priority="74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684:I686">
    <cfRule type="colorScale" priority="74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685:P686">
    <cfRule type="colorScale" priority="74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685:V686">
    <cfRule type="colorScale" priority="74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685:AB686">
    <cfRule type="colorScale" priority="74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685:AH686">
    <cfRule type="colorScale" priority="74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685:AN686">
    <cfRule type="colorScale" priority="74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685:AT686">
    <cfRule type="colorScale" priority="74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685:AZ686">
    <cfRule type="colorScale" priority="74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684">
    <cfRule type="colorScale" priority="74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698:I700">
    <cfRule type="colorScale" priority="75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699:J700">
    <cfRule type="colorScale" priority="75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698:BC700">
    <cfRule type="colorScale" priority="75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698:BC700">
    <cfRule type="colorScale" priority="75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698:I700">
    <cfRule type="colorScale" priority="75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699:P700">
    <cfRule type="colorScale" priority="75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699:V700">
    <cfRule type="colorScale" priority="75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699:AB700">
    <cfRule type="colorScale" priority="75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699:AH700">
    <cfRule type="colorScale" priority="75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699:AN700">
    <cfRule type="colorScale" priority="75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699:AT700">
    <cfRule type="colorScale" priority="76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699:AZ700">
    <cfRule type="colorScale" priority="76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698">
    <cfRule type="colorScale" priority="76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712:I714">
    <cfRule type="colorScale" priority="76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713:J714">
    <cfRule type="colorScale" priority="76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712:BC714">
    <cfRule type="colorScale" priority="76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712:BC714">
    <cfRule type="colorScale" priority="76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712:I714">
    <cfRule type="colorScale" priority="76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713:P714">
    <cfRule type="colorScale" priority="76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713:V714">
    <cfRule type="colorScale" priority="76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713:AB714">
    <cfRule type="colorScale" priority="77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713:AH714">
    <cfRule type="colorScale" priority="77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713:AN714">
    <cfRule type="colorScale" priority="77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713:AT714">
    <cfRule type="colorScale" priority="77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713:AZ714">
    <cfRule type="colorScale" priority="77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712">
    <cfRule type="colorScale" priority="77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726:I728">
    <cfRule type="colorScale" priority="77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727:J728">
    <cfRule type="colorScale" priority="77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726:BC728">
    <cfRule type="colorScale" priority="77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726:BC728">
    <cfRule type="colorScale" priority="77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726:I728">
    <cfRule type="colorScale" priority="78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727:P728">
    <cfRule type="colorScale" priority="78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727:V728">
    <cfRule type="colorScale" priority="78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727:AB728">
    <cfRule type="colorScale" priority="78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727:AH728">
    <cfRule type="colorScale" priority="78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727:AN728">
    <cfRule type="colorScale" priority="78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727:AT728">
    <cfRule type="colorScale" priority="78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727:AZ728">
    <cfRule type="colorScale" priority="78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726">
    <cfRule type="colorScale" priority="78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740:I742">
    <cfRule type="colorScale" priority="78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741:J742">
    <cfRule type="colorScale" priority="79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740:BC742">
    <cfRule type="colorScale" priority="79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740:BC742">
    <cfRule type="colorScale" priority="79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740:I742">
    <cfRule type="colorScale" priority="79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741:P742">
    <cfRule type="colorScale" priority="79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741:V742">
    <cfRule type="colorScale" priority="79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741:AB742">
    <cfRule type="colorScale" priority="79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741:AH742">
    <cfRule type="colorScale" priority="79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741:AN742">
    <cfRule type="colorScale" priority="79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741:AT742">
    <cfRule type="colorScale" priority="79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741:AZ742">
    <cfRule type="colorScale" priority="80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740">
    <cfRule type="colorScale" priority="80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754:I756">
    <cfRule type="colorScale" priority="80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755:J756">
    <cfRule type="colorScale" priority="80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754:BC756">
    <cfRule type="colorScale" priority="80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754:BC756">
    <cfRule type="colorScale" priority="80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754:I756">
    <cfRule type="colorScale" priority="80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755:P756">
    <cfRule type="colorScale" priority="80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755:V756">
    <cfRule type="colorScale" priority="80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755:AB756">
    <cfRule type="colorScale" priority="80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755:AH756">
    <cfRule type="colorScale" priority="81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755:AN756">
    <cfRule type="colorScale" priority="81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755:AT756">
    <cfRule type="colorScale" priority="81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755:AZ756">
    <cfRule type="colorScale" priority="81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754">
    <cfRule type="colorScale" priority="81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768:I770">
    <cfRule type="colorScale" priority="81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769:J770">
    <cfRule type="colorScale" priority="81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768:BC770">
    <cfRule type="colorScale" priority="81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768:BC770">
    <cfRule type="colorScale" priority="81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768:I770">
    <cfRule type="colorScale" priority="81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769:P770">
    <cfRule type="colorScale" priority="82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769:V770">
    <cfRule type="colorScale" priority="82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769:AB770">
    <cfRule type="colorScale" priority="82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769:AH770">
    <cfRule type="colorScale" priority="82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769:AN770">
    <cfRule type="colorScale" priority="82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769:AT770">
    <cfRule type="colorScale" priority="82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769:AZ770">
    <cfRule type="colorScale" priority="82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768">
    <cfRule type="colorScale" priority="82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782:I784">
    <cfRule type="colorScale" priority="82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783:J784">
    <cfRule type="colorScale" priority="82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782:BC784">
    <cfRule type="colorScale" priority="83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782:BC784">
    <cfRule type="colorScale" priority="83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782:I784">
    <cfRule type="colorScale" priority="83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783:P784">
    <cfRule type="colorScale" priority="83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783:V784">
    <cfRule type="colorScale" priority="83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783:AB784">
    <cfRule type="colorScale" priority="83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783:AH784">
    <cfRule type="colorScale" priority="83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783:AN784">
    <cfRule type="colorScale" priority="83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783:AT784">
    <cfRule type="colorScale" priority="83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783:AZ784">
    <cfRule type="colorScale" priority="83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782">
    <cfRule type="colorScale" priority="84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796:I798">
    <cfRule type="colorScale" priority="84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797:J798">
    <cfRule type="colorScale" priority="84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796:BC798">
    <cfRule type="colorScale" priority="84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796:BC798">
    <cfRule type="colorScale" priority="84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796:I798">
    <cfRule type="colorScale" priority="84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797:P798">
    <cfRule type="colorScale" priority="84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797:V798">
    <cfRule type="colorScale" priority="84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797:AB798">
    <cfRule type="colorScale" priority="84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797:AH798">
    <cfRule type="colorScale" priority="84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797:AN798">
    <cfRule type="colorScale" priority="85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797:AT798">
    <cfRule type="colorScale" priority="85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797:AZ798">
    <cfRule type="colorScale" priority="85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796">
    <cfRule type="colorScale" priority="85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810:I812">
    <cfRule type="colorScale" priority="85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811:J812">
    <cfRule type="colorScale" priority="85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810:BC812">
    <cfRule type="colorScale" priority="85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810:BC812">
    <cfRule type="colorScale" priority="85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810:I812">
    <cfRule type="colorScale" priority="85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811:P812">
    <cfRule type="colorScale" priority="85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811:V812">
    <cfRule type="colorScale" priority="86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811:AB812">
    <cfRule type="colorScale" priority="86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811:AH812">
    <cfRule type="colorScale" priority="86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811:AN812">
    <cfRule type="colorScale" priority="86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811:AT812">
    <cfRule type="colorScale" priority="86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811:AZ812">
    <cfRule type="colorScale" priority="86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810">
    <cfRule type="colorScale" priority="86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824:I826">
    <cfRule type="colorScale" priority="86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825:J826">
    <cfRule type="colorScale" priority="86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824:BC826">
    <cfRule type="colorScale" priority="86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824:BC826">
    <cfRule type="colorScale" priority="87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824:I826">
    <cfRule type="colorScale" priority="87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825:P826">
    <cfRule type="colorScale" priority="87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825:V826">
    <cfRule type="colorScale" priority="87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825:AB826">
    <cfRule type="colorScale" priority="87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825:AH826">
    <cfRule type="colorScale" priority="87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825:AN826">
    <cfRule type="colorScale" priority="87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825:AT826">
    <cfRule type="colorScale" priority="87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825:AZ826">
    <cfRule type="colorScale" priority="87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824">
    <cfRule type="colorScale" priority="87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838:I840">
    <cfRule type="colorScale" priority="88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839:J840">
    <cfRule type="colorScale" priority="88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838:BC840">
    <cfRule type="colorScale" priority="88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838:BC840">
    <cfRule type="colorScale" priority="88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838:I840">
    <cfRule type="colorScale" priority="88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839:P840">
    <cfRule type="colorScale" priority="88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839:V840">
    <cfRule type="colorScale" priority="88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839:AB840">
    <cfRule type="colorScale" priority="88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839:AH840">
    <cfRule type="colorScale" priority="88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839:AN840">
    <cfRule type="colorScale" priority="88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839:AT840">
    <cfRule type="colorScale" priority="89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839:AZ840">
    <cfRule type="colorScale" priority="89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838">
    <cfRule type="colorScale" priority="89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852:I854">
    <cfRule type="colorScale" priority="89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853:J854">
    <cfRule type="colorScale" priority="89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852:BC854">
    <cfRule type="colorScale" priority="89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852:BC854">
    <cfRule type="colorScale" priority="89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852:I854">
    <cfRule type="colorScale" priority="89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853:P854">
    <cfRule type="colorScale" priority="89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853:V854">
    <cfRule type="colorScale" priority="89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853:AB854">
    <cfRule type="colorScale" priority="90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853:AH854">
    <cfRule type="colorScale" priority="90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853:AN854">
    <cfRule type="colorScale" priority="90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853:AT854">
    <cfRule type="colorScale" priority="90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853:AZ854">
    <cfRule type="colorScale" priority="90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852">
    <cfRule type="colorScale" priority="90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866:I868">
    <cfRule type="colorScale" priority="90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867:J868">
    <cfRule type="colorScale" priority="90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866:BC868">
    <cfRule type="colorScale" priority="90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866:BC868">
    <cfRule type="colorScale" priority="90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866:I868">
    <cfRule type="colorScale" priority="91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867:P868">
    <cfRule type="colorScale" priority="91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867:V868">
    <cfRule type="colorScale" priority="91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867:AB868">
    <cfRule type="colorScale" priority="91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867:AH868">
    <cfRule type="colorScale" priority="91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867:AN868">
    <cfRule type="colorScale" priority="91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867:AT868">
    <cfRule type="colorScale" priority="91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867:AZ868">
    <cfRule type="colorScale" priority="91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866">
    <cfRule type="colorScale" priority="91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880:I882">
    <cfRule type="colorScale" priority="91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881:J882">
    <cfRule type="colorScale" priority="92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880:BC882">
    <cfRule type="colorScale" priority="92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880:BC882">
    <cfRule type="colorScale" priority="92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880:I882">
    <cfRule type="colorScale" priority="92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881:P882">
    <cfRule type="colorScale" priority="92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881:V882">
    <cfRule type="colorScale" priority="92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881:AB882">
    <cfRule type="colorScale" priority="92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881:AH882">
    <cfRule type="colorScale" priority="92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881:AN882">
    <cfRule type="colorScale" priority="92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881:AT882">
    <cfRule type="colorScale" priority="92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881:AZ882">
    <cfRule type="colorScale" priority="93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880">
    <cfRule type="colorScale" priority="93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894:I896">
    <cfRule type="colorScale" priority="93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895:J896">
    <cfRule type="colorScale" priority="93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894:BC896">
    <cfRule type="colorScale" priority="93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894:BC896">
    <cfRule type="colorScale" priority="93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894:I896">
    <cfRule type="colorScale" priority="93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895:P896">
    <cfRule type="colorScale" priority="93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895:V896">
    <cfRule type="colorScale" priority="93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895:AB896">
    <cfRule type="colorScale" priority="93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895:AH896">
    <cfRule type="colorScale" priority="94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895:AN896">
    <cfRule type="colorScale" priority="94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895:AT896">
    <cfRule type="colorScale" priority="94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895:AZ896">
    <cfRule type="colorScale" priority="94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894">
    <cfRule type="colorScale" priority="94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908:I910">
    <cfRule type="colorScale" priority="94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909:J910">
    <cfRule type="colorScale" priority="94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908:BC910">
    <cfRule type="colorScale" priority="94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908:BC910">
    <cfRule type="colorScale" priority="94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908:I910">
    <cfRule type="colorScale" priority="94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909:P910">
    <cfRule type="colorScale" priority="95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909:V910">
    <cfRule type="colorScale" priority="95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909:AB910">
    <cfRule type="colorScale" priority="95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909:AH910">
    <cfRule type="colorScale" priority="95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909:AN910">
    <cfRule type="colorScale" priority="95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909:AT910">
    <cfRule type="colorScale" priority="95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909:AZ910">
    <cfRule type="colorScale" priority="95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908">
    <cfRule type="colorScale" priority="95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922:I924">
    <cfRule type="colorScale" priority="95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923:J924">
    <cfRule type="colorScale" priority="95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922:BC924">
    <cfRule type="colorScale" priority="96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922:BC924">
    <cfRule type="colorScale" priority="96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922:I924">
    <cfRule type="colorScale" priority="96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923:P924">
    <cfRule type="colorScale" priority="96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923:V924">
    <cfRule type="colorScale" priority="96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923:AB924">
    <cfRule type="colorScale" priority="96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923:AH924">
    <cfRule type="colorScale" priority="96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923:AN924">
    <cfRule type="colorScale" priority="96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923:AT924">
    <cfRule type="colorScale" priority="96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923:AZ924">
    <cfRule type="colorScale" priority="96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922">
    <cfRule type="colorScale" priority="97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936:I938">
    <cfRule type="colorScale" priority="97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937:J938">
    <cfRule type="colorScale" priority="97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936:BC938">
    <cfRule type="colorScale" priority="97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936:BC938">
    <cfRule type="colorScale" priority="97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936:I938">
    <cfRule type="colorScale" priority="97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937:P938">
    <cfRule type="colorScale" priority="97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937:V938">
    <cfRule type="colorScale" priority="97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937:AB938">
    <cfRule type="colorScale" priority="97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937:AH938">
    <cfRule type="colorScale" priority="97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937:AN938">
    <cfRule type="colorScale" priority="98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937:AT938">
    <cfRule type="colorScale" priority="98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937:AZ938">
    <cfRule type="colorScale" priority="98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936">
    <cfRule type="colorScale" priority="98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950:I952">
    <cfRule type="colorScale" priority="98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951:K952">
    <cfRule type="colorScale" priority="98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950:BC952">
    <cfRule type="colorScale" priority="98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950:BC952">
    <cfRule type="colorScale" priority="98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950:I952">
    <cfRule type="colorScale" priority="98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951:Q952">
    <cfRule type="colorScale" priority="98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951:W952">
    <cfRule type="colorScale" priority="99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951:AC952">
    <cfRule type="colorScale" priority="99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951:AI952">
    <cfRule type="colorScale" priority="99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951:AO952">
    <cfRule type="colorScale" priority="99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951:AU952">
    <cfRule type="colorScale" priority="99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951:AZ952">
    <cfRule type="colorScale" priority="99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950:K950">
    <cfRule type="colorScale" priority="99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Q11:Q949">
    <cfRule type="colorScale" priority="99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Q11:Q949">
    <cfRule type="colorScale" priority="99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Q1">
    <cfRule type="colorScale" priority="99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Q1">
    <cfRule type="colorScale" priority="100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W2:W10">
    <cfRule type="colorScale" priority="100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W11:W949">
    <cfRule type="colorScale" priority="100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W11:W949">
    <cfRule type="colorScale" priority="100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W1">
    <cfRule type="colorScale" priority="100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W1">
    <cfRule type="colorScale" priority="100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AC2:AC10">
    <cfRule type="colorScale" priority="100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C11:AC950">
    <cfRule type="colorScale" priority="100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C11:AC950">
    <cfRule type="colorScale" priority="100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AC1">
    <cfRule type="colorScale" priority="100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C1">
    <cfRule type="colorScale" priority="101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AI2:AI10">
    <cfRule type="colorScale" priority="101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I11:AI950">
    <cfRule type="colorScale" priority="101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I11:AI950">
    <cfRule type="colorScale" priority="101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AI1">
    <cfRule type="colorScale" priority="101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I1">
    <cfRule type="colorScale" priority="101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AO2:AO10">
    <cfRule type="colorScale" priority="101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O11:AO950">
    <cfRule type="colorScale" priority="101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O11:AO950">
    <cfRule type="colorScale" priority="101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AO1">
    <cfRule type="colorScale" priority="101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O1">
    <cfRule type="colorScale" priority="102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AU2:AU10">
    <cfRule type="colorScale" priority="102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U11:AU950">
    <cfRule type="colorScale" priority="102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U11:AU950">
    <cfRule type="colorScale" priority="102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AU1">
    <cfRule type="colorScale" priority="102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U1">
    <cfRule type="colorScale" priority="102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4" right="0.2" top="0.5" bottom="0.5" header="0.511805555555555" footer="0.511805555555555"/>
  <pageSetup paperSize="1" scale="7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71"/>
  <sheetViews>
    <sheetView showFormulas="false" showGridLines="true" showRowColHeaders="true" showZeros="true" rightToLeft="false" tabSelected="false" showOutlineSymbols="true" defaultGridColor="true" view="normal" topLeftCell="Z1" colorId="64" zoomScale="85" zoomScaleNormal="85" zoomScalePageLayoutView="100" workbookViewId="0">
      <pane xSplit="0" ySplit="4" topLeftCell="A5" activePane="bottomLeft" state="frozen"/>
      <selection pane="topLeft" activeCell="Z1" activeCellId="0" sqref="Z1"/>
      <selection pane="bottomLeft" activeCell="O1" activeCellId="0" sqref="O1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19.72"/>
    <col collapsed="false" customWidth="false" hidden="false" outlineLevel="0" max="2" min="2" style="2" width="9.13"/>
    <col collapsed="false" customWidth="true" hidden="false" outlineLevel="0" max="3" min="3" style="3" width="11.52"/>
    <col collapsed="false" customWidth="true" hidden="false" outlineLevel="0" max="4" min="4" style="3" width="16.67"/>
    <col collapsed="false" customWidth="true" hidden="false" outlineLevel="0" max="5" min="5" style="3" width="11.8"/>
    <col collapsed="false" customWidth="true" hidden="false" outlineLevel="0" max="6" min="6" style="34" width="11.8"/>
    <col collapsed="false" customWidth="true" hidden="false" outlineLevel="0" max="7" min="7" style="4" width="11.8"/>
    <col collapsed="false" customWidth="false" hidden="false" outlineLevel="0" max="8" min="8" style="4" width="9.13"/>
    <col collapsed="false" customWidth="false" hidden="false" outlineLevel="0" max="9" min="9" style="3" width="9.13"/>
    <col collapsed="false" customWidth="false" hidden="false" outlineLevel="0" max="10" min="10" style="4" width="9.13"/>
    <col collapsed="false" customWidth="false" hidden="false" outlineLevel="0" max="11" min="11" style="3" width="9.13"/>
    <col collapsed="false" customWidth="false" hidden="false" outlineLevel="0" max="12" min="12" style="4" width="9.13"/>
    <col collapsed="false" customWidth="false" hidden="false" outlineLevel="0" max="13" min="13" style="3" width="9.13"/>
    <col collapsed="false" customWidth="true" hidden="false" outlineLevel="0" max="14" min="14" style="4" width="11.3"/>
    <col collapsed="false" customWidth="true" hidden="false" outlineLevel="0" max="15" min="15" style="3" width="11.3"/>
    <col collapsed="false" customWidth="false" hidden="false" outlineLevel="0" max="16" min="16" style="4" width="9.13"/>
    <col collapsed="false" customWidth="false" hidden="false" outlineLevel="0" max="17" min="17" style="3" width="9.13"/>
    <col collapsed="false" customWidth="false" hidden="false" outlineLevel="0" max="18" min="18" style="4" width="9.13"/>
    <col collapsed="false" customWidth="false" hidden="false" outlineLevel="0" max="19" min="19" style="3" width="9.13"/>
    <col collapsed="false" customWidth="true" hidden="false" outlineLevel="0" max="20" min="20" style="4" width="11.42"/>
    <col collapsed="false" customWidth="true" hidden="false" outlineLevel="0" max="21" min="21" style="3" width="11.42"/>
    <col collapsed="false" customWidth="true" hidden="false" outlineLevel="0" max="22" min="22" style="4" width="14.62"/>
    <col collapsed="false" customWidth="true" hidden="false" outlineLevel="0" max="23" min="23" style="5" width="19.16"/>
    <col collapsed="false" customWidth="true" hidden="false" outlineLevel="0" max="24" min="24" style="4" width="11.42"/>
    <col collapsed="false" customWidth="true" hidden="false" outlineLevel="0" max="25" min="25" style="4" width="12.42"/>
    <col collapsed="false" customWidth="true" hidden="false" outlineLevel="0" max="26" min="26" style="5" width="12.42"/>
    <col collapsed="false" customWidth="false" hidden="false" outlineLevel="0" max="1024" min="27" style="1" width="9.13"/>
  </cols>
  <sheetData>
    <row r="1" customFormat="false" ht="61.65" hidden="false" customHeight="false" outlineLevel="0" collapsed="false">
      <c r="A1" s="6" t="s">
        <v>0</v>
      </c>
      <c r="B1" s="7" t="s">
        <v>1</v>
      </c>
      <c r="C1" s="8" t="s">
        <v>2</v>
      </c>
      <c r="D1" s="8" t="s">
        <v>197</v>
      </c>
      <c r="E1" s="8" t="s">
        <v>3</v>
      </c>
      <c r="F1" s="8" t="s">
        <v>198</v>
      </c>
      <c r="G1" s="35" t="s">
        <v>199</v>
      </c>
      <c r="H1" s="35" t="s">
        <v>200</v>
      </c>
      <c r="I1" s="9" t="s">
        <v>4</v>
      </c>
      <c r="J1" s="9"/>
      <c r="K1" s="9" t="s">
        <v>201</v>
      </c>
      <c r="L1" s="8" t="s">
        <v>5</v>
      </c>
      <c r="M1" s="8" t="s">
        <v>202</v>
      </c>
      <c r="N1" s="35" t="s">
        <v>199</v>
      </c>
      <c r="O1" s="35" t="s">
        <v>203</v>
      </c>
      <c r="P1" s="9" t="s">
        <v>6</v>
      </c>
      <c r="Q1" s="9" t="s">
        <v>204</v>
      </c>
      <c r="R1" s="8" t="s">
        <v>7</v>
      </c>
      <c r="S1" s="8" t="s">
        <v>205</v>
      </c>
      <c r="T1" s="35" t="s">
        <v>199</v>
      </c>
      <c r="U1" s="35" t="s">
        <v>206</v>
      </c>
      <c r="V1" s="9" t="s">
        <v>8</v>
      </c>
      <c r="W1" s="9" t="s">
        <v>204</v>
      </c>
      <c r="X1" s="8" t="s">
        <v>9</v>
      </c>
      <c r="Y1" s="8" t="s">
        <v>207</v>
      </c>
      <c r="Z1" s="35" t="s">
        <v>199</v>
      </c>
      <c r="AA1" s="35" t="s">
        <v>208</v>
      </c>
      <c r="AB1" s="9" t="s">
        <v>10</v>
      </c>
      <c r="AC1" s="9" t="s">
        <v>209</v>
      </c>
      <c r="AD1" s="8" t="s">
        <v>11</v>
      </c>
      <c r="AE1" s="8" t="s">
        <v>210</v>
      </c>
      <c r="AF1" s="35" t="s">
        <v>199</v>
      </c>
      <c r="AG1" s="35" t="s">
        <v>211</v>
      </c>
      <c r="AH1" s="9" t="s">
        <v>12</v>
      </c>
      <c r="AI1" s="9" t="s">
        <v>212</v>
      </c>
      <c r="AJ1" s="8" t="s">
        <v>13</v>
      </c>
      <c r="AK1" s="8" t="s">
        <v>213</v>
      </c>
      <c r="AL1" s="35" t="s">
        <v>199</v>
      </c>
      <c r="AM1" s="35" t="s">
        <v>214</v>
      </c>
      <c r="AN1" s="9" t="s">
        <v>14</v>
      </c>
      <c r="AO1" s="9" t="s">
        <v>215</v>
      </c>
      <c r="AP1" s="8" t="s">
        <v>15</v>
      </c>
      <c r="AQ1" s="8" t="s">
        <v>216</v>
      </c>
      <c r="AR1" s="35" t="s">
        <v>199</v>
      </c>
      <c r="AS1" s="35" t="s">
        <v>217</v>
      </c>
      <c r="AT1" s="9" t="s">
        <v>16</v>
      </c>
      <c r="AU1" s="9" t="s">
        <v>218</v>
      </c>
      <c r="AV1" s="8" t="s">
        <v>17</v>
      </c>
      <c r="AW1" s="8" t="s">
        <v>219</v>
      </c>
      <c r="AX1" s="35" t="s">
        <v>199</v>
      </c>
      <c r="AY1" s="35" t="s">
        <v>220</v>
      </c>
      <c r="AZ1" s="9" t="s">
        <v>18</v>
      </c>
      <c r="BA1" s="10" t="s">
        <v>19</v>
      </c>
      <c r="BB1" s="9" t="s">
        <v>20</v>
      </c>
      <c r="BC1" s="9"/>
      <c r="BD1" s="10" t="s">
        <v>21</v>
      </c>
    </row>
    <row r="2" customFormat="false" ht="13.8" hidden="false" customHeight="false" outlineLevel="0" collapsed="false">
      <c r="A2" s="19" t="s">
        <v>23</v>
      </c>
      <c r="B2" s="20" t="n">
        <v>2020</v>
      </c>
      <c r="C2" s="21" t="n">
        <v>271588</v>
      </c>
      <c r="D2" s="12" t="n">
        <v>9010</v>
      </c>
      <c r="E2" s="21" t="n">
        <v>8714</v>
      </c>
      <c r="F2" s="21" t="n">
        <v>8816.80555555556</v>
      </c>
      <c r="G2" s="37" t="n">
        <v>1.19873146645805</v>
      </c>
      <c r="H2" s="37" t="n">
        <v>0</v>
      </c>
      <c r="I2" s="22" t="n">
        <v>-3.3</v>
      </c>
      <c r="J2" s="42" t="n">
        <v>-3.28523862375139</v>
      </c>
      <c r="K2" s="42" t="n">
        <v>6</v>
      </c>
      <c r="L2" s="21" t="n">
        <v>16</v>
      </c>
      <c r="M2" s="21" t="n">
        <v>6.86111111111111</v>
      </c>
      <c r="N2" s="37" t="n">
        <v>12.1728520017994</v>
      </c>
      <c r="O2" s="37" t="n">
        <v>166.666666666667</v>
      </c>
      <c r="P2" s="14" t="n">
        <v>5.89127649233398</v>
      </c>
      <c r="Q2" s="13" t="n">
        <v>282</v>
      </c>
      <c r="R2" s="21" t="n">
        <v>236</v>
      </c>
      <c r="S2" s="21" t="n">
        <v>299.972222222222</v>
      </c>
      <c r="T2" s="37" t="n">
        <v>13.6427472708378</v>
      </c>
      <c r="U2" s="37" t="n">
        <v>-16.3120567375887</v>
      </c>
      <c r="V2" s="14" t="n">
        <v>86.8963282619262</v>
      </c>
      <c r="W2" s="42" t="n">
        <v>293</v>
      </c>
      <c r="X2" s="21" t="n">
        <v>350</v>
      </c>
      <c r="Y2" s="21" t="n">
        <v>315.694444444444</v>
      </c>
      <c r="Z2" s="37" t="n">
        <v>3.72788043212592</v>
      </c>
      <c r="AA2" s="37" t="n">
        <v>0</v>
      </c>
      <c r="AB2" s="14" t="n">
        <v>128.871673269806</v>
      </c>
      <c r="AC2" s="42" t="n">
        <v>1184</v>
      </c>
      <c r="AD2" s="21" t="n">
        <v>1423</v>
      </c>
      <c r="AE2" s="21" t="n">
        <v>1136.08333333333</v>
      </c>
      <c r="AF2" s="37" t="n">
        <v>72.4605063693489</v>
      </c>
      <c r="AG2" s="37" t="n">
        <v>20.1858108108108</v>
      </c>
      <c r="AH2" s="14" t="n">
        <v>523.955403036953</v>
      </c>
      <c r="AI2" s="42" t="n">
        <v>1008</v>
      </c>
      <c r="AJ2" s="21" t="n">
        <v>853</v>
      </c>
      <c r="AK2" s="21" t="n">
        <v>792.333333333333</v>
      </c>
      <c r="AL2" s="37" t="n">
        <v>4.64507081755714</v>
      </c>
      <c r="AM2" s="37" t="n">
        <v>0</v>
      </c>
      <c r="AN2" s="14" t="n">
        <v>314.078677997555</v>
      </c>
      <c r="AO2" s="42" t="n">
        <v>5643</v>
      </c>
      <c r="AP2" s="21" t="n">
        <v>5121</v>
      </c>
      <c r="AQ2" s="21" t="n">
        <v>5632.88888888889</v>
      </c>
      <c r="AR2" s="37" t="n">
        <v>46.5179128750022</v>
      </c>
      <c r="AS2" s="37" t="n">
        <v>-9.25039872408293</v>
      </c>
      <c r="AT2" s="14" t="n">
        <v>1885.57668232764</v>
      </c>
      <c r="AU2" s="42" t="n">
        <v>594</v>
      </c>
      <c r="AV2" s="21" t="n">
        <v>715</v>
      </c>
      <c r="AW2" s="21" t="n">
        <v>632.972222222222</v>
      </c>
      <c r="AX2" s="37" t="n">
        <v>10.6300973264483</v>
      </c>
      <c r="AY2" s="37" t="n">
        <v>20.3703703703704</v>
      </c>
      <c r="AZ2" s="14" t="n">
        <v>263.266418251175</v>
      </c>
      <c r="BA2" s="23" t="n">
        <v>3208.5</v>
      </c>
      <c r="BB2" s="22" t="n">
        <v>-4.8</v>
      </c>
      <c r="BC2" s="42" t="n">
        <v>-13.4288489558038</v>
      </c>
      <c r="BD2" s="23" t="n">
        <v>24.2</v>
      </c>
    </row>
    <row r="3" customFormat="false" ht="13.8" hidden="false" customHeight="false" outlineLevel="0" collapsed="false">
      <c r="A3" s="19" t="s">
        <v>24</v>
      </c>
      <c r="B3" s="20" t="n">
        <v>2020</v>
      </c>
      <c r="C3" s="21" t="n">
        <v>28532</v>
      </c>
      <c r="D3" s="12" t="n">
        <v>396</v>
      </c>
      <c r="E3" s="21" t="n">
        <v>406</v>
      </c>
      <c r="F3" s="21" t="n">
        <v>429.277777777778</v>
      </c>
      <c r="G3" s="37" t="n">
        <v>1.26224781789684</v>
      </c>
      <c r="H3" s="37" t="n">
        <v>0</v>
      </c>
      <c r="I3" s="22" t="n">
        <v>2.5</v>
      </c>
      <c r="J3" s="42" t="n">
        <v>2.52525252525252</v>
      </c>
      <c r="K3" s="42" t="n">
        <v>0</v>
      </c>
      <c r="L3" s="21" t="n">
        <v>2</v>
      </c>
      <c r="M3" s="21" t="n">
        <v>1.47222222222222</v>
      </c>
      <c r="N3" s="37" t="n">
        <v>0.189203354297694</v>
      </c>
      <c r="O3" s="37" t="n">
        <v>0</v>
      </c>
      <c r="P3" s="14" t="n">
        <v>7.00967334922193</v>
      </c>
      <c r="Q3" s="13" t="n">
        <v>14</v>
      </c>
      <c r="R3" s="21" t="n">
        <v>11</v>
      </c>
      <c r="S3" s="21" t="n">
        <v>8.88888888888889</v>
      </c>
      <c r="T3" s="37" t="n">
        <v>0.501388888888889</v>
      </c>
      <c r="U3" s="37" t="n">
        <v>0</v>
      </c>
      <c r="V3" s="14" t="n">
        <v>38.5532034207206</v>
      </c>
      <c r="W3" s="42" t="n">
        <v>7</v>
      </c>
      <c r="X3" s="21" t="n">
        <v>3</v>
      </c>
      <c r="Y3" s="21" t="n">
        <v>6.83333333333333</v>
      </c>
      <c r="Z3" s="37" t="n">
        <v>2.15040650406504</v>
      </c>
      <c r="AA3" s="37" t="n">
        <v>0</v>
      </c>
      <c r="AB3" s="14" t="n">
        <v>10.5145100238329</v>
      </c>
      <c r="AC3" s="42" t="n">
        <v>100</v>
      </c>
      <c r="AD3" s="21" t="n">
        <v>116</v>
      </c>
      <c r="AE3" s="21" t="n">
        <v>113.472222222222</v>
      </c>
      <c r="AF3" s="37" t="n">
        <v>0.0563103495172036</v>
      </c>
      <c r="AG3" s="37" t="n">
        <v>0</v>
      </c>
      <c r="AH3" s="14" t="n">
        <v>406.561054254872</v>
      </c>
      <c r="AI3" s="42" t="n">
        <v>63</v>
      </c>
      <c r="AJ3" s="21" t="n">
        <v>33</v>
      </c>
      <c r="AK3" s="21" t="n">
        <v>85.4166666666667</v>
      </c>
      <c r="AL3" s="37" t="n">
        <v>32.1659349593496</v>
      </c>
      <c r="AM3" s="37" t="n">
        <v>-47.6190476190476</v>
      </c>
      <c r="AN3" s="14" t="n">
        <v>115.659610262162</v>
      </c>
      <c r="AO3" s="42" t="n">
        <v>181</v>
      </c>
      <c r="AP3" s="21" t="n">
        <v>212</v>
      </c>
      <c r="AQ3" s="21" t="n">
        <v>184.833333333333</v>
      </c>
      <c r="AR3" s="37" t="n">
        <v>3.99293657950105</v>
      </c>
      <c r="AS3" s="37" t="n">
        <v>0</v>
      </c>
      <c r="AT3" s="14" t="n">
        <v>743.025375017524</v>
      </c>
      <c r="AU3" s="42" t="n">
        <v>31</v>
      </c>
      <c r="AV3" s="21" t="n">
        <v>29</v>
      </c>
      <c r="AW3" s="21" t="n">
        <v>28.3611111111111</v>
      </c>
      <c r="AX3" s="37" t="n">
        <v>0.014392208074872</v>
      </c>
      <c r="AY3" s="37" t="n">
        <v>0</v>
      </c>
      <c r="AZ3" s="14" t="n">
        <v>101.640263563718</v>
      </c>
      <c r="BA3" s="23" t="n">
        <v>1423</v>
      </c>
      <c r="BB3" s="22" t="n">
        <v>1.5</v>
      </c>
      <c r="BC3" s="42" t="n">
        <v>1.51234127550293</v>
      </c>
      <c r="BD3" s="23" t="n">
        <v>49</v>
      </c>
    </row>
    <row r="4" customFormat="false" ht="13.8" hidden="false" customHeight="false" outlineLevel="0" collapsed="false">
      <c r="A4" s="25" t="s">
        <v>25</v>
      </c>
      <c r="B4" s="20" t="n">
        <v>2020</v>
      </c>
      <c r="C4" s="21" t="n">
        <v>174410</v>
      </c>
      <c r="D4" s="12" t="n">
        <v>6533</v>
      </c>
      <c r="E4" s="21" t="n">
        <v>5446</v>
      </c>
      <c r="F4" s="21" t="n">
        <v>6583.13888888889</v>
      </c>
      <c r="G4" s="37" t="n">
        <v>196.423753842706</v>
      </c>
      <c r="H4" s="37" t="n">
        <v>-16.6386040104087</v>
      </c>
      <c r="I4" s="22" t="n">
        <v>-16.6</v>
      </c>
      <c r="J4" s="42" t="n">
        <v>-16.6386040104087</v>
      </c>
      <c r="K4" s="42" t="n">
        <v>8</v>
      </c>
      <c r="L4" s="21" t="n">
        <v>11</v>
      </c>
      <c r="M4" s="21" t="n">
        <v>8</v>
      </c>
      <c r="N4" s="37" t="n">
        <v>1.125</v>
      </c>
      <c r="O4" s="37" t="n">
        <v>0</v>
      </c>
      <c r="P4" s="14" t="n">
        <v>6.30697781090534</v>
      </c>
      <c r="Q4" s="13" t="n">
        <v>91</v>
      </c>
      <c r="R4" s="21" t="n">
        <v>93</v>
      </c>
      <c r="S4" s="21" t="n">
        <v>88.0277777777778</v>
      </c>
      <c r="T4" s="37" t="n">
        <v>0.280854458118578</v>
      </c>
      <c r="U4" s="37" t="n">
        <v>0</v>
      </c>
      <c r="V4" s="14" t="n">
        <v>53.3226305831088</v>
      </c>
      <c r="W4" s="42" t="n">
        <v>103</v>
      </c>
      <c r="X4" s="21" t="n">
        <v>67</v>
      </c>
      <c r="Y4" s="21" t="n">
        <v>86.3055555555556</v>
      </c>
      <c r="Z4" s="37" t="n">
        <v>4.31842971068913</v>
      </c>
      <c r="AA4" s="37" t="n">
        <v>0</v>
      </c>
      <c r="AB4" s="14" t="n">
        <v>38.4152284846052</v>
      </c>
      <c r="AC4" s="42" t="n">
        <v>624</v>
      </c>
      <c r="AD4" s="21" t="n">
        <v>672</v>
      </c>
      <c r="AE4" s="21" t="n">
        <v>648.027777777778</v>
      </c>
      <c r="AF4" s="37" t="n">
        <v>0.886794452303043</v>
      </c>
      <c r="AG4" s="37" t="n">
        <v>0</v>
      </c>
      <c r="AH4" s="14" t="n">
        <v>385.299008084399</v>
      </c>
      <c r="AI4" s="42" t="n">
        <v>1097</v>
      </c>
      <c r="AJ4" s="21" t="n">
        <v>771</v>
      </c>
      <c r="AK4" s="21" t="n">
        <v>981.944444444444</v>
      </c>
      <c r="AL4" s="37" t="n">
        <v>45.3157598617004</v>
      </c>
      <c r="AM4" s="37" t="n">
        <v>-29.7174111212397</v>
      </c>
      <c r="AN4" s="14" t="n">
        <v>442.061808382547</v>
      </c>
      <c r="AO4" s="42" t="n">
        <v>4139</v>
      </c>
      <c r="AP4" s="21" t="n">
        <v>3451</v>
      </c>
      <c r="AQ4" s="21" t="n">
        <v>4238.77777777778</v>
      </c>
      <c r="AR4" s="37" t="n">
        <v>146.408672427703</v>
      </c>
      <c r="AS4" s="37" t="n">
        <v>-16.6223725537569</v>
      </c>
      <c r="AT4" s="14" t="n">
        <v>1978.67094776676</v>
      </c>
      <c r="AU4" s="42" t="n">
        <v>471</v>
      </c>
      <c r="AV4" s="21" t="n">
        <v>381</v>
      </c>
      <c r="AW4" s="21" t="n">
        <v>532.055555555556</v>
      </c>
      <c r="AX4" s="37" t="n">
        <v>42.8860870372304</v>
      </c>
      <c r="AY4" s="37" t="n">
        <v>-19.1082802547771</v>
      </c>
      <c r="AZ4" s="14" t="n">
        <v>218.450776904994</v>
      </c>
      <c r="BA4" s="23" t="n">
        <v>3122.5</v>
      </c>
      <c r="BB4" s="22" t="n">
        <v>-20</v>
      </c>
      <c r="BC4" s="42" t="n">
        <v>-20.0466021406258</v>
      </c>
      <c r="BD4" s="23" t="n">
        <v>48.8</v>
      </c>
    </row>
    <row r="5" customFormat="false" ht="13.8" hidden="false" customHeight="false" outlineLevel="0" collapsed="false">
      <c r="A5" s="19" t="s">
        <v>26</v>
      </c>
      <c r="B5" s="20" t="n">
        <v>2020</v>
      </c>
      <c r="C5" s="21" t="n">
        <v>28725</v>
      </c>
      <c r="D5" s="12" t="n">
        <v>555</v>
      </c>
      <c r="E5" s="21" t="n">
        <v>371</v>
      </c>
      <c r="F5" s="21" t="n">
        <v>415.888888888889</v>
      </c>
      <c r="G5" s="37" t="n">
        <v>4.84507376732865</v>
      </c>
      <c r="H5" s="37" t="n">
        <v>0</v>
      </c>
      <c r="I5" s="22" t="n">
        <v>-33.2</v>
      </c>
      <c r="J5" s="42" t="n">
        <v>-33.1531531531532</v>
      </c>
      <c r="K5" s="42" t="n">
        <v>1</v>
      </c>
      <c r="L5" s="21" t="n">
        <v>2</v>
      </c>
      <c r="M5" s="21" t="n">
        <v>1.13888888888889</v>
      </c>
      <c r="N5" s="37" t="n">
        <v>0.651084010840109</v>
      </c>
      <c r="O5" s="37" t="n">
        <v>0</v>
      </c>
      <c r="P5" s="14" t="n">
        <v>6.96257615317668</v>
      </c>
      <c r="Q5" s="13" t="n">
        <v>12</v>
      </c>
      <c r="R5" s="21" t="n">
        <v>8</v>
      </c>
      <c r="S5" s="21" t="n">
        <v>7.27777777777778</v>
      </c>
      <c r="T5" s="37" t="n">
        <v>0.0716709075487702</v>
      </c>
      <c r="U5" s="37" t="n">
        <v>0</v>
      </c>
      <c r="V5" s="14" t="n">
        <v>27.8503046127067</v>
      </c>
      <c r="W5" s="42" t="n">
        <v>6</v>
      </c>
      <c r="X5" s="21" t="n">
        <v>13</v>
      </c>
      <c r="Y5" s="21" t="n">
        <v>8.19444444444444</v>
      </c>
      <c r="Z5" s="37" t="n">
        <v>2.81817325800377</v>
      </c>
      <c r="AA5" s="37" t="n">
        <v>0</v>
      </c>
      <c r="AB5" s="14" t="n">
        <v>45.2567449956484</v>
      </c>
      <c r="AC5" s="42" t="n">
        <v>93</v>
      </c>
      <c r="AD5" s="21" t="n">
        <v>75</v>
      </c>
      <c r="AE5" s="21" t="n">
        <v>84.2777777777778</v>
      </c>
      <c r="AF5" s="37" t="n">
        <v>1.02135061891159</v>
      </c>
      <c r="AG5" s="37" t="n">
        <v>0</v>
      </c>
      <c r="AH5" s="14" t="n">
        <v>261.096605744125</v>
      </c>
      <c r="AI5" s="42" t="n">
        <v>98</v>
      </c>
      <c r="AJ5" s="21" t="n">
        <v>41</v>
      </c>
      <c r="AK5" s="21" t="n">
        <v>80.3888888888889</v>
      </c>
      <c r="AL5" s="37" t="n">
        <v>19.2997389234431</v>
      </c>
      <c r="AM5" s="37" t="n">
        <v>-58.1632653061225</v>
      </c>
      <c r="AN5" s="14" t="n">
        <v>142.732811140122</v>
      </c>
      <c r="AO5" s="42" t="n">
        <v>311</v>
      </c>
      <c r="AP5" s="21" t="n">
        <v>203</v>
      </c>
      <c r="AQ5" s="21" t="n">
        <v>205.5</v>
      </c>
      <c r="AR5" s="37" t="n">
        <v>0.0304136253041363</v>
      </c>
      <c r="AS5" s="37" t="n">
        <v>0</v>
      </c>
      <c r="AT5" s="14" t="n">
        <v>706.701479547433</v>
      </c>
      <c r="AU5" s="42" t="n">
        <v>34</v>
      </c>
      <c r="AV5" s="21" t="n">
        <v>29</v>
      </c>
      <c r="AW5" s="21" t="n">
        <v>29.1111111111111</v>
      </c>
      <c r="AX5" s="37" t="n">
        <v>0.000424088210347749</v>
      </c>
      <c r="AY5" s="37" t="n">
        <v>0</v>
      </c>
      <c r="AZ5" s="14" t="n">
        <v>100.957354221062</v>
      </c>
      <c r="BA5" s="23" t="n">
        <v>1291.6</v>
      </c>
      <c r="BB5" s="22" t="n">
        <v>-33.3</v>
      </c>
      <c r="BC5" s="42" t="n">
        <v>-33.250645994832</v>
      </c>
      <c r="BD5" s="23" t="n">
        <v>65</v>
      </c>
    </row>
    <row r="6" customFormat="false" ht="13.8" hidden="false" customHeight="false" outlineLevel="0" collapsed="false">
      <c r="A6" s="25" t="s">
        <v>27</v>
      </c>
      <c r="B6" s="20" t="n">
        <v>2020</v>
      </c>
      <c r="C6" s="21" t="n">
        <v>606671</v>
      </c>
      <c r="D6" s="12" t="n">
        <v>14493</v>
      </c>
      <c r="E6" s="21" t="n">
        <v>12950</v>
      </c>
      <c r="F6" s="21" t="n">
        <v>13985.6666666667</v>
      </c>
      <c r="G6" s="37" t="n">
        <v>76.6931938254246</v>
      </c>
      <c r="H6" s="37" t="n">
        <v>-10.6465190091768</v>
      </c>
      <c r="I6" s="22" t="n">
        <v>-10.6</v>
      </c>
      <c r="J6" s="42" t="n">
        <v>-10.6465190091768</v>
      </c>
      <c r="K6" s="42" t="n">
        <v>23</v>
      </c>
      <c r="L6" s="21" t="n">
        <v>30</v>
      </c>
      <c r="M6" s="21" t="n">
        <v>26</v>
      </c>
      <c r="N6" s="37" t="n">
        <v>0.615384615384615</v>
      </c>
      <c r="O6" s="37" t="n">
        <v>0</v>
      </c>
      <c r="P6" s="14" t="n">
        <v>4.94501962348621</v>
      </c>
      <c r="Q6" s="13" t="n">
        <v>262</v>
      </c>
      <c r="R6" s="21" t="n">
        <v>225</v>
      </c>
      <c r="S6" s="21" t="n">
        <v>247.972222222222</v>
      </c>
      <c r="T6" s="37" t="n">
        <v>2.12815366615635</v>
      </c>
      <c r="U6" s="37" t="n">
        <v>0</v>
      </c>
      <c r="V6" s="14" t="n">
        <v>37.0876471761465</v>
      </c>
      <c r="W6" s="42" t="n">
        <v>332</v>
      </c>
      <c r="X6" s="21" t="n">
        <v>298</v>
      </c>
      <c r="Y6" s="21" t="n">
        <v>307.055555555556</v>
      </c>
      <c r="Z6" s="37" t="n">
        <v>0.267062702289772</v>
      </c>
      <c r="AA6" s="37" t="n">
        <v>0</v>
      </c>
      <c r="AB6" s="14" t="n">
        <v>49.120528259963</v>
      </c>
      <c r="AC6" s="42" t="n">
        <v>1607</v>
      </c>
      <c r="AD6" s="21" t="n">
        <v>1735</v>
      </c>
      <c r="AE6" s="21" t="n">
        <v>1649.16666666667</v>
      </c>
      <c r="AF6" s="37" t="n">
        <v>4.46732356408962</v>
      </c>
      <c r="AG6" s="37" t="n">
        <v>0</v>
      </c>
      <c r="AH6" s="14" t="n">
        <v>285.986968224952</v>
      </c>
      <c r="AI6" s="42" t="n">
        <v>2019</v>
      </c>
      <c r="AJ6" s="21" t="n">
        <v>1629</v>
      </c>
      <c r="AK6" s="21" t="n">
        <v>1697.27777777778</v>
      </c>
      <c r="AL6" s="37" t="n">
        <v>2.74666586654738</v>
      </c>
      <c r="AM6" s="37" t="n">
        <v>0</v>
      </c>
      <c r="AN6" s="14" t="n">
        <v>268.514565555301</v>
      </c>
      <c r="AO6" s="42" t="n">
        <v>9322</v>
      </c>
      <c r="AP6" s="21" t="n">
        <v>8161</v>
      </c>
      <c r="AQ6" s="21" t="n">
        <v>9014.75</v>
      </c>
      <c r="AR6" s="37" t="n">
        <v>80.8551609861616</v>
      </c>
      <c r="AS6" s="37" t="n">
        <v>-12.4544089251234</v>
      </c>
      <c r="AT6" s="14" t="n">
        <v>1345.2101715757</v>
      </c>
      <c r="AU6" s="42" t="n">
        <v>928</v>
      </c>
      <c r="AV6" s="21" t="n">
        <v>872</v>
      </c>
      <c r="AW6" s="21" t="n">
        <v>1043.44444444444</v>
      </c>
      <c r="AX6" s="37" t="n">
        <v>28.1693938641016</v>
      </c>
      <c r="AY6" s="37" t="n">
        <v>-6.03448275862069</v>
      </c>
      <c r="AZ6" s="14" t="n">
        <v>143.735237055999</v>
      </c>
      <c r="BA6" s="23" t="n">
        <v>2134.6</v>
      </c>
      <c r="BB6" s="22" t="n">
        <v>-12.4</v>
      </c>
      <c r="BC6" s="42" t="n">
        <v>-12.4446267432322</v>
      </c>
      <c r="BD6" s="23" t="n">
        <v>28.4</v>
      </c>
    </row>
    <row r="7" customFormat="false" ht="13.8" hidden="false" customHeight="false" outlineLevel="0" collapsed="false">
      <c r="A7" s="19" t="s">
        <v>28</v>
      </c>
      <c r="B7" s="20" t="n">
        <v>2020</v>
      </c>
      <c r="C7" s="21" t="n">
        <v>1932212</v>
      </c>
      <c r="D7" s="12" t="n">
        <v>57348</v>
      </c>
      <c r="E7" s="21" t="n">
        <v>47045</v>
      </c>
      <c r="F7" s="21" t="n">
        <v>54444.6388888889</v>
      </c>
      <c r="G7" s="37" t="n">
        <v>1005.69416573229</v>
      </c>
      <c r="H7" s="37" t="n">
        <v>-17.9657529469206</v>
      </c>
      <c r="I7" s="22" t="n">
        <v>-18</v>
      </c>
      <c r="J7" s="42" t="n">
        <v>-17.9657529469206</v>
      </c>
      <c r="K7" s="42" t="n">
        <v>111</v>
      </c>
      <c r="L7" s="21" t="n">
        <v>149</v>
      </c>
      <c r="M7" s="21" t="n">
        <v>109</v>
      </c>
      <c r="N7" s="37" t="n">
        <v>14.6788990825688</v>
      </c>
      <c r="O7" s="37" t="n">
        <v>34.2342342342342</v>
      </c>
      <c r="P7" s="14" t="n">
        <v>7.71136914582872</v>
      </c>
      <c r="Q7" s="13" t="n">
        <v>688</v>
      </c>
      <c r="R7" s="21" t="n">
        <v>592</v>
      </c>
      <c r="S7" s="21" t="n">
        <v>663.527777777778</v>
      </c>
      <c r="T7" s="37" t="n">
        <v>7.7106387481801</v>
      </c>
      <c r="U7" s="37" t="n">
        <v>-13.953488372093</v>
      </c>
      <c r="V7" s="14" t="n">
        <v>30.6384599619503</v>
      </c>
      <c r="W7" s="42" t="n">
        <v>2134</v>
      </c>
      <c r="X7" s="21" t="n">
        <v>1703</v>
      </c>
      <c r="Y7" s="21" t="n">
        <v>1863.5</v>
      </c>
      <c r="Z7" s="37" t="n">
        <v>13.8235846525356</v>
      </c>
      <c r="AA7" s="37" t="n">
        <v>-20.1968134957826</v>
      </c>
      <c r="AB7" s="14" t="n">
        <v>88.1373265459484</v>
      </c>
      <c r="AC7" s="42" t="n">
        <v>4398</v>
      </c>
      <c r="AD7" s="21" t="n">
        <v>4578</v>
      </c>
      <c r="AE7" s="21" t="n">
        <v>4266.80555555556</v>
      </c>
      <c r="AF7" s="37" t="n">
        <v>22.6966007689275</v>
      </c>
      <c r="AG7" s="37" t="n">
        <v>4.09276944065484</v>
      </c>
      <c r="AH7" s="14" t="n">
        <v>236.930523151704</v>
      </c>
      <c r="AI7" s="42" t="n">
        <v>5480</v>
      </c>
      <c r="AJ7" s="21" t="n">
        <v>4373</v>
      </c>
      <c r="AK7" s="21" t="n">
        <v>2666.11111111111</v>
      </c>
      <c r="AL7" s="37" t="n">
        <v>1092.77879187794</v>
      </c>
      <c r="AM7" s="37" t="n">
        <v>-20.2007299270073</v>
      </c>
      <c r="AN7" s="14" t="n">
        <v>226.320921306772</v>
      </c>
      <c r="AO7" s="42" t="n">
        <v>39393</v>
      </c>
      <c r="AP7" s="21" t="n">
        <v>30673</v>
      </c>
      <c r="AQ7" s="21" t="n">
        <v>39025.6944444444</v>
      </c>
      <c r="AR7" s="37" t="n">
        <v>1787.73255608742</v>
      </c>
      <c r="AS7" s="37" t="n">
        <v>-22.1359124717589</v>
      </c>
      <c r="AT7" s="14" t="n">
        <v>1587.45520677855</v>
      </c>
      <c r="AU7" s="42" t="n">
        <v>5144</v>
      </c>
      <c r="AV7" s="21" t="n">
        <v>4977</v>
      </c>
      <c r="AW7" s="21" t="n">
        <v>5850</v>
      </c>
      <c r="AX7" s="37" t="n">
        <v>130.278461538462</v>
      </c>
      <c r="AY7" s="37" t="n">
        <v>-3.24650077760498</v>
      </c>
      <c r="AZ7" s="14" t="n">
        <v>257.580431132816</v>
      </c>
      <c r="BA7" s="23" t="n">
        <v>2434.8</v>
      </c>
      <c r="BB7" s="22" t="n">
        <v>-18.5</v>
      </c>
      <c r="BC7" s="42" t="n">
        <v>-18.4976902992569</v>
      </c>
      <c r="BD7" s="23" t="n">
        <v>18.9</v>
      </c>
    </row>
    <row r="8" customFormat="false" ht="13.8" hidden="false" customHeight="false" outlineLevel="0" collapsed="false">
      <c r="A8" s="24" t="s">
        <v>29</v>
      </c>
      <c r="B8" s="20" t="n">
        <v>2020</v>
      </c>
      <c r="C8" s="21" t="n">
        <v>14489</v>
      </c>
      <c r="D8" s="12" t="n">
        <v>150</v>
      </c>
      <c r="E8" s="21" t="n">
        <v>159</v>
      </c>
      <c r="F8" s="21" t="n">
        <v>143.25</v>
      </c>
      <c r="G8" s="37" t="n">
        <v>1.73167539267016</v>
      </c>
      <c r="H8" s="37" t="n">
        <v>0</v>
      </c>
      <c r="I8" s="22" t="n">
        <v>6</v>
      </c>
      <c r="J8" s="42" t="n">
        <v>6</v>
      </c>
      <c r="K8" s="42" t="n">
        <v>1</v>
      </c>
      <c r="L8" s="21" t="n">
        <v>3</v>
      </c>
      <c r="M8" s="21" t="n">
        <v>0.888888888888889</v>
      </c>
      <c r="N8" s="37" t="n">
        <v>5.01388888888889</v>
      </c>
      <c r="O8" s="37" t="n">
        <v>200</v>
      </c>
      <c r="P8" s="14" t="n">
        <v>20.7053626889364</v>
      </c>
      <c r="Q8" s="13" t="n">
        <v>0</v>
      </c>
      <c r="R8" s="21" t="n">
        <v>1</v>
      </c>
      <c r="S8" s="21" t="n">
        <v>0.444444444444445</v>
      </c>
      <c r="T8" s="37" t="n">
        <v>0.694444444444444</v>
      </c>
      <c r="U8" s="37" t="n">
        <v>0</v>
      </c>
      <c r="V8" s="14" t="n">
        <v>6.90178756297881</v>
      </c>
      <c r="W8" s="42" t="n">
        <v>1</v>
      </c>
      <c r="X8" s="21" t="n">
        <v>2</v>
      </c>
      <c r="Y8" s="21" t="n">
        <v>1</v>
      </c>
      <c r="Z8" s="37" t="n">
        <v>1</v>
      </c>
      <c r="AA8" s="37" t="n">
        <v>0</v>
      </c>
      <c r="AB8" s="14" t="n">
        <v>13.8035751259576</v>
      </c>
      <c r="AC8" s="42" t="n">
        <v>34</v>
      </c>
      <c r="AD8" s="21" t="n">
        <v>30</v>
      </c>
      <c r="AE8" s="21" t="n">
        <v>36.4166666666667</v>
      </c>
      <c r="AF8" s="37" t="n">
        <v>1.13062547673532</v>
      </c>
      <c r="AG8" s="37" t="n">
        <v>0</v>
      </c>
      <c r="AH8" s="14" t="n">
        <v>207.053626889364</v>
      </c>
      <c r="AI8" s="42" t="n">
        <v>35</v>
      </c>
      <c r="AJ8" s="21" t="n">
        <v>27</v>
      </c>
      <c r="AK8" s="21" t="n">
        <v>30.8888888888889</v>
      </c>
      <c r="AL8" s="37" t="n">
        <v>0.489608313349321</v>
      </c>
      <c r="AM8" s="37" t="n">
        <v>0</v>
      </c>
      <c r="AN8" s="14" t="n">
        <v>186.348264200428</v>
      </c>
      <c r="AO8" s="42" t="n">
        <v>65</v>
      </c>
      <c r="AP8" s="21" t="n">
        <v>81</v>
      </c>
      <c r="AQ8" s="21" t="n">
        <v>63.8888888888889</v>
      </c>
      <c r="AR8" s="37" t="n">
        <v>4.58280193236715</v>
      </c>
      <c r="AS8" s="37" t="n">
        <v>0</v>
      </c>
      <c r="AT8" s="14" t="n">
        <v>559.044792601284</v>
      </c>
      <c r="AU8" s="42" t="n">
        <v>14</v>
      </c>
      <c r="AV8" s="21" t="n">
        <v>15</v>
      </c>
      <c r="AW8" s="21" t="n">
        <v>9.72222222222222</v>
      </c>
      <c r="AX8" s="37" t="n">
        <v>2.86507936507937</v>
      </c>
      <c r="AY8" s="37" t="n">
        <v>0</v>
      </c>
      <c r="AZ8" s="14" t="n">
        <v>103.526813444682</v>
      </c>
      <c r="BA8" s="23" t="n">
        <v>1097.4</v>
      </c>
      <c r="BB8" s="22" t="n">
        <v>2.9</v>
      </c>
      <c r="BC8" s="42" t="n">
        <v>2.91662759073433</v>
      </c>
      <c r="BD8" s="23" t="n">
        <v>59.7</v>
      </c>
    </row>
    <row r="9" customFormat="false" ht="13.8" hidden="false" customHeight="false" outlineLevel="0" collapsed="false">
      <c r="A9" s="19" t="s">
        <v>30</v>
      </c>
      <c r="B9" s="20" t="n">
        <v>2020</v>
      </c>
      <c r="C9" s="21" t="n">
        <v>187904</v>
      </c>
      <c r="D9" s="12" t="n">
        <v>2481</v>
      </c>
      <c r="E9" s="21" t="n">
        <v>1943</v>
      </c>
      <c r="F9" s="21" t="n">
        <v>2006.02777777778</v>
      </c>
      <c r="G9" s="37" t="n">
        <v>1.98028203577796</v>
      </c>
      <c r="H9" s="37" t="n">
        <v>0</v>
      </c>
      <c r="I9" s="22" t="n">
        <v>-21.7</v>
      </c>
      <c r="J9" s="42" t="n">
        <v>-21.6848045143087</v>
      </c>
      <c r="K9" s="42" t="n">
        <v>2</v>
      </c>
      <c r="L9" s="21" t="n">
        <v>1</v>
      </c>
      <c r="M9" s="21" t="n">
        <v>2.38888888888889</v>
      </c>
      <c r="N9" s="37" t="n">
        <v>0.80749354005168</v>
      </c>
      <c r="O9" s="37" t="n">
        <v>0</v>
      </c>
      <c r="P9" s="14" t="n">
        <v>0.532186648501362</v>
      </c>
      <c r="Q9" s="13" t="n">
        <v>41</v>
      </c>
      <c r="R9" s="21" t="n">
        <v>32</v>
      </c>
      <c r="S9" s="21" t="n">
        <v>37.2777777777778</v>
      </c>
      <c r="T9" s="37" t="n">
        <v>0.747226361980461</v>
      </c>
      <c r="U9" s="37" t="n">
        <v>0</v>
      </c>
      <c r="V9" s="14" t="n">
        <v>17.0299727520436</v>
      </c>
      <c r="W9" s="42" t="n">
        <v>20</v>
      </c>
      <c r="X9" s="21" t="n">
        <v>21</v>
      </c>
      <c r="Y9" s="21" t="n">
        <v>12.6666666666667</v>
      </c>
      <c r="Z9" s="37" t="n">
        <v>5.48245614035088</v>
      </c>
      <c r="AA9" s="37" t="n">
        <v>5</v>
      </c>
      <c r="AB9" s="14" t="n">
        <v>11.1759196185286</v>
      </c>
      <c r="AC9" s="42" t="n">
        <v>304</v>
      </c>
      <c r="AD9" s="21" t="n">
        <v>238</v>
      </c>
      <c r="AE9" s="21" t="n">
        <v>305.25</v>
      </c>
      <c r="AF9" s="37" t="n">
        <v>14.8159295659296</v>
      </c>
      <c r="AG9" s="37" t="n">
        <v>-21.7105263157895</v>
      </c>
      <c r="AH9" s="14" t="n">
        <v>126.660422343324</v>
      </c>
      <c r="AI9" s="42" t="n">
        <v>273</v>
      </c>
      <c r="AJ9" s="21" t="n">
        <v>221</v>
      </c>
      <c r="AK9" s="21" t="n">
        <v>43.6388888888889</v>
      </c>
      <c r="AL9" s="37" t="n">
        <v>720.847036565527</v>
      </c>
      <c r="AM9" s="37" t="n">
        <v>-19.047619047619</v>
      </c>
      <c r="AN9" s="14" t="n">
        <v>117.613249318801</v>
      </c>
      <c r="AO9" s="42" t="n">
        <v>1708</v>
      </c>
      <c r="AP9" s="21" t="n">
        <v>1302</v>
      </c>
      <c r="AQ9" s="21" t="n">
        <v>1480.72222222222</v>
      </c>
      <c r="AR9" s="37" t="n">
        <v>21.5716575578317</v>
      </c>
      <c r="AS9" s="37" t="n">
        <v>-23.7704918032787</v>
      </c>
      <c r="AT9" s="14" t="n">
        <v>692.907016348774</v>
      </c>
      <c r="AU9" s="42" t="n">
        <v>133</v>
      </c>
      <c r="AV9" s="21" t="n">
        <v>128</v>
      </c>
      <c r="AW9" s="21" t="n">
        <v>124.083333333333</v>
      </c>
      <c r="AX9" s="37" t="n">
        <v>0.123628833669129</v>
      </c>
      <c r="AY9" s="37" t="n">
        <v>0</v>
      </c>
      <c r="AZ9" s="14" t="n">
        <v>68.1198910081744</v>
      </c>
      <c r="BA9" s="23" t="n">
        <v>1034</v>
      </c>
      <c r="BB9" s="22" t="n">
        <v>-24.2</v>
      </c>
      <c r="BC9" s="42" t="n">
        <v>-24.243534324859</v>
      </c>
      <c r="BD9" s="23" t="n">
        <v>36.6</v>
      </c>
    </row>
    <row r="10" customFormat="false" ht="13.8" hidden="false" customHeight="false" outlineLevel="0" collapsed="false">
      <c r="A10" s="19" t="s">
        <v>31</v>
      </c>
      <c r="B10" s="20" t="n">
        <v>2020</v>
      </c>
      <c r="C10" s="21" t="n">
        <v>149383</v>
      </c>
      <c r="D10" s="12" t="n">
        <v>2428</v>
      </c>
      <c r="E10" s="21" t="n">
        <v>2333</v>
      </c>
      <c r="F10" s="21" t="n">
        <v>2010.25</v>
      </c>
      <c r="G10" s="37" t="n">
        <v>51.8182129088422</v>
      </c>
      <c r="H10" s="37" t="n">
        <v>-3.91268533772652</v>
      </c>
      <c r="I10" s="22" t="n">
        <v>-3.9</v>
      </c>
      <c r="J10" s="42" t="n">
        <v>-3.91268533772652</v>
      </c>
      <c r="K10" s="42" t="n">
        <v>4</v>
      </c>
      <c r="L10" s="21" t="n">
        <v>7</v>
      </c>
      <c r="M10" s="21" t="n">
        <v>2.36111111111111</v>
      </c>
      <c r="N10" s="37" t="n">
        <v>9.1140522875817</v>
      </c>
      <c r="O10" s="37" t="n">
        <v>75</v>
      </c>
      <c r="P10" s="14" t="n">
        <v>4.6859415060616</v>
      </c>
      <c r="Q10" s="13" t="n">
        <v>29</v>
      </c>
      <c r="R10" s="21" t="n">
        <v>25</v>
      </c>
      <c r="S10" s="21" t="n">
        <v>31.1111111111111</v>
      </c>
      <c r="T10" s="37" t="n">
        <v>1.20039682539683</v>
      </c>
      <c r="U10" s="37" t="n">
        <v>0</v>
      </c>
      <c r="V10" s="14" t="n">
        <v>16.7355053787914</v>
      </c>
      <c r="W10" s="42" t="n">
        <v>40</v>
      </c>
      <c r="X10" s="21" t="n">
        <v>38</v>
      </c>
      <c r="Y10" s="21" t="n">
        <v>30.2777777777778</v>
      </c>
      <c r="Z10" s="37" t="n">
        <v>1.96952089704383</v>
      </c>
      <c r="AA10" s="37" t="n">
        <v>0</v>
      </c>
      <c r="AB10" s="14" t="n">
        <v>25.437968175763</v>
      </c>
      <c r="AC10" s="42" t="n">
        <v>300</v>
      </c>
      <c r="AD10" s="21" t="n">
        <v>335</v>
      </c>
      <c r="AE10" s="21" t="n">
        <v>282.666666666667</v>
      </c>
      <c r="AF10" s="37" t="n">
        <v>9.68907232704404</v>
      </c>
      <c r="AG10" s="37" t="n">
        <v>11.6666666666667</v>
      </c>
      <c r="AH10" s="14" t="n">
        <v>224.255772075805</v>
      </c>
      <c r="AI10" s="42" t="n">
        <v>394</v>
      </c>
      <c r="AJ10" s="21" t="n">
        <v>334</v>
      </c>
      <c r="AK10" s="21" t="n">
        <v>248.277777777778</v>
      </c>
      <c r="AL10" s="37" t="n">
        <v>29.5970885855648</v>
      </c>
      <c r="AM10" s="37" t="n">
        <v>-15.2284263959391</v>
      </c>
      <c r="AN10" s="14" t="n">
        <v>223.586351860653</v>
      </c>
      <c r="AO10" s="42" t="n">
        <v>1466</v>
      </c>
      <c r="AP10" s="21" t="n">
        <v>1403</v>
      </c>
      <c r="AQ10" s="21" t="n">
        <v>1224.72222222222</v>
      </c>
      <c r="AR10" s="37" t="n">
        <v>25.9511630251254</v>
      </c>
      <c r="AS10" s="37" t="n">
        <v>-4.29740791268759</v>
      </c>
      <c r="AT10" s="14" t="n">
        <v>939.196561857775</v>
      </c>
      <c r="AU10" s="42" t="n">
        <v>195</v>
      </c>
      <c r="AV10" s="21" t="n">
        <v>191</v>
      </c>
      <c r="AW10" s="21" t="n">
        <v>190.833333333333</v>
      </c>
      <c r="AX10" s="37" t="n">
        <v>0.000145560407569125</v>
      </c>
      <c r="AY10" s="37" t="n">
        <v>0</v>
      </c>
      <c r="AZ10" s="14" t="n">
        <v>127.859261093967</v>
      </c>
      <c r="BA10" s="23" t="n">
        <v>1561.8</v>
      </c>
      <c r="BB10" s="22" t="n">
        <v>-5</v>
      </c>
      <c r="BC10" s="42" t="n">
        <v>-4.96531580868931</v>
      </c>
      <c r="BD10" s="23" t="n">
        <v>34.9</v>
      </c>
    </row>
    <row r="11" customFormat="false" ht="13.8" hidden="false" customHeight="false" outlineLevel="0" collapsed="false">
      <c r="A11" s="25" t="s">
        <v>32</v>
      </c>
      <c r="B11" s="20" t="n">
        <v>2020</v>
      </c>
      <c r="C11" s="21" t="n">
        <v>219575</v>
      </c>
      <c r="D11" s="12" t="n">
        <v>3809</v>
      </c>
      <c r="E11" s="21" t="n">
        <v>3322</v>
      </c>
      <c r="F11" s="21" t="n">
        <v>3465.91666666667</v>
      </c>
      <c r="G11" s="37" t="n">
        <v>5.97591025301947</v>
      </c>
      <c r="H11" s="37" t="n">
        <v>-12.785508007351</v>
      </c>
      <c r="I11" s="22" t="n">
        <v>-12.8</v>
      </c>
      <c r="J11" s="42" t="n">
        <v>-12.785508007351</v>
      </c>
      <c r="K11" s="42" t="n">
        <v>4</v>
      </c>
      <c r="L11" s="21" t="n">
        <v>6</v>
      </c>
      <c r="M11" s="21" t="n">
        <v>3.41666666666667</v>
      </c>
      <c r="N11" s="37" t="n">
        <v>1.95325203252032</v>
      </c>
      <c r="O11" s="37" t="n">
        <v>0</v>
      </c>
      <c r="P11" s="14" t="n">
        <v>2.73255151998178</v>
      </c>
      <c r="Q11" s="13" t="n">
        <v>98</v>
      </c>
      <c r="R11" s="21" t="n">
        <v>99</v>
      </c>
      <c r="S11" s="21" t="n">
        <v>114.972222222222</v>
      </c>
      <c r="T11" s="37" t="n">
        <v>2.21890016375399</v>
      </c>
      <c r="U11" s="37" t="n">
        <v>0</v>
      </c>
      <c r="V11" s="14" t="n">
        <v>45.0871000796994</v>
      </c>
      <c r="W11" s="42" t="n">
        <v>68</v>
      </c>
      <c r="X11" s="21" t="n">
        <v>80</v>
      </c>
      <c r="Y11" s="21" t="n">
        <v>82.4166666666667</v>
      </c>
      <c r="Z11" s="37" t="n">
        <v>0.0708628244017529</v>
      </c>
      <c r="AA11" s="37" t="n">
        <v>0</v>
      </c>
      <c r="AB11" s="14" t="n">
        <v>36.4340202664238</v>
      </c>
      <c r="AC11" s="42" t="n">
        <v>384</v>
      </c>
      <c r="AD11" s="21" t="n">
        <v>383</v>
      </c>
      <c r="AE11" s="21" t="n">
        <v>324.277777777778</v>
      </c>
      <c r="AF11" s="37" t="n">
        <v>10.6337825747625</v>
      </c>
      <c r="AG11" s="37" t="n">
        <v>-0.260416666666667</v>
      </c>
      <c r="AH11" s="14" t="n">
        <v>174.427872025504</v>
      </c>
      <c r="AI11" s="42" t="n">
        <v>544</v>
      </c>
      <c r="AJ11" s="21" t="n">
        <v>351</v>
      </c>
      <c r="AK11" s="21" t="n">
        <v>489.333333333333</v>
      </c>
      <c r="AL11" s="37" t="n">
        <v>39.1064940962761</v>
      </c>
      <c r="AM11" s="37" t="n">
        <v>-35.4779411764706</v>
      </c>
      <c r="AN11" s="14" t="n">
        <v>159.854263918934</v>
      </c>
      <c r="AO11" s="42" t="n">
        <v>2522</v>
      </c>
      <c r="AP11" s="21" t="n">
        <v>2197</v>
      </c>
      <c r="AQ11" s="21" t="n">
        <v>2238.19444444444</v>
      </c>
      <c r="AR11" s="37" t="n">
        <v>0.758192505257348</v>
      </c>
      <c r="AS11" s="37" t="n">
        <v>0</v>
      </c>
      <c r="AT11" s="14" t="n">
        <v>1000.56928156666</v>
      </c>
      <c r="AU11" s="42" t="n">
        <v>189</v>
      </c>
      <c r="AV11" s="21" t="n">
        <v>206</v>
      </c>
      <c r="AW11" s="21" t="n">
        <v>213.305555555556</v>
      </c>
      <c r="AX11" s="37" t="n">
        <v>0.250209807411265</v>
      </c>
      <c r="AY11" s="37" t="n">
        <v>0</v>
      </c>
      <c r="AZ11" s="14" t="n">
        <v>93.8176021860412</v>
      </c>
      <c r="BA11" s="23" t="n">
        <v>1512.9</v>
      </c>
      <c r="BB11" s="22" t="n">
        <v>-14.5</v>
      </c>
      <c r="BC11" s="42" t="n">
        <v>-14.506103074141</v>
      </c>
      <c r="BD11" s="23" t="n">
        <v>41.9</v>
      </c>
    </row>
    <row r="12" customFormat="false" ht="13.8" hidden="false" customHeight="false" outlineLevel="0" collapsed="false">
      <c r="A12" s="24" t="s">
        <v>33</v>
      </c>
      <c r="B12" s="20" t="n">
        <v>2020</v>
      </c>
      <c r="C12" s="21" t="n">
        <v>387450</v>
      </c>
      <c r="D12" s="12" t="n">
        <v>5204</v>
      </c>
      <c r="E12" s="21" t="n">
        <v>4682</v>
      </c>
      <c r="F12" s="21" t="n">
        <v>4760.69444444445</v>
      </c>
      <c r="G12" s="37" t="n">
        <v>1.30082189871407</v>
      </c>
      <c r="H12" s="37" t="n">
        <v>0</v>
      </c>
      <c r="I12" s="22" t="n">
        <v>-10</v>
      </c>
      <c r="J12" s="42" t="n">
        <v>-10.0307455803228</v>
      </c>
      <c r="K12" s="42" t="n">
        <v>9</v>
      </c>
      <c r="L12" s="21" t="n">
        <v>6</v>
      </c>
      <c r="M12" s="21" t="n">
        <v>7.77777777777778</v>
      </c>
      <c r="N12" s="37" t="n">
        <v>0.406349206349206</v>
      </c>
      <c r="O12" s="37" t="n">
        <v>0</v>
      </c>
      <c r="P12" s="14" t="n">
        <v>1.54858691444057</v>
      </c>
      <c r="Q12" s="13" t="n">
        <v>127</v>
      </c>
      <c r="R12" s="21" t="n">
        <v>68</v>
      </c>
      <c r="S12" s="21" t="n">
        <v>121.055555555556</v>
      </c>
      <c r="T12" s="37" t="n">
        <v>23.2528937841008</v>
      </c>
      <c r="U12" s="37" t="n">
        <v>-46.4566929133858</v>
      </c>
      <c r="V12" s="14" t="n">
        <v>17.5506516969932</v>
      </c>
      <c r="W12" s="42" t="n">
        <v>147</v>
      </c>
      <c r="X12" s="21" t="n">
        <v>122</v>
      </c>
      <c r="Y12" s="21" t="n">
        <v>140.194444444444</v>
      </c>
      <c r="Z12" s="37" t="n">
        <v>2.36127622570064</v>
      </c>
      <c r="AA12" s="37" t="n">
        <v>0</v>
      </c>
      <c r="AB12" s="14" t="n">
        <v>31.4879339269583</v>
      </c>
      <c r="AC12" s="42" t="n">
        <v>613</v>
      </c>
      <c r="AD12" s="21" t="n">
        <v>680</v>
      </c>
      <c r="AE12" s="21" t="n">
        <v>688.944444444445</v>
      </c>
      <c r="AF12" s="37" t="n">
        <v>0.116124147694183</v>
      </c>
      <c r="AG12" s="37" t="n">
        <v>0</v>
      </c>
      <c r="AH12" s="14" t="n">
        <v>175.506516969932</v>
      </c>
      <c r="AI12" s="42" t="n">
        <v>469</v>
      </c>
      <c r="AJ12" s="21" t="n">
        <v>416</v>
      </c>
      <c r="AK12" s="21" t="n">
        <v>306.055555555556</v>
      </c>
      <c r="AL12" s="37" t="n">
        <v>39.4953812952542</v>
      </c>
      <c r="AM12" s="37" t="n">
        <v>-11.3006396588486</v>
      </c>
      <c r="AN12" s="14" t="n">
        <v>107.368692734546</v>
      </c>
      <c r="AO12" s="42" t="n">
        <v>3530</v>
      </c>
      <c r="AP12" s="21" t="n">
        <v>3039</v>
      </c>
      <c r="AQ12" s="21" t="n">
        <v>3215.25</v>
      </c>
      <c r="AR12" s="37" t="n">
        <v>9.66147655703289</v>
      </c>
      <c r="AS12" s="37" t="n">
        <v>-13.9093484419263</v>
      </c>
      <c r="AT12" s="14" t="n">
        <v>784.35927216415</v>
      </c>
      <c r="AU12" s="42" t="n">
        <v>309</v>
      </c>
      <c r="AV12" s="21" t="n">
        <v>351</v>
      </c>
      <c r="AW12" s="21" t="n">
        <v>281.416666666667</v>
      </c>
      <c r="AX12" s="37" t="n">
        <v>17.2052364031191</v>
      </c>
      <c r="AY12" s="37" t="n">
        <v>13.5922330097087</v>
      </c>
      <c r="AZ12" s="14" t="n">
        <v>90.5923344947735</v>
      </c>
      <c r="BA12" s="23" t="n">
        <v>1208.4</v>
      </c>
      <c r="BB12" s="22" t="n">
        <v>-12.5</v>
      </c>
      <c r="BC12" s="42" t="n">
        <v>-12.5235268568119</v>
      </c>
      <c r="BD12" s="23" t="n">
        <v>19.9</v>
      </c>
    </row>
    <row r="13" customFormat="false" ht="13.8" hidden="false" customHeight="false" outlineLevel="0" collapsed="false">
      <c r="A13" s="19" t="s">
        <v>34</v>
      </c>
      <c r="B13" s="20" t="n">
        <v>2020</v>
      </c>
      <c r="C13" s="21" t="n">
        <v>70617</v>
      </c>
      <c r="D13" s="12" t="n">
        <v>2032</v>
      </c>
      <c r="E13" s="21" t="n">
        <v>1849</v>
      </c>
      <c r="F13" s="21" t="n">
        <v>1954.52777777778</v>
      </c>
      <c r="G13" s="37" t="n">
        <v>5.6975971430692</v>
      </c>
      <c r="H13" s="37" t="n">
        <v>-9.00590551181102</v>
      </c>
      <c r="I13" s="22" t="n">
        <v>-9</v>
      </c>
      <c r="J13" s="42" t="n">
        <v>-9.00590551181102</v>
      </c>
      <c r="K13" s="42" t="n">
        <v>3</v>
      </c>
      <c r="L13" s="21" t="n">
        <v>4</v>
      </c>
      <c r="M13" s="21" t="n">
        <v>4.08333333333333</v>
      </c>
      <c r="N13" s="37" t="n">
        <v>0.00170068027210883</v>
      </c>
      <c r="O13" s="37" t="n">
        <v>0</v>
      </c>
      <c r="P13" s="14" t="n">
        <v>5.66435844060212</v>
      </c>
      <c r="Q13" s="13" t="n">
        <v>21</v>
      </c>
      <c r="R13" s="21" t="n">
        <v>26</v>
      </c>
      <c r="S13" s="21" t="n">
        <v>30.0277777777778</v>
      </c>
      <c r="T13" s="37" t="n">
        <v>0.540266214410525</v>
      </c>
      <c r="U13" s="37" t="n">
        <v>0</v>
      </c>
      <c r="V13" s="14" t="n">
        <v>36.8183298639138</v>
      </c>
      <c r="W13" s="42" t="n">
        <v>47</v>
      </c>
      <c r="X13" s="21" t="n">
        <v>48</v>
      </c>
      <c r="Y13" s="21" t="n">
        <v>40.7777777777778</v>
      </c>
      <c r="Z13" s="37" t="n">
        <v>1.27914017559794</v>
      </c>
      <c r="AA13" s="37" t="n">
        <v>0</v>
      </c>
      <c r="AB13" s="14" t="n">
        <v>67.9723012872255</v>
      </c>
      <c r="AC13" s="42" t="n">
        <v>284</v>
      </c>
      <c r="AD13" s="21" t="n">
        <v>291</v>
      </c>
      <c r="AE13" s="21" t="n">
        <v>263.694444444444</v>
      </c>
      <c r="AF13" s="37" t="n">
        <v>2.82748984631951</v>
      </c>
      <c r="AG13" s="37" t="n">
        <v>0</v>
      </c>
      <c r="AH13" s="14" t="n">
        <v>412.082076553804</v>
      </c>
      <c r="AI13" s="42" t="n">
        <v>490</v>
      </c>
      <c r="AJ13" s="21" t="n">
        <v>436</v>
      </c>
      <c r="AK13" s="21" t="n">
        <v>422.638888888889</v>
      </c>
      <c r="AL13" s="37" t="n">
        <v>0.422392010808046</v>
      </c>
      <c r="AM13" s="37" t="n">
        <v>0</v>
      </c>
      <c r="AN13" s="14" t="n">
        <v>617.415070025631</v>
      </c>
      <c r="AO13" s="42" t="n">
        <v>1124</v>
      </c>
      <c r="AP13" s="21" t="n">
        <v>957</v>
      </c>
      <c r="AQ13" s="21" t="n">
        <v>1095.16666666667</v>
      </c>
      <c r="AR13" s="37" t="n">
        <v>17.4311621772435</v>
      </c>
      <c r="AS13" s="37" t="n">
        <v>-14.8576512455516</v>
      </c>
      <c r="AT13" s="14" t="n">
        <v>1355.19775691406</v>
      </c>
      <c r="AU13" s="42" t="n">
        <v>63</v>
      </c>
      <c r="AV13" s="21" t="n">
        <v>87</v>
      </c>
      <c r="AW13" s="21" t="n">
        <v>98.1388888888889</v>
      </c>
      <c r="AX13" s="37" t="n">
        <v>1.2642780765481</v>
      </c>
      <c r="AY13" s="37" t="n">
        <v>0</v>
      </c>
      <c r="AZ13" s="14" t="n">
        <v>123.199796083096</v>
      </c>
      <c r="BA13" s="23" t="n">
        <v>2618.3</v>
      </c>
      <c r="BB13" s="22" t="n">
        <v>-9.2</v>
      </c>
      <c r="BC13" s="42" t="n">
        <v>-9.16880593908276</v>
      </c>
      <c r="BD13" s="23" t="n">
        <v>36.8</v>
      </c>
    </row>
    <row r="14" customFormat="false" ht="13.8" hidden="false" customHeight="false" outlineLevel="0" collapsed="false">
      <c r="A14" s="25" t="s">
        <v>35</v>
      </c>
      <c r="B14" s="20" t="n">
        <v>2020</v>
      </c>
      <c r="C14" s="21" t="n">
        <v>37082</v>
      </c>
      <c r="D14" s="12" t="n">
        <v>777</v>
      </c>
      <c r="E14" s="21" t="n">
        <v>736</v>
      </c>
      <c r="F14" s="21" t="n">
        <v>843.361111111111</v>
      </c>
      <c r="G14" s="37" t="n">
        <v>13.6672275104392</v>
      </c>
      <c r="H14" s="37" t="n">
        <v>-5.27670527670528</v>
      </c>
      <c r="I14" s="22" t="n">
        <v>-5.3</v>
      </c>
      <c r="J14" s="42" t="n">
        <v>-5.27670527670528</v>
      </c>
      <c r="K14" s="42" t="n">
        <v>3</v>
      </c>
      <c r="L14" s="21" t="n">
        <v>3</v>
      </c>
      <c r="M14" s="21" t="n">
        <v>2.97222222222222</v>
      </c>
      <c r="N14" s="37" t="n">
        <v>0.000259605399792314</v>
      </c>
      <c r="O14" s="37" t="n">
        <v>0</v>
      </c>
      <c r="P14" s="14" t="n">
        <v>8.09017852327275</v>
      </c>
      <c r="Q14" s="13" t="n">
        <v>19</v>
      </c>
      <c r="R14" s="21" t="n">
        <v>22</v>
      </c>
      <c r="S14" s="21" t="n">
        <v>14.4722222222222</v>
      </c>
      <c r="T14" s="37" t="n">
        <v>3.91560034122414</v>
      </c>
      <c r="U14" s="37" t="n">
        <v>0</v>
      </c>
      <c r="V14" s="14" t="n">
        <v>59.3279758373335</v>
      </c>
      <c r="W14" s="42" t="n">
        <v>13</v>
      </c>
      <c r="X14" s="21" t="n">
        <v>13</v>
      </c>
      <c r="Y14" s="21" t="n">
        <v>11.0833333333333</v>
      </c>
      <c r="Z14" s="37" t="n">
        <v>0.331453634085213</v>
      </c>
      <c r="AA14" s="37" t="n">
        <v>0</v>
      </c>
      <c r="AB14" s="14" t="n">
        <v>35.0574402675152</v>
      </c>
      <c r="AC14" s="42" t="n">
        <v>124</v>
      </c>
      <c r="AD14" s="21" t="n">
        <v>148</v>
      </c>
      <c r="AE14" s="21" t="n">
        <v>121.694444444444</v>
      </c>
      <c r="AF14" s="37" t="n">
        <v>5.6862271424586</v>
      </c>
      <c r="AG14" s="37" t="n">
        <v>19.3548387096774</v>
      </c>
      <c r="AH14" s="14" t="n">
        <v>399.115473814789</v>
      </c>
      <c r="AI14" s="42" t="n">
        <v>177</v>
      </c>
      <c r="AJ14" s="21" t="n">
        <v>170</v>
      </c>
      <c r="AK14" s="21" t="n">
        <v>207.361111111111</v>
      </c>
      <c r="AL14" s="37" t="n">
        <v>6.73150628860608</v>
      </c>
      <c r="AM14" s="37" t="n">
        <v>-3.95480225988701</v>
      </c>
      <c r="AN14" s="14" t="n">
        <v>458.443449652122</v>
      </c>
      <c r="AO14" s="42" t="n">
        <v>391</v>
      </c>
      <c r="AP14" s="21" t="n">
        <v>336</v>
      </c>
      <c r="AQ14" s="21" t="n">
        <v>421</v>
      </c>
      <c r="AR14" s="37" t="n">
        <v>17.1615201900238</v>
      </c>
      <c r="AS14" s="37" t="n">
        <v>-14.0664961636829</v>
      </c>
      <c r="AT14" s="14" t="n">
        <v>906.099994606548</v>
      </c>
      <c r="AU14" s="42" t="n">
        <v>50</v>
      </c>
      <c r="AV14" s="21" t="n">
        <v>44</v>
      </c>
      <c r="AW14" s="21" t="n">
        <v>64.7777777777778</v>
      </c>
      <c r="AX14" s="37" t="n">
        <v>6.66457023060796</v>
      </c>
      <c r="AY14" s="37" t="n">
        <v>-12</v>
      </c>
      <c r="AZ14" s="14" t="n">
        <v>118.655951674667</v>
      </c>
      <c r="BA14" s="23" t="n">
        <v>1984.8</v>
      </c>
      <c r="BB14" s="22" t="n">
        <v>-7.9</v>
      </c>
      <c r="BC14" s="42" t="n">
        <v>-7.87226141849239</v>
      </c>
      <c r="BD14" s="23" t="n">
        <v>43.9</v>
      </c>
    </row>
    <row r="15" customFormat="false" ht="13.8" hidden="false" customHeight="false" outlineLevel="0" collapsed="false">
      <c r="A15" s="25" t="s">
        <v>36</v>
      </c>
      <c r="B15" s="20" t="n">
        <v>2020</v>
      </c>
      <c r="C15" s="21" t="n">
        <v>16663</v>
      </c>
      <c r="D15" s="12" t="n">
        <v>238</v>
      </c>
      <c r="E15" s="21" t="n">
        <v>262</v>
      </c>
      <c r="F15" s="21" t="n">
        <v>239.694444444444</v>
      </c>
      <c r="G15" s="37" t="n">
        <v>2.07571689779941</v>
      </c>
      <c r="H15" s="37" t="n">
        <v>0</v>
      </c>
      <c r="I15" s="22" t="n">
        <v>10.1</v>
      </c>
      <c r="J15" s="42" t="n">
        <v>10.0840336134454</v>
      </c>
      <c r="K15" s="42" t="n">
        <v>1</v>
      </c>
      <c r="L15" s="21" t="n">
        <v>1</v>
      </c>
      <c r="M15" s="21" t="n">
        <v>1.41666666666667</v>
      </c>
      <c r="N15" s="37" t="n">
        <v>0.122549019607843</v>
      </c>
      <c r="O15" s="37" t="n">
        <v>0</v>
      </c>
      <c r="P15" s="14" t="n">
        <v>6.0013202904639</v>
      </c>
      <c r="Q15" s="13" t="n">
        <v>14</v>
      </c>
      <c r="R15" s="21" t="n">
        <v>10</v>
      </c>
      <c r="S15" s="21" t="n">
        <v>8.72222222222222</v>
      </c>
      <c r="T15" s="37" t="n">
        <v>0.187190375088465</v>
      </c>
      <c r="U15" s="37" t="n">
        <v>0</v>
      </c>
      <c r="V15" s="14" t="n">
        <v>60.013202904639</v>
      </c>
      <c r="W15" s="42" t="n">
        <v>2</v>
      </c>
      <c r="X15" s="21" t="n">
        <v>4</v>
      </c>
      <c r="Y15" s="21" t="n">
        <v>0.361111111111111</v>
      </c>
      <c r="Z15" s="37" t="n">
        <v>36.6688034188034</v>
      </c>
      <c r="AA15" s="37" t="n">
        <v>100</v>
      </c>
      <c r="AB15" s="14" t="n">
        <v>24.0052811618556</v>
      </c>
      <c r="AC15" s="42" t="n">
        <v>72</v>
      </c>
      <c r="AD15" s="21" t="n">
        <v>77</v>
      </c>
      <c r="AE15" s="21" t="n">
        <v>81</v>
      </c>
      <c r="AF15" s="37" t="n">
        <v>0.197530864197531</v>
      </c>
      <c r="AG15" s="37" t="n">
        <v>0</v>
      </c>
      <c r="AH15" s="14" t="n">
        <v>462.101662365721</v>
      </c>
      <c r="AI15" s="42" t="n">
        <v>88</v>
      </c>
      <c r="AJ15" s="21" t="n">
        <v>86</v>
      </c>
      <c r="AK15" s="21" t="n">
        <v>80.6944444444445</v>
      </c>
      <c r="AL15" s="37" t="n">
        <v>0.348833428953909</v>
      </c>
      <c r="AM15" s="37" t="n">
        <v>0</v>
      </c>
      <c r="AN15" s="14" t="n">
        <v>516.113544979896</v>
      </c>
      <c r="AO15" s="42" t="n">
        <v>46</v>
      </c>
      <c r="AP15" s="21" t="n">
        <v>63</v>
      </c>
      <c r="AQ15" s="21" t="n">
        <v>51.6944444444445</v>
      </c>
      <c r="AR15" s="37" t="n">
        <v>2.47252074750731</v>
      </c>
      <c r="AS15" s="37" t="n">
        <v>0</v>
      </c>
      <c r="AT15" s="14" t="n">
        <v>378.083178299226</v>
      </c>
      <c r="AU15" s="42" t="n">
        <v>15</v>
      </c>
      <c r="AV15" s="21" t="n">
        <v>21</v>
      </c>
      <c r="AW15" s="21" t="n">
        <v>15.8055555555556</v>
      </c>
      <c r="AX15" s="37" t="n">
        <v>1.70713727787542</v>
      </c>
      <c r="AY15" s="37" t="n">
        <v>0</v>
      </c>
      <c r="AZ15" s="14" t="n">
        <v>126.027726099742</v>
      </c>
      <c r="BA15" s="23" t="n">
        <v>1572.3</v>
      </c>
      <c r="BB15" s="22" t="n">
        <v>9.7</v>
      </c>
      <c r="BC15" s="42" t="n">
        <v>9.72852257659291</v>
      </c>
      <c r="BD15" s="23" t="n">
        <v>39.7</v>
      </c>
    </row>
    <row r="16" customFormat="false" ht="13.8" hidden="false" customHeight="false" outlineLevel="0" collapsed="false">
      <c r="A16" s="25" t="s">
        <v>37</v>
      </c>
      <c r="B16" s="20" t="n">
        <v>2020</v>
      </c>
      <c r="C16" s="21" t="n">
        <v>982080</v>
      </c>
      <c r="D16" s="12" t="n">
        <v>37710</v>
      </c>
      <c r="E16" s="21" t="n">
        <v>34452</v>
      </c>
      <c r="F16" s="21" t="n">
        <v>36669.4444444444</v>
      </c>
      <c r="G16" s="37" t="n">
        <v>134.091474214916</v>
      </c>
      <c r="H16" s="37" t="n">
        <v>-8.63961813842482</v>
      </c>
      <c r="I16" s="22" t="n">
        <v>-8.6</v>
      </c>
      <c r="J16" s="42" t="n">
        <v>-8.63961813842482</v>
      </c>
      <c r="K16" s="42" t="n">
        <v>131</v>
      </c>
      <c r="L16" s="21" t="n">
        <v>143</v>
      </c>
      <c r="M16" s="21" t="n">
        <v>128.722222222222</v>
      </c>
      <c r="N16" s="37" t="n">
        <v>1.58368100513115</v>
      </c>
      <c r="O16" s="37" t="n">
        <v>0</v>
      </c>
      <c r="P16" s="14" t="n">
        <v>14.5609318996416</v>
      </c>
      <c r="Q16" s="13" t="n">
        <v>584</v>
      </c>
      <c r="R16" s="21" t="n">
        <v>477</v>
      </c>
      <c r="S16" s="21" t="n">
        <v>588</v>
      </c>
      <c r="T16" s="37" t="n">
        <v>20.9540816326531</v>
      </c>
      <c r="U16" s="37" t="n">
        <v>-18.3219178082192</v>
      </c>
      <c r="V16" s="14" t="n">
        <v>48.5703812316716</v>
      </c>
      <c r="W16" s="42" t="n">
        <v>1331</v>
      </c>
      <c r="X16" s="21" t="n">
        <v>961</v>
      </c>
      <c r="Y16" s="21" t="n">
        <v>1328.38888888889</v>
      </c>
      <c r="Z16" s="37" t="n">
        <v>101.607742136348</v>
      </c>
      <c r="AA16" s="37" t="n">
        <v>-27.7986476333584</v>
      </c>
      <c r="AB16" s="14" t="n">
        <v>97.8535353535353</v>
      </c>
      <c r="AC16" s="42" t="n">
        <v>4041</v>
      </c>
      <c r="AD16" s="21" t="n">
        <v>5074</v>
      </c>
      <c r="AE16" s="21" t="n">
        <v>4051.41666666667</v>
      </c>
      <c r="AF16" s="37" t="n">
        <v>258.101488848208</v>
      </c>
      <c r="AG16" s="37" t="n">
        <v>25.5629794605296</v>
      </c>
      <c r="AH16" s="14" t="n">
        <v>516.658520690779</v>
      </c>
      <c r="AI16" s="42" t="n">
        <v>5096</v>
      </c>
      <c r="AJ16" s="21" t="n">
        <v>4021</v>
      </c>
      <c r="AK16" s="21" t="n">
        <v>4334.52777777778</v>
      </c>
      <c r="AL16" s="37" t="n">
        <v>22.6782875731546</v>
      </c>
      <c r="AM16" s="37" t="n">
        <v>-21.0949764521193</v>
      </c>
      <c r="AN16" s="14" t="n">
        <v>409.437113066145</v>
      </c>
      <c r="AO16" s="42" t="n">
        <v>23581</v>
      </c>
      <c r="AP16" s="21" t="n">
        <v>20655</v>
      </c>
      <c r="AQ16" s="21" t="n">
        <v>22732.75</v>
      </c>
      <c r="AR16" s="37" t="n">
        <v>189.904215833984</v>
      </c>
      <c r="AS16" s="37" t="n">
        <v>-12.4082948136211</v>
      </c>
      <c r="AT16" s="14" t="n">
        <v>2103.18914956012</v>
      </c>
      <c r="AU16" s="42" t="n">
        <v>2946</v>
      </c>
      <c r="AV16" s="21" t="n">
        <v>3121</v>
      </c>
      <c r="AW16" s="21" t="n">
        <v>3505.63888888889</v>
      </c>
      <c r="AX16" s="37" t="n">
        <v>42.2025997356991</v>
      </c>
      <c r="AY16" s="37" t="n">
        <v>5.94025797691785</v>
      </c>
      <c r="AZ16" s="14" t="n">
        <v>317.794884327142</v>
      </c>
      <c r="BA16" s="23" t="n">
        <v>3508.1</v>
      </c>
      <c r="BB16" s="22" t="n">
        <v>-9.7</v>
      </c>
      <c r="BC16" s="42" t="n">
        <v>-9.6990913537028</v>
      </c>
      <c r="BD16" s="23" t="n">
        <v>18.6</v>
      </c>
    </row>
    <row r="17" customFormat="false" ht="13.8" hidden="false" customHeight="false" outlineLevel="0" collapsed="false">
      <c r="A17" s="19" t="s">
        <v>38</v>
      </c>
      <c r="B17" s="20" t="n">
        <v>2020</v>
      </c>
      <c r="C17" s="21" t="n">
        <v>323714</v>
      </c>
      <c r="D17" s="12" t="n">
        <v>10979</v>
      </c>
      <c r="E17" s="21" t="n">
        <v>10298</v>
      </c>
      <c r="F17" s="21" t="n">
        <v>9945.27777777778</v>
      </c>
      <c r="G17" s="37" t="n">
        <v>12.509752751942</v>
      </c>
      <c r="H17" s="37" t="n">
        <v>-6.20275070589307</v>
      </c>
      <c r="I17" s="22" t="n">
        <v>-6.2</v>
      </c>
      <c r="J17" s="42" t="n">
        <v>-6.20275070589307</v>
      </c>
      <c r="K17" s="42" t="n">
        <v>27</v>
      </c>
      <c r="L17" s="21" t="n">
        <v>32</v>
      </c>
      <c r="M17" s="21" t="n">
        <v>20.5</v>
      </c>
      <c r="N17" s="37" t="n">
        <v>6.45121951219512</v>
      </c>
      <c r="O17" s="37" t="n">
        <v>18.5185185185185</v>
      </c>
      <c r="P17" s="14" t="n">
        <v>9.88526909555966</v>
      </c>
      <c r="Q17" s="13" t="n">
        <v>186</v>
      </c>
      <c r="R17" s="21" t="n">
        <v>225</v>
      </c>
      <c r="S17" s="21" t="n">
        <v>201</v>
      </c>
      <c r="T17" s="37" t="n">
        <v>2.86567164179104</v>
      </c>
      <c r="U17" s="37" t="n">
        <v>0</v>
      </c>
      <c r="V17" s="14" t="n">
        <v>69.5057983281539</v>
      </c>
      <c r="W17" s="42" t="n">
        <v>337</v>
      </c>
      <c r="X17" s="21" t="n">
        <v>376</v>
      </c>
      <c r="Y17" s="21" t="n">
        <v>249.388888888889</v>
      </c>
      <c r="Z17" s="37" t="n">
        <v>64.2786193411054</v>
      </c>
      <c r="AA17" s="37" t="n">
        <v>11.5727002967359</v>
      </c>
      <c r="AB17" s="14" t="n">
        <v>116.151911872826</v>
      </c>
      <c r="AC17" s="42" t="n">
        <v>1227</v>
      </c>
      <c r="AD17" s="21" t="n">
        <v>1306</v>
      </c>
      <c r="AE17" s="21" t="n">
        <v>1190.16666666667</v>
      </c>
      <c r="AF17" s="37" t="n">
        <v>11.2735144470896</v>
      </c>
      <c r="AG17" s="37" t="n">
        <v>6.43846780766096</v>
      </c>
      <c r="AH17" s="14" t="n">
        <v>403.442544962529</v>
      </c>
      <c r="AI17" s="42" t="n">
        <v>1828</v>
      </c>
      <c r="AJ17" s="21" t="n">
        <v>1588</v>
      </c>
      <c r="AK17" s="21" t="n">
        <v>1319.72222222222</v>
      </c>
      <c r="AL17" s="37" t="n">
        <v>54.5364508056784</v>
      </c>
      <c r="AM17" s="37" t="n">
        <v>-13.129102844639</v>
      </c>
      <c r="AN17" s="14" t="n">
        <v>490.556478867148</v>
      </c>
      <c r="AO17" s="42" t="n">
        <v>6724</v>
      </c>
      <c r="AP17" s="21" t="n">
        <v>6039</v>
      </c>
      <c r="AQ17" s="21" t="n">
        <v>6357.16666666667</v>
      </c>
      <c r="AR17" s="37" t="n">
        <v>15.923764954688</v>
      </c>
      <c r="AS17" s="37" t="n">
        <v>-10.1873884592504</v>
      </c>
      <c r="AT17" s="14" t="n">
        <v>1865.53562712765</v>
      </c>
      <c r="AU17" s="42" t="n">
        <v>650</v>
      </c>
      <c r="AV17" s="21" t="n">
        <v>732</v>
      </c>
      <c r="AW17" s="21" t="n">
        <v>607.333333333333</v>
      </c>
      <c r="AX17" s="37" t="n">
        <v>25.5901939260886</v>
      </c>
      <c r="AY17" s="37" t="n">
        <v>12.6153846153846</v>
      </c>
      <c r="AZ17" s="14" t="n">
        <v>226.125530560927</v>
      </c>
      <c r="BA17" s="23" t="n">
        <v>3181.2</v>
      </c>
      <c r="BB17" s="22" t="n">
        <v>-7</v>
      </c>
      <c r="BC17" s="42" t="n">
        <v>-6.94980694980696</v>
      </c>
      <c r="BD17" s="23" t="n">
        <v>32.6</v>
      </c>
    </row>
    <row r="18" customFormat="false" ht="13.8" hidden="false" customHeight="false" outlineLevel="0" collapsed="false">
      <c r="A18" s="24" t="s">
        <v>39</v>
      </c>
      <c r="B18" s="20" t="n">
        <v>2020</v>
      </c>
      <c r="C18" s="21" t="n">
        <v>114235</v>
      </c>
      <c r="D18" s="12" t="n">
        <v>1379</v>
      </c>
      <c r="E18" s="21" t="n">
        <v>1139</v>
      </c>
      <c r="F18" s="21" t="n">
        <v>1538.05555555556</v>
      </c>
      <c r="G18" s="37" t="n">
        <v>103.536790881544</v>
      </c>
      <c r="H18" s="37" t="n">
        <v>-17.4039158810732</v>
      </c>
      <c r="I18" s="22" t="n">
        <v>-17.4</v>
      </c>
      <c r="J18" s="42" t="n">
        <v>-17.4039158810732</v>
      </c>
      <c r="K18" s="42" t="n">
        <v>3</v>
      </c>
      <c r="L18" s="21" t="n">
        <v>0</v>
      </c>
      <c r="M18" s="21" t="n">
        <v>3.5</v>
      </c>
      <c r="N18" s="37" t="n">
        <v>3.5</v>
      </c>
      <c r="O18" s="37" t="n">
        <v>0</v>
      </c>
      <c r="P18" s="14" t="n">
        <v>0</v>
      </c>
      <c r="Q18" s="13" t="n">
        <v>38</v>
      </c>
      <c r="R18" s="21" t="n">
        <v>32</v>
      </c>
      <c r="S18" s="21" t="n">
        <v>33.3611111111111</v>
      </c>
      <c r="T18" s="37" t="n">
        <v>0.0555324266814694</v>
      </c>
      <c r="U18" s="37" t="n">
        <v>0</v>
      </c>
      <c r="V18" s="14" t="n">
        <v>28.0124305160415</v>
      </c>
      <c r="W18" s="42" t="n">
        <v>11</v>
      </c>
      <c r="X18" s="21" t="n">
        <v>10</v>
      </c>
      <c r="Y18" s="21" t="n">
        <v>11.4444444444444</v>
      </c>
      <c r="Z18" s="37" t="n">
        <v>0.182308522114348</v>
      </c>
      <c r="AA18" s="37" t="n">
        <v>0</v>
      </c>
      <c r="AB18" s="14" t="n">
        <v>8.75388453626297</v>
      </c>
      <c r="AC18" s="42" t="n">
        <v>156</v>
      </c>
      <c r="AD18" s="21" t="n">
        <v>210</v>
      </c>
      <c r="AE18" s="21" t="n">
        <v>176</v>
      </c>
      <c r="AF18" s="37" t="n">
        <v>6.56818181818182</v>
      </c>
      <c r="AG18" s="37" t="n">
        <v>34.6153846153846</v>
      </c>
      <c r="AH18" s="14" t="n">
        <v>183.831575261522</v>
      </c>
      <c r="AI18" s="42" t="n">
        <v>181</v>
      </c>
      <c r="AJ18" s="21" t="n">
        <v>99</v>
      </c>
      <c r="AK18" s="21" t="n">
        <v>150.027777777778</v>
      </c>
      <c r="AL18" s="37" t="n">
        <v>17.3556800181036</v>
      </c>
      <c r="AM18" s="37" t="n">
        <v>-45.3038674033149</v>
      </c>
      <c r="AN18" s="14" t="n">
        <v>86.6634569090034</v>
      </c>
      <c r="AO18" s="42" t="n">
        <v>898</v>
      </c>
      <c r="AP18" s="21" t="n">
        <v>725</v>
      </c>
      <c r="AQ18" s="21" t="n">
        <v>1063.94444444444</v>
      </c>
      <c r="AR18" s="37" t="n">
        <v>107.978698530393</v>
      </c>
      <c r="AS18" s="37" t="n">
        <v>-19.2650334075724</v>
      </c>
      <c r="AT18" s="14" t="n">
        <v>634.656628879065</v>
      </c>
      <c r="AU18" s="42" t="n">
        <v>92</v>
      </c>
      <c r="AV18" s="21" t="n">
        <v>63</v>
      </c>
      <c r="AW18" s="21" t="n">
        <v>99.7777777777778</v>
      </c>
      <c r="AX18" s="37" t="n">
        <v>13.5561742143034</v>
      </c>
      <c r="AY18" s="37" t="n">
        <v>-31.5217391304348</v>
      </c>
      <c r="AZ18" s="14" t="n">
        <v>55.1494725784567</v>
      </c>
      <c r="BA18" s="23" t="n">
        <v>997.1</v>
      </c>
      <c r="BB18" s="22" t="n">
        <v>-20</v>
      </c>
      <c r="BC18" s="42" t="n">
        <v>-19.9630759351421</v>
      </c>
      <c r="BD18" s="23" t="n">
        <v>39</v>
      </c>
    </row>
    <row r="19" customFormat="false" ht="13.8" hidden="false" customHeight="false" outlineLevel="0" collapsed="false">
      <c r="A19" s="25" t="s">
        <v>40</v>
      </c>
      <c r="B19" s="20" t="n">
        <v>2020</v>
      </c>
      <c r="C19" s="21" t="n">
        <v>21596068</v>
      </c>
      <c r="D19" s="12" t="n">
        <v>541328</v>
      </c>
      <c r="E19" s="21" t="n">
        <v>464805</v>
      </c>
      <c r="F19" s="21" t="n">
        <v>522808.694444444</v>
      </c>
      <c r="G19" s="37" t="n">
        <v>6435.29574958511</v>
      </c>
      <c r="H19" s="37" t="n">
        <v>-14.1361614400142</v>
      </c>
      <c r="I19" s="22" t="n">
        <v>-14.1</v>
      </c>
      <c r="J19" s="42" t="n">
        <v>-14.1361614400142</v>
      </c>
      <c r="K19" s="42" t="n">
        <v>1120</v>
      </c>
      <c r="L19" s="21" t="n">
        <v>1285</v>
      </c>
      <c r="M19" s="21" t="n">
        <v>1134.75</v>
      </c>
      <c r="N19" s="37" t="n">
        <v>19.8943049129764</v>
      </c>
      <c r="O19" s="37" t="n">
        <v>14.7321428571429</v>
      </c>
      <c r="P19" s="14" t="n">
        <v>5.95015722306487</v>
      </c>
      <c r="Q19" s="13" t="n">
        <v>8439</v>
      </c>
      <c r="R19" s="21" t="n">
        <v>7650</v>
      </c>
      <c r="S19" s="21" t="n">
        <v>8772.72222222222</v>
      </c>
      <c r="T19" s="37" t="n">
        <v>143.684611953017</v>
      </c>
      <c r="U19" s="37" t="n">
        <v>-9.34944898684678</v>
      </c>
      <c r="V19" s="14" t="n">
        <v>35.4231149855613</v>
      </c>
      <c r="W19" s="42" t="n">
        <v>16199</v>
      </c>
      <c r="X19" s="21" t="n">
        <v>13439</v>
      </c>
      <c r="Y19" s="21" t="n">
        <v>15016.6666666667</v>
      </c>
      <c r="Z19" s="37" t="n">
        <v>165.751305956345</v>
      </c>
      <c r="AA19" s="37" t="n">
        <v>-17.0380887709118</v>
      </c>
      <c r="AB19" s="14" t="n">
        <v>62.2289205609095</v>
      </c>
      <c r="AC19" s="42" t="n">
        <v>55333</v>
      </c>
      <c r="AD19" s="21" t="n">
        <v>60567</v>
      </c>
      <c r="AE19" s="21" t="n">
        <v>55562.3888888889</v>
      </c>
      <c r="AF19" s="37" t="n">
        <v>450.774937404921</v>
      </c>
      <c r="AG19" s="37" t="n">
        <v>9.45909312706703</v>
      </c>
      <c r="AH19" s="14" t="n">
        <v>280.453830762155</v>
      </c>
      <c r="AI19" s="42" t="n">
        <v>63148</v>
      </c>
      <c r="AJ19" s="21" t="n">
        <v>51928</v>
      </c>
      <c r="AK19" s="21" t="n">
        <v>46779.4444444444</v>
      </c>
      <c r="AL19" s="37" t="n">
        <v>566.651114040541</v>
      </c>
      <c r="AM19" s="37" t="n">
        <v>-17.7677836194337</v>
      </c>
      <c r="AN19" s="14" t="n">
        <v>240.45117842748</v>
      </c>
      <c r="AO19" s="42" t="n">
        <v>358107</v>
      </c>
      <c r="AP19" s="21" t="n">
        <v>291923</v>
      </c>
      <c r="AQ19" s="21" t="n">
        <v>353473.833333333</v>
      </c>
      <c r="AR19" s="37" t="n">
        <v>10717.9223092736</v>
      </c>
      <c r="AS19" s="37" t="n">
        <v>-18.4816269997515</v>
      </c>
      <c r="AT19" s="14" t="n">
        <v>1351.74143737647</v>
      </c>
      <c r="AU19" s="42" t="n">
        <v>38982</v>
      </c>
      <c r="AV19" s="21" t="n">
        <v>38013</v>
      </c>
      <c r="AW19" s="21" t="n">
        <v>42068.8888888889</v>
      </c>
      <c r="AX19" s="37" t="n">
        <v>391.030880859731</v>
      </c>
      <c r="AY19" s="37" t="n">
        <v>-2.48576265968909</v>
      </c>
      <c r="AZ19" s="14" t="n">
        <v>176.018152934136</v>
      </c>
      <c r="BA19" s="23" t="n">
        <v>2152.3</v>
      </c>
      <c r="BB19" s="22" t="n">
        <v>-15.6754427205767</v>
      </c>
      <c r="BC19" s="42" t="n">
        <v>-15.6754427205767</v>
      </c>
      <c r="BD19" s="23" t="n">
        <v>25.5</v>
      </c>
    </row>
    <row r="20" customFormat="false" ht="13.8" hidden="false" customHeight="false" outlineLevel="0" collapsed="false">
      <c r="A20" s="25" t="s">
        <v>41</v>
      </c>
      <c r="B20" s="20" t="n">
        <v>2020</v>
      </c>
      <c r="C20" s="21" t="n">
        <v>11864</v>
      </c>
      <c r="D20" s="12" t="n">
        <v>270</v>
      </c>
      <c r="E20" s="21" t="n">
        <v>243</v>
      </c>
      <c r="F20" s="21" t="n">
        <v>208.111111111111</v>
      </c>
      <c r="G20" s="37" t="n">
        <v>5.84896482173578</v>
      </c>
      <c r="H20" s="37" t="n">
        <v>-10</v>
      </c>
      <c r="I20" s="22" t="n">
        <v>-10</v>
      </c>
      <c r="J20" s="42" t="n">
        <v>-10</v>
      </c>
      <c r="K20" s="42" t="n">
        <v>0</v>
      </c>
      <c r="L20" s="21" t="n">
        <v>0</v>
      </c>
      <c r="M20" s="21" t="n">
        <v>0.472222222222222</v>
      </c>
      <c r="N20" s="37" t="n">
        <v>0.472222222222222</v>
      </c>
      <c r="O20" s="37" t="n">
        <v>0</v>
      </c>
      <c r="P20" s="14" t="n">
        <v>0</v>
      </c>
      <c r="Q20" s="13" t="n">
        <v>1</v>
      </c>
      <c r="R20" s="21" t="n">
        <v>3</v>
      </c>
      <c r="S20" s="21" t="n">
        <v>-2.08333333333333</v>
      </c>
      <c r="T20" s="37" t="n">
        <v>-12.4033333333333</v>
      </c>
      <c r="U20" s="37" t="n">
        <v>0</v>
      </c>
      <c r="V20" s="14" t="n">
        <v>25.2865812542144</v>
      </c>
      <c r="W20" s="42" t="n">
        <v>0</v>
      </c>
      <c r="X20" s="21" t="n">
        <v>0</v>
      </c>
      <c r="Y20" s="21" t="n">
        <v>0.194444444444445</v>
      </c>
      <c r="Z20" s="37" t="n">
        <v>0.194444444444445</v>
      </c>
      <c r="AA20" s="37" t="n">
        <v>0</v>
      </c>
      <c r="AB20" s="14" t="n">
        <v>0</v>
      </c>
      <c r="AC20" s="42" t="n">
        <v>58</v>
      </c>
      <c r="AD20" s="21" t="n">
        <v>29</v>
      </c>
      <c r="AE20" s="21" t="n">
        <v>26.6111111111111</v>
      </c>
      <c r="AF20" s="37" t="n">
        <v>0.214451403386685</v>
      </c>
      <c r="AG20" s="37" t="n">
        <v>0</v>
      </c>
      <c r="AH20" s="14" t="n">
        <v>244.436952124073</v>
      </c>
      <c r="AI20" s="42" t="n">
        <v>33</v>
      </c>
      <c r="AJ20" s="21" t="n">
        <v>44</v>
      </c>
      <c r="AK20" s="21" t="n">
        <v>30.3333333333333</v>
      </c>
      <c r="AL20" s="37" t="n">
        <v>6.15750915750916</v>
      </c>
      <c r="AM20" s="37" t="n">
        <v>33.3333333333333</v>
      </c>
      <c r="AN20" s="14" t="n">
        <v>370.869858395145</v>
      </c>
      <c r="AO20" s="42" t="n">
        <v>169</v>
      </c>
      <c r="AP20" s="21" t="n">
        <v>160</v>
      </c>
      <c r="AQ20" s="21" t="n">
        <v>147.833333333333</v>
      </c>
      <c r="AR20" s="37" t="n">
        <v>1.00131529500188</v>
      </c>
      <c r="AS20" s="37" t="n">
        <v>0</v>
      </c>
      <c r="AT20" s="14" t="n">
        <v>1348.61766689144</v>
      </c>
      <c r="AU20" s="42" t="n">
        <v>9</v>
      </c>
      <c r="AV20" s="21" t="n">
        <v>7</v>
      </c>
      <c r="AW20" s="21" t="n">
        <v>4.75</v>
      </c>
      <c r="AX20" s="37" t="n">
        <v>1.06578947368421</v>
      </c>
      <c r="AY20" s="37" t="n">
        <v>0</v>
      </c>
      <c r="AZ20" s="14" t="n">
        <v>59.0020229265003</v>
      </c>
      <c r="BA20" s="23" t="n">
        <v>2048.2</v>
      </c>
      <c r="BB20" s="22" t="n">
        <v>-6.9</v>
      </c>
      <c r="BC20" s="42" t="n">
        <v>-6.90000000000001</v>
      </c>
      <c r="BD20" s="23" t="n">
        <v>37.4</v>
      </c>
    </row>
    <row r="21" customFormat="false" ht="13.8" hidden="false" customHeight="false" outlineLevel="0" collapsed="false">
      <c r="A21" s="25" t="s">
        <v>42</v>
      </c>
      <c r="B21" s="20" t="n">
        <v>2020</v>
      </c>
      <c r="C21" s="21" t="n">
        <v>46226</v>
      </c>
      <c r="D21" s="12" t="n">
        <v>942</v>
      </c>
      <c r="E21" s="21" t="n">
        <v>498</v>
      </c>
      <c r="F21" s="21" t="n">
        <v>706.083333333333</v>
      </c>
      <c r="G21" s="37" t="n">
        <v>61.3223277863016</v>
      </c>
      <c r="H21" s="37" t="n">
        <v>-47.1337579617834</v>
      </c>
      <c r="I21" s="22" t="n">
        <v>-47.1</v>
      </c>
      <c r="J21" s="42" t="n">
        <v>-47.1337579617834</v>
      </c>
      <c r="K21" s="42" t="n">
        <v>3</v>
      </c>
      <c r="L21" s="21" t="n">
        <v>4</v>
      </c>
      <c r="M21" s="21" t="n">
        <v>3.11111111111111</v>
      </c>
      <c r="N21" s="37" t="n">
        <v>0.253968253968254</v>
      </c>
      <c r="O21" s="37" t="n">
        <v>0</v>
      </c>
      <c r="P21" s="14" t="n">
        <v>8.65313892614546</v>
      </c>
      <c r="Q21" s="13" t="n">
        <v>22</v>
      </c>
      <c r="R21" s="21" t="n">
        <v>11</v>
      </c>
      <c r="S21" s="21" t="n">
        <v>23.3611111111111</v>
      </c>
      <c r="T21" s="37" t="n">
        <v>6.54065926806712</v>
      </c>
      <c r="U21" s="37" t="n">
        <v>-50</v>
      </c>
      <c r="V21" s="14" t="n">
        <v>23.7961320469</v>
      </c>
      <c r="W21" s="42" t="n">
        <v>21</v>
      </c>
      <c r="X21" s="21" t="n">
        <v>8</v>
      </c>
      <c r="Y21" s="21" t="n">
        <v>13.8611111111111</v>
      </c>
      <c r="Z21" s="37" t="n">
        <v>2.47834558004899</v>
      </c>
      <c r="AA21" s="37" t="n">
        <v>0</v>
      </c>
      <c r="AB21" s="14" t="n">
        <v>17.3062778522909</v>
      </c>
      <c r="AC21" s="42" t="n">
        <v>123</v>
      </c>
      <c r="AD21" s="21" t="n">
        <v>97</v>
      </c>
      <c r="AE21" s="21" t="n">
        <v>116.916666666667</v>
      </c>
      <c r="AF21" s="37" t="n">
        <v>3.39278926110715</v>
      </c>
      <c r="AG21" s="37" t="n">
        <v>0</v>
      </c>
      <c r="AH21" s="14" t="n">
        <v>209.838618959027</v>
      </c>
      <c r="AI21" s="42" t="n">
        <v>398</v>
      </c>
      <c r="AJ21" s="21" t="n">
        <v>142</v>
      </c>
      <c r="AK21" s="21" t="n">
        <v>265.444444444444</v>
      </c>
      <c r="AL21" s="37" t="n">
        <v>57.407608948421</v>
      </c>
      <c r="AM21" s="37" t="n">
        <v>-64.321608040201</v>
      </c>
      <c r="AN21" s="14" t="n">
        <v>307.186431878164</v>
      </c>
      <c r="AO21" s="42" t="n">
        <v>313</v>
      </c>
      <c r="AP21" s="21" t="n">
        <v>174</v>
      </c>
      <c r="AQ21" s="21" t="n">
        <v>225.055555555556</v>
      </c>
      <c r="AR21" s="37" t="n">
        <v>11.5823390657999</v>
      </c>
      <c r="AS21" s="37" t="n">
        <v>-44.408945686901</v>
      </c>
      <c r="AT21" s="14" t="n">
        <v>376.411543287327</v>
      </c>
      <c r="AU21" s="42" t="n">
        <v>62</v>
      </c>
      <c r="AV21" s="21" t="n">
        <v>62</v>
      </c>
      <c r="AW21" s="21" t="n">
        <v>58.3333333333333</v>
      </c>
      <c r="AX21" s="37" t="n">
        <v>0.230476190476191</v>
      </c>
      <c r="AY21" s="37" t="n">
        <v>0</v>
      </c>
      <c r="AZ21" s="14" t="n">
        <v>134.123653355255</v>
      </c>
      <c r="BA21" s="23" t="n">
        <v>1077.3</v>
      </c>
      <c r="BB21" s="22" t="n">
        <v>-47.1</v>
      </c>
      <c r="BC21" s="42" t="n">
        <v>-47.0770288858322</v>
      </c>
      <c r="BD21" s="23" t="n">
        <v>50.6</v>
      </c>
    </row>
    <row r="22" customFormat="false" ht="13.8" hidden="false" customHeight="false" outlineLevel="0" collapsed="false">
      <c r="A22" s="25" t="s">
        <v>43</v>
      </c>
      <c r="B22" s="20" t="n">
        <v>2020</v>
      </c>
      <c r="C22" s="21" t="n">
        <v>18269</v>
      </c>
      <c r="D22" s="12" t="n">
        <v>199</v>
      </c>
      <c r="E22" s="21" t="n">
        <v>121</v>
      </c>
      <c r="F22" s="21" t="n">
        <v>106.722222222222</v>
      </c>
      <c r="G22" s="37" t="n">
        <v>1.91014517901556</v>
      </c>
      <c r="H22" s="37" t="n">
        <v>0</v>
      </c>
      <c r="I22" s="22" t="n">
        <v>-39.2</v>
      </c>
      <c r="J22" s="42" t="n">
        <v>-39.1959798994975</v>
      </c>
      <c r="K22" s="42" t="n">
        <v>0</v>
      </c>
      <c r="L22" s="21" t="n">
        <v>0</v>
      </c>
      <c r="M22" s="21" t="n">
        <v>0.638888888888889</v>
      </c>
      <c r="N22" s="37" t="n">
        <v>0.638888888888889</v>
      </c>
      <c r="O22" s="37" t="n">
        <v>0</v>
      </c>
      <c r="P22" s="14" t="n">
        <v>0</v>
      </c>
      <c r="Q22" s="13" t="n">
        <v>8</v>
      </c>
      <c r="R22" s="21" t="n">
        <v>2</v>
      </c>
      <c r="S22" s="21" t="n">
        <v>5.11111111111111</v>
      </c>
      <c r="T22" s="37" t="n">
        <v>1.89371980676328</v>
      </c>
      <c r="U22" s="37" t="n">
        <v>0</v>
      </c>
      <c r="V22" s="14" t="n">
        <v>10.9475067053479</v>
      </c>
      <c r="W22" s="42" t="n">
        <v>2</v>
      </c>
      <c r="X22" s="21" t="n">
        <v>0</v>
      </c>
      <c r="Y22" s="21" t="n">
        <v>3</v>
      </c>
      <c r="Z22" s="37" t="n">
        <v>3</v>
      </c>
      <c r="AA22" s="37" t="n">
        <v>0</v>
      </c>
      <c r="AB22" s="14" t="n">
        <v>0</v>
      </c>
      <c r="AC22" s="42" t="n">
        <v>30</v>
      </c>
      <c r="AD22" s="21" t="n">
        <v>24</v>
      </c>
      <c r="AE22" s="21" t="n">
        <v>19.5833333333333</v>
      </c>
      <c r="AF22" s="37" t="n">
        <v>0.996099290780144</v>
      </c>
      <c r="AG22" s="37" t="n">
        <v>0</v>
      </c>
      <c r="AH22" s="14" t="n">
        <v>131.370080464174</v>
      </c>
      <c r="AI22" s="42" t="n">
        <v>60</v>
      </c>
      <c r="AJ22" s="21" t="n">
        <v>34</v>
      </c>
      <c r="AK22" s="21" t="n">
        <v>40.5555555555556</v>
      </c>
      <c r="AL22" s="37" t="n">
        <v>1.05966514459665</v>
      </c>
      <c r="AM22" s="37" t="n">
        <v>0</v>
      </c>
      <c r="AN22" s="14" t="n">
        <v>186.107613990914</v>
      </c>
      <c r="AO22" s="42" t="n">
        <v>74</v>
      </c>
      <c r="AP22" s="21" t="n">
        <v>52</v>
      </c>
      <c r="AQ22" s="21" t="n">
        <v>25.5</v>
      </c>
      <c r="AR22" s="37" t="n">
        <v>27.5392156862745</v>
      </c>
      <c r="AS22" s="37" t="n">
        <v>-29.7297297297297</v>
      </c>
      <c r="AT22" s="14" t="n">
        <v>284.635174339044</v>
      </c>
      <c r="AU22" s="42" t="n">
        <v>25</v>
      </c>
      <c r="AV22" s="21" t="n">
        <v>9</v>
      </c>
      <c r="AW22" s="21" t="n">
        <v>12.3333333333333</v>
      </c>
      <c r="AX22" s="37" t="n">
        <v>0.9009009009009</v>
      </c>
      <c r="AY22" s="37" t="n">
        <v>0</v>
      </c>
      <c r="AZ22" s="14" t="n">
        <v>49.2637801740654</v>
      </c>
      <c r="BA22" s="23" t="n">
        <v>662.3</v>
      </c>
      <c r="BB22" s="22" t="n">
        <v>-40.9</v>
      </c>
      <c r="BC22" s="42" t="n">
        <v>-40.8713507722525</v>
      </c>
      <c r="BD22" s="23" t="n">
        <v>29.8</v>
      </c>
    </row>
    <row r="23" customFormat="false" ht="13.8" hidden="false" customHeight="false" outlineLevel="0" collapsed="false">
      <c r="A23" s="25" t="s">
        <v>44</v>
      </c>
      <c r="B23" s="20" t="n">
        <v>2020</v>
      </c>
      <c r="C23" s="21" t="n">
        <v>13609</v>
      </c>
      <c r="D23" s="12" t="n">
        <v>149</v>
      </c>
      <c r="E23" s="21" t="n">
        <v>128</v>
      </c>
      <c r="F23" s="21" t="n">
        <v>128.277777777778</v>
      </c>
      <c r="G23" s="37" t="n">
        <v>0.000601510995620973</v>
      </c>
      <c r="H23" s="37" t="n">
        <v>0</v>
      </c>
      <c r="I23" s="22" t="n">
        <v>-14.1</v>
      </c>
      <c r="J23" s="42" t="n">
        <v>-14.0939597315436</v>
      </c>
      <c r="K23" s="42" t="n">
        <v>0</v>
      </c>
      <c r="L23" s="21" t="n">
        <v>0</v>
      </c>
      <c r="M23" s="21" t="n">
        <v>-0.111111111111111</v>
      </c>
      <c r="N23" s="37" t="n">
        <v>-0.111111111111111</v>
      </c>
      <c r="O23" s="37" t="n">
        <v>0</v>
      </c>
      <c r="P23" s="14" t="n">
        <v>0</v>
      </c>
      <c r="Q23" s="13" t="n">
        <v>2</v>
      </c>
      <c r="R23" s="21" t="n">
        <v>2</v>
      </c>
      <c r="S23" s="21" t="n">
        <v>1.44444444444444</v>
      </c>
      <c r="T23" s="37" t="n">
        <v>0.213675213675214</v>
      </c>
      <c r="U23" s="37" t="n">
        <v>0</v>
      </c>
      <c r="V23" s="14" t="n">
        <v>14.6961569549563</v>
      </c>
      <c r="W23" s="42" t="n">
        <v>0</v>
      </c>
      <c r="X23" s="21" t="n">
        <v>2</v>
      </c>
      <c r="Y23" s="21" t="n">
        <v>-0.583333333333333</v>
      </c>
      <c r="Z23" s="37" t="n">
        <v>-11.4404761904762</v>
      </c>
      <c r="AA23" s="37" t="n">
        <v>0</v>
      </c>
      <c r="AB23" s="14" t="n">
        <v>14.6961569549563</v>
      </c>
      <c r="AC23" s="42" t="n">
        <v>22</v>
      </c>
      <c r="AD23" s="21" t="n">
        <v>29</v>
      </c>
      <c r="AE23" s="21" t="n">
        <v>22.4166666666667</v>
      </c>
      <c r="AF23" s="37" t="n">
        <v>1.93339529120198</v>
      </c>
      <c r="AG23" s="37" t="n">
        <v>0</v>
      </c>
      <c r="AH23" s="14" t="n">
        <v>213.094275846866</v>
      </c>
      <c r="AI23" s="42" t="n">
        <v>20</v>
      </c>
      <c r="AJ23" s="21" t="n">
        <v>17</v>
      </c>
      <c r="AK23" s="21" t="n">
        <v>19.1388888888889</v>
      </c>
      <c r="AL23" s="37" t="n">
        <v>0.239034026769876</v>
      </c>
      <c r="AM23" s="37" t="n">
        <v>0</v>
      </c>
      <c r="AN23" s="14" t="n">
        <v>124.917334117128</v>
      </c>
      <c r="AO23" s="42" t="n">
        <v>93</v>
      </c>
      <c r="AP23" s="21" t="n">
        <v>64</v>
      </c>
      <c r="AQ23" s="21" t="n">
        <v>74.9444444444444</v>
      </c>
      <c r="AR23" s="37" t="n">
        <v>1.59826208714274</v>
      </c>
      <c r="AS23" s="37" t="n">
        <v>0</v>
      </c>
      <c r="AT23" s="14" t="n">
        <v>470.277022558601</v>
      </c>
      <c r="AU23" s="42" t="n">
        <v>12</v>
      </c>
      <c r="AV23" s="21" t="n">
        <v>14</v>
      </c>
      <c r="AW23" s="21" t="n">
        <v>11.0277777777778</v>
      </c>
      <c r="AX23" s="37" t="n">
        <v>0.801077525888609</v>
      </c>
      <c r="AY23" s="37" t="n">
        <v>0</v>
      </c>
      <c r="AZ23" s="14" t="n">
        <v>102.873098684694</v>
      </c>
      <c r="BA23" s="23" t="n">
        <v>940.6</v>
      </c>
      <c r="BB23" s="22" t="n">
        <v>-17.2</v>
      </c>
      <c r="BC23" s="42" t="n">
        <v>-17.1715392743924</v>
      </c>
      <c r="BD23" s="23" t="n">
        <v>13.3</v>
      </c>
    </row>
    <row r="24" customFormat="false" ht="13.8" hidden="false" customHeight="false" outlineLevel="0" collapsed="false">
      <c r="A24" s="25" t="s">
        <v>45</v>
      </c>
      <c r="B24" s="20" t="n">
        <v>2020</v>
      </c>
      <c r="C24" s="21" t="n">
        <v>14724</v>
      </c>
      <c r="D24" s="12" t="n">
        <v>232</v>
      </c>
      <c r="E24" s="21" t="n">
        <v>248</v>
      </c>
      <c r="F24" s="21" t="n">
        <v>217.722222222222</v>
      </c>
      <c r="G24" s="37" t="n">
        <v>4.2106121176037</v>
      </c>
      <c r="H24" s="37" t="n">
        <v>0</v>
      </c>
      <c r="I24" s="22" t="n">
        <v>6.9</v>
      </c>
      <c r="J24" s="42" t="n">
        <v>6.89655172413793</v>
      </c>
      <c r="K24" s="42" t="n">
        <v>1</v>
      </c>
      <c r="L24" s="21" t="n">
        <v>0</v>
      </c>
      <c r="M24" s="21" t="n">
        <v>0.222222222222222</v>
      </c>
      <c r="N24" s="37" t="n">
        <v>0.222222222222222</v>
      </c>
      <c r="O24" s="37" t="n">
        <v>0</v>
      </c>
      <c r="P24" s="14" t="n">
        <v>0</v>
      </c>
      <c r="Q24" s="13" t="n">
        <v>1</v>
      </c>
      <c r="R24" s="21" t="n">
        <v>8</v>
      </c>
      <c r="S24" s="21" t="n">
        <v>2.11111111111111</v>
      </c>
      <c r="T24" s="37" t="n">
        <v>16.4269005847953</v>
      </c>
      <c r="U24" s="37" t="n">
        <v>700</v>
      </c>
      <c r="V24" s="14" t="n">
        <v>54.333061668025</v>
      </c>
      <c r="W24" s="42" t="n">
        <v>1</v>
      </c>
      <c r="X24" s="21" t="n">
        <v>0</v>
      </c>
      <c r="Y24" s="21" t="n">
        <v>1.30555555555556</v>
      </c>
      <c r="Z24" s="37" t="n">
        <v>1.30555555555556</v>
      </c>
      <c r="AA24" s="37" t="n">
        <v>0</v>
      </c>
      <c r="AB24" s="14" t="n">
        <v>0</v>
      </c>
      <c r="AC24" s="42" t="n">
        <v>33</v>
      </c>
      <c r="AD24" s="21" t="n">
        <v>63</v>
      </c>
      <c r="AE24" s="21" t="n">
        <v>35.1111111111111</v>
      </c>
      <c r="AF24" s="37" t="n">
        <v>22.1522503516174</v>
      </c>
      <c r="AG24" s="37" t="n">
        <v>90.9090909090909</v>
      </c>
      <c r="AH24" s="14" t="n">
        <v>427.872860635697</v>
      </c>
      <c r="AI24" s="42" t="n">
        <v>58</v>
      </c>
      <c r="AJ24" s="21" t="n">
        <v>55</v>
      </c>
      <c r="AK24" s="21" t="n">
        <v>58.0833333333333</v>
      </c>
      <c r="AL24" s="37" t="n">
        <v>0.163677666188426</v>
      </c>
      <c r="AM24" s="37" t="n">
        <v>0</v>
      </c>
      <c r="AN24" s="14" t="n">
        <v>373.539798967672</v>
      </c>
      <c r="AO24" s="42" t="n">
        <v>125</v>
      </c>
      <c r="AP24" s="21" t="n">
        <v>111</v>
      </c>
      <c r="AQ24" s="21" t="n">
        <v>110.416666666667</v>
      </c>
      <c r="AR24" s="37" t="n">
        <v>0.00308176100628941</v>
      </c>
      <c r="AS24" s="37" t="n">
        <v>0</v>
      </c>
      <c r="AT24" s="14" t="n">
        <v>753.871230643847</v>
      </c>
      <c r="AU24" s="42" t="n">
        <v>13</v>
      </c>
      <c r="AV24" s="21" t="n">
        <v>11</v>
      </c>
      <c r="AW24" s="21" t="n">
        <v>10.4722222222222</v>
      </c>
      <c r="AX24" s="37" t="n">
        <v>0.026598880047156</v>
      </c>
      <c r="AY24" s="37" t="n">
        <v>0</v>
      </c>
      <c r="AZ24" s="14" t="n">
        <v>74.7079597935344</v>
      </c>
      <c r="BA24" s="23" t="n">
        <v>1684.3</v>
      </c>
      <c r="BB24" s="22" t="n">
        <v>-5</v>
      </c>
      <c r="BC24" s="42" t="n">
        <v>-5.02424720875156</v>
      </c>
      <c r="BD24" s="23" t="n">
        <v>52.4</v>
      </c>
    </row>
    <row r="25" customFormat="false" ht="13.8" hidden="false" customHeight="false" outlineLevel="0" collapsed="false">
      <c r="A25" s="25" t="s">
        <v>46</v>
      </c>
      <c r="B25" s="20" t="n">
        <v>2020</v>
      </c>
      <c r="C25" s="21" t="n">
        <v>14570</v>
      </c>
      <c r="D25" s="12" t="n">
        <v>312</v>
      </c>
      <c r="E25" s="21" t="n">
        <v>324</v>
      </c>
      <c r="F25" s="21" t="n">
        <v>334.583333333333</v>
      </c>
      <c r="G25" s="37" t="n">
        <v>0.334765462847653</v>
      </c>
      <c r="H25" s="37" t="n">
        <v>0</v>
      </c>
      <c r="I25" s="22" t="n">
        <v>3.8</v>
      </c>
      <c r="J25" s="42" t="n">
        <v>3.84615384615385</v>
      </c>
      <c r="K25" s="42" t="n">
        <v>1</v>
      </c>
      <c r="L25" s="21" t="n">
        <v>2</v>
      </c>
      <c r="M25" s="21" t="n">
        <v>1.88888888888889</v>
      </c>
      <c r="N25" s="37" t="n">
        <v>0.00653594771241825</v>
      </c>
      <c r="O25" s="37" t="n">
        <v>0</v>
      </c>
      <c r="P25" s="14" t="n">
        <v>13.7268359643102</v>
      </c>
      <c r="Q25" s="13" t="n">
        <v>4</v>
      </c>
      <c r="R25" s="21" t="n">
        <v>3</v>
      </c>
      <c r="S25" s="21" t="n">
        <v>5.80555555555556</v>
      </c>
      <c r="T25" s="37" t="n">
        <v>1.35579479000532</v>
      </c>
      <c r="U25" s="37" t="n">
        <v>0</v>
      </c>
      <c r="V25" s="14" t="n">
        <v>20.5902539464653</v>
      </c>
      <c r="W25" s="42" t="n">
        <v>4</v>
      </c>
      <c r="X25" s="21" t="n">
        <v>6</v>
      </c>
      <c r="Y25" s="21" t="n">
        <v>5.69444444444444</v>
      </c>
      <c r="Z25" s="37" t="n">
        <v>0.0163956639566395</v>
      </c>
      <c r="AA25" s="37" t="n">
        <v>0</v>
      </c>
      <c r="AB25" s="14" t="n">
        <v>41.1805078929307</v>
      </c>
      <c r="AC25" s="42" t="n">
        <v>46</v>
      </c>
      <c r="AD25" s="21" t="n">
        <v>53</v>
      </c>
      <c r="AE25" s="21" t="n">
        <v>45.0277777777778</v>
      </c>
      <c r="AF25" s="37" t="n">
        <v>1.41149153471794</v>
      </c>
      <c r="AG25" s="37" t="n">
        <v>0</v>
      </c>
      <c r="AH25" s="14" t="n">
        <v>363.761153054221</v>
      </c>
      <c r="AI25" s="42" t="n">
        <v>69</v>
      </c>
      <c r="AJ25" s="21" t="n">
        <v>81</v>
      </c>
      <c r="AK25" s="21" t="n">
        <v>62.3611111111111</v>
      </c>
      <c r="AL25" s="37" t="n">
        <v>5.57091066567681</v>
      </c>
      <c r="AM25" s="37" t="n">
        <v>17.3913043478261</v>
      </c>
      <c r="AN25" s="14" t="n">
        <v>555.936856554564</v>
      </c>
      <c r="AO25" s="42" t="n">
        <v>170</v>
      </c>
      <c r="AP25" s="21" t="n">
        <v>160</v>
      </c>
      <c r="AQ25" s="21" t="n">
        <v>193.222222222222</v>
      </c>
      <c r="AR25" s="37" t="n">
        <v>5.71215896747812</v>
      </c>
      <c r="AS25" s="37" t="n">
        <v>-5.88235294117647</v>
      </c>
      <c r="AT25" s="14" t="n">
        <v>1098.14687714482</v>
      </c>
      <c r="AU25" s="42" t="n">
        <v>18</v>
      </c>
      <c r="AV25" s="21" t="n">
        <v>19</v>
      </c>
      <c r="AW25" s="21" t="n">
        <v>20.5833333333333</v>
      </c>
      <c r="AX25" s="37" t="n">
        <v>0.121794871794872</v>
      </c>
      <c r="AY25" s="37" t="n">
        <v>0</v>
      </c>
      <c r="AZ25" s="14" t="n">
        <v>130.404941660947</v>
      </c>
      <c r="BA25" s="23" t="n">
        <v>2223.7</v>
      </c>
      <c r="BB25" s="22" t="n">
        <v>4.1</v>
      </c>
      <c r="BC25" s="42" t="n">
        <v>4.05708937763219</v>
      </c>
      <c r="BD25" s="23" t="n">
        <v>25.9</v>
      </c>
    </row>
    <row r="26" customFormat="false" ht="13.8" hidden="false" customHeight="false" outlineLevel="0" collapsed="false">
      <c r="A26" s="25" t="s">
        <v>47</v>
      </c>
      <c r="B26" s="20" t="n">
        <v>2020</v>
      </c>
      <c r="C26" s="21" t="n">
        <v>27443</v>
      </c>
      <c r="D26" s="12" t="n">
        <v>560</v>
      </c>
      <c r="E26" s="21" t="n">
        <v>574</v>
      </c>
      <c r="F26" s="21" t="n">
        <v>462.138888888889</v>
      </c>
      <c r="G26" s="37" t="n">
        <v>27.076077083876</v>
      </c>
      <c r="H26" s="37" t="n">
        <v>2.5</v>
      </c>
      <c r="I26" s="22" t="n">
        <v>2.5</v>
      </c>
      <c r="J26" s="42" t="n">
        <v>2.5</v>
      </c>
      <c r="K26" s="42" t="n">
        <v>1</v>
      </c>
      <c r="L26" s="21" t="n">
        <v>1</v>
      </c>
      <c r="M26" s="21" t="n">
        <v>-0.277777777777778</v>
      </c>
      <c r="N26" s="37" t="n">
        <v>-5.87777777777778</v>
      </c>
      <c r="O26" s="37" t="n">
        <v>0</v>
      </c>
      <c r="P26" s="14" t="n">
        <v>3.64391648143425</v>
      </c>
      <c r="Q26" s="13" t="n">
        <v>6</v>
      </c>
      <c r="R26" s="21" t="n">
        <v>6</v>
      </c>
      <c r="S26" s="21" t="n">
        <v>6.80555555555556</v>
      </c>
      <c r="T26" s="37" t="n">
        <v>0.0953514739229025</v>
      </c>
      <c r="U26" s="37" t="n">
        <v>0</v>
      </c>
      <c r="V26" s="14" t="n">
        <v>21.8634988886055</v>
      </c>
      <c r="W26" s="42" t="n">
        <v>7</v>
      </c>
      <c r="X26" s="21" t="n">
        <v>8</v>
      </c>
      <c r="Y26" s="21" t="n">
        <v>4.91666666666667</v>
      </c>
      <c r="Z26" s="37" t="n">
        <v>1.93361581920904</v>
      </c>
      <c r="AA26" s="37" t="n">
        <v>0</v>
      </c>
      <c r="AB26" s="14" t="n">
        <v>29.151331851474</v>
      </c>
      <c r="AC26" s="42" t="n">
        <v>58</v>
      </c>
      <c r="AD26" s="21" t="n">
        <v>79</v>
      </c>
      <c r="AE26" s="21" t="n">
        <v>58.5277777777778</v>
      </c>
      <c r="AF26" s="37" t="n">
        <v>7.1609054474503</v>
      </c>
      <c r="AG26" s="37" t="n">
        <v>36.2068965517241</v>
      </c>
      <c r="AH26" s="14" t="n">
        <v>287.869402033305</v>
      </c>
      <c r="AI26" s="42" t="n">
        <v>153</v>
      </c>
      <c r="AJ26" s="21" t="n">
        <v>152</v>
      </c>
      <c r="AK26" s="21" t="n">
        <v>114.805555555556</v>
      </c>
      <c r="AL26" s="37" t="n">
        <v>12.0501720568863</v>
      </c>
      <c r="AM26" s="37" t="n">
        <v>-0.65359477124183</v>
      </c>
      <c r="AN26" s="14" t="n">
        <v>553.875305178005</v>
      </c>
      <c r="AO26" s="42" t="n">
        <v>300</v>
      </c>
      <c r="AP26" s="21" t="n">
        <v>273</v>
      </c>
      <c r="AQ26" s="21" t="n">
        <v>240.027777777778</v>
      </c>
      <c r="AR26" s="37" t="n">
        <v>4.5293400969538</v>
      </c>
      <c r="AS26" s="37" t="n">
        <v>0</v>
      </c>
      <c r="AT26" s="14" t="n">
        <v>994.789199431549</v>
      </c>
      <c r="AU26" s="42" t="n">
        <v>35</v>
      </c>
      <c r="AV26" s="21" t="n">
        <v>55</v>
      </c>
      <c r="AW26" s="21" t="n">
        <v>37.3333333333333</v>
      </c>
      <c r="AX26" s="37" t="n">
        <v>8.36011904761905</v>
      </c>
      <c r="AY26" s="37" t="n">
        <v>57.1428571428571</v>
      </c>
      <c r="AZ26" s="14" t="n">
        <v>200.415406478883</v>
      </c>
      <c r="BA26" s="23" t="n">
        <v>2091.6</v>
      </c>
      <c r="BB26" s="22" t="n">
        <v>2.3</v>
      </c>
      <c r="BC26" s="42" t="n">
        <v>2.28373025575822</v>
      </c>
      <c r="BD26" s="23" t="n">
        <v>54.4</v>
      </c>
    </row>
    <row r="27" customFormat="false" ht="13.8" hidden="false" customHeight="false" outlineLevel="0" collapsed="false">
      <c r="A27" s="25" t="s">
        <v>48</v>
      </c>
      <c r="B27" s="20" t="n">
        <v>2020</v>
      </c>
      <c r="C27" s="21" t="n">
        <v>40953</v>
      </c>
      <c r="D27" s="12" t="n">
        <v>993</v>
      </c>
      <c r="E27" s="21" t="n">
        <v>868</v>
      </c>
      <c r="F27" s="21" t="n">
        <v>925.972222222222</v>
      </c>
      <c r="G27" s="37" t="n">
        <v>3.62945936036531</v>
      </c>
      <c r="H27" s="37" t="n">
        <v>0</v>
      </c>
      <c r="I27" s="22" t="n">
        <v>-12.6</v>
      </c>
      <c r="J27" s="42" t="n">
        <v>-12.5881168177241</v>
      </c>
      <c r="K27" s="42" t="n">
        <v>8</v>
      </c>
      <c r="L27" s="21" t="n">
        <v>5</v>
      </c>
      <c r="M27" s="21" t="n">
        <v>5.05555555555556</v>
      </c>
      <c r="N27" s="37" t="n">
        <v>0.000610500610500606</v>
      </c>
      <c r="O27" s="37" t="n">
        <v>0</v>
      </c>
      <c r="P27" s="14" t="n">
        <v>12.20911776915</v>
      </c>
      <c r="Q27" s="13" t="n">
        <v>20</v>
      </c>
      <c r="R27" s="21" t="n">
        <v>6</v>
      </c>
      <c r="S27" s="21" t="n">
        <v>16.8611111111111</v>
      </c>
      <c r="T27" s="37" t="n">
        <v>6.9962017206663</v>
      </c>
      <c r="U27" s="37" t="n">
        <v>-70</v>
      </c>
      <c r="V27" s="14" t="n">
        <v>14.65094132298</v>
      </c>
      <c r="W27" s="42" t="n">
        <v>16</v>
      </c>
      <c r="X27" s="21" t="n">
        <v>25</v>
      </c>
      <c r="Y27" s="21" t="n">
        <v>27.3888888888889</v>
      </c>
      <c r="Z27" s="37" t="n">
        <v>0.208361505521749</v>
      </c>
      <c r="AA27" s="37" t="n">
        <v>0</v>
      </c>
      <c r="AB27" s="14" t="n">
        <v>61.04558884575</v>
      </c>
      <c r="AC27" s="42" t="n">
        <v>108</v>
      </c>
      <c r="AD27" s="21" t="n">
        <v>115</v>
      </c>
      <c r="AE27" s="21" t="n">
        <v>104.222222222222</v>
      </c>
      <c r="AF27" s="37" t="n">
        <v>1.11454631603885</v>
      </c>
      <c r="AG27" s="37" t="n">
        <v>0</v>
      </c>
      <c r="AH27" s="14" t="n">
        <v>280.80970869045</v>
      </c>
      <c r="AI27" s="42" t="n">
        <v>327</v>
      </c>
      <c r="AJ27" s="21" t="n">
        <v>276</v>
      </c>
      <c r="AK27" s="21" t="n">
        <v>253.472222222222</v>
      </c>
      <c r="AL27" s="37" t="n">
        <v>2.00219482496195</v>
      </c>
      <c r="AM27" s="37" t="n">
        <v>0</v>
      </c>
      <c r="AN27" s="14" t="n">
        <v>673.94330085708</v>
      </c>
      <c r="AO27" s="42" t="n">
        <v>458</v>
      </c>
      <c r="AP27" s="21" t="n">
        <v>365</v>
      </c>
      <c r="AQ27" s="21" t="n">
        <v>472.333333333333</v>
      </c>
      <c r="AR27" s="37" t="n">
        <v>24.3904963537991</v>
      </c>
      <c r="AS27" s="37" t="n">
        <v>-20.3056768558952</v>
      </c>
      <c r="AT27" s="14" t="n">
        <v>891.26559714795</v>
      </c>
      <c r="AU27" s="42" t="n">
        <v>56</v>
      </c>
      <c r="AV27" s="21" t="n">
        <v>76</v>
      </c>
      <c r="AW27" s="21" t="n">
        <v>46.6388888888889</v>
      </c>
      <c r="AX27" s="37" t="n">
        <v>18.4840348090795</v>
      </c>
      <c r="AY27" s="37" t="n">
        <v>35.7142857142857</v>
      </c>
      <c r="AZ27" s="14" t="n">
        <v>185.57859009108</v>
      </c>
      <c r="BA27" s="23" t="n">
        <v>2119.5</v>
      </c>
      <c r="BB27" s="22" t="n">
        <v>-14.4</v>
      </c>
      <c r="BC27" s="42" t="n">
        <v>-14.3670962789382</v>
      </c>
      <c r="BD27" s="23" t="n">
        <v>27.3</v>
      </c>
    </row>
    <row r="28" customFormat="false" ht="13.8" hidden="false" customHeight="false" outlineLevel="0" collapsed="false">
      <c r="A28" s="25" t="s">
        <v>49</v>
      </c>
      <c r="B28" s="20" t="n">
        <v>2020</v>
      </c>
      <c r="C28" s="21" t="n">
        <v>192186</v>
      </c>
      <c r="D28" s="12" t="n">
        <v>3107</v>
      </c>
      <c r="E28" s="21" t="n">
        <v>2785</v>
      </c>
      <c r="F28" s="21" t="n">
        <v>2769.52777777778</v>
      </c>
      <c r="G28" s="37" t="n">
        <v>0.0864369956548773</v>
      </c>
      <c r="H28" s="37" t="n">
        <v>0</v>
      </c>
      <c r="I28" s="22" t="n">
        <v>-10.4</v>
      </c>
      <c r="J28" s="42" t="n">
        <v>-10.3636948825233</v>
      </c>
      <c r="K28" s="42" t="n">
        <v>5</v>
      </c>
      <c r="L28" s="21" t="n">
        <v>7</v>
      </c>
      <c r="M28" s="21" t="n">
        <v>5.08333333333333</v>
      </c>
      <c r="N28" s="37" t="n">
        <v>0.722677595628415</v>
      </c>
      <c r="O28" s="37" t="n">
        <v>0</v>
      </c>
      <c r="P28" s="14" t="n">
        <v>3.6423048505094</v>
      </c>
      <c r="Q28" s="13" t="n">
        <v>66</v>
      </c>
      <c r="R28" s="21" t="n">
        <v>58</v>
      </c>
      <c r="S28" s="21" t="n">
        <v>77.9166666666667</v>
      </c>
      <c r="T28" s="37" t="n">
        <v>5.0909982174688</v>
      </c>
      <c r="U28" s="37" t="n">
        <v>-12.1212121212121</v>
      </c>
      <c r="V28" s="14" t="n">
        <v>30.1790973327922</v>
      </c>
      <c r="W28" s="42" t="n">
        <v>53</v>
      </c>
      <c r="X28" s="21" t="n">
        <v>53</v>
      </c>
      <c r="Y28" s="21" t="n">
        <v>50.6944444444444</v>
      </c>
      <c r="Z28" s="37" t="n">
        <v>0.104855403348554</v>
      </c>
      <c r="AA28" s="37" t="n">
        <v>0</v>
      </c>
      <c r="AB28" s="14" t="n">
        <v>27.5774510109998</v>
      </c>
      <c r="AC28" s="42" t="n">
        <v>393</v>
      </c>
      <c r="AD28" s="21" t="n">
        <v>369</v>
      </c>
      <c r="AE28" s="21" t="n">
        <v>350.083333333333</v>
      </c>
      <c r="AF28" s="37" t="n">
        <v>1.02215742283584</v>
      </c>
      <c r="AG28" s="37" t="n">
        <v>0</v>
      </c>
      <c r="AH28" s="14" t="n">
        <v>192.001498548281</v>
      </c>
      <c r="AI28" s="42" t="n">
        <v>457</v>
      </c>
      <c r="AJ28" s="21" t="n">
        <v>365</v>
      </c>
      <c r="AK28" s="21" t="n">
        <v>238.861111111111</v>
      </c>
      <c r="AL28" s="37" t="n">
        <v>66.6120123787004</v>
      </c>
      <c r="AM28" s="37" t="n">
        <v>-20.1312910284464</v>
      </c>
      <c r="AN28" s="14" t="n">
        <v>189.920181490847</v>
      </c>
      <c r="AO28" s="42" t="n">
        <v>1945</v>
      </c>
      <c r="AP28" s="21" t="n">
        <v>1764</v>
      </c>
      <c r="AQ28" s="21" t="n">
        <v>1830.05555555556</v>
      </c>
      <c r="AR28" s="37" t="n">
        <v>2.38426445935323</v>
      </c>
      <c r="AS28" s="37" t="n">
        <v>0</v>
      </c>
      <c r="AT28" s="14" t="n">
        <v>917.860822328369</v>
      </c>
      <c r="AU28" s="42" t="n">
        <v>188</v>
      </c>
      <c r="AV28" s="21" t="n">
        <v>169</v>
      </c>
      <c r="AW28" s="21" t="n">
        <v>216.833333333333</v>
      </c>
      <c r="AX28" s="37" t="n">
        <v>10.5520112733794</v>
      </c>
      <c r="AY28" s="37" t="n">
        <v>-10.1063829787234</v>
      </c>
      <c r="AZ28" s="14" t="n">
        <v>87.9356456765841</v>
      </c>
      <c r="BA28" s="23" t="n">
        <v>1449.1</v>
      </c>
      <c r="BB28" s="22" t="n">
        <v>-12.1</v>
      </c>
      <c r="BC28" s="42" t="n">
        <v>-12.1491361018491</v>
      </c>
      <c r="BD28" s="23" t="n">
        <v>42.2</v>
      </c>
    </row>
    <row r="29" customFormat="false" ht="13.8" hidden="false" customHeight="false" outlineLevel="0" collapsed="false">
      <c r="A29" s="25" t="s">
        <v>50</v>
      </c>
      <c r="B29" s="20" t="n">
        <v>2020</v>
      </c>
      <c r="C29" s="21" t="n">
        <v>104834</v>
      </c>
      <c r="D29" s="12" t="n">
        <v>2621</v>
      </c>
      <c r="E29" s="21" t="n">
        <v>2185</v>
      </c>
      <c r="F29" s="21" t="n">
        <v>2671.52777777778</v>
      </c>
      <c r="G29" s="37" t="n">
        <v>88.6044609074893</v>
      </c>
      <c r="H29" s="37" t="n">
        <v>-16.6348721861885</v>
      </c>
      <c r="I29" s="22" t="n">
        <v>-16.6</v>
      </c>
      <c r="J29" s="42" t="n">
        <v>-16.6348721861885</v>
      </c>
      <c r="K29" s="42" t="n">
        <v>11</v>
      </c>
      <c r="L29" s="21" t="n">
        <v>8</v>
      </c>
      <c r="M29" s="21" t="n">
        <v>8.69444444444444</v>
      </c>
      <c r="N29" s="37" t="n">
        <v>0.0554668086616969</v>
      </c>
      <c r="O29" s="37" t="n">
        <v>0</v>
      </c>
      <c r="P29" s="14" t="n">
        <v>7.63111204380258</v>
      </c>
      <c r="Q29" s="13" t="n">
        <v>30</v>
      </c>
      <c r="R29" s="21" t="n">
        <v>29</v>
      </c>
      <c r="S29" s="21" t="n">
        <v>39.8611111111111</v>
      </c>
      <c r="T29" s="37" t="n">
        <v>2.95936895083237</v>
      </c>
      <c r="U29" s="37" t="n">
        <v>0</v>
      </c>
      <c r="V29" s="14" t="n">
        <v>27.6627811587844</v>
      </c>
      <c r="W29" s="42" t="n">
        <v>58</v>
      </c>
      <c r="X29" s="21" t="n">
        <v>39</v>
      </c>
      <c r="Y29" s="21" t="n">
        <v>45.6111111111111</v>
      </c>
      <c r="Z29" s="37" t="n">
        <v>0.958248748139125</v>
      </c>
      <c r="AA29" s="37" t="n">
        <v>0</v>
      </c>
      <c r="AB29" s="14" t="n">
        <v>37.2016712135376</v>
      </c>
      <c r="AC29" s="42" t="n">
        <v>181</v>
      </c>
      <c r="AD29" s="21" t="n">
        <v>220</v>
      </c>
      <c r="AE29" s="21" t="n">
        <v>223.055555555556</v>
      </c>
      <c r="AF29" s="37" t="n">
        <v>0.0418569254185697</v>
      </c>
      <c r="AG29" s="37" t="n">
        <v>0</v>
      </c>
      <c r="AH29" s="14" t="n">
        <v>209.855581204571</v>
      </c>
      <c r="AI29" s="42" t="n">
        <v>546</v>
      </c>
      <c r="AJ29" s="21" t="n">
        <v>333</v>
      </c>
      <c r="AK29" s="21" t="n">
        <v>479.722222222222</v>
      </c>
      <c r="AL29" s="37" t="n">
        <v>44.8747410409831</v>
      </c>
      <c r="AM29" s="37" t="n">
        <v>-39.010989010989</v>
      </c>
      <c r="AN29" s="14" t="n">
        <v>317.645038823282</v>
      </c>
      <c r="AO29" s="42" t="n">
        <v>1709</v>
      </c>
      <c r="AP29" s="21" t="n">
        <v>1405</v>
      </c>
      <c r="AQ29" s="21" t="n">
        <v>1780.16666666667</v>
      </c>
      <c r="AR29" s="37" t="n">
        <v>79.0656461629685</v>
      </c>
      <c r="AS29" s="37" t="n">
        <v>-17.7881802223523</v>
      </c>
      <c r="AT29" s="14" t="n">
        <v>1340.21405269283</v>
      </c>
      <c r="AU29" s="42" t="n">
        <v>86</v>
      </c>
      <c r="AV29" s="21" t="n">
        <v>151</v>
      </c>
      <c r="AW29" s="21" t="n">
        <v>94.4166666666667</v>
      </c>
      <c r="AX29" s="37" t="n">
        <v>33.9100470726684</v>
      </c>
      <c r="AY29" s="37" t="n">
        <v>75.5813953488372</v>
      </c>
      <c r="AZ29" s="14" t="n">
        <v>144.037239826774</v>
      </c>
      <c r="BA29" s="23" t="n">
        <v>2084.2</v>
      </c>
      <c r="BB29" s="22" t="n">
        <v>-17.7</v>
      </c>
      <c r="BC29" s="42" t="n">
        <v>-17.750591949487</v>
      </c>
      <c r="BD29" s="23" t="n">
        <v>50.8</v>
      </c>
    </row>
    <row r="30" customFormat="false" ht="13.8" hidden="false" customHeight="false" outlineLevel="0" collapsed="false">
      <c r="A30" s="25" t="s">
        <v>51</v>
      </c>
      <c r="B30" s="20" t="n">
        <v>2020</v>
      </c>
      <c r="C30" s="21" t="n">
        <v>1478759</v>
      </c>
      <c r="D30" s="12" t="n">
        <v>23601</v>
      </c>
      <c r="E30" s="21" t="n">
        <v>20705</v>
      </c>
      <c r="F30" s="21" t="n">
        <v>22059.7222222222</v>
      </c>
      <c r="G30" s="37" t="n">
        <v>83.1956214541054</v>
      </c>
      <c r="H30" s="37" t="n">
        <v>-12.2706664971823</v>
      </c>
      <c r="I30" s="22" t="n">
        <v>-12.3</v>
      </c>
      <c r="J30" s="42" t="n">
        <v>-12.2706664971823</v>
      </c>
      <c r="K30" s="42" t="n">
        <v>66</v>
      </c>
      <c r="L30" s="21" t="n">
        <v>81</v>
      </c>
      <c r="M30" s="21" t="n">
        <v>66.6388888888889</v>
      </c>
      <c r="N30" s="37" t="n">
        <v>3.0949122319485</v>
      </c>
      <c r="O30" s="37" t="n">
        <v>0</v>
      </c>
      <c r="P30" s="14" t="n">
        <v>5.47756598607346</v>
      </c>
      <c r="Q30" s="13" t="n">
        <v>392</v>
      </c>
      <c r="R30" s="21" t="n">
        <v>363</v>
      </c>
      <c r="S30" s="21" t="n">
        <v>392.416666666667</v>
      </c>
      <c r="T30" s="37" t="n">
        <v>2.20515679195866</v>
      </c>
      <c r="U30" s="37" t="n">
        <v>0</v>
      </c>
      <c r="V30" s="14" t="n">
        <v>24.547610530181</v>
      </c>
      <c r="W30" s="42" t="n">
        <v>609</v>
      </c>
      <c r="X30" s="21" t="n">
        <v>650</v>
      </c>
      <c r="Y30" s="21" t="n">
        <v>586.5</v>
      </c>
      <c r="Z30" s="37" t="n">
        <v>6.87510656436488</v>
      </c>
      <c r="AA30" s="37" t="n">
        <v>6.73234811165846</v>
      </c>
      <c r="AB30" s="14" t="n">
        <v>43.9557764314537</v>
      </c>
      <c r="AC30" s="42" t="n">
        <v>2589</v>
      </c>
      <c r="AD30" s="21" t="n">
        <v>3201</v>
      </c>
      <c r="AE30" s="21" t="n">
        <v>2686.86111111111</v>
      </c>
      <c r="AF30" s="37" t="n">
        <v>98.3820101362024</v>
      </c>
      <c r="AG30" s="37" t="n">
        <v>23.6384704519119</v>
      </c>
      <c r="AH30" s="14" t="n">
        <v>216.465292857051</v>
      </c>
      <c r="AI30" s="42" t="n">
        <v>2689</v>
      </c>
      <c r="AJ30" s="21" t="n">
        <v>2332</v>
      </c>
      <c r="AK30" s="21" t="n">
        <v>1910.19444444445</v>
      </c>
      <c r="AL30" s="37" t="n">
        <v>93.1423118808598</v>
      </c>
      <c r="AM30" s="37" t="n">
        <v>-13.276310896244</v>
      </c>
      <c r="AN30" s="14" t="n">
        <v>157.699800981769</v>
      </c>
      <c r="AO30" s="42" t="n">
        <v>15575</v>
      </c>
      <c r="AP30" s="21" t="n">
        <v>12348</v>
      </c>
      <c r="AQ30" s="21" t="n">
        <v>14600.4166666667</v>
      </c>
      <c r="AR30" s="37" t="n">
        <v>347.481921653682</v>
      </c>
      <c r="AS30" s="37" t="n">
        <v>-20.7191011235955</v>
      </c>
      <c r="AT30" s="14" t="n">
        <v>835.024503654754</v>
      </c>
      <c r="AU30" s="42" t="n">
        <v>1681</v>
      </c>
      <c r="AV30" s="21" t="n">
        <v>1730</v>
      </c>
      <c r="AW30" s="21" t="n">
        <v>1816.69444444444</v>
      </c>
      <c r="AX30" s="37" t="n">
        <v>4.13714409735496</v>
      </c>
      <c r="AY30" s="37" t="n">
        <v>0</v>
      </c>
      <c r="AZ30" s="14" t="n">
        <v>116.9899895791</v>
      </c>
      <c r="BA30" s="23" t="n">
        <v>1400.2</v>
      </c>
      <c r="BB30" s="22" t="n">
        <v>-14.3</v>
      </c>
      <c r="BC30" s="42" t="n">
        <v>-14.2769682870087</v>
      </c>
      <c r="BD30" s="23" t="n">
        <v>33.6</v>
      </c>
    </row>
    <row r="31" customFormat="false" ht="13.8" hidden="false" customHeight="false" outlineLevel="0" collapsed="false">
      <c r="A31" s="25" t="s">
        <v>52</v>
      </c>
      <c r="B31" s="20" t="n">
        <v>2020</v>
      </c>
      <c r="C31" s="21" t="n">
        <v>20001</v>
      </c>
      <c r="D31" s="12" t="n">
        <v>241</v>
      </c>
      <c r="E31" s="21" t="n">
        <v>248</v>
      </c>
      <c r="F31" s="21" t="n">
        <v>260.805555555556</v>
      </c>
      <c r="G31" s="37" t="n">
        <v>0.6287529141667</v>
      </c>
      <c r="H31" s="37" t="n">
        <v>0</v>
      </c>
      <c r="I31" s="22" t="n">
        <v>2.9</v>
      </c>
      <c r="J31" s="42" t="n">
        <v>2.9045643153527</v>
      </c>
      <c r="K31" s="42" t="n">
        <v>1</v>
      </c>
      <c r="L31" s="21" t="n">
        <v>1</v>
      </c>
      <c r="M31" s="21" t="n">
        <v>-0.138888888888889</v>
      </c>
      <c r="N31" s="37" t="n">
        <v>-9.33888888888889</v>
      </c>
      <c r="O31" s="37" t="n">
        <v>0</v>
      </c>
      <c r="P31" s="14" t="n">
        <v>4.99975001249938</v>
      </c>
      <c r="Q31" s="13" t="n">
        <v>12</v>
      </c>
      <c r="R31" s="21" t="n">
        <v>4</v>
      </c>
      <c r="S31" s="21" t="n">
        <v>8.33333333333333</v>
      </c>
      <c r="T31" s="37" t="n">
        <v>2.25333333333333</v>
      </c>
      <c r="U31" s="37" t="n">
        <v>0</v>
      </c>
      <c r="V31" s="14" t="n">
        <v>19.9990000499975</v>
      </c>
      <c r="W31" s="42" t="n">
        <v>3</v>
      </c>
      <c r="X31" s="21" t="n">
        <v>0</v>
      </c>
      <c r="Y31" s="21" t="n">
        <v>2.13888888888889</v>
      </c>
      <c r="Z31" s="37" t="n">
        <v>2.13888888888889</v>
      </c>
      <c r="AA31" s="37" t="n">
        <v>0</v>
      </c>
      <c r="AB31" s="14" t="n">
        <v>0</v>
      </c>
      <c r="AC31" s="42" t="n">
        <v>59</v>
      </c>
      <c r="AD31" s="21" t="n">
        <v>59</v>
      </c>
      <c r="AE31" s="21" t="n">
        <v>59.1111111111111</v>
      </c>
      <c r="AF31" s="37" t="n">
        <v>0.000208855472013379</v>
      </c>
      <c r="AG31" s="37" t="n">
        <v>0</v>
      </c>
      <c r="AH31" s="14" t="n">
        <v>294.985250737463</v>
      </c>
      <c r="AI31" s="42" t="n">
        <v>57</v>
      </c>
      <c r="AJ31" s="21" t="n">
        <v>50</v>
      </c>
      <c r="AK31" s="21" t="n">
        <v>67.7777777777778</v>
      </c>
      <c r="AL31" s="37" t="n">
        <v>4.66302367941712</v>
      </c>
      <c r="AM31" s="37" t="n">
        <v>0</v>
      </c>
      <c r="AN31" s="14" t="n">
        <v>249.987500624969</v>
      </c>
      <c r="AO31" s="42" t="n">
        <v>97</v>
      </c>
      <c r="AP31" s="21" t="n">
        <v>113</v>
      </c>
      <c r="AQ31" s="21" t="n">
        <v>106</v>
      </c>
      <c r="AR31" s="37" t="n">
        <v>0.462264150943396</v>
      </c>
      <c r="AS31" s="37" t="n">
        <v>0</v>
      </c>
      <c r="AT31" s="14" t="n">
        <v>564.971751412429</v>
      </c>
      <c r="AU31" s="42" t="n">
        <v>12</v>
      </c>
      <c r="AV31" s="21" t="n">
        <v>21</v>
      </c>
      <c r="AW31" s="21" t="n">
        <v>17.5833333333333</v>
      </c>
      <c r="AX31" s="37" t="n">
        <v>0.663902053712481</v>
      </c>
      <c r="AY31" s="37" t="n">
        <v>0</v>
      </c>
      <c r="AZ31" s="14" t="n">
        <v>104.994750262487</v>
      </c>
      <c r="BA31" s="23" t="n">
        <v>1239.9</v>
      </c>
      <c r="BB31" s="22" t="n">
        <v>3.2</v>
      </c>
      <c r="BC31" s="42" t="n">
        <v>3.14449713002248</v>
      </c>
      <c r="BD31" s="23" t="n">
        <v>72.6</v>
      </c>
    </row>
    <row r="32" customFormat="false" ht="13.8" hidden="false" customHeight="false" outlineLevel="0" collapsed="false">
      <c r="A32" s="25" t="s">
        <v>53</v>
      </c>
      <c r="B32" s="20" t="n">
        <v>2020</v>
      </c>
      <c r="C32" s="21" t="n">
        <v>158834</v>
      </c>
      <c r="D32" s="12" t="n">
        <v>2447</v>
      </c>
      <c r="E32" s="21" t="n">
        <v>2099</v>
      </c>
      <c r="F32" s="21" t="n">
        <v>2398.36111111111</v>
      </c>
      <c r="G32" s="37" t="n">
        <v>37.3659639620163</v>
      </c>
      <c r="H32" s="37" t="n">
        <v>-14.2214957090315</v>
      </c>
      <c r="I32" s="22" t="n">
        <v>-14.2</v>
      </c>
      <c r="J32" s="42" t="n">
        <v>-14.2214957090315</v>
      </c>
      <c r="K32" s="42" t="n">
        <v>6</v>
      </c>
      <c r="L32" s="21" t="n">
        <v>3</v>
      </c>
      <c r="M32" s="21" t="n">
        <v>6.47222222222222</v>
      </c>
      <c r="N32" s="37" t="n">
        <v>1.86278016213639</v>
      </c>
      <c r="O32" s="37" t="n">
        <v>0</v>
      </c>
      <c r="P32" s="14" t="n">
        <v>1.88876437034892</v>
      </c>
      <c r="Q32" s="13" t="n">
        <v>36</v>
      </c>
      <c r="R32" s="21" t="n">
        <v>14</v>
      </c>
      <c r="S32" s="21" t="n">
        <v>39.0555555555556</v>
      </c>
      <c r="T32" s="37" t="n">
        <v>16.0740477319425</v>
      </c>
      <c r="U32" s="37" t="n">
        <v>-61.1111111111111</v>
      </c>
      <c r="V32" s="14" t="n">
        <v>8.81423372829495</v>
      </c>
      <c r="W32" s="42" t="n">
        <v>31</v>
      </c>
      <c r="X32" s="21" t="n">
        <v>28</v>
      </c>
      <c r="Y32" s="21" t="n">
        <v>30.7222222222222</v>
      </c>
      <c r="Z32" s="37" t="n">
        <v>0.241209563994373</v>
      </c>
      <c r="AA32" s="37" t="n">
        <v>0</v>
      </c>
      <c r="AB32" s="14" t="n">
        <v>17.6284674565899</v>
      </c>
      <c r="AC32" s="42" t="n">
        <v>279</v>
      </c>
      <c r="AD32" s="21" t="n">
        <v>174</v>
      </c>
      <c r="AE32" s="21" t="n">
        <v>272.611111111111</v>
      </c>
      <c r="AF32" s="37" t="n">
        <v>35.6704141475896</v>
      </c>
      <c r="AG32" s="37" t="n">
        <v>-37.6344086021505</v>
      </c>
      <c r="AH32" s="14" t="n">
        <v>109.548333480237</v>
      </c>
      <c r="AI32" s="42" t="n">
        <v>248</v>
      </c>
      <c r="AJ32" s="21" t="n">
        <v>187</v>
      </c>
      <c r="AK32" s="21" t="n">
        <v>209.25</v>
      </c>
      <c r="AL32" s="37" t="n">
        <v>2.36589008363201</v>
      </c>
      <c r="AM32" s="37" t="n">
        <v>0</v>
      </c>
      <c r="AN32" s="14" t="n">
        <v>117.732979085083</v>
      </c>
      <c r="AO32" s="42" t="n">
        <v>1708</v>
      </c>
      <c r="AP32" s="21" t="n">
        <v>1513</v>
      </c>
      <c r="AQ32" s="21" t="n">
        <v>1683.63888888889</v>
      </c>
      <c r="AR32" s="37" t="n">
        <v>17.2944629596021</v>
      </c>
      <c r="AS32" s="37" t="n">
        <v>-11.4168618266979</v>
      </c>
      <c r="AT32" s="14" t="n">
        <v>952.566830779304</v>
      </c>
      <c r="AU32" s="42" t="n">
        <v>139</v>
      </c>
      <c r="AV32" s="21" t="n">
        <v>180</v>
      </c>
      <c r="AW32" s="21" t="n">
        <v>156.611111111111</v>
      </c>
      <c r="AX32" s="37" t="n">
        <v>3.49298411572267</v>
      </c>
      <c r="AY32" s="37" t="n">
        <v>0</v>
      </c>
      <c r="AZ32" s="14" t="n">
        <v>113.325862220935</v>
      </c>
      <c r="BA32" s="23" t="n">
        <v>1321.5</v>
      </c>
      <c r="BB32" s="22" t="n">
        <v>-16.3</v>
      </c>
      <c r="BC32" s="42" t="n">
        <v>-16.3236877097448</v>
      </c>
      <c r="BD32" s="23" t="n">
        <v>25.6</v>
      </c>
    </row>
    <row r="33" customFormat="false" ht="13.8" hidden="false" customHeight="false" outlineLevel="0" collapsed="false">
      <c r="A33" s="25" t="s">
        <v>54</v>
      </c>
      <c r="B33" s="20" t="n">
        <v>2020</v>
      </c>
      <c r="C33" s="21" t="n">
        <v>46587</v>
      </c>
      <c r="D33" s="12" t="n">
        <v>368</v>
      </c>
      <c r="E33" s="21" t="n">
        <v>374</v>
      </c>
      <c r="F33" s="21" t="n">
        <v>749.777777777778</v>
      </c>
      <c r="G33" s="37" t="n">
        <v>188.334387143516</v>
      </c>
      <c r="H33" s="37" t="n">
        <v>1.6304347826087</v>
      </c>
      <c r="I33" s="22" t="n">
        <v>1.6</v>
      </c>
      <c r="J33" s="42" t="n">
        <v>1.6304347826087</v>
      </c>
      <c r="K33" s="42" t="n">
        <v>0</v>
      </c>
      <c r="L33" s="21" t="n">
        <v>1</v>
      </c>
      <c r="M33" s="21" t="n">
        <v>3.36111111111111</v>
      </c>
      <c r="N33" s="37" t="n">
        <v>1.65863177226814</v>
      </c>
      <c r="O33" s="37" t="n">
        <v>0</v>
      </c>
      <c r="P33" s="14" t="n">
        <v>2.14652156180909</v>
      </c>
      <c r="Q33" s="13" t="n">
        <v>6</v>
      </c>
      <c r="R33" s="21" t="n">
        <v>7</v>
      </c>
      <c r="S33" s="21" t="n">
        <v>20</v>
      </c>
      <c r="T33" s="37" t="n">
        <v>8.45</v>
      </c>
      <c r="U33" s="37" t="n">
        <v>16.6666666666667</v>
      </c>
      <c r="V33" s="14" t="n">
        <v>15.0256509326636</v>
      </c>
      <c r="W33" s="42" t="n">
        <v>7</v>
      </c>
      <c r="X33" s="21" t="n">
        <v>4</v>
      </c>
      <c r="Y33" s="21" t="n">
        <v>4.77777777777778</v>
      </c>
      <c r="Z33" s="37" t="n">
        <v>0.126614987080103</v>
      </c>
      <c r="AA33" s="37" t="n">
        <v>0</v>
      </c>
      <c r="AB33" s="14" t="n">
        <v>8.58608624723635</v>
      </c>
      <c r="AC33" s="42" t="n">
        <v>87</v>
      </c>
      <c r="AD33" s="21" t="n">
        <v>105</v>
      </c>
      <c r="AE33" s="21" t="n">
        <v>126.055555555556</v>
      </c>
      <c r="AF33" s="37" t="n">
        <v>3.51699231183586</v>
      </c>
      <c r="AG33" s="37" t="n">
        <v>0</v>
      </c>
      <c r="AH33" s="14" t="n">
        <v>225.384763989954</v>
      </c>
      <c r="AI33" s="42" t="n">
        <v>108</v>
      </c>
      <c r="AJ33" s="21" t="n">
        <v>103</v>
      </c>
      <c r="AK33" s="21" t="n">
        <v>148.388888888889</v>
      </c>
      <c r="AL33" s="37" t="n">
        <v>13.8834602104913</v>
      </c>
      <c r="AM33" s="37" t="n">
        <v>-4.62962962962963</v>
      </c>
      <c r="AN33" s="14" t="n">
        <v>221.091720866336</v>
      </c>
      <c r="AO33" s="42" t="n">
        <v>131</v>
      </c>
      <c r="AP33" s="21" t="n">
        <v>135</v>
      </c>
      <c r="AQ33" s="21" t="n">
        <v>391.75</v>
      </c>
      <c r="AR33" s="37" t="n">
        <v>168.272016592214</v>
      </c>
      <c r="AS33" s="37" t="n">
        <v>3.05343511450382</v>
      </c>
      <c r="AT33" s="14" t="n">
        <v>289.780410844227</v>
      </c>
      <c r="AU33" s="42" t="n">
        <v>29</v>
      </c>
      <c r="AV33" s="21" t="n">
        <v>19</v>
      </c>
      <c r="AW33" s="21" t="n">
        <v>55.4444444444445</v>
      </c>
      <c r="AX33" s="37" t="n">
        <v>23.9554664885326</v>
      </c>
      <c r="AY33" s="37" t="n">
        <v>-34.4827586206897</v>
      </c>
      <c r="AZ33" s="14" t="n">
        <v>40.7839096743727</v>
      </c>
      <c r="BA33" s="23" t="n">
        <v>802.8</v>
      </c>
      <c r="BB33" s="22" t="n">
        <v>2.5</v>
      </c>
      <c r="BC33" s="42" t="n">
        <v>2.46330567964262</v>
      </c>
      <c r="BD33" s="23" t="n">
        <v>28.1</v>
      </c>
    </row>
    <row r="34" customFormat="false" ht="13.8" hidden="false" customHeight="false" outlineLevel="0" collapsed="false">
      <c r="A34" s="25" t="s">
        <v>55</v>
      </c>
      <c r="B34" s="20" t="n">
        <v>2020</v>
      </c>
      <c r="C34" s="21" t="n">
        <v>14394</v>
      </c>
      <c r="D34" s="12" t="n">
        <v>296</v>
      </c>
      <c r="E34" s="21" t="n">
        <v>346</v>
      </c>
      <c r="F34" s="21" t="n">
        <v>319.777777777778</v>
      </c>
      <c r="G34" s="37" t="n">
        <v>2.15025866728438</v>
      </c>
      <c r="H34" s="37" t="n">
        <v>0</v>
      </c>
      <c r="I34" s="22" t="n">
        <v>16.9</v>
      </c>
      <c r="J34" s="42" t="n">
        <v>16.8918918918919</v>
      </c>
      <c r="K34" s="42" t="n">
        <v>1</v>
      </c>
      <c r="L34" s="21" t="n">
        <v>0</v>
      </c>
      <c r="M34" s="21" t="n">
        <v>1.36111111111111</v>
      </c>
      <c r="N34" s="37" t="n">
        <v>1.36111111111111</v>
      </c>
      <c r="O34" s="37" t="n">
        <v>0</v>
      </c>
      <c r="P34" s="14" t="n">
        <v>0</v>
      </c>
      <c r="Q34" s="13" t="n">
        <v>2</v>
      </c>
      <c r="R34" s="21" t="n">
        <v>6</v>
      </c>
      <c r="S34" s="21" t="n">
        <v>5.22222222222222</v>
      </c>
      <c r="T34" s="37" t="n">
        <v>0.115839243498818</v>
      </c>
      <c r="U34" s="37" t="n">
        <v>0</v>
      </c>
      <c r="V34" s="14" t="n">
        <v>41.6840350145894</v>
      </c>
      <c r="W34" s="42" t="n">
        <v>3</v>
      </c>
      <c r="X34" s="21" t="n">
        <v>0</v>
      </c>
      <c r="Y34" s="21" t="n">
        <v>3.33333333333333</v>
      </c>
      <c r="Z34" s="37" t="n">
        <v>3.33333333333333</v>
      </c>
      <c r="AA34" s="37" t="n">
        <v>0</v>
      </c>
      <c r="AB34" s="14" t="n">
        <v>0</v>
      </c>
      <c r="AC34" s="42" t="n">
        <v>69</v>
      </c>
      <c r="AD34" s="21" t="n">
        <v>106</v>
      </c>
      <c r="AE34" s="21" t="n">
        <v>65.9444444444445</v>
      </c>
      <c r="AF34" s="37" t="n">
        <v>24.3302911167275</v>
      </c>
      <c r="AG34" s="37" t="n">
        <v>53.6231884057971</v>
      </c>
      <c r="AH34" s="14" t="n">
        <v>736.417951924413</v>
      </c>
      <c r="AI34" s="42" t="n">
        <v>84</v>
      </c>
      <c r="AJ34" s="21" t="n">
        <v>71</v>
      </c>
      <c r="AK34" s="21" t="n">
        <v>88.5833333333333</v>
      </c>
      <c r="AL34" s="37" t="n">
        <v>3.49020068987144</v>
      </c>
      <c r="AM34" s="37" t="n">
        <v>0</v>
      </c>
      <c r="AN34" s="14" t="n">
        <v>493.261081005975</v>
      </c>
      <c r="AO34" s="42" t="n">
        <v>118</v>
      </c>
      <c r="AP34" s="21" t="n">
        <v>145</v>
      </c>
      <c r="AQ34" s="21" t="n">
        <v>135.444444444444</v>
      </c>
      <c r="AR34" s="37" t="n">
        <v>0.6741409169629</v>
      </c>
      <c r="AS34" s="37" t="n">
        <v>0</v>
      </c>
      <c r="AT34" s="14" t="n">
        <v>1007.36417951924</v>
      </c>
      <c r="AU34" s="42" t="n">
        <v>19</v>
      </c>
      <c r="AV34" s="21" t="n">
        <v>18</v>
      </c>
      <c r="AW34" s="21" t="n">
        <v>19.8888888888889</v>
      </c>
      <c r="AX34" s="37" t="n">
        <v>0.179391682184978</v>
      </c>
      <c r="AY34" s="37" t="n">
        <v>0</v>
      </c>
      <c r="AZ34" s="14" t="n">
        <v>125.052105043768</v>
      </c>
      <c r="BA34" s="23" t="n">
        <v>2403.8</v>
      </c>
      <c r="BB34" s="22" t="n">
        <v>20</v>
      </c>
      <c r="BC34" s="42" t="n">
        <v>19.9980031948882</v>
      </c>
      <c r="BD34" s="23" t="n">
        <v>45.7</v>
      </c>
    </row>
    <row r="35" customFormat="false" ht="13.8" hidden="false" customHeight="false" outlineLevel="0" collapsed="false">
      <c r="A35" s="25" t="s">
        <v>56</v>
      </c>
      <c r="B35" s="20" t="n">
        <v>2020</v>
      </c>
      <c r="C35" s="21" t="n">
        <v>8690</v>
      </c>
      <c r="D35" s="12" t="n">
        <v>50</v>
      </c>
      <c r="E35" s="21" t="n">
        <v>47</v>
      </c>
      <c r="F35" s="21" t="n">
        <v>56.1666666666667</v>
      </c>
      <c r="G35" s="37" t="n">
        <v>1.49604352126607</v>
      </c>
      <c r="H35" s="37" t="n">
        <v>0</v>
      </c>
      <c r="I35" s="22" t="n">
        <v>-6</v>
      </c>
      <c r="J35" s="42" t="n">
        <v>-6</v>
      </c>
      <c r="K35" s="42" t="n">
        <v>0</v>
      </c>
      <c r="L35" s="21" t="n">
        <v>0</v>
      </c>
      <c r="M35" s="21" t="n">
        <v>0.138888888888889</v>
      </c>
      <c r="N35" s="37" t="n">
        <v>0.138888888888889</v>
      </c>
      <c r="O35" s="37" t="n">
        <v>0</v>
      </c>
      <c r="P35" s="14" t="n">
        <v>0</v>
      </c>
      <c r="Q35" s="13" t="n">
        <v>1</v>
      </c>
      <c r="R35" s="21" t="n">
        <v>0</v>
      </c>
      <c r="S35" s="21" t="n">
        <v>1.33333333333333</v>
      </c>
      <c r="T35" s="37" t="n">
        <v>1.33333333333333</v>
      </c>
      <c r="U35" s="37" t="n">
        <v>0</v>
      </c>
      <c r="V35" s="14" t="n">
        <v>0</v>
      </c>
      <c r="W35" s="42" t="n">
        <v>0</v>
      </c>
      <c r="X35" s="21" t="n">
        <v>2</v>
      </c>
      <c r="Y35" s="21" t="n">
        <v>-0.222222222222222</v>
      </c>
      <c r="Z35" s="37" t="n">
        <v>-22.2222222222222</v>
      </c>
      <c r="AA35" s="37" t="n">
        <v>0</v>
      </c>
      <c r="AB35" s="14" t="n">
        <v>23.0149597238205</v>
      </c>
      <c r="AC35" s="42" t="n">
        <v>12</v>
      </c>
      <c r="AD35" s="21" t="n">
        <v>24</v>
      </c>
      <c r="AE35" s="21" t="n">
        <v>20.1388888888889</v>
      </c>
      <c r="AF35" s="37" t="n">
        <v>0.740268199233716</v>
      </c>
      <c r="AG35" s="37" t="n">
        <v>0</v>
      </c>
      <c r="AH35" s="14" t="n">
        <v>276.179516685846</v>
      </c>
      <c r="AI35" s="42" t="n">
        <v>12</v>
      </c>
      <c r="AJ35" s="21" t="n">
        <v>9</v>
      </c>
      <c r="AK35" s="21" t="n">
        <v>15.3611111111111</v>
      </c>
      <c r="AL35" s="37" t="n">
        <v>2.63416716897729</v>
      </c>
      <c r="AM35" s="37" t="n">
        <v>0</v>
      </c>
      <c r="AN35" s="14" t="n">
        <v>103.567318757192</v>
      </c>
      <c r="AO35" s="42" t="n">
        <v>20</v>
      </c>
      <c r="AP35" s="21" t="n">
        <v>10</v>
      </c>
      <c r="AQ35" s="21" t="n">
        <v>15.4722222222222</v>
      </c>
      <c r="AR35" s="37" t="n">
        <v>1.93541791342509</v>
      </c>
      <c r="AS35" s="37" t="n">
        <v>0</v>
      </c>
      <c r="AT35" s="14" t="n">
        <v>115.074798619102</v>
      </c>
      <c r="AU35" s="42" t="n">
        <v>5</v>
      </c>
      <c r="AV35" s="21" t="n">
        <v>2</v>
      </c>
      <c r="AW35" s="21" t="n">
        <v>3.94444444444444</v>
      </c>
      <c r="AX35" s="37" t="n">
        <v>0.958528951486698</v>
      </c>
      <c r="AY35" s="37" t="n">
        <v>0</v>
      </c>
      <c r="AZ35" s="14" t="n">
        <v>23.0149597238205</v>
      </c>
      <c r="BA35" s="23" t="n">
        <v>540.9</v>
      </c>
      <c r="BB35" s="22" t="n">
        <v>-8.2</v>
      </c>
      <c r="BC35" s="42" t="n">
        <v>-8.24427480916031</v>
      </c>
      <c r="BD35" s="23" t="n">
        <v>87.2</v>
      </c>
    </row>
    <row r="36" customFormat="false" ht="13.8" hidden="false" customHeight="false" outlineLevel="0" collapsed="false">
      <c r="A36" s="25" t="s">
        <v>57</v>
      </c>
      <c r="B36" s="20" t="n">
        <v>2020</v>
      </c>
      <c r="C36" s="21" t="n">
        <v>366742</v>
      </c>
      <c r="D36" s="12" t="n">
        <v>7478</v>
      </c>
      <c r="E36" s="21" t="n">
        <v>6341</v>
      </c>
      <c r="F36" s="21" t="n">
        <v>7481.83333333333</v>
      </c>
      <c r="G36" s="37" t="n">
        <v>173.954783067133</v>
      </c>
      <c r="H36" s="37" t="n">
        <v>-15.2046001604707</v>
      </c>
      <c r="I36" s="22" t="n">
        <v>-15.2</v>
      </c>
      <c r="J36" s="42" t="n">
        <v>-15.2046001604707</v>
      </c>
      <c r="K36" s="42" t="n">
        <v>9</v>
      </c>
      <c r="L36" s="21" t="n">
        <v>18</v>
      </c>
      <c r="M36" s="21" t="n">
        <v>12.9166666666667</v>
      </c>
      <c r="N36" s="37" t="n">
        <v>2.0005376344086</v>
      </c>
      <c r="O36" s="37" t="n">
        <v>0</v>
      </c>
      <c r="P36" s="14" t="n">
        <v>4.90808252122746</v>
      </c>
      <c r="Q36" s="13" t="n">
        <v>122</v>
      </c>
      <c r="R36" s="21" t="n">
        <v>138</v>
      </c>
      <c r="S36" s="21" t="n">
        <v>149.805555555556</v>
      </c>
      <c r="T36" s="37" t="n">
        <v>0.930346951809958</v>
      </c>
      <c r="U36" s="37" t="n">
        <v>0</v>
      </c>
      <c r="V36" s="14" t="n">
        <v>37.6286326627438</v>
      </c>
      <c r="W36" s="42" t="n">
        <v>129</v>
      </c>
      <c r="X36" s="21" t="n">
        <v>130</v>
      </c>
      <c r="Y36" s="21" t="n">
        <v>150.444444444444</v>
      </c>
      <c r="Z36" s="37" t="n">
        <v>2.77827014606926</v>
      </c>
      <c r="AA36" s="37" t="n">
        <v>0</v>
      </c>
      <c r="AB36" s="14" t="n">
        <v>35.4472626533094</v>
      </c>
      <c r="AC36" s="42" t="n">
        <v>747</v>
      </c>
      <c r="AD36" s="21" t="n">
        <v>687</v>
      </c>
      <c r="AE36" s="21" t="n">
        <v>740.805555555556</v>
      </c>
      <c r="AF36" s="37" t="n">
        <v>3.90795909524583</v>
      </c>
      <c r="AG36" s="37" t="n">
        <v>0</v>
      </c>
      <c r="AH36" s="14" t="n">
        <v>187.325149560181</v>
      </c>
      <c r="AI36" s="42" t="n">
        <v>1306</v>
      </c>
      <c r="AJ36" s="21" t="n">
        <v>1035</v>
      </c>
      <c r="AK36" s="21" t="n">
        <v>1271.22222222222</v>
      </c>
      <c r="AL36" s="37" t="n">
        <v>43.8955025298876</v>
      </c>
      <c r="AM36" s="37" t="n">
        <v>-20.750382848392</v>
      </c>
      <c r="AN36" s="14" t="n">
        <v>282.214744970579</v>
      </c>
      <c r="AO36" s="42" t="n">
        <v>4562</v>
      </c>
      <c r="AP36" s="21" t="n">
        <v>3799</v>
      </c>
      <c r="AQ36" s="21" t="n">
        <v>4596.52777777778</v>
      </c>
      <c r="AR36" s="37" t="n">
        <v>138.376310788807</v>
      </c>
      <c r="AS36" s="37" t="n">
        <v>-16.7251205611574</v>
      </c>
      <c r="AT36" s="14" t="n">
        <v>1035.87808323017</v>
      </c>
      <c r="AU36" s="42" t="n">
        <v>603</v>
      </c>
      <c r="AV36" s="21" t="n">
        <v>534</v>
      </c>
      <c r="AW36" s="21" t="n">
        <v>560.111111111111</v>
      </c>
      <c r="AX36" s="37" t="n">
        <v>1.21724084727457</v>
      </c>
      <c r="AY36" s="37" t="n">
        <v>0</v>
      </c>
      <c r="AZ36" s="14" t="n">
        <v>145.606448129748</v>
      </c>
      <c r="BA36" s="23" t="n">
        <v>1729</v>
      </c>
      <c r="BB36" s="22" t="n">
        <v>-17.4</v>
      </c>
      <c r="BC36" s="42" t="n">
        <v>-17.3991974011083</v>
      </c>
      <c r="BD36" s="23" t="n">
        <v>26.3</v>
      </c>
    </row>
    <row r="37" customFormat="false" ht="13.8" hidden="false" customHeight="false" outlineLevel="0" collapsed="false">
      <c r="A37" s="25" t="s">
        <v>58</v>
      </c>
      <c r="B37" s="20" t="n">
        <v>2020</v>
      </c>
      <c r="C37" s="21" t="n">
        <v>750493</v>
      </c>
      <c r="D37" s="12" t="n">
        <v>10869</v>
      </c>
      <c r="E37" s="21" t="n">
        <v>10218</v>
      </c>
      <c r="F37" s="21" t="n">
        <v>10465.1388888889</v>
      </c>
      <c r="G37" s="37" t="n">
        <v>5.83629429572896</v>
      </c>
      <c r="H37" s="37" t="n">
        <v>-5.98951145459564</v>
      </c>
      <c r="I37" s="22" t="n">
        <v>-6</v>
      </c>
      <c r="J37" s="42" t="n">
        <v>-5.98951145459564</v>
      </c>
      <c r="K37" s="42" t="n">
        <v>23</v>
      </c>
      <c r="L37" s="21" t="n">
        <v>32</v>
      </c>
      <c r="M37" s="21" t="n">
        <v>33.4444444444444</v>
      </c>
      <c r="N37" s="37" t="n">
        <v>0.0623846437799925</v>
      </c>
      <c r="O37" s="37" t="n">
        <v>0</v>
      </c>
      <c r="P37" s="14" t="n">
        <v>4.26386388680507</v>
      </c>
      <c r="Q37" s="13" t="n">
        <v>246</v>
      </c>
      <c r="R37" s="21" t="n">
        <v>239</v>
      </c>
      <c r="S37" s="21" t="n">
        <v>294</v>
      </c>
      <c r="T37" s="37" t="n">
        <v>10.2891156462585</v>
      </c>
      <c r="U37" s="37" t="n">
        <v>-2.84552845528455</v>
      </c>
      <c r="V37" s="14" t="n">
        <v>31.8457334045754</v>
      </c>
      <c r="W37" s="42" t="n">
        <v>386</v>
      </c>
      <c r="X37" s="21" t="n">
        <v>304</v>
      </c>
      <c r="Y37" s="21" t="n">
        <v>407.972222222222</v>
      </c>
      <c r="Z37" s="37" t="n">
        <v>26.4974486129078</v>
      </c>
      <c r="AA37" s="37" t="n">
        <v>-21.2435233160622</v>
      </c>
      <c r="AB37" s="14" t="n">
        <v>40.5067069246482</v>
      </c>
      <c r="AC37" s="42" t="n">
        <v>1324</v>
      </c>
      <c r="AD37" s="21" t="n">
        <v>1525</v>
      </c>
      <c r="AE37" s="21" t="n">
        <v>1484.52777777778</v>
      </c>
      <c r="AF37" s="37" t="n">
        <v>1.10338169222869</v>
      </c>
      <c r="AG37" s="37" t="n">
        <v>0</v>
      </c>
      <c r="AH37" s="14" t="n">
        <v>203.199763355554</v>
      </c>
      <c r="AI37" s="42" t="n">
        <v>1343</v>
      </c>
      <c r="AJ37" s="21" t="n">
        <v>1180</v>
      </c>
      <c r="AK37" s="21" t="n">
        <v>792.75</v>
      </c>
      <c r="AL37" s="37" t="n">
        <v>189.167533900978</v>
      </c>
      <c r="AM37" s="37" t="n">
        <v>-12.1370067014147</v>
      </c>
      <c r="AN37" s="14" t="n">
        <v>157.229980825937</v>
      </c>
      <c r="AO37" s="42" t="n">
        <v>6792</v>
      </c>
      <c r="AP37" s="21" t="n">
        <v>6167</v>
      </c>
      <c r="AQ37" s="21" t="n">
        <v>6539.41666666667</v>
      </c>
      <c r="AR37" s="37" t="n">
        <v>21.2089519112732</v>
      </c>
      <c r="AS37" s="37" t="n">
        <v>-9.2020023557126</v>
      </c>
      <c r="AT37" s="14" t="n">
        <v>821.726518435215</v>
      </c>
      <c r="AU37" s="42" t="n">
        <v>755</v>
      </c>
      <c r="AV37" s="21" t="n">
        <v>771</v>
      </c>
      <c r="AW37" s="21" t="n">
        <v>913.027777777778</v>
      </c>
      <c r="AX37" s="37" t="n">
        <v>22.0934019221083</v>
      </c>
      <c r="AY37" s="37" t="n">
        <v>2.11920529801325</v>
      </c>
      <c r="AZ37" s="14" t="n">
        <v>102.73247052271</v>
      </c>
      <c r="BA37" s="23" t="n">
        <v>1361.5</v>
      </c>
      <c r="BB37" s="22" t="n">
        <v>-7.9</v>
      </c>
      <c r="BC37" s="42" t="n">
        <v>-7.91342576936084</v>
      </c>
      <c r="BD37" s="23" t="n">
        <v>29</v>
      </c>
    </row>
    <row r="38" customFormat="false" ht="13.8" hidden="false" customHeight="false" outlineLevel="0" collapsed="false">
      <c r="A38" s="25" t="s">
        <v>59</v>
      </c>
      <c r="B38" s="20" t="n">
        <v>2020</v>
      </c>
      <c r="C38" s="21" t="n">
        <v>299484</v>
      </c>
      <c r="D38" s="12" t="n">
        <v>11402</v>
      </c>
      <c r="E38" s="21" t="n">
        <v>9163</v>
      </c>
      <c r="F38" s="21" t="n">
        <v>13252.1111111111</v>
      </c>
      <c r="G38" s="37" t="n">
        <v>1261.74837645248</v>
      </c>
      <c r="H38" s="37" t="n">
        <v>-19.6369058059989</v>
      </c>
      <c r="I38" s="22" t="n">
        <v>-19.6</v>
      </c>
      <c r="J38" s="42" t="n">
        <v>-19.6369058059989</v>
      </c>
      <c r="K38" s="42" t="n">
        <v>21</v>
      </c>
      <c r="L38" s="21" t="n">
        <v>29</v>
      </c>
      <c r="M38" s="21" t="n">
        <v>21.5555555555556</v>
      </c>
      <c r="N38" s="37" t="n">
        <v>2.57101947308133</v>
      </c>
      <c r="O38" s="37" t="n">
        <v>0</v>
      </c>
      <c r="P38" s="14" t="n">
        <v>9.68332198047308</v>
      </c>
      <c r="Q38" s="13" t="n">
        <v>237</v>
      </c>
      <c r="R38" s="21" t="n">
        <v>229</v>
      </c>
      <c r="S38" s="21" t="n">
        <v>284.972222222222</v>
      </c>
      <c r="T38" s="37" t="n">
        <v>10.9936668074645</v>
      </c>
      <c r="U38" s="37" t="n">
        <v>-3.37552742616034</v>
      </c>
      <c r="V38" s="14" t="n">
        <v>76.4648528802874</v>
      </c>
      <c r="W38" s="42" t="n">
        <v>285</v>
      </c>
      <c r="X38" s="21" t="n">
        <v>268</v>
      </c>
      <c r="Y38" s="21" t="n">
        <v>274.944444444444</v>
      </c>
      <c r="Z38" s="37" t="n">
        <v>0.175400193080533</v>
      </c>
      <c r="AA38" s="37" t="n">
        <v>0</v>
      </c>
      <c r="AB38" s="14" t="n">
        <v>89.4872514057512</v>
      </c>
      <c r="AC38" s="42" t="n">
        <v>1156</v>
      </c>
      <c r="AD38" s="21" t="n">
        <v>1279</v>
      </c>
      <c r="AE38" s="21" t="n">
        <v>1287.61111111111</v>
      </c>
      <c r="AF38" s="37" t="n">
        <v>0.0575882220400489</v>
      </c>
      <c r="AG38" s="37" t="n">
        <v>0</v>
      </c>
      <c r="AH38" s="14" t="n">
        <v>427.067890104313</v>
      </c>
      <c r="AI38" s="42" t="n">
        <v>1535</v>
      </c>
      <c r="AJ38" s="21" t="n">
        <v>1359</v>
      </c>
      <c r="AK38" s="21" t="n">
        <v>1278.97222222222</v>
      </c>
      <c r="AL38" s="37" t="n">
        <v>5.00749359897874</v>
      </c>
      <c r="AM38" s="37" t="n">
        <v>-11.4657980456026</v>
      </c>
      <c r="AN38" s="14" t="n">
        <v>453.780502464238</v>
      </c>
      <c r="AO38" s="42" t="n">
        <v>7342</v>
      </c>
      <c r="AP38" s="21" t="n">
        <v>5288</v>
      </c>
      <c r="AQ38" s="21" t="n">
        <v>8989.13888888889</v>
      </c>
      <c r="AR38" s="37" t="n">
        <v>1523.88668638525</v>
      </c>
      <c r="AS38" s="37" t="n">
        <v>-27.9760283301553</v>
      </c>
      <c r="AT38" s="14" t="n">
        <v>1765.70367699109</v>
      </c>
      <c r="AU38" s="42" t="n">
        <v>826</v>
      </c>
      <c r="AV38" s="21" t="n">
        <v>711</v>
      </c>
      <c r="AW38" s="21" t="n">
        <v>1114.91666666667</v>
      </c>
      <c r="AX38" s="37" t="n">
        <v>146.332617036649</v>
      </c>
      <c r="AY38" s="37" t="n">
        <v>-13.9225181598063</v>
      </c>
      <c r="AZ38" s="14" t="n">
        <v>237.40834234884</v>
      </c>
      <c r="BA38" s="23" t="n">
        <v>3059.6</v>
      </c>
      <c r="BB38" s="22" t="n">
        <v>-20.4</v>
      </c>
      <c r="BC38" s="42" t="n">
        <v>-20.4368742686257</v>
      </c>
      <c r="BD38" s="23" t="n">
        <v>19.2</v>
      </c>
    </row>
    <row r="39" customFormat="false" ht="13.8" hidden="false" customHeight="false" outlineLevel="0" collapsed="false">
      <c r="A39" s="25" t="s">
        <v>60</v>
      </c>
      <c r="B39" s="20" t="n">
        <v>2020</v>
      </c>
      <c r="C39" s="21" t="n">
        <v>41699</v>
      </c>
      <c r="D39" s="12" t="n">
        <v>1164</v>
      </c>
      <c r="E39" s="21" t="n">
        <v>1095</v>
      </c>
      <c r="F39" s="21" t="n">
        <v>1248.33333333333</v>
      </c>
      <c r="G39" s="37" t="n">
        <v>18.8340008900756</v>
      </c>
      <c r="H39" s="37" t="n">
        <v>-5.92783505154639</v>
      </c>
      <c r="I39" s="22" t="n">
        <v>-5.9</v>
      </c>
      <c r="J39" s="42" t="n">
        <v>-5.92783505154639</v>
      </c>
      <c r="K39" s="42" t="n">
        <v>1</v>
      </c>
      <c r="L39" s="21" t="n">
        <v>1</v>
      </c>
      <c r="M39" s="21" t="n">
        <v>1.66666666666667</v>
      </c>
      <c r="N39" s="37" t="n">
        <v>0.266666666666667</v>
      </c>
      <c r="O39" s="37" t="n">
        <v>0</v>
      </c>
      <c r="P39" s="14" t="n">
        <v>2.39813904410178</v>
      </c>
      <c r="Q39" s="13" t="n">
        <v>19</v>
      </c>
      <c r="R39" s="21" t="n">
        <v>33</v>
      </c>
      <c r="S39" s="21" t="n">
        <v>20.8055555555556</v>
      </c>
      <c r="T39" s="37" t="n">
        <v>7.14734460762498</v>
      </c>
      <c r="U39" s="37" t="n">
        <v>73.6842105263158</v>
      </c>
      <c r="V39" s="14" t="n">
        <v>79.1385884553587</v>
      </c>
      <c r="W39" s="42" t="n">
        <v>2</v>
      </c>
      <c r="X39" s="21" t="n">
        <v>6</v>
      </c>
      <c r="Y39" s="21" t="n">
        <v>1.86111111111111</v>
      </c>
      <c r="Z39" s="37" t="n">
        <v>9.20439469320066</v>
      </c>
      <c r="AA39" s="37" t="n">
        <v>200</v>
      </c>
      <c r="AB39" s="14" t="n">
        <v>14.3888342646107</v>
      </c>
      <c r="AC39" s="42" t="n">
        <v>455</v>
      </c>
      <c r="AD39" s="21" t="n">
        <v>425</v>
      </c>
      <c r="AE39" s="21" t="n">
        <v>569.444444444444</v>
      </c>
      <c r="AF39" s="37" t="n">
        <v>36.639566395664</v>
      </c>
      <c r="AG39" s="37" t="n">
        <v>-6.59340659340659</v>
      </c>
      <c r="AH39" s="14" t="n">
        <v>1019.20909374326</v>
      </c>
      <c r="AI39" s="42" t="n">
        <v>277</v>
      </c>
      <c r="AJ39" s="21" t="n">
        <v>233</v>
      </c>
      <c r="AK39" s="21" t="n">
        <v>288.916666666667</v>
      </c>
      <c r="AL39" s="37" t="n">
        <v>10.8220603788097</v>
      </c>
      <c r="AM39" s="37" t="n">
        <v>-15.884476534296</v>
      </c>
      <c r="AN39" s="14" t="n">
        <v>558.766397275714</v>
      </c>
      <c r="AO39" s="42" t="n">
        <v>337</v>
      </c>
      <c r="AP39" s="21" t="n">
        <v>340</v>
      </c>
      <c r="AQ39" s="21" t="n">
        <v>295.083333333333</v>
      </c>
      <c r="AR39" s="37" t="n">
        <v>6.83707521415795</v>
      </c>
      <c r="AS39" s="37" t="n">
        <v>0.890207715133531</v>
      </c>
      <c r="AT39" s="14" t="n">
        <v>815.367274994604</v>
      </c>
      <c r="AU39" s="42" t="n">
        <v>73</v>
      </c>
      <c r="AV39" s="21" t="n">
        <v>57</v>
      </c>
      <c r="AW39" s="21" t="n">
        <v>70.5555555555556</v>
      </c>
      <c r="AX39" s="37" t="n">
        <v>2.60437445319335</v>
      </c>
      <c r="AY39" s="37" t="n">
        <v>0</v>
      </c>
      <c r="AZ39" s="14" t="n">
        <v>136.693925513801</v>
      </c>
      <c r="BA39" s="23" t="n">
        <v>2626</v>
      </c>
      <c r="BB39" s="22" t="n">
        <v>-6.8</v>
      </c>
      <c r="BC39" s="42" t="n">
        <v>-6.76040335179662</v>
      </c>
      <c r="BD39" s="23" t="n">
        <v>47.3</v>
      </c>
    </row>
    <row r="40" customFormat="false" ht="13.8" hidden="false" customHeight="false" outlineLevel="0" collapsed="false">
      <c r="A40" s="25" t="s">
        <v>61</v>
      </c>
      <c r="B40" s="20" t="n">
        <v>2020</v>
      </c>
      <c r="C40" s="21" t="n">
        <v>8575</v>
      </c>
      <c r="D40" s="12" t="n">
        <v>85</v>
      </c>
      <c r="E40" s="21" t="n">
        <v>60</v>
      </c>
      <c r="F40" s="21" t="n">
        <v>67.375</v>
      </c>
      <c r="G40" s="37" t="n">
        <v>0.807282003710575</v>
      </c>
      <c r="H40" s="37" t="n">
        <v>0</v>
      </c>
      <c r="I40" s="22" t="n">
        <v>-29.4</v>
      </c>
      <c r="J40" s="42" t="n">
        <v>-29.4117647058824</v>
      </c>
      <c r="K40" s="42" t="n">
        <v>1</v>
      </c>
      <c r="L40" s="21" t="n">
        <v>0</v>
      </c>
      <c r="M40" s="21" t="n">
        <v>0.541666666666667</v>
      </c>
      <c r="N40" s="37" t="n">
        <v>0.541666666666667</v>
      </c>
      <c r="O40" s="37" t="n">
        <v>0</v>
      </c>
      <c r="P40" s="14" t="n">
        <v>0</v>
      </c>
      <c r="Q40" s="13" t="n">
        <v>0</v>
      </c>
      <c r="R40" s="21" t="n">
        <v>0</v>
      </c>
      <c r="S40" s="21" t="n">
        <v>0.458333333333333</v>
      </c>
      <c r="T40" s="37" t="n">
        <v>0.458333333333333</v>
      </c>
      <c r="U40" s="37" t="n">
        <v>0</v>
      </c>
      <c r="V40" s="14" t="n">
        <v>0</v>
      </c>
      <c r="W40" s="42" t="n">
        <v>1</v>
      </c>
      <c r="X40" s="21" t="n">
        <v>0</v>
      </c>
      <c r="Y40" s="21" t="n">
        <v>0.333333333333333</v>
      </c>
      <c r="Z40" s="37" t="n">
        <v>0.333333333333333</v>
      </c>
      <c r="AA40" s="37" t="n">
        <v>0</v>
      </c>
      <c r="AB40" s="14" t="n">
        <v>0</v>
      </c>
      <c r="AC40" s="42" t="n">
        <v>17</v>
      </c>
      <c r="AD40" s="21" t="n">
        <v>6</v>
      </c>
      <c r="AE40" s="21" t="n">
        <v>11.375</v>
      </c>
      <c r="AF40" s="37" t="n">
        <v>2.53983516483516</v>
      </c>
      <c r="AG40" s="37" t="n">
        <v>0</v>
      </c>
      <c r="AH40" s="14" t="n">
        <v>69.9708454810496</v>
      </c>
      <c r="AI40" s="42" t="n">
        <v>22</v>
      </c>
      <c r="AJ40" s="21" t="n">
        <v>6</v>
      </c>
      <c r="AK40" s="21" t="n">
        <v>14</v>
      </c>
      <c r="AL40" s="37" t="n">
        <v>4.57142857142857</v>
      </c>
      <c r="AM40" s="37" t="n">
        <v>0</v>
      </c>
      <c r="AN40" s="14" t="n">
        <v>69.9708454810496</v>
      </c>
      <c r="AO40" s="42" t="n">
        <v>35</v>
      </c>
      <c r="AP40" s="21" t="n">
        <v>48</v>
      </c>
      <c r="AQ40" s="21" t="n">
        <v>31.2916666666667</v>
      </c>
      <c r="AR40" s="37" t="n">
        <v>8.9214935641367</v>
      </c>
      <c r="AS40" s="37" t="n">
        <v>37.1428571428571</v>
      </c>
      <c r="AT40" s="14" t="n">
        <v>559.766763848396</v>
      </c>
      <c r="AU40" s="42" t="n">
        <v>9</v>
      </c>
      <c r="AV40" s="21" t="n">
        <v>0</v>
      </c>
      <c r="AW40" s="21" t="n">
        <v>9.375</v>
      </c>
      <c r="AX40" s="37" t="n">
        <v>9.375</v>
      </c>
      <c r="AY40" s="37" t="n">
        <v>-100</v>
      </c>
      <c r="AZ40" s="14" t="n">
        <v>0</v>
      </c>
      <c r="BA40" s="23" t="n">
        <v>699.7</v>
      </c>
      <c r="BB40" s="22" t="n">
        <v>-27.8</v>
      </c>
      <c r="BC40" s="42" t="n">
        <v>-27.7915376676987</v>
      </c>
      <c r="BD40" s="23" t="n">
        <v>33.3</v>
      </c>
    </row>
    <row r="41" customFormat="false" ht="13.8" hidden="false" customHeight="false" outlineLevel="0" collapsed="false">
      <c r="A41" s="25" t="s">
        <v>63</v>
      </c>
      <c r="B41" s="20" t="n">
        <v>2020</v>
      </c>
      <c r="C41" s="21" t="n">
        <v>18954</v>
      </c>
      <c r="D41" s="12" t="n">
        <v>285</v>
      </c>
      <c r="E41" s="21" t="n">
        <v>294</v>
      </c>
      <c r="F41" s="21" t="n">
        <v>360.305555555556</v>
      </c>
      <c r="G41" s="37" t="n">
        <v>12.2019397973257</v>
      </c>
      <c r="H41" s="37" t="n">
        <v>3.15789473684211</v>
      </c>
      <c r="I41" s="22" t="n">
        <v>3.2</v>
      </c>
      <c r="J41" s="42" t="n">
        <v>3.15789473684211</v>
      </c>
      <c r="K41" s="42" t="n">
        <v>0</v>
      </c>
      <c r="L41" s="21" t="n">
        <v>1</v>
      </c>
      <c r="M41" s="21" t="n">
        <v>0.277777777777778</v>
      </c>
      <c r="N41" s="37" t="n">
        <v>1.87777777777778</v>
      </c>
      <c r="O41" s="37" t="n">
        <v>0</v>
      </c>
      <c r="P41" s="14" t="n">
        <v>5.27593120185713</v>
      </c>
      <c r="Q41" s="13" t="n">
        <v>14</v>
      </c>
      <c r="R41" s="21" t="n">
        <v>5</v>
      </c>
      <c r="S41" s="21" t="n">
        <v>14.7222222222222</v>
      </c>
      <c r="T41" s="37" t="n">
        <v>6.42033542976939</v>
      </c>
      <c r="U41" s="37" t="n">
        <v>-64.2857142857143</v>
      </c>
      <c r="V41" s="14" t="n">
        <v>26.3796560092856</v>
      </c>
      <c r="W41" s="42" t="n">
        <v>3</v>
      </c>
      <c r="X41" s="21" t="n">
        <v>3</v>
      </c>
      <c r="Y41" s="21" t="n">
        <v>2.27777777777778</v>
      </c>
      <c r="Z41" s="37" t="n">
        <v>0.2289972899729</v>
      </c>
      <c r="AA41" s="37" t="n">
        <v>0</v>
      </c>
      <c r="AB41" s="14" t="n">
        <v>15.8277936055714</v>
      </c>
      <c r="AC41" s="42" t="n">
        <v>94</v>
      </c>
      <c r="AD41" s="21" t="n">
        <v>119</v>
      </c>
      <c r="AE41" s="21" t="n">
        <v>142.111111111111</v>
      </c>
      <c r="AF41" s="37" t="n">
        <v>3.75849187733472</v>
      </c>
      <c r="AG41" s="37" t="n">
        <v>0</v>
      </c>
      <c r="AH41" s="14" t="n">
        <v>627.835813020998</v>
      </c>
      <c r="AI41" s="42" t="n">
        <v>71</v>
      </c>
      <c r="AJ41" s="21" t="n">
        <v>46</v>
      </c>
      <c r="AK41" s="21" t="n">
        <v>89.0833333333333</v>
      </c>
      <c r="AL41" s="37" t="n">
        <v>20.8363735578422</v>
      </c>
      <c r="AM41" s="37" t="n">
        <v>-35.2112676056338</v>
      </c>
      <c r="AN41" s="14" t="n">
        <v>242.692835285428</v>
      </c>
      <c r="AO41" s="42" t="n">
        <v>101</v>
      </c>
      <c r="AP41" s="21" t="n">
        <v>117</v>
      </c>
      <c r="AQ41" s="21" t="n">
        <v>111.138888888889</v>
      </c>
      <c r="AR41" s="37" t="n">
        <v>0.309096337026855</v>
      </c>
      <c r="AS41" s="37" t="n">
        <v>0</v>
      </c>
      <c r="AT41" s="14" t="n">
        <v>617.283950617284</v>
      </c>
      <c r="AU41" s="42" t="n">
        <v>2</v>
      </c>
      <c r="AV41" s="21" t="n">
        <v>3</v>
      </c>
      <c r="AW41" s="21" t="n">
        <v>0.694444444444444</v>
      </c>
      <c r="AX41" s="37" t="n">
        <v>7.65444444444446</v>
      </c>
      <c r="AY41" s="37" t="n">
        <v>50</v>
      </c>
      <c r="AZ41" s="14" t="n">
        <v>15.8277936055714</v>
      </c>
      <c r="BA41" s="23" t="n">
        <v>1551.1</v>
      </c>
      <c r="BB41" s="22" t="n">
        <v>6.5</v>
      </c>
      <c r="BC41" s="42" t="n">
        <v>6.50964773741674</v>
      </c>
      <c r="BD41" s="23" t="n">
        <v>52.4</v>
      </c>
    </row>
    <row r="42" customFormat="false" ht="13.8" hidden="false" customHeight="false" outlineLevel="0" collapsed="false">
      <c r="A42" s="25" t="s">
        <v>64</v>
      </c>
      <c r="B42" s="20" t="n">
        <v>2020</v>
      </c>
      <c r="C42" s="21" t="n">
        <v>403120</v>
      </c>
      <c r="D42" s="12" t="n">
        <v>8422</v>
      </c>
      <c r="E42" s="21" t="n">
        <v>8064</v>
      </c>
      <c r="F42" s="21" t="n">
        <v>7108.16666666667</v>
      </c>
      <c r="G42" s="37" t="n">
        <v>128.530661133126</v>
      </c>
      <c r="H42" s="37" t="n">
        <v>-4.25077178817383</v>
      </c>
      <c r="I42" s="22" t="n">
        <v>-4.3</v>
      </c>
      <c r="J42" s="42" t="n">
        <v>-4.25077178817383</v>
      </c>
      <c r="K42" s="42" t="n">
        <v>17</v>
      </c>
      <c r="L42" s="21" t="n">
        <v>15</v>
      </c>
      <c r="M42" s="21" t="n">
        <v>20.5</v>
      </c>
      <c r="N42" s="37" t="n">
        <v>1.47560975609756</v>
      </c>
      <c r="O42" s="37" t="n">
        <v>0</v>
      </c>
      <c r="P42" s="14" t="n">
        <v>3.72097638420321</v>
      </c>
      <c r="Q42" s="13" t="n">
        <v>209</v>
      </c>
      <c r="R42" s="21" t="n">
        <v>219</v>
      </c>
      <c r="S42" s="21" t="n">
        <v>200.861111111111</v>
      </c>
      <c r="T42" s="37" t="n">
        <v>1.63804376219671</v>
      </c>
      <c r="U42" s="37" t="n">
        <v>0</v>
      </c>
      <c r="V42" s="14" t="n">
        <v>54.3262552093669</v>
      </c>
      <c r="W42" s="42" t="n">
        <v>239</v>
      </c>
      <c r="X42" s="21" t="n">
        <v>239</v>
      </c>
      <c r="Y42" s="21" t="n">
        <v>198.694444444444</v>
      </c>
      <c r="Z42" s="37" t="n">
        <v>8.17606054957515</v>
      </c>
      <c r="AA42" s="37" t="n">
        <v>0</v>
      </c>
      <c r="AB42" s="14" t="n">
        <v>59.2875570549712</v>
      </c>
      <c r="AC42" s="42" t="n">
        <v>1355</v>
      </c>
      <c r="AD42" s="21" t="n">
        <v>1403</v>
      </c>
      <c r="AE42" s="21" t="n">
        <v>1367</v>
      </c>
      <c r="AF42" s="37" t="n">
        <v>0.948061448427213</v>
      </c>
      <c r="AG42" s="37" t="n">
        <v>0</v>
      </c>
      <c r="AH42" s="14" t="n">
        <v>348.035324469141</v>
      </c>
      <c r="AI42" s="42" t="n">
        <v>906</v>
      </c>
      <c r="AJ42" s="21" t="n">
        <v>779</v>
      </c>
      <c r="AK42" s="21" t="n">
        <v>460.361111111111</v>
      </c>
      <c r="AL42" s="37" t="n">
        <v>220.545869452993</v>
      </c>
      <c r="AM42" s="37" t="n">
        <v>-14.0176600441501</v>
      </c>
      <c r="AN42" s="14" t="n">
        <v>193.242706886287</v>
      </c>
      <c r="AO42" s="42" t="n">
        <v>5252</v>
      </c>
      <c r="AP42" s="21" t="n">
        <v>4884</v>
      </c>
      <c r="AQ42" s="21" t="n">
        <v>4421.11111111111</v>
      </c>
      <c r="AR42" s="37" t="n">
        <v>48.4643154338052</v>
      </c>
      <c r="AS42" s="37" t="n">
        <v>-7.00685453160701</v>
      </c>
      <c r="AT42" s="14" t="n">
        <v>1211.54991069657</v>
      </c>
      <c r="AU42" s="42" t="n">
        <v>444</v>
      </c>
      <c r="AV42" s="21" t="n">
        <v>525</v>
      </c>
      <c r="AW42" s="21" t="n">
        <v>439.638888888889</v>
      </c>
      <c r="AX42" s="37" t="n">
        <v>16.5738734090127</v>
      </c>
      <c r="AY42" s="37" t="n">
        <v>18.2432432432432</v>
      </c>
      <c r="AZ42" s="14" t="n">
        <v>130.234173447113</v>
      </c>
      <c r="BA42" s="23" t="n">
        <v>2000.4</v>
      </c>
      <c r="BB42" s="22" t="n">
        <v>-6.9</v>
      </c>
      <c r="BC42" s="42" t="n">
        <v>-6.88884751442934</v>
      </c>
      <c r="BD42" s="23" t="n">
        <v>30.3</v>
      </c>
    </row>
    <row r="43" customFormat="false" ht="13.8" hidden="false" customHeight="false" outlineLevel="0" collapsed="false">
      <c r="A43" s="25" t="s">
        <v>65</v>
      </c>
      <c r="B43" s="20" t="n">
        <v>2020</v>
      </c>
      <c r="C43" s="21" t="n">
        <v>368135</v>
      </c>
      <c r="D43" s="12" t="n">
        <v>8397</v>
      </c>
      <c r="E43" s="21" t="n">
        <v>7569</v>
      </c>
      <c r="F43" s="21" t="n">
        <v>8586.25</v>
      </c>
      <c r="G43" s="37" t="n">
        <v>120.517986606493</v>
      </c>
      <c r="H43" s="37" t="n">
        <v>-9.86066452304394</v>
      </c>
      <c r="I43" s="22" t="n">
        <v>-9.9</v>
      </c>
      <c r="J43" s="42" t="n">
        <v>-9.86066452304394</v>
      </c>
      <c r="K43" s="42" t="n">
        <v>31</v>
      </c>
      <c r="L43" s="21" t="n">
        <v>19</v>
      </c>
      <c r="M43" s="21" t="n">
        <v>27.1388888888889</v>
      </c>
      <c r="N43" s="37" t="n">
        <v>2.4408336176504</v>
      </c>
      <c r="O43" s="37" t="n">
        <v>0</v>
      </c>
      <c r="P43" s="14" t="n">
        <v>5.16115012155867</v>
      </c>
      <c r="Q43" s="13" t="n">
        <v>227</v>
      </c>
      <c r="R43" s="21" t="n">
        <v>184</v>
      </c>
      <c r="S43" s="21" t="n">
        <v>187.777777777778</v>
      </c>
      <c r="T43" s="37" t="n">
        <v>0.0760026298487834</v>
      </c>
      <c r="U43" s="37" t="n">
        <v>0</v>
      </c>
      <c r="V43" s="14" t="n">
        <v>49.9816643350945</v>
      </c>
      <c r="W43" s="42" t="n">
        <v>211</v>
      </c>
      <c r="X43" s="21" t="n">
        <v>136</v>
      </c>
      <c r="Y43" s="21" t="n">
        <v>229.361111111111</v>
      </c>
      <c r="Z43" s="37" t="n">
        <v>38.0025062909585</v>
      </c>
      <c r="AA43" s="37" t="n">
        <v>-35.5450236966825</v>
      </c>
      <c r="AB43" s="14" t="n">
        <v>36.9429692911568</v>
      </c>
      <c r="AC43" s="42" t="n">
        <v>1087</v>
      </c>
      <c r="AD43" s="21" t="n">
        <v>1218</v>
      </c>
      <c r="AE43" s="21" t="n">
        <v>919.305555555555</v>
      </c>
      <c r="AF43" s="37" t="n">
        <v>97.0497465209582</v>
      </c>
      <c r="AG43" s="37" t="n">
        <v>12.0515179392824</v>
      </c>
      <c r="AH43" s="14" t="n">
        <v>330.856886739919</v>
      </c>
      <c r="AI43" s="42" t="n">
        <v>1198</v>
      </c>
      <c r="AJ43" s="21" t="n">
        <v>1141</v>
      </c>
      <c r="AK43" s="21" t="n">
        <v>1321.47222222222</v>
      </c>
      <c r="AL43" s="37" t="n">
        <v>24.6469221570593</v>
      </c>
      <c r="AM43" s="37" t="n">
        <v>-4.75792988313856</v>
      </c>
      <c r="AN43" s="14" t="n">
        <v>309.940646773602</v>
      </c>
      <c r="AO43" s="42" t="n">
        <v>4947</v>
      </c>
      <c r="AP43" s="21" t="n">
        <v>4289</v>
      </c>
      <c r="AQ43" s="21" t="n">
        <v>5119</v>
      </c>
      <c r="AR43" s="37" t="n">
        <v>134.577065833171</v>
      </c>
      <c r="AS43" s="37" t="n">
        <v>-13.3009904992925</v>
      </c>
      <c r="AT43" s="14" t="n">
        <v>1165.06173007185</v>
      </c>
      <c r="AU43" s="42" t="n">
        <v>696</v>
      </c>
      <c r="AV43" s="21" t="n">
        <v>582</v>
      </c>
      <c r="AW43" s="21" t="n">
        <v>782.194444444444</v>
      </c>
      <c r="AX43" s="37" t="n">
        <v>51.2376633087507</v>
      </c>
      <c r="AY43" s="37" t="n">
        <v>-16.3793103448276</v>
      </c>
      <c r="AZ43" s="14" t="n">
        <v>158.094177407744</v>
      </c>
      <c r="BA43" s="23" t="n">
        <v>2056</v>
      </c>
      <c r="BB43" s="22" t="n">
        <v>-11.7</v>
      </c>
      <c r="BC43" s="42" t="n">
        <v>-11.7520817237531</v>
      </c>
      <c r="BD43" s="23" t="n">
        <v>43.7</v>
      </c>
    </row>
    <row r="44" customFormat="false" ht="13.8" hidden="false" customHeight="false" outlineLevel="0" collapsed="false">
      <c r="A44" s="25" t="s">
        <v>66</v>
      </c>
      <c r="B44" s="20" t="n">
        <v>2020</v>
      </c>
      <c r="C44" s="21" t="n">
        <v>161301</v>
      </c>
      <c r="D44" s="12" t="n">
        <v>2300</v>
      </c>
      <c r="E44" s="21" t="n">
        <v>2132</v>
      </c>
      <c r="F44" s="21" t="n">
        <v>2216.41666666667</v>
      </c>
      <c r="G44" s="37" t="n">
        <v>3.21517777694225</v>
      </c>
      <c r="H44" s="37" t="n">
        <v>0</v>
      </c>
      <c r="I44" s="22" t="n">
        <v>-7.3</v>
      </c>
      <c r="J44" s="42" t="n">
        <v>-7.30434782608696</v>
      </c>
      <c r="K44" s="42" t="n">
        <v>5</v>
      </c>
      <c r="L44" s="21" t="n">
        <v>5</v>
      </c>
      <c r="M44" s="21" t="n">
        <v>3.66666666666667</v>
      </c>
      <c r="N44" s="37" t="n">
        <v>0.484848484848485</v>
      </c>
      <c r="O44" s="37" t="n">
        <v>0</v>
      </c>
      <c r="P44" s="14" t="n">
        <v>3.09979479358466</v>
      </c>
      <c r="Q44" s="13" t="n">
        <v>96</v>
      </c>
      <c r="R44" s="21" t="n">
        <v>77</v>
      </c>
      <c r="S44" s="21" t="n">
        <v>99.1111111111111</v>
      </c>
      <c r="T44" s="37" t="n">
        <v>4.93285999003488</v>
      </c>
      <c r="U44" s="37" t="n">
        <v>0</v>
      </c>
      <c r="V44" s="14" t="n">
        <v>47.7368398212038</v>
      </c>
      <c r="W44" s="42" t="n">
        <v>45</v>
      </c>
      <c r="X44" s="21" t="n">
        <v>44</v>
      </c>
      <c r="Y44" s="21" t="n">
        <v>46.1666666666667</v>
      </c>
      <c r="Z44" s="37" t="n">
        <v>0.101684717208183</v>
      </c>
      <c r="AA44" s="37" t="n">
        <v>0</v>
      </c>
      <c r="AB44" s="14" t="n">
        <v>27.278194183545</v>
      </c>
      <c r="AC44" s="42" t="n">
        <v>203</v>
      </c>
      <c r="AD44" s="21" t="n">
        <v>229</v>
      </c>
      <c r="AE44" s="21" t="n">
        <v>238.194444444444</v>
      </c>
      <c r="AF44" s="37" t="n">
        <v>0.35491091674765</v>
      </c>
      <c r="AG44" s="37" t="n">
        <v>0</v>
      </c>
      <c r="AH44" s="14" t="n">
        <v>141.970601546178</v>
      </c>
      <c r="AI44" s="42" t="n">
        <v>226</v>
      </c>
      <c r="AJ44" s="21" t="n">
        <v>211</v>
      </c>
      <c r="AK44" s="21" t="n">
        <v>172.638888888889</v>
      </c>
      <c r="AL44" s="37" t="n">
        <v>8.52400554214715</v>
      </c>
      <c r="AM44" s="37" t="n">
        <v>-6.63716814159292</v>
      </c>
      <c r="AN44" s="14" t="n">
        <v>130.811340289273</v>
      </c>
      <c r="AO44" s="42" t="n">
        <v>1640</v>
      </c>
      <c r="AP44" s="21" t="n">
        <v>1477</v>
      </c>
      <c r="AQ44" s="21" t="n">
        <v>1584.75</v>
      </c>
      <c r="AR44" s="37" t="n">
        <v>7.3261161066414</v>
      </c>
      <c r="AS44" s="37" t="n">
        <v>-9.9390243902439</v>
      </c>
      <c r="AT44" s="14" t="n">
        <v>915.67938202491</v>
      </c>
      <c r="AU44" s="42" t="n">
        <v>85</v>
      </c>
      <c r="AV44" s="21" t="n">
        <v>89</v>
      </c>
      <c r="AW44" s="21" t="n">
        <v>71.8888888888889</v>
      </c>
      <c r="AX44" s="37" t="n">
        <v>4.07281470032629</v>
      </c>
      <c r="AY44" s="37" t="n">
        <v>0</v>
      </c>
      <c r="AZ44" s="14" t="n">
        <v>55.176347325807</v>
      </c>
      <c r="BA44" s="23" t="n">
        <v>1321.8</v>
      </c>
      <c r="BB44" s="22" t="n">
        <v>-8.9</v>
      </c>
      <c r="BC44" s="42" t="n">
        <v>-8.85395117914771</v>
      </c>
      <c r="BD44" s="23" t="n">
        <v>18.2</v>
      </c>
    </row>
    <row r="45" customFormat="false" ht="13.8" hidden="false" customHeight="false" outlineLevel="0" collapsed="false">
      <c r="A45" s="25" t="s">
        <v>67</v>
      </c>
      <c r="B45" s="20" t="n">
        <v>2020</v>
      </c>
      <c r="C45" s="21" t="n">
        <v>2832794</v>
      </c>
      <c r="D45" s="12" t="n">
        <v>99161</v>
      </c>
      <c r="E45" s="21" t="n">
        <v>79764</v>
      </c>
      <c r="F45" s="21" t="n">
        <v>92320.8333333333</v>
      </c>
      <c r="G45" s="37" t="n">
        <v>1707.89254893112</v>
      </c>
      <c r="H45" s="37" t="n">
        <v>-19.5611177781588</v>
      </c>
      <c r="I45" s="22" t="n">
        <v>-19.6</v>
      </c>
      <c r="J45" s="42" t="n">
        <v>-19.5611177781588</v>
      </c>
      <c r="K45" s="42" t="n">
        <v>202</v>
      </c>
      <c r="L45" s="21" t="n">
        <v>224</v>
      </c>
      <c r="M45" s="21" t="n">
        <v>191.666666666667</v>
      </c>
      <c r="N45" s="37" t="n">
        <v>5.45449275362319</v>
      </c>
      <c r="O45" s="37" t="n">
        <v>10.8910891089109</v>
      </c>
      <c r="P45" s="14" t="n">
        <v>7.90738754741785</v>
      </c>
      <c r="Q45" s="13" t="n">
        <v>955</v>
      </c>
      <c r="R45" s="21" t="n">
        <v>776</v>
      </c>
      <c r="S45" s="21" t="n">
        <v>917.5</v>
      </c>
      <c r="T45" s="37" t="n">
        <v>21.8226158038147</v>
      </c>
      <c r="U45" s="37" t="n">
        <v>-18.7434554973822</v>
      </c>
      <c r="V45" s="14" t="n">
        <v>27.3934497178404</v>
      </c>
      <c r="W45" s="42" t="n">
        <v>3649</v>
      </c>
      <c r="X45" s="21" t="n">
        <v>2687</v>
      </c>
      <c r="Y45" s="21" t="n">
        <v>3198.72222222222</v>
      </c>
      <c r="Z45" s="37" t="n">
        <v>81.8638239034491</v>
      </c>
      <c r="AA45" s="37" t="n">
        <v>-26.3633872293779</v>
      </c>
      <c r="AB45" s="14" t="n">
        <v>94.8533497317489</v>
      </c>
      <c r="AC45" s="42" t="n">
        <v>8531</v>
      </c>
      <c r="AD45" s="21" t="n">
        <v>9442</v>
      </c>
      <c r="AE45" s="21" t="n">
        <v>8664.5</v>
      </c>
      <c r="AF45" s="37" t="n">
        <v>69.7681631946448</v>
      </c>
      <c r="AG45" s="37" t="n">
        <v>10.6787012073614</v>
      </c>
      <c r="AH45" s="14" t="n">
        <v>333.310505458568</v>
      </c>
      <c r="AI45" s="42" t="n">
        <v>7936</v>
      </c>
      <c r="AJ45" s="21" t="n">
        <v>6399</v>
      </c>
      <c r="AK45" s="21" t="n">
        <v>5083.55555555556</v>
      </c>
      <c r="AL45" s="37" t="n">
        <v>340.390513590177</v>
      </c>
      <c r="AM45" s="37" t="n">
        <v>-19.367439516129</v>
      </c>
      <c r="AN45" s="14" t="n">
        <v>225.890057660388</v>
      </c>
      <c r="AO45" s="42" t="n">
        <v>70231</v>
      </c>
      <c r="AP45" s="21" t="n">
        <v>52896</v>
      </c>
      <c r="AQ45" s="21" t="n">
        <v>66742.3611111111</v>
      </c>
      <c r="AR45" s="37" t="n">
        <v>2872.56418303986</v>
      </c>
      <c r="AS45" s="37" t="n">
        <v>-24.6828323674731</v>
      </c>
      <c r="AT45" s="14" t="n">
        <v>1867.2730879831</v>
      </c>
      <c r="AU45" s="42" t="n">
        <v>7657</v>
      </c>
      <c r="AV45" s="21" t="n">
        <v>7340</v>
      </c>
      <c r="AW45" s="21" t="n">
        <v>7522.52777777778</v>
      </c>
      <c r="AX45" s="37" t="n">
        <v>4.42888223808402</v>
      </c>
      <c r="AY45" s="37" t="n">
        <v>0</v>
      </c>
      <c r="AZ45" s="14" t="n">
        <v>259.108145526996</v>
      </c>
      <c r="BA45" s="23" t="n">
        <v>2815.7</v>
      </c>
      <c r="BB45" s="22" t="n">
        <v>-20.1</v>
      </c>
      <c r="BC45" s="42" t="n">
        <v>-20.1491690771936</v>
      </c>
      <c r="BD45" s="23" t="n">
        <v>17.9</v>
      </c>
    </row>
    <row r="46" customFormat="false" ht="13.8" hidden="false" customHeight="false" outlineLevel="0" collapsed="false">
      <c r="A46" s="25" t="s">
        <v>68</v>
      </c>
      <c r="B46" s="20" t="n">
        <v>2020</v>
      </c>
      <c r="C46" s="21" t="n">
        <v>77823</v>
      </c>
      <c r="D46" s="12" t="n">
        <v>1704</v>
      </c>
      <c r="E46" s="21" t="n">
        <v>1277</v>
      </c>
      <c r="F46" s="21" t="n">
        <v>1407.27777777778</v>
      </c>
      <c r="G46" s="37" t="n">
        <v>12.0603761749985</v>
      </c>
      <c r="H46" s="37" t="n">
        <v>-25.0586854460094</v>
      </c>
      <c r="I46" s="22" t="n">
        <v>-25.1</v>
      </c>
      <c r="J46" s="42" t="n">
        <v>-25.0586854460094</v>
      </c>
      <c r="K46" s="42" t="n">
        <v>2</v>
      </c>
      <c r="L46" s="21" t="n">
        <v>4</v>
      </c>
      <c r="M46" s="21" t="n">
        <v>3.52777777777778</v>
      </c>
      <c r="N46" s="37" t="n">
        <v>0.0632108486439195</v>
      </c>
      <c r="O46" s="37" t="n">
        <v>0</v>
      </c>
      <c r="P46" s="14" t="n">
        <v>5.13986867635532</v>
      </c>
      <c r="Q46" s="13" t="n">
        <v>36</v>
      </c>
      <c r="R46" s="21" t="n">
        <v>40</v>
      </c>
      <c r="S46" s="21" t="n">
        <v>30.1111111111111</v>
      </c>
      <c r="T46" s="37" t="n">
        <v>3.24764247642476</v>
      </c>
      <c r="U46" s="37" t="n">
        <v>0</v>
      </c>
      <c r="V46" s="14" t="n">
        <v>51.3986867635532</v>
      </c>
      <c r="W46" s="42" t="n">
        <v>34</v>
      </c>
      <c r="X46" s="21" t="n">
        <v>33</v>
      </c>
      <c r="Y46" s="21" t="n">
        <v>15.75</v>
      </c>
      <c r="Z46" s="37" t="n">
        <v>18.8928571428571</v>
      </c>
      <c r="AA46" s="37" t="n">
        <v>-2.94117647058823</v>
      </c>
      <c r="AB46" s="14" t="n">
        <v>42.4039165799314</v>
      </c>
      <c r="AC46" s="42" t="n">
        <v>210</v>
      </c>
      <c r="AD46" s="21" t="n">
        <v>220</v>
      </c>
      <c r="AE46" s="21" t="n">
        <v>205.166666666667</v>
      </c>
      <c r="AF46" s="37" t="n">
        <v>1.07243433522881</v>
      </c>
      <c r="AG46" s="37" t="n">
        <v>0</v>
      </c>
      <c r="AH46" s="14" t="n">
        <v>282.692777199543</v>
      </c>
      <c r="AI46" s="42" t="n">
        <v>159</v>
      </c>
      <c r="AJ46" s="21" t="n">
        <v>103</v>
      </c>
      <c r="AK46" s="21" t="n">
        <v>80.8611111111111</v>
      </c>
      <c r="AL46" s="37" t="n">
        <v>6.06138593076073</v>
      </c>
      <c r="AM46" s="37" t="n">
        <v>-35.2201257861635</v>
      </c>
      <c r="AN46" s="14" t="n">
        <v>132.351618416149</v>
      </c>
      <c r="AO46" s="42" t="n">
        <v>1154</v>
      </c>
      <c r="AP46" s="21" t="n">
        <v>794</v>
      </c>
      <c r="AQ46" s="21" t="n">
        <v>955.194444444444</v>
      </c>
      <c r="AR46" s="37" t="n">
        <v>27.202470733449</v>
      </c>
      <c r="AS46" s="37" t="n">
        <v>-31.1958405545927</v>
      </c>
      <c r="AT46" s="14" t="n">
        <v>1020.26393225653</v>
      </c>
      <c r="AU46" s="42" t="n">
        <v>109</v>
      </c>
      <c r="AV46" s="21" t="n">
        <v>83</v>
      </c>
      <c r="AW46" s="21" t="n">
        <v>116.666666666667</v>
      </c>
      <c r="AX46" s="37" t="n">
        <v>9.71523809523809</v>
      </c>
      <c r="AY46" s="37" t="n">
        <v>-23.8532110091743</v>
      </c>
      <c r="AZ46" s="14" t="n">
        <v>106.652275034373</v>
      </c>
      <c r="BA46" s="23" t="n">
        <v>1640.9</v>
      </c>
      <c r="BB46" s="22" t="n">
        <v>-26.6</v>
      </c>
      <c r="BC46" s="42" t="n">
        <v>-26.6112080146697</v>
      </c>
      <c r="BD46" s="23" t="n">
        <v>39.8</v>
      </c>
    </row>
    <row r="47" customFormat="false" ht="13.8" hidden="false" customHeight="false" outlineLevel="0" collapsed="false">
      <c r="A47" s="25" t="s">
        <v>69</v>
      </c>
      <c r="B47" s="20" t="n">
        <v>2020</v>
      </c>
      <c r="C47" s="21" t="n">
        <v>89258</v>
      </c>
      <c r="D47" s="12" t="n">
        <v>1270</v>
      </c>
      <c r="E47" s="21" t="n">
        <v>1192</v>
      </c>
      <c r="F47" s="21" t="n">
        <v>1263.11111111111</v>
      </c>
      <c r="G47" s="37" t="n">
        <v>4.00344045664242</v>
      </c>
      <c r="H47" s="37" t="n">
        <v>0</v>
      </c>
      <c r="I47" s="22" t="n">
        <v>-6.1</v>
      </c>
      <c r="J47" s="42" t="n">
        <v>-6.14173228346457</v>
      </c>
      <c r="K47" s="42" t="n">
        <v>2</v>
      </c>
      <c r="L47" s="21" t="n">
        <v>1</v>
      </c>
      <c r="M47" s="21" t="n">
        <v>2.91666666666667</v>
      </c>
      <c r="N47" s="37" t="n">
        <v>1.25952380952381</v>
      </c>
      <c r="O47" s="37" t="n">
        <v>0</v>
      </c>
      <c r="P47" s="14" t="n">
        <v>1.12034775594344</v>
      </c>
      <c r="Q47" s="13" t="n">
        <v>39</v>
      </c>
      <c r="R47" s="21" t="n">
        <v>32</v>
      </c>
      <c r="S47" s="21" t="n">
        <v>36.2222222222222</v>
      </c>
      <c r="T47" s="37" t="n">
        <v>0.492160872528971</v>
      </c>
      <c r="U47" s="37" t="n">
        <v>0</v>
      </c>
      <c r="V47" s="14" t="n">
        <v>35.8511281901902</v>
      </c>
      <c r="W47" s="42" t="n">
        <v>4</v>
      </c>
      <c r="X47" s="21" t="n">
        <v>9</v>
      </c>
      <c r="Y47" s="21" t="n">
        <v>5.80555555555556</v>
      </c>
      <c r="Z47" s="37" t="n">
        <v>1.7577086656034</v>
      </c>
      <c r="AA47" s="37" t="n">
        <v>0</v>
      </c>
      <c r="AB47" s="14" t="n">
        <v>10.083129803491</v>
      </c>
      <c r="AC47" s="42" t="n">
        <v>154</v>
      </c>
      <c r="AD47" s="21" t="n">
        <v>127</v>
      </c>
      <c r="AE47" s="21" t="n">
        <v>172.027777777778</v>
      </c>
      <c r="AF47" s="37" t="n">
        <v>11.7858917774548</v>
      </c>
      <c r="AG47" s="37" t="n">
        <v>-17.5324675324675</v>
      </c>
      <c r="AH47" s="14" t="n">
        <v>142.284165004817</v>
      </c>
      <c r="AI47" s="42" t="n">
        <v>345</v>
      </c>
      <c r="AJ47" s="21" t="n">
        <v>316</v>
      </c>
      <c r="AK47" s="21" t="n">
        <v>402.555555555556</v>
      </c>
      <c r="AL47" s="37" t="n">
        <v>18.6107584261048</v>
      </c>
      <c r="AM47" s="37" t="n">
        <v>-8.40579710144928</v>
      </c>
      <c r="AN47" s="14" t="n">
        <v>354.029890878129</v>
      </c>
      <c r="AO47" s="42" t="n">
        <v>644</v>
      </c>
      <c r="AP47" s="21" t="n">
        <v>595</v>
      </c>
      <c r="AQ47" s="21" t="n">
        <v>556.111111111111</v>
      </c>
      <c r="AR47" s="37" t="n">
        <v>2.71950271950272</v>
      </c>
      <c r="AS47" s="37" t="n">
        <v>0</v>
      </c>
      <c r="AT47" s="14" t="n">
        <v>666.60691478635</v>
      </c>
      <c r="AU47" s="42" t="n">
        <v>82</v>
      </c>
      <c r="AV47" s="21" t="n">
        <v>112</v>
      </c>
      <c r="AW47" s="21" t="n">
        <v>87.4722222222222</v>
      </c>
      <c r="AX47" s="37" t="n">
        <v>6.87774778589322</v>
      </c>
      <c r="AY47" s="37" t="n">
        <v>36.5853658536585</v>
      </c>
      <c r="AZ47" s="14" t="n">
        <v>125.478948665666</v>
      </c>
      <c r="BA47" s="23" t="n">
        <v>1335.5</v>
      </c>
      <c r="BB47" s="22" t="n">
        <v>-10.5</v>
      </c>
      <c r="BC47" s="42" t="n">
        <v>-10.5432379931677</v>
      </c>
      <c r="BD47" s="23" t="n">
        <v>25.9</v>
      </c>
    </row>
    <row r="48" customFormat="false" ht="13.8" hidden="false" customHeight="false" outlineLevel="0" collapsed="false">
      <c r="A48" s="25" t="s">
        <v>70</v>
      </c>
      <c r="B48" s="20" t="n">
        <v>2020</v>
      </c>
      <c r="C48" s="21" t="n">
        <v>203951</v>
      </c>
      <c r="D48" s="12" t="n">
        <v>4495</v>
      </c>
      <c r="E48" s="21" t="n">
        <v>3723</v>
      </c>
      <c r="F48" s="21" t="n">
        <v>4793.41666666667</v>
      </c>
      <c r="G48" s="37" t="n">
        <v>239.03447581463</v>
      </c>
      <c r="H48" s="37" t="n">
        <v>-17.174638487208</v>
      </c>
      <c r="I48" s="22" t="n">
        <v>-17.2</v>
      </c>
      <c r="J48" s="42" t="n">
        <v>-17.174638487208</v>
      </c>
      <c r="K48" s="42" t="n">
        <v>12</v>
      </c>
      <c r="L48" s="21" t="n">
        <v>9</v>
      </c>
      <c r="M48" s="21" t="n">
        <v>12.2222222222222</v>
      </c>
      <c r="N48" s="37" t="n">
        <v>0.849494949494949</v>
      </c>
      <c r="O48" s="37" t="n">
        <v>0</v>
      </c>
      <c r="P48" s="14" t="n">
        <v>4.41282464905786</v>
      </c>
      <c r="Q48" s="13" t="n">
        <v>113</v>
      </c>
      <c r="R48" s="21" t="n">
        <v>94</v>
      </c>
      <c r="S48" s="21" t="n">
        <v>113.222222222222</v>
      </c>
      <c r="T48" s="37" t="n">
        <v>3.26343910151565</v>
      </c>
      <c r="U48" s="37" t="n">
        <v>0</v>
      </c>
      <c r="V48" s="14" t="n">
        <v>46.0895018901599</v>
      </c>
      <c r="W48" s="42" t="n">
        <v>60</v>
      </c>
      <c r="X48" s="21" t="n">
        <v>43</v>
      </c>
      <c r="Y48" s="21" t="n">
        <v>52.4722222222222</v>
      </c>
      <c r="Z48" s="37" t="n">
        <v>1.70991412269867</v>
      </c>
      <c r="AA48" s="37" t="n">
        <v>0</v>
      </c>
      <c r="AB48" s="14" t="n">
        <v>21.0834955454987</v>
      </c>
      <c r="AC48" s="42" t="n">
        <v>554</v>
      </c>
      <c r="AD48" s="21" t="n">
        <v>514</v>
      </c>
      <c r="AE48" s="21" t="n">
        <v>546.805555555556</v>
      </c>
      <c r="AF48" s="37" t="n">
        <v>1.9681666807778</v>
      </c>
      <c r="AG48" s="37" t="n">
        <v>0</v>
      </c>
      <c r="AH48" s="14" t="n">
        <v>252.021318846193</v>
      </c>
      <c r="AI48" s="42" t="n">
        <v>478</v>
      </c>
      <c r="AJ48" s="21" t="n">
        <v>427</v>
      </c>
      <c r="AK48" s="21" t="n">
        <v>589.222222222222</v>
      </c>
      <c r="AL48" s="37" t="n">
        <v>44.6623504515264</v>
      </c>
      <c r="AM48" s="37" t="n">
        <v>-10.6694560669456</v>
      </c>
      <c r="AN48" s="14" t="n">
        <v>209.364013905301</v>
      </c>
      <c r="AO48" s="42" t="n">
        <v>2967</v>
      </c>
      <c r="AP48" s="21" t="n">
        <v>2331</v>
      </c>
      <c r="AQ48" s="21" t="n">
        <v>3144.83333333333</v>
      </c>
      <c r="AR48" s="37" t="n">
        <v>210.607248220185</v>
      </c>
      <c r="AS48" s="37" t="n">
        <v>-21.4357937310415</v>
      </c>
      <c r="AT48" s="14" t="n">
        <v>1142.92158410599</v>
      </c>
      <c r="AU48" s="42" t="n">
        <v>311</v>
      </c>
      <c r="AV48" s="21" t="n">
        <v>305</v>
      </c>
      <c r="AW48" s="21" t="n">
        <v>334.638888888889</v>
      </c>
      <c r="AX48" s="37" t="n">
        <v>2.62510952473183</v>
      </c>
      <c r="AY48" s="37" t="n">
        <v>0</v>
      </c>
      <c r="AZ48" s="14" t="n">
        <v>149.545724218072</v>
      </c>
      <c r="BA48" s="23" t="n">
        <v>1825.4</v>
      </c>
      <c r="BB48" s="22" t="n">
        <v>-18.2</v>
      </c>
      <c r="BC48" s="42" t="n">
        <v>-18.1655160046624</v>
      </c>
      <c r="BD48" s="23" t="n">
        <v>31.5</v>
      </c>
    </row>
    <row r="49" customFormat="false" ht="13.8" hidden="false" customHeight="false" outlineLevel="0" collapsed="false">
      <c r="A49" s="25" t="s">
        <v>71</v>
      </c>
      <c r="B49" s="20" t="n">
        <v>2020</v>
      </c>
      <c r="C49" s="21" t="n">
        <v>42112</v>
      </c>
      <c r="D49" s="12" t="n">
        <v>1175</v>
      </c>
      <c r="E49" s="21" t="n">
        <v>1245</v>
      </c>
      <c r="F49" s="21" t="n">
        <v>1195.19444444444</v>
      </c>
      <c r="G49" s="37" t="n">
        <v>2.07547263604508</v>
      </c>
      <c r="H49" s="37" t="n">
        <v>0</v>
      </c>
      <c r="I49" s="22" t="n">
        <v>6</v>
      </c>
      <c r="J49" s="42" t="n">
        <v>5.95744680851064</v>
      </c>
      <c r="K49" s="42" t="n">
        <v>2</v>
      </c>
      <c r="L49" s="21" t="n">
        <v>4</v>
      </c>
      <c r="M49" s="21" t="n">
        <v>2.36111111111111</v>
      </c>
      <c r="N49" s="37" t="n">
        <v>1.13758169934641</v>
      </c>
      <c r="O49" s="37" t="n">
        <v>0</v>
      </c>
      <c r="P49" s="14" t="n">
        <v>9.49848024316109</v>
      </c>
      <c r="Q49" s="13" t="n">
        <v>21</v>
      </c>
      <c r="R49" s="21" t="n">
        <v>20</v>
      </c>
      <c r="S49" s="21" t="n">
        <v>19.5</v>
      </c>
      <c r="T49" s="37" t="n">
        <v>0.0128205128205128</v>
      </c>
      <c r="U49" s="37" t="n">
        <v>0</v>
      </c>
      <c r="V49" s="14" t="n">
        <v>47.4924012158055</v>
      </c>
      <c r="W49" s="42" t="n">
        <v>28</v>
      </c>
      <c r="X49" s="21" t="n">
        <v>23</v>
      </c>
      <c r="Y49" s="21" t="n">
        <v>21.8611111111111</v>
      </c>
      <c r="Z49" s="37" t="n">
        <v>0.0593322038684174</v>
      </c>
      <c r="AA49" s="37" t="n">
        <v>0</v>
      </c>
      <c r="AB49" s="14" t="n">
        <v>54.6162613981763</v>
      </c>
      <c r="AC49" s="42" t="n">
        <v>141</v>
      </c>
      <c r="AD49" s="21" t="n">
        <v>157</v>
      </c>
      <c r="AE49" s="21" t="n">
        <v>122.5</v>
      </c>
      <c r="AF49" s="37" t="n">
        <v>9.71632653061224</v>
      </c>
      <c r="AG49" s="37" t="n">
        <v>11.3475177304965</v>
      </c>
      <c r="AH49" s="14" t="n">
        <v>372.815349544073</v>
      </c>
      <c r="AI49" s="42" t="n">
        <v>168</v>
      </c>
      <c r="AJ49" s="21" t="n">
        <v>187</v>
      </c>
      <c r="AK49" s="21" t="n">
        <v>95.0277777777778</v>
      </c>
      <c r="AL49" s="37" t="n">
        <v>89.0149160414434</v>
      </c>
      <c r="AM49" s="37" t="n">
        <v>11.3095238095238</v>
      </c>
      <c r="AN49" s="14" t="n">
        <v>444.053951367781</v>
      </c>
      <c r="AO49" s="42" t="n">
        <v>715</v>
      </c>
      <c r="AP49" s="21" t="n">
        <v>757</v>
      </c>
      <c r="AQ49" s="21" t="n">
        <v>828.861111111111</v>
      </c>
      <c r="AR49" s="37" t="n">
        <v>6.23025887075453</v>
      </c>
      <c r="AS49" s="37" t="n">
        <v>5.87412587412587</v>
      </c>
      <c r="AT49" s="14" t="n">
        <v>1797.58738601824</v>
      </c>
      <c r="AU49" s="42" t="n">
        <v>100</v>
      </c>
      <c r="AV49" s="21" t="n">
        <v>97</v>
      </c>
      <c r="AW49" s="21" t="n">
        <v>105.083333333333</v>
      </c>
      <c r="AX49" s="37" t="n">
        <v>0.621794871794873</v>
      </c>
      <c r="AY49" s="37" t="n">
        <v>0</v>
      </c>
      <c r="AZ49" s="14" t="n">
        <v>230.338145896656</v>
      </c>
      <c r="BA49" s="23" t="n">
        <v>2956.4</v>
      </c>
      <c r="BB49" s="22" t="n">
        <v>5.2</v>
      </c>
      <c r="BC49" s="42" t="n">
        <v>5.19124710905533</v>
      </c>
      <c r="BD49" s="23" t="n">
        <v>24.7</v>
      </c>
    </row>
    <row r="50" customFormat="false" ht="13.8" hidden="false" customHeight="false" outlineLevel="0" collapsed="false">
      <c r="A50" s="25" t="s">
        <v>72</v>
      </c>
      <c r="B50" s="20" t="n">
        <v>2020</v>
      </c>
      <c r="C50" s="21" t="n">
        <v>1415260</v>
      </c>
      <c r="D50" s="12" t="n">
        <v>48850</v>
      </c>
      <c r="E50" s="21" t="n">
        <v>39690</v>
      </c>
      <c r="F50" s="21" t="n">
        <v>48099.6666666667</v>
      </c>
      <c r="G50" s="37" t="n">
        <v>1470.33229844513</v>
      </c>
      <c r="H50" s="37" t="n">
        <v>-18.7512794268168</v>
      </c>
      <c r="I50" s="22" t="n">
        <v>-18.8</v>
      </c>
      <c r="J50" s="42" t="n">
        <v>-18.7512794268168</v>
      </c>
      <c r="K50" s="42" t="n">
        <v>91</v>
      </c>
      <c r="L50" s="21" t="n">
        <v>111</v>
      </c>
      <c r="M50" s="21" t="n">
        <v>101.111111111111</v>
      </c>
      <c r="N50" s="37" t="n">
        <v>0.967155067155066</v>
      </c>
      <c r="O50" s="37" t="n">
        <v>0</v>
      </c>
      <c r="P50" s="14" t="n">
        <v>7.843081836553</v>
      </c>
      <c r="Q50" s="13" t="n">
        <v>718</v>
      </c>
      <c r="R50" s="21" t="n">
        <v>659</v>
      </c>
      <c r="S50" s="21" t="n">
        <v>787.833333333333</v>
      </c>
      <c r="T50" s="37" t="n">
        <v>21.0679430223538</v>
      </c>
      <c r="U50" s="37" t="n">
        <v>-8.21727019498607</v>
      </c>
      <c r="V50" s="14" t="n">
        <v>46.5638822548507</v>
      </c>
      <c r="W50" s="42" t="n">
        <v>1789</v>
      </c>
      <c r="X50" s="21" t="n">
        <v>1438</v>
      </c>
      <c r="Y50" s="21" t="n">
        <v>1697.05555555556</v>
      </c>
      <c r="Z50" s="37" t="n">
        <v>39.544834371806</v>
      </c>
      <c r="AA50" s="37" t="n">
        <v>-19.6198993851314</v>
      </c>
      <c r="AB50" s="14" t="n">
        <v>101.60677190057</v>
      </c>
      <c r="AC50" s="42" t="n">
        <v>5180</v>
      </c>
      <c r="AD50" s="21" t="n">
        <v>5634</v>
      </c>
      <c r="AE50" s="21" t="n">
        <v>5050.58333333333</v>
      </c>
      <c r="AF50" s="37" t="n">
        <v>67.393206780295</v>
      </c>
      <c r="AG50" s="37" t="n">
        <v>8.76447876447876</v>
      </c>
      <c r="AH50" s="14" t="n">
        <v>398.089397001258</v>
      </c>
      <c r="AI50" s="42" t="n">
        <v>5757</v>
      </c>
      <c r="AJ50" s="21" t="n">
        <v>4240</v>
      </c>
      <c r="AK50" s="21" t="n">
        <v>4930.66666666667</v>
      </c>
      <c r="AL50" s="37" t="n">
        <v>96.7456282675323</v>
      </c>
      <c r="AM50" s="37" t="n">
        <v>-26.3505297898211</v>
      </c>
      <c r="AN50" s="14" t="n">
        <v>299.59159447734</v>
      </c>
      <c r="AO50" s="42" t="n">
        <v>31425</v>
      </c>
      <c r="AP50" s="21" t="n">
        <v>24253</v>
      </c>
      <c r="AQ50" s="21" t="n">
        <v>31847.0555555556</v>
      </c>
      <c r="AR50" s="37" t="n">
        <v>1810.83239171868</v>
      </c>
      <c r="AS50" s="37" t="n">
        <v>-22.8225934765314</v>
      </c>
      <c r="AT50" s="14" t="n">
        <v>1713.67805208937</v>
      </c>
      <c r="AU50" s="42" t="n">
        <v>3890</v>
      </c>
      <c r="AV50" s="21" t="n">
        <v>3355</v>
      </c>
      <c r="AW50" s="21" t="n">
        <v>3685.36111111111</v>
      </c>
      <c r="AX50" s="37" t="n">
        <v>29.6140487849408</v>
      </c>
      <c r="AY50" s="37" t="n">
        <v>-13.7532133676093</v>
      </c>
      <c r="AZ50" s="14" t="n">
        <v>237.058914969688</v>
      </c>
      <c r="BA50" s="23" t="n">
        <v>2804.4</v>
      </c>
      <c r="BB50" s="22" t="n">
        <v>-20.4</v>
      </c>
      <c r="BC50" s="42" t="n">
        <v>-20.4267514116278</v>
      </c>
      <c r="BD50" s="23" t="n">
        <v>25.3</v>
      </c>
    </row>
    <row r="51" customFormat="false" ht="13.8" hidden="false" customHeight="false" outlineLevel="0" collapsed="false">
      <c r="A51" s="25" t="s">
        <v>73</v>
      </c>
      <c r="B51" s="20" t="n">
        <v>2020</v>
      </c>
      <c r="C51" s="21" t="n">
        <v>387055</v>
      </c>
      <c r="D51" s="12" t="n">
        <v>8198</v>
      </c>
      <c r="E51" s="21" t="n">
        <v>7433</v>
      </c>
      <c r="F51" s="21" t="n">
        <v>7554.94444444445</v>
      </c>
      <c r="G51" s="37" t="n">
        <v>1.96830666859495</v>
      </c>
      <c r="H51" s="37" t="n">
        <v>0</v>
      </c>
      <c r="I51" s="22" t="n">
        <v>-9.3</v>
      </c>
      <c r="J51" s="42" t="n">
        <v>-9.33154427909246</v>
      </c>
      <c r="K51" s="42" t="n">
        <v>14</v>
      </c>
      <c r="L51" s="21" t="n">
        <v>15</v>
      </c>
      <c r="M51" s="21" t="n">
        <v>17.0555555555556</v>
      </c>
      <c r="N51" s="37" t="n">
        <v>0.247737965979009</v>
      </c>
      <c r="O51" s="37" t="n">
        <v>0</v>
      </c>
      <c r="P51" s="14" t="n">
        <v>3.87541822221648</v>
      </c>
      <c r="Q51" s="13" t="n">
        <v>138</v>
      </c>
      <c r="R51" s="21" t="n">
        <v>128</v>
      </c>
      <c r="S51" s="21" t="n">
        <v>165</v>
      </c>
      <c r="T51" s="37" t="n">
        <v>8.2969696969697</v>
      </c>
      <c r="U51" s="37" t="n">
        <v>-7.2463768115942</v>
      </c>
      <c r="V51" s="14" t="n">
        <v>33.0702354962473</v>
      </c>
      <c r="W51" s="42" t="n">
        <v>145</v>
      </c>
      <c r="X51" s="21" t="n">
        <v>149</v>
      </c>
      <c r="Y51" s="21" t="n">
        <v>146.555555555556</v>
      </c>
      <c r="Z51" s="37" t="n">
        <v>0.0407716283379669</v>
      </c>
      <c r="AA51" s="37" t="n">
        <v>0</v>
      </c>
      <c r="AB51" s="14" t="n">
        <v>38.4958210073504</v>
      </c>
      <c r="AC51" s="42" t="n">
        <v>855</v>
      </c>
      <c r="AD51" s="21" t="n">
        <v>860</v>
      </c>
      <c r="AE51" s="21" t="n">
        <v>767.25</v>
      </c>
      <c r="AF51" s="37" t="n">
        <v>11.2122026718801</v>
      </c>
      <c r="AG51" s="37" t="n">
        <v>0.584795321637427</v>
      </c>
      <c r="AH51" s="14" t="n">
        <v>222.190644740412</v>
      </c>
      <c r="AI51" s="42" t="n">
        <v>1189</v>
      </c>
      <c r="AJ51" s="21" t="n">
        <v>1109</v>
      </c>
      <c r="AK51" s="21" t="n">
        <v>963.25</v>
      </c>
      <c r="AL51" s="37" t="n">
        <v>22.0535297171036</v>
      </c>
      <c r="AM51" s="37" t="n">
        <v>-6.72834314550042</v>
      </c>
      <c r="AN51" s="14" t="n">
        <v>286.522587229205</v>
      </c>
      <c r="AO51" s="42" t="n">
        <v>5412</v>
      </c>
      <c r="AP51" s="21" t="n">
        <v>4703</v>
      </c>
      <c r="AQ51" s="21" t="n">
        <v>5055.30555555556</v>
      </c>
      <c r="AR51" s="37" t="n">
        <v>24.5522655576985</v>
      </c>
      <c r="AS51" s="37" t="n">
        <v>-13.1005173688101</v>
      </c>
      <c r="AT51" s="14" t="n">
        <v>1215.07279327227</v>
      </c>
      <c r="AU51" s="42" t="n">
        <v>445</v>
      </c>
      <c r="AV51" s="21" t="n">
        <v>469</v>
      </c>
      <c r="AW51" s="21" t="n">
        <v>440.527777777778</v>
      </c>
      <c r="AX51" s="37" t="n">
        <v>1.8402186630795</v>
      </c>
      <c r="AY51" s="37" t="n">
        <v>0</v>
      </c>
      <c r="AZ51" s="14" t="n">
        <v>121.171409747969</v>
      </c>
      <c r="BA51" s="23" t="n">
        <v>1920.4</v>
      </c>
      <c r="BB51" s="22" t="n">
        <v>-13.2</v>
      </c>
      <c r="BC51" s="42" t="n">
        <v>-13.1983366479841</v>
      </c>
      <c r="BD51" s="23" t="n">
        <v>26.4</v>
      </c>
    </row>
    <row r="52" customFormat="false" ht="13.8" hidden="false" customHeight="false" outlineLevel="0" collapsed="false">
      <c r="A52" s="25" t="s">
        <v>74</v>
      </c>
      <c r="B52" s="20" t="n">
        <v>2020</v>
      </c>
      <c r="C52" s="21" t="n">
        <v>1466494</v>
      </c>
      <c r="D52" s="12" t="n">
        <v>37571</v>
      </c>
      <c r="E52" s="21" t="n">
        <v>33719</v>
      </c>
      <c r="F52" s="21" t="n">
        <v>38911.5</v>
      </c>
      <c r="G52" s="37" t="n">
        <v>692.907141847526</v>
      </c>
      <c r="H52" s="37" t="n">
        <v>-10.2525884325677</v>
      </c>
      <c r="I52" s="22" t="n">
        <v>-10.3</v>
      </c>
      <c r="J52" s="42" t="n">
        <v>-10.2525884325677</v>
      </c>
      <c r="K52" s="42" t="n">
        <v>87</v>
      </c>
      <c r="L52" s="21" t="n">
        <v>89</v>
      </c>
      <c r="M52" s="21" t="n">
        <v>95.1944444444444</v>
      </c>
      <c r="N52" s="37" t="n">
        <v>0.403081736536653</v>
      </c>
      <c r="O52" s="37" t="n">
        <v>0</v>
      </c>
      <c r="P52" s="14" t="n">
        <v>6.06889629279083</v>
      </c>
      <c r="Q52" s="13" t="n">
        <v>561</v>
      </c>
      <c r="R52" s="21" t="n">
        <v>537</v>
      </c>
      <c r="S52" s="21" t="n">
        <v>600.944444444444</v>
      </c>
      <c r="T52" s="37" t="n">
        <v>6.80410978603639</v>
      </c>
      <c r="U52" s="37" t="n">
        <v>-4.27807486631016</v>
      </c>
      <c r="V52" s="14" t="n">
        <v>36.6179472947042</v>
      </c>
      <c r="W52" s="42" t="n">
        <v>1324</v>
      </c>
      <c r="X52" s="21" t="n">
        <v>1096</v>
      </c>
      <c r="Y52" s="21" t="n">
        <v>1395.58333333333</v>
      </c>
      <c r="Z52" s="37" t="n">
        <v>64.3101500766306</v>
      </c>
      <c r="AA52" s="37" t="n">
        <v>-17.2205438066465</v>
      </c>
      <c r="AB52" s="14" t="n">
        <v>74.7360712011096</v>
      </c>
      <c r="AC52" s="42" t="n">
        <v>3671</v>
      </c>
      <c r="AD52" s="21" t="n">
        <v>3839</v>
      </c>
      <c r="AE52" s="21" t="n">
        <v>3771.58333333333</v>
      </c>
      <c r="AF52" s="37" t="n">
        <v>1.20506602738313</v>
      </c>
      <c r="AG52" s="37" t="n">
        <v>0</v>
      </c>
      <c r="AH52" s="14" t="n">
        <v>261.780818741843</v>
      </c>
      <c r="AI52" s="42" t="n">
        <v>3493</v>
      </c>
      <c r="AJ52" s="21" t="n">
        <v>3156</v>
      </c>
      <c r="AK52" s="21" t="n">
        <v>2874.36111111111</v>
      </c>
      <c r="AL52" s="37" t="n">
        <v>27.5958589294667</v>
      </c>
      <c r="AM52" s="37" t="n">
        <v>-9.64786716289722</v>
      </c>
      <c r="AN52" s="14" t="n">
        <v>215.207153933122</v>
      </c>
      <c r="AO52" s="42" t="n">
        <v>25734</v>
      </c>
      <c r="AP52" s="21" t="n">
        <v>22227</v>
      </c>
      <c r="AQ52" s="21" t="n">
        <v>26896.4166666667</v>
      </c>
      <c r="AR52" s="37" t="n">
        <v>810.645234908408</v>
      </c>
      <c r="AS52" s="37" t="n">
        <v>-13.6278852879459</v>
      </c>
      <c r="AT52" s="14" t="n">
        <v>1515.65570674002</v>
      </c>
      <c r="AU52" s="42" t="n">
        <v>2701</v>
      </c>
      <c r="AV52" s="21" t="n">
        <v>2775</v>
      </c>
      <c r="AW52" s="21" t="n">
        <v>3277.41666666667</v>
      </c>
      <c r="AX52" s="37" t="n">
        <v>77.018741471518</v>
      </c>
      <c r="AY52" s="37" t="n">
        <v>2.73972602739726</v>
      </c>
      <c r="AZ52" s="14" t="n">
        <v>189.226822612298</v>
      </c>
      <c r="BA52" s="23" t="n">
        <v>2299.3</v>
      </c>
      <c r="BB52" s="22" t="n">
        <v>-11.4</v>
      </c>
      <c r="BC52" s="42" t="n">
        <v>-11.3915757832672</v>
      </c>
      <c r="BD52" s="23" t="n">
        <v>21</v>
      </c>
    </row>
    <row r="53" customFormat="false" ht="13.8" hidden="false" customHeight="false" outlineLevel="0" collapsed="false">
      <c r="A53" s="25" t="s">
        <v>75</v>
      </c>
      <c r="B53" s="20" t="n">
        <v>2020</v>
      </c>
      <c r="C53" s="21" t="n">
        <v>542638</v>
      </c>
      <c r="D53" s="12" t="n">
        <v>9567</v>
      </c>
      <c r="E53" s="21" t="n">
        <v>8620</v>
      </c>
      <c r="F53" s="21" t="n">
        <v>8761.91666666667</v>
      </c>
      <c r="G53" s="37" t="n">
        <v>2.29862266944388</v>
      </c>
      <c r="H53" s="37" t="n">
        <v>0</v>
      </c>
      <c r="I53" s="22" t="n">
        <v>-9.9</v>
      </c>
      <c r="J53" s="42" t="n">
        <v>-9.89860980453643</v>
      </c>
      <c r="K53" s="42" t="n">
        <v>14</v>
      </c>
      <c r="L53" s="21" t="n">
        <v>15</v>
      </c>
      <c r="M53" s="21" t="n">
        <v>10.1666666666667</v>
      </c>
      <c r="N53" s="37" t="n">
        <v>2.29781420765027</v>
      </c>
      <c r="O53" s="37" t="n">
        <v>0</v>
      </c>
      <c r="P53" s="14" t="n">
        <v>2.7642737884188</v>
      </c>
      <c r="Q53" s="13" t="n">
        <v>251</v>
      </c>
      <c r="R53" s="21" t="n">
        <v>205</v>
      </c>
      <c r="S53" s="21" t="n">
        <v>253.916666666667</v>
      </c>
      <c r="T53" s="37" t="n">
        <v>9.4237227874412</v>
      </c>
      <c r="U53" s="37" t="n">
        <v>-18.3266932270916</v>
      </c>
      <c r="V53" s="14" t="n">
        <v>37.7784084417236</v>
      </c>
      <c r="W53" s="42" t="n">
        <v>293</v>
      </c>
      <c r="X53" s="21" t="n">
        <v>231</v>
      </c>
      <c r="Y53" s="21" t="n">
        <v>238.527777777778</v>
      </c>
      <c r="Z53" s="37" t="n">
        <v>0.237571652239173</v>
      </c>
      <c r="AA53" s="37" t="n">
        <v>0</v>
      </c>
      <c r="AB53" s="14" t="n">
        <v>42.5698163416495</v>
      </c>
      <c r="AC53" s="42" t="n">
        <v>1135</v>
      </c>
      <c r="AD53" s="21" t="n">
        <v>1238</v>
      </c>
      <c r="AE53" s="21" t="n">
        <v>1283.16666666667</v>
      </c>
      <c r="AF53" s="37" t="n">
        <v>1.58983850716544</v>
      </c>
      <c r="AG53" s="37" t="n">
        <v>0</v>
      </c>
      <c r="AH53" s="14" t="n">
        <v>228.144730004165</v>
      </c>
      <c r="AI53" s="42" t="n">
        <v>1171</v>
      </c>
      <c r="AJ53" s="21" t="n">
        <v>1037</v>
      </c>
      <c r="AK53" s="21" t="n">
        <v>664.5</v>
      </c>
      <c r="AL53" s="37" t="n">
        <v>208.813017306245</v>
      </c>
      <c r="AM53" s="37" t="n">
        <v>-11.4432109308284</v>
      </c>
      <c r="AN53" s="14" t="n">
        <v>191.103461239353</v>
      </c>
      <c r="AO53" s="42" t="n">
        <v>6155</v>
      </c>
      <c r="AP53" s="21" t="n">
        <v>5255</v>
      </c>
      <c r="AQ53" s="21" t="n">
        <v>5669.88888888889</v>
      </c>
      <c r="AR53" s="37" t="n">
        <v>30.3591117033669</v>
      </c>
      <c r="AS53" s="37" t="n">
        <v>-14.6222583265638</v>
      </c>
      <c r="AT53" s="14" t="n">
        <v>968.417250542719</v>
      </c>
      <c r="AU53" s="42" t="n">
        <v>548</v>
      </c>
      <c r="AV53" s="21" t="n">
        <v>639</v>
      </c>
      <c r="AW53" s="21" t="n">
        <v>641.75</v>
      </c>
      <c r="AX53" s="37" t="n">
        <v>0.0117841838722244</v>
      </c>
      <c r="AY53" s="37" t="n">
        <v>0</v>
      </c>
      <c r="AZ53" s="14" t="n">
        <v>117.758063386641</v>
      </c>
      <c r="BA53" s="23" t="n">
        <v>1588.5</v>
      </c>
      <c r="BB53" s="22" t="n">
        <v>-12.5</v>
      </c>
      <c r="BC53" s="42" t="n">
        <v>-12.4745165022866</v>
      </c>
      <c r="BD53" s="23" t="n">
        <v>34.9</v>
      </c>
    </row>
    <row r="54" customFormat="false" ht="13.8" hidden="false" customHeight="false" outlineLevel="0" collapsed="false">
      <c r="A54" s="25" t="s">
        <v>76</v>
      </c>
      <c r="B54" s="20" t="n">
        <v>2020</v>
      </c>
      <c r="C54" s="21" t="n">
        <v>984054</v>
      </c>
      <c r="D54" s="12" t="n">
        <v>26305</v>
      </c>
      <c r="E54" s="21" t="n">
        <v>22163</v>
      </c>
      <c r="F54" s="21" t="n">
        <v>27513.5833333333</v>
      </c>
      <c r="G54" s="37" t="n">
        <v>1040.53120453635</v>
      </c>
      <c r="H54" s="37" t="n">
        <v>-15.746055882912</v>
      </c>
      <c r="I54" s="22" t="n">
        <v>-15.7</v>
      </c>
      <c r="J54" s="42" t="n">
        <v>-15.746055882912</v>
      </c>
      <c r="K54" s="42" t="n">
        <v>40</v>
      </c>
      <c r="L54" s="21" t="n">
        <v>27</v>
      </c>
      <c r="M54" s="21" t="n">
        <v>35.0277777777778</v>
      </c>
      <c r="N54" s="37" t="n">
        <v>1.83983170323377</v>
      </c>
      <c r="O54" s="37" t="n">
        <v>0</v>
      </c>
      <c r="P54" s="14" t="n">
        <v>2.74375186727558</v>
      </c>
      <c r="Q54" s="13" t="n">
        <v>460</v>
      </c>
      <c r="R54" s="21" t="n">
        <v>450</v>
      </c>
      <c r="S54" s="21" t="n">
        <v>498.75</v>
      </c>
      <c r="T54" s="37" t="n">
        <v>4.76503759398496</v>
      </c>
      <c r="U54" s="37" t="n">
        <v>0</v>
      </c>
      <c r="V54" s="14" t="n">
        <v>45.7291977879263</v>
      </c>
      <c r="W54" s="42" t="n">
        <v>620</v>
      </c>
      <c r="X54" s="21" t="n">
        <v>591</v>
      </c>
      <c r="Y54" s="21" t="n">
        <v>651.916666666667</v>
      </c>
      <c r="Z54" s="37" t="n">
        <v>5.69220034939709</v>
      </c>
      <c r="AA54" s="37" t="n">
        <v>-4.67741935483871</v>
      </c>
      <c r="AB54" s="14" t="n">
        <v>60.0576797614765</v>
      </c>
      <c r="AC54" s="42" t="n">
        <v>2259</v>
      </c>
      <c r="AD54" s="21" t="n">
        <v>2620</v>
      </c>
      <c r="AE54" s="21" t="n">
        <v>1942.30555555556</v>
      </c>
      <c r="AF54" s="37" t="n">
        <v>236.455978163281</v>
      </c>
      <c r="AG54" s="37" t="n">
        <v>15.9805223550243</v>
      </c>
      <c r="AH54" s="14" t="n">
        <v>266.24555156526</v>
      </c>
      <c r="AI54" s="42" t="n">
        <v>2517</v>
      </c>
      <c r="AJ54" s="21" t="n">
        <v>2180</v>
      </c>
      <c r="AK54" s="21" t="n">
        <v>1816.5</v>
      </c>
      <c r="AL54" s="37" t="n">
        <v>72.7400220203688</v>
      </c>
      <c r="AM54" s="37" t="n">
        <v>-13.3889551052841</v>
      </c>
      <c r="AN54" s="14" t="n">
        <v>221.532558172621</v>
      </c>
      <c r="AO54" s="42" t="n">
        <v>18785</v>
      </c>
      <c r="AP54" s="21" t="n">
        <v>14836</v>
      </c>
      <c r="AQ54" s="21" t="n">
        <v>20514.5</v>
      </c>
      <c r="AR54" s="37" t="n">
        <v>1571.83271588389</v>
      </c>
      <c r="AS54" s="37" t="n">
        <v>-21.0220920947564</v>
      </c>
      <c r="AT54" s="14" t="n">
        <v>1507.64084084816</v>
      </c>
      <c r="AU54" s="42" t="n">
        <v>1624</v>
      </c>
      <c r="AV54" s="21" t="n">
        <v>1459</v>
      </c>
      <c r="AW54" s="21" t="n">
        <v>2054.58333333333</v>
      </c>
      <c r="AX54" s="37" t="n">
        <v>172.64790441425</v>
      </c>
      <c r="AY54" s="37" t="n">
        <v>-10.1600985221675</v>
      </c>
      <c r="AZ54" s="14" t="n">
        <v>148.26422127241</v>
      </c>
      <c r="BA54" s="23" t="n">
        <v>2252.2</v>
      </c>
      <c r="BB54" s="22" t="n">
        <v>-16.3</v>
      </c>
      <c r="BC54" s="42" t="n">
        <v>-16.2595277932701</v>
      </c>
      <c r="BD54" s="23" t="n">
        <v>24.1</v>
      </c>
    </row>
    <row r="55" customFormat="false" ht="13.8" hidden="false" customHeight="false" outlineLevel="0" collapsed="false">
      <c r="A55" s="25" t="s">
        <v>77</v>
      </c>
      <c r="B55" s="20" t="n">
        <v>2020</v>
      </c>
      <c r="C55" s="21" t="n">
        <v>715090</v>
      </c>
      <c r="D55" s="12" t="n">
        <v>13787</v>
      </c>
      <c r="E55" s="21" t="n">
        <v>12117</v>
      </c>
      <c r="F55" s="21" t="n">
        <v>12503.0277777778</v>
      </c>
      <c r="G55" s="37" t="n">
        <v>11.9185086896236</v>
      </c>
      <c r="H55" s="37" t="n">
        <v>-12.1128599405237</v>
      </c>
      <c r="I55" s="22" t="n">
        <v>-12.1</v>
      </c>
      <c r="J55" s="42" t="n">
        <v>-12.1128599405237</v>
      </c>
      <c r="K55" s="42" t="n">
        <v>23</v>
      </c>
      <c r="L55" s="21" t="n">
        <v>40</v>
      </c>
      <c r="M55" s="21" t="n">
        <v>18.3611111111111</v>
      </c>
      <c r="N55" s="37" t="n">
        <v>25.501807026391</v>
      </c>
      <c r="O55" s="37" t="n">
        <v>73.9130434782609</v>
      </c>
      <c r="P55" s="14" t="n">
        <v>5.59370149211987</v>
      </c>
      <c r="Q55" s="13" t="n">
        <v>166</v>
      </c>
      <c r="R55" s="21" t="n">
        <v>171</v>
      </c>
      <c r="S55" s="21" t="n">
        <v>206.861111111111</v>
      </c>
      <c r="T55" s="37" t="n">
        <v>6.21682482132999</v>
      </c>
      <c r="U55" s="37" t="n">
        <v>3.01204819277108</v>
      </c>
      <c r="V55" s="14" t="n">
        <v>23.9130738788125</v>
      </c>
      <c r="W55" s="42" t="n">
        <v>300</v>
      </c>
      <c r="X55" s="21" t="n">
        <v>209</v>
      </c>
      <c r="Y55" s="21" t="n">
        <v>241.277777777778</v>
      </c>
      <c r="Z55" s="37" t="n">
        <v>4.31807250492491</v>
      </c>
      <c r="AA55" s="37" t="n">
        <v>0</v>
      </c>
      <c r="AB55" s="14" t="n">
        <v>29.2270902963263</v>
      </c>
      <c r="AC55" s="42" t="n">
        <v>1501</v>
      </c>
      <c r="AD55" s="21" t="n">
        <v>1695</v>
      </c>
      <c r="AE55" s="21" t="n">
        <v>1484.77777777778</v>
      </c>
      <c r="AF55" s="37" t="n">
        <v>29.7643077485927</v>
      </c>
      <c r="AG55" s="37" t="n">
        <v>12.9247168554297</v>
      </c>
      <c r="AH55" s="14" t="n">
        <v>237.03310072858</v>
      </c>
      <c r="AI55" s="42" t="n">
        <v>1947</v>
      </c>
      <c r="AJ55" s="21" t="n">
        <v>1576</v>
      </c>
      <c r="AK55" s="21" t="n">
        <v>1119.66666666667</v>
      </c>
      <c r="AL55" s="37" t="n">
        <v>185.984023022725</v>
      </c>
      <c r="AM55" s="37" t="n">
        <v>-19.0549563430919</v>
      </c>
      <c r="AN55" s="14" t="n">
        <v>220.391838789523</v>
      </c>
      <c r="AO55" s="42" t="n">
        <v>8914</v>
      </c>
      <c r="AP55" s="21" t="n">
        <v>7471</v>
      </c>
      <c r="AQ55" s="21" t="n">
        <v>8360.69444444444</v>
      </c>
      <c r="AR55" s="37" t="n">
        <v>94.6758920248884</v>
      </c>
      <c r="AS55" s="37" t="n">
        <v>-16.1880188467579</v>
      </c>
      <c r="AT55" s="14" t="n">
        <v>1044.76359619069</v>
      </c>
      <c r="AU55" s="42" t="n">
        <v>936</v>
      </c>
      <c r="AV55" s="21" t="n">
        <v>955</v>
      </c>
      <c r="AW55" s="21" t="n">
        <v>1071.38888888889</v>
      </c>
      <c r="AX55" s="37" t="n">
        <v>12.6437501800478</v>
      </c>
      <c r="AY55" s="37" t="n">
        <v>2.02991452991453</v>
      </c>
      <c r="AZ55" s="14" t="n">
        <v>133.549623124362</v>
      </c>
      <c r="BA55" s="23" t="n">
        <v>1694.5</v>
      </c>
      <c r="BB55" s="22" t="n">
        <v>-15.1</v>
      </c>
      <c r="BC55" s="42" t="n">
        <v>-15.1222199959928</v>
      </c>
      <c r="BD55" s="23" t="n">
        <v>26.3</v>
      </c>
    </row>
    <row r="56" customFormat="false" ht="13.8" hidden="false" customHeight="false" outlineLevel="0" collapsed="false">
      <c r="A56" s="25" t="s">
        <v>78</v>
      </c>
      <c r="B56" s="20" t="n">
        <v>2020</v>
      </c>
      <c r="C56" s="21" t="n">
        <v>73723</v>
      </c>
      <c r="D56" s="12" t="n">
        <v>1535</v>
      </c>
      <c r="E56" s="21" t="n">
        <v>1498</v>
      </c>
      <c r="F56" s="21" t="n">
        <v>1198.94444444444</v>
      </c>
      <c r="G56" s="37" t="n">
        <v>74.5941363030237</v>
      </c>
      <c r="H56" s="37" t="n">
        <v>-2.41042345276873</v>
      </c>
      <c r="I56" s="22" t="n">
        <v>-2.4</v>
      </c>
      <c r="J56" s="42" t="n">
        <v>-2.41042345276873</v>
      </c>
      <c r="K56" s="42" t="n">
        <v>4</v>
      </c>
      <c r="L56" s="21" t="n">
        <v>10</v>
      </c>
      <c r="M56" s="21" t="n">
        <v>6.33333333333333</v>
      </c>
      <c r="N56" s="37" t="n">
        <v>2.12280701754386</v>
      </c>
      <c r="O56" s="37" t="n">
        <v>0</v>
      </c>
      <c r="P56" s="14" t="n">
        <v>13.5642879427044</v>
      </c>
      <c r="Q56" s="13" t="n">
        <v>22</v>
      </c>
      <c r="R56" s="21" t="n">
        <v>15</v>
      </c>
      <c r="S56" s="21" t="n">
        <v>18.3333333333333</v>
      </c>
      <c r="T56" s="37" t="n">
        <v>0.606060606060607</v>
      </c>
      <c r="U56" s="37" t="n">
        <v>0</v>
      </c>
      <c r="V56" s="14" t="n">
        <v>20.3464319140567</v>
      </c>
      <c r="W56" s="42" t="n">
        <v>24</v>
      </c>
      <c r="X56" s="21" t="n">
        <v>30</v>
      </c>
      <c r="Y56" s="21" t="n">
        <v>22.5555555555555</v>
      </c>
      <c r="Z56" s="37" t="n">
        <v>2.45703338806788</v>
      </c>
      <c r="AA56" s="37" t="n">
        <v>0</v>
      </c>
      <c r="AB56" s="14" t="n">
        <v>40.6928638281133</v>
      </c>
      <c r="AC56" s="42" t="n">
        <v>138</v>
      </c>
      <c r="AD56" s="21" t="n">
        <v>96</v>
      </c>
      <c r="AE56" s="21" t="n">
        <v>102.444444444444</v>
      </c>
      <c r="AF56" s="37" t="n">
        <v>0.405398891299106</v>
      </c>
      <c r="AG56" s="37" t="n">
        <v>0</v>
      </c>
      <c r="AH56" s="14" t="n">
        <v>130.217164249963</v>
      </c>
      <c r="AI56" s="42" t="n">
        <v>296</v>
      </c>
      <c r="AJ56" s="21" t="n">
        <v>264</v>
      </c>
      <c r="AK56" s="21" t="n">
        <v>80.3333333333334</v>
      </c>
      <c r="AL56" s="37" t="n">
        <v>419.918395573997</v>
      </c>
      <c r="AM56" s="37" t="n">
        <v>-10.8108108108108</v>
      </c>
      <c r="AN56" s="14" t="n">
        <v>358.097201687397</v>
      </c>
      <c r="AO56" s="42" t="n">
        <v>977</v>
      </c>
      <c r="AP56" s="21" t="n">
        <v>997</v>
      </c>
      <c r="AQ56" s="21" t="n">
        <v>891.416666666667</v>
      </c>
      <c r="AR56" s="37" t="n">
        <v>12.505757065844</v>
      </c>
      <c r="AS56" s="37" t="n">
        <v>2.04708290685773</v>
      </c>
      <c r="AT56" s="14" t="n">
        <v>1352.35950788763</v>
      </c>
      <c r="AU56" s="42" t="n">
        <v>74</v>
      </c>
      <c r="AV56" s="21" t="n">
        <v>86</v>
      </c>
      <c r="AW56" s="21" t="n">
        <v>77.5277777777778</v>
      </c>
      <c r="AX56" s="37" t="n">
        <v>0.925842987380072</v>
      </c>
      <c r="AY56" s="37" t="n">
        <v>0</v>
      </c>
      <c r="AZ56" s="14" t="n">
        <v>116.652876307258</v>
      </c>
      <c r="BA56" s="23" t="n">
        <v>2031.9</v>
      </c>
      <c r="BB56" s="22" t="n">
        <v>-3</v>
      </c>
      <c r="BC56" s="42" t="n">
        <v>-3.01193317422434</v>
      </c>
      <c r="BD56" s="23" t="n">
        <v>42.1</v>
      </c>
    </row>
    <row r="57" customFormat="false" ht="13.8" hidden="false" customHeight="false" outlineLevel="0" collapsed="false">
      <c r="A57" s="25" t="s">
        <v>79</v>
      </c>
      <c r="B57" s="20" t="n">
        <v>2020</v>
      </c>
      <c r="C57" s="21" t="n">
        <v>184653</v>
      </c>
      <c r="D57" s="12" t="n">
        <v>1885</v>
      </c>
      <c r="E57" s="21" t="n">
        <v>1731</v>
      </c>
      <c r="F57" s="21" t="n">
        <v>1839.63888888889</v>
      </c>
      <c r="G57" s="37" t="n">
        <v>6.41561137367604</v>
      </c>
      <c r="H57" s="37" t="n">
        <v>-8.16976127320955</v>
      </c>
      <c r="I57" s="22" t="n">
        <v>-8.2</v>
      </c>
      <c r="J57" s="42" t="n">
        <v>-8.16976127320955</v>
      </c>
      <c r="K57" s="42" t="n">
        <v>5</v>
      </c>
      <c r="L57" s="21" t="n">
        <v>6</v>
      </c>
      <c r="M57" s="21" t="n">
        <v>5.11111111111111</v>
      </c>
      <c r="N57" s="37" t="n">
        <v>0.154589371980676</v>
      </c>
      <c r="O57" s="37" t="n">
        <v>0</v>
      </c>
      <c r="P57" s="14" t="n">
        <v>3.24933794739322</v>
      </c>
      <c r="Q57" s="13" t="n">
        <v>61</v>
      </c>
      <c r="R57" s="21" t="n">
        <v>46</v>
      </c>
      <c r="S57" s="21" t="n">
        <v>62.2777777777778</v>
      </c>
      <c r="T57" s="37" t="n">
        <v>4.25458420061453</v>
      </c>
      <c r="U57" s="37" t="n">
        <v>0</v>
      </c>
      <c r="V57" s="14" t="n">
        <v>24.9115909300147</v>
      </c>
      <c r="W57" s="42" t="n">
        <v>18</v>
      </c>
      <c r="X57" s="21" t="n">
        <v>19</v>
      </c>
      <c r="Y57" s="21" t="n">
        <v>22.6111111111111</v>
      </c>
      <c r="Z57" s="37" t="n">
        <v>0.576713076713077</v>
      </c>
      <c r="AA57" s="37" t="n">
        <v>0</v>
      </c>
      <c r="AB57" s="14" t="n">
        <v>10.2895701667452</v>
      </c>
      <c r="AC57" s="42" t="n">
        <v>176</v>
      </c>
      <c r="AD57" s="21" t="n">
        <v>170</v>
      </c>
      <c r="AE57" s="21" t="n">
        <v>195.916666666667</v>
      </c>
      <c r="AF57" s="37" t="n">
        <v>3.42836381681554</v>
      </c>
      <c r="AG57" s="37" t="n">
        <v>0</v>
      </c>
      <c r="AH57" s="14" t="n">
        <v>92.0645751761412</v>
      </c>
      <c r="AI57" s="42" t="n">
        <v>361</v>
      </c>
      <c r="AJ57" s="21" t="n">
        <v>323</v>
      </c>
      <c r="AK57" s="21" t="n">
        <v>288.166666666667</v>
      </c>
      <c r="AL57" s="37" t="n">
        <v>4.21062271062272</v>
      </c>
      <c r="AM57" s="37" t="n">
        <v>0</v>
      </c>
      <c r="AN57" s="14" t="n">
        <v>174.922692834668</v>
      </c>
      <c r="AO57" s="42" t="n">
        <v>1138</v>
      </c>
      <c r="AP57" s="21" t="n">
        <v>1045</v>
      </c>
      <c r="AQ57" s="21" t="n">
        <v>1151</v>
      </c>
      <c r="AR57" s="37" t="n">
        <v>9.7619461337967</v>
      </c>
      <c r="AS57" s="37" t="n">
        <v>-8.17223198594025</v>
      </c>
      <c r="AT57" s="14" t="n">
        <v>565.926359170986</v>
      </c>
      <c r="AU57" s="42" t="n">
        <v>126</v>
      </c>
      <c r="AV57" s="21" t="n">
        <v>122</v>
      </c>
      <c r="AW57" s="21" t="n">
        <v>114.555555555556</v>
      </c>
      <c r="AX57" s="37" t="n">
        <v>0.483780579803858</v>
      </c>
      <c r="AY57" s="37" t="n">
        <v>0</v>
      </c>
      <c r="AZ57" s="14" t="n">
        <v>66.0698715969954</v>
      </c>
      <c r="BA57" s="23" t="n">
        <v>937.4</v>
      </c>
      <c r="BB57" s="22" t="n">
        <v>-11</v>
      </c>
      <c r="BC57" s="42" t="n">
        <v>-10.9612462006079</v>
      </c>
      <c r="BD57" s="23" t="n">
        <v>45.4</v>
      </c>
    </row>
    <row r="58" customFormat="false" ht="13.8" hidden="false" customHeight="false" outlineLevel="0" collapsed="false">
      <c r="A58" s="25" t="s">
        <v>80</v>
      </c>
      <c r="B58" s="20" t="n">
        <v>2020</v>
      </c>
      <c r="C58" s="21" t="n">
        <v>434199</v>
      </c>
      <c r="D58" s="12" t="n">
        <v>8267</v>
      </c>
      <c r="E58" s="21" t="n">
        <v>7621</v>
      </c>
      <c r="F58" s="21" t="n">
        <v>6691.5</v>
      </c>
      <c r="G58" s="37" t="n">
        <v>129.114585668385</v>
      </c>
      <c r="H58" s="37" t="n">
        <v>-7.81420104028063</v>
      </c>
      <c r="I58" s="22" t="n">
        <v>-7.8</v>
      </c>
      <c r="J58" s="42" t="n">
        <v>-7.81420104028063</v>
      </c>
      <c r="K58" s="42" t="n">
        <v>9</v>
      </c>
      <c r="L58" s="21" t="n">
        <v>7</v>
      </c>
      <c r="M58" s="21" t="n">
        <v>6.52777777777778</v>
      </c>
      <c r="N58" s="37" t="n">
        <v>0.0341607565011819</v>
      </c>
      <c r="O58" s="37" t="n">
        <v>0</v>
      </c>
      <c r="P58" s="14" t="n">
        <v>1.6121640077476</v>
      </c>
      <c r="Q58" s="13" t="n">
        <v>77</v>
      </c>
      <c r="R58" s="21" t="n">
        <v>102</v>
      </c>
      <c r="S58" s="21" t="n">
        <v>74.6666666666667</v>
      </c>
      <c r="T58" s="37" t="n">
        <v>10.0059523809524</v>
      </c>
      <c r="U58" s="37" t="n">
        <v>32.4675324675325</v>
      </c>
      <c r="V58" s="14" t="n">
        <v>23.4915326843222</v>
      </c>
      <c r="W58" s="42" t="n">
        <v>143</v>
      </c>
      <c r="X58" s="21" t="n">
        <v>134</v>
      </c>
      <c r="Y58" s="21" t="n">
        <v>90.5833333333333</v>
      </c>
      <c r="Z58" s="37" t="n">
        <v>20.8096442808954</v>
      </c>
      <c r="AA58" s="37" t="n">
        <v>-6.29370629370629</v>
      </c>
      <c r="AB58" s="14" t="n">
        <v>30.8614252911683</v>
      </c>
      <c r="AC58" s="42" t="n">
        <v>696</v>
      </c>
      <c r="AD58" s="21" t="n">
        <v>735</v>
      </c>
      <c r="AE58" s="21" t="n">
        <v>622.277777777778</v>
      </c>
      <c r="AF58" s="37" t="n">
        <v>20.4190151672966</v>
      </c>
      <c r="AG58" s="37" t="n">
        <v>5.60344827586207</v>
      </c>
      <c r="AH58" s="14" t="n">
        <v>169.277220813498</v>
      </c>
      <c r="AI58" s="42" t="n">
        <v>967</v>
      </c>
      <c r="AJ58" s="21" t="n">
        <v>932</v>
      </c>
      <c r="AK58" s="21" t="n">
        <v>378.305555555556</v>
      </c>
      <c r="AL58" s="37" t="n">
        <v>810.396604824956</v>
      </c>
      <c r="AM58" s="37" t="n">
        <v>-3.61944157187177</v>
      </c>
      <c r="AN58" s="14" t="n">
        <v>214.648122174395</v>
      </c>
      <c r="AO58" s="42" t="n">
        <v>5980</v>
      </c>
      <c r="AP58" s="21" t="n">
        <v>5310</v>
      </c>
      <c r="AQ58" s="21" t="n">
        <v>5152.72222222222</v>
      </c>
      <c r="AR58" s="37" t="n">
        <v>4.80062738022929</v>
      </c>
      <c r="AS58" s="37" t="n">
        <v>0</v>
      </c>
      <c r="AT58" s="14" t="n">
        <v>1222.94155444854</v>
      </c>
      <c r="AU58" s="42" t="n">
        <v>395</v>
      </c>
      <c r="AV58" s="21" t="n">
        <v>401</v>
      </c>
      <c r="AW58" s="21" t="n">
        <v>366.416666666667</v>
      </c>
      <c r="AX58" s="37" t="n">
        <v>3.26406261845198</v>
      </c>
      <c r="AY58" s="37" t="n">
        <v>0</v>
      </c>
      <c r="AZ58" s="14" t="n">
        <v>92.3539667295411</v>
      </c>
      <c r="BA58" s="23" t="n">
        <v>1755.2</v>
      </c>
      <c r="BB58" s="22" t="n">
        <v>-10.5</v>
      </c>
      <c r="BC58" s="42" t="n">
        <v>-10.47181841367</v>
      </c>
      <c r="BD58" s="23" t="n">
        <v>26.5</v>
      </c>
    </row>
    <row r="59" customFormat="false" ht="13.8" hidden="false" customHeight="false" outlineLevel="0" collapsed="false">
      <c r="A59" s="25" t="s">
        <v>81</v>
      </c>
      <c r="B59" s="20" t="n">
        <v>2020</v>
      </c>
      <c r="C59" s="21" t="n">
        <v>476727</v>
      </c>
      <c r="D59" s="12" t="n">
        <v>9472</v>
      </c>
      <c r="E59" s="21" t="n">
        <v>7397</v>
      </c>
      <c r="F59" s="21" t="n">
        <v>9745.38888888889</v>
      </c>
      <c r="G59" s="37" t="n">
        <v>565.90151879363</v>
      </c>
      <c r="H59" s="37" t="n">
        <v>-21.9066722972973</v>
      </c>
      <c r="I59" s="22" t="n">
        <v>-21.9</v>
      </c>
      <c r="J59" s="42" t="n">
        <v>-21.9066722972973</v>
      </c>
      <c r="K59" s="42" t="n">
        <v>6</v>
      </c>
      <c r="L59" s="21" t="n">
        <v>14</v>
      </c>
      <c r="M59" s="21" t="n">
        <v>14.5</v>
      </c>
      <c r="N59" s="37" t="n">
        <v>0.0172413793103448</v>
      </c>
      <c r="O59" s="37" t="n">
        <v>0</v>
      </c>
      <c r="P59" s="14" t="n">
        <v>2.93669122999117</v>
      </c>
      <c r="Q59" s="13" t="n">
        <v>201</v>
      </c>
      <c r="R59" s="21" t="n">
        <v>193</v>
      </c>
      <c r="S59" s="21" t="n">
        <v>251.555555555556</v>
      </c>
      <c r="T59" s="37" t="n">
        <v>13.6302021986651</v>
      </c>
      <c r="U59" s="37" t="n">
        <v>-3.98009950248756</v>
      </c>
      <c r="V59" s="14" t="n">
        <v>40.4843862420211</v>
      </c>
      <c r="W59" s="42" t="n">
        <v>235</v>
      </c>
      <c r="X59" s="21" t="n">
        <v>202</v>
      </c>
      <c r="Y59" s="21" t="n">
        <v>196.166666666667</v>
      </c>
      <c r="Z59" s="37" t="n">
        <v>0.173463608043046</v>
      </c>
      <c r="AA59" s="37" t="n">
        <v>0</v>
      </c>
      <c r="AB59" s="14" t="n">
        <v>42.3722591755869</v>
      </c>
      <c r="AC59" s="42" t="n">
        <v>863</v>
      </c>
      <c r="AD59" s="21" t="n">
        <v>971</v>
      </c>
      <c r="AE59" s="21" t="n">
        <v>1021.77777777778</v>
      </c>
      <c r="AF59" s="37" t="n">
        <v>2.52342806050939</v>
      </c>
      <c r="AG59" s="37" t="n">
        <v>0</v>
      </c>
      <c r="AH59" s="14" t="n">
        <v>203.680513165816</v>
      </c>
      <c r="AI59" s="42" t="n">
        <v>1137</v>
      </c>
      <c r="AJ59" s="21" t="n">
        <v>754</v>
      </c>
      <c r="AK59" s="21" t="n">
        <v>1021</v>
      </c>
      <c r="AL59" s="37" t="n">
        <v>69.822722820764</v>
      </c>
      <c r="AM59" s="37" t="n">
        <v>-33.6851363236587</v>
      </c>
      <c r="AN59" s="14" t="n">
        <v>158.161799100953</v>
      </c>
      <c r="AO59" s="42" t="n">
        <v>6502</v>
      </c>
      <c r="AP59" s="21" t="n">
        <v>4851</v>
      </c>
      <c r="AQ59" s="21" t="n">
        <v>6741.05555555556</v>
      </c>
      <c r="AR59" s="37" t="n">
        <v>529.933327747514</v>
      </c>
      <c r="AS59" s="37" t="n">
        <v>-25.3921870193787</v>
      </c>
      <c r="AT59" s="14" t="n">
        <v>1017.56351119194</v>
      </c>
      <c r="AU59" s="42" t="n">
        <v>528</v>
      </c>
      <c r="AV59" s="21" t="n">
        <v>412</v>
      </c>
      <c r="AW59" s="21" t="n">
        <v>499.333333333333</v>
      </c>
      <c r="AX59" s="37" t="n">
        <v>15.2745883400089</v>
      </c>
      <c r="AY59" s="37" t="n">
        <v>-21.969696969697</v>
      </c>
      <c r="AZ59" s="14" t="n">
        <v>86.4226276254544</v>
      </c>
      <c r="BA59" s="23" t="n">
        <v>1551.6</v>
      </c>
      <c r="BB59" s="22" t="n">
        <v>-22.7</v>
      </c>
      <c r="BC59" s="42" t="n">
        <v>-22.7252353204841</v>
      </c>
      <c r="BD59" s="23" t="n">
        <v>22.8</v>
      </c>
    </row>
    <row r="60" customFormat="false" ht="13.8" hidden="false" customHeight="false" outlineLevel="0" collapsed="false">
      <c r="A60" s="25" t="s">
        <v>82</v>
      </c>
      <c r="B60" s="20" t="n">
        <v>2020</v>
      </c>
      <c r="C60" s="21" t="n">
        <v>261898</v>
      </c>
      <c r="D60" s="12" t="n">
        <v>3022</v>
      </c>
      <c r="E60" s="21" t="n">
        <v>2566</v>
      </c>
      <c r="F60" s="21" t="n">
        <v>2828.91666666667</v>
      </c>
      <c r="G60" s="37" t="n">
        <v>24.4352102787678</v>
      </c>
      <c r="H60" s="37" t="n">
        <v>-15.0893448047651</v>
      </c>
      <c r="I60" s="22" t="n">
        <v>-15.1</v>
      </c>
      <c r="J60" s="42" t="n">
        <v>-15.0893448047651</v>
      </c>
      <c r="K60" s="42" t="n">
        <v>6</v>
      </c>
      <c r="L60" s="21" t="n">
        <v>4</v>
      </c>
      <c r="M60" s="21" t="n">
        <v>4.77777777777778</v>
      </c>
      <c r="N60" s="37" t="n">
        <v>0.126614987080103</v>
      </c>
      <c r="O60" s="37" t="n">
        <v>0</v>
      </c>
      <c r="P60" s="14" t="n">
        <v>1.52731215969576</v>
      </c>
      <c r="Q60" s="13" t="n">
        <v>44</v>
      </c>
      <c r="R60" s="21" t="n">
        <v>22</v>
      </c>
      <c r="S60" s="21" t="n">
        <v>43.6111111111111</v>
      </c>
      <c r="T60" s="37" t="n">
        <v>10.7092002830856</v>
      </c>
      <c r="U60" s="37" t="n">
        <v>-50</v>
      </c>
      <c r="V60" s="14" t="n">
        <v>8.40021687832668</v>
      </c>
      <c r="W60" s="42" t="n">
        <v>46</v>
      </c>
      <c r="X60" s="21" t="n">
        <v>32</v>
      </c>
      <c r="Y60" s="21" t="n">
        <v>37.5555555555556</v>
      </c>
      <c r="Z60" s="37" t="n">
        <v>0.821827744904668</v>
      </c>
      <c r="AA60" s="37" t="n">
        <v>0</v>
      </c>
      <c r="AB60" s="14" t="n">
        <v>12.2184972775661</v>
      </c>
      <c r="AC60" s="42" t="n">
        <v>296</v>
      </c>
      <c r="AD60" s="21" t="n">
        <v>319</v>
      </c>
      <c r="AE60" s="21" t="n">
        <v>250.861111111111</v>
      </c>
      <c r="AF60" s="37" t="n">
        <v>18.5078833401001</v>
      </c>
      <c r="AG60" s="37" t="n">
        <v>7.77027027027027</v>
      </c>
      <c r="AH60" s="14" t="n">
        <v>121.803144735737</v>
      </c>
      <c r="AI60" s="42" t="n">
        <v>364</v>
      </c>
      <c r="AJ60" s="21" t="n">
        <v>275</v>
      </c>
      <c r="AK60" s="21" t="n">
        <v>301.805555555556</v>
      </c>
      <c r="AL60" s="37" t="n">
        <v>2.38079715702818</v>
      </c>
      <c r="AM60" s="37" t="n">
        <v>0</v>
      </c>
      <c r="AN60" s="14" t="n">
        <v>105.002710979083</v>
      </c>
      <c r="AO60" s="42" t="n">
        <v>2090</v>
      </c>
      <c r="AP60" s="21" t="n">
        <v>1755</v>
      </c>
      <c r="AQ60" s="21" t="n">
        <v>2009.75</v>
      </c>
      <c r="AR60" s="37" t="n">
        <v>32.2913608657793</v>
      </c>
      <c r="AS60" s="37" t="n">
        <v>-16.0287081339713</v>
      </c>
      <c r="AT60" s="14" t="n">
        <v>670.108210066514</v>
      </c>
      <c r="AU60" s="42" t="n">
        <v>176</v>
      </c>
      <c r="AV60" s="21" t="n">
        <v>159</v>
      </c>
      <c r="AW60" s="21" t="n">
        <v>180.555555555556</v>
      </c>
      <c r="AX60" s="37" t="n">
        <v>2.57340170940171</v>
      </c>
      <c r="AY60" s="37" t="n">
        <v>0</v>
      </c>
      <c r="AZ60" s="14" t="n">
        <v>60.7106583479064</v>
      </c>
      <c r="BA60" s="23" t="n">
        <v>979.8</v>
      </c>
      <c r="BB60" s="22" t="n">
        <v>-17.5</v>
      </c>
      <c r="BC60" s="42" t="n">
        <v>-17.5113655497559</v>
      </c>
      <c r="BD60" s="23" t="n">
        <v>25.6</v>
      </c>
    </row>
    <row r="61" customFormat="false" ht="13.8" hidden="false" customHeight="false" outlineLevel="0" collapsed="false">
      <c r="A61" s="25" t="s">
        <v>83</v>
      </c>
      <c r="B61" s="20" t="n">
        <v>2020</v>
      </c>
      <c r="C61" s="21" t="n">
        <v>322265</v>
      </c>
      <c r="D61" s="12" t="n">
        <v>5045</v>
      </c>
      <c r="E61" s="21" t="n">
        <v>4497</v>
      </c>
      <c r="F61" s="21" t="n">
        <v>4307.47222222222</v>
      </c>
      <c r="G61" s="37" t="n">
        <v>8.33917822245434</v>
      </c>
      <c r="H61" s="37" t="n">
        <v>-10.8622398414272</v>
      </c>
      <c r="I61" s="22" t="n">
        <v>-10.9</v>
      </c>
      <c r="J61" s="42" t="n">
        <v>-10.8622398414272</v>
      </c>
      <c r="K61" s="42" t="n">
        <v>19</v>
      </c>
      <c r="L61" s="21" t="n">
        <v>18</v>
      </c>
      <c r="M61" s="21" t="n">
        <v>16.8888888888889</v>
      </c>
      <c r="N61" s="37" t="n">
        <v>0.0730994152046783</v>
      </c>
      <c r="O61" s="37" t="n">
        <v>0</v>
      </c>
      <c r="P61" s="14" t="n">
        <v>5.58546537787225</v>
      </c>
      <c r="Q61" s="13" t="n">
        <v>104</v>
      </c>
      <c r="R61" s="21" t="n">
        <v>93</v>
      </c>
      <c r="S61" s="21" t="n">
        <v>91.8611111111111</v>
      </c>
      <c r="T61" s="37" t="n">
        <v>0.014119880388402</v>
      </c>
      <c r="U61" s="37" t="n">
        <v>0</v>
      </c>
      <c r="V61" s="14" t="n">
        <v>28.8582377856733</v>
      </c>
      <c r="W61" s="42" t="n">
        <v>149</v>
      </c>
      <c r="X61" s="21" t="n">
        <v>123</v>
      </c>
      <c r="Y61" s="21" t="n">
        <v>100.888888888889</v>
      </c>
      <c r="Z61" s="37" t="n">
        <v>4.84593734703866</v>
      </c>
      <c r="AA61" s="37" t="n">
        <v>0</v>
      </c>
      <c r="AB61" s="14" t="n">
        <v>38.1673467487937</v>
      </c>
      <c r="AC61" s="42" t="n">
        <v>540</v>
      </c>
      <c r="AD61" s="21" t="n">
        <v>581</v>
      </c>
      <c r="AE61" s="21" t="n">
        <v>472.472222222222</v>
      </c>
      <c r="AF61" s="37" t="n">
        <v>24.9290392014685</v>
      </c>
      <c r="AG61" s="37" t="n">
        <v>7.59259259259259</v>
      </c>
      <c r="AH61" s="14" t="n">
        <v>180.286410252432</v>
      </c>
      <c r="AI61" s="42" t="n">
        <v>538</v>
      </c>
      <c r="AJ61" s="21" t="n">
        <v>468</v>
      </c>
      <c r="AK61" s="21" t="n">
        <v>169.472222222222</v>
      </c>
      <c r="AL61" s="37" t="n">
        <v>525.861010945383</v>
      </c>
      <c r="AM61" s="37" t="n">
        <v>-13.0111524163569</v>
      </c>
      <c r="AN61" s="14" t="n">
        <v>145.222099824678</v>
      </c>
      <c r="AO61" s="42" t="n">
        <v>3351</v>
      </c>
      <c r="AP61" s="21" t="n">
        <v>2885</v>
      </c>
      <c r="AQ61" s="21" t="n">
        <v>3149.75</v>
      </c>
      <c r="AR61" s="37" t="n">
        <v>22.2533732835939</v>
      </c>
      <c r="AS61" s="37" t="n">
        <v>-13.9062966278723</v>
      </c>
      <c r="AT61" s="14" t="n">
        <v>895.22597862008</v>
      </c>
      <c r="AU61" s="42" t="n">
        <v>344</v>
      </c>
      <c r="AV61" s="21" t="n">
        <v>329</v>
      </c>
      <c r="AW61" s="21" t="n">
        <v>306.138888888889</v>
      </c>
      <c r="AX61" s="37" t="n">
        <v>1.70716762947504</v>
      </c>
      <c r="AY61" s="37" t="n">
        <v>0</v>
      </c>
      <c r="AZ61" s="14" t="n">
        <v>102.089894962221</v>
      </c>
      <c r="BA61" s="23" t="n">
        <v>1395.4</v>
      </c>
      <c r="BB61" s="22" t="n">
        <v>-14.4</v>
      </c>
      <c r="BC61" s="42" t="n">
        <v>-14.4346333088055</v>
      </c>
      <c r="BD61" s="23" t="n">
        <v>33.9</v>
      </c>
    </row>
    <row r="62" customFormat="false" ht="13.8" hidden="false" customHeight="false" outlineLevel="0" collapsed="false">
      <c r="A62" s="25" t="s">
        <v>84</v>
      </c>
      <c r="B62" s="20" t="n">
        <v>2020</v>
      </c>
      <c r="C62" s="21" t="n">
        <v>141422</v>
      </c>
      <c r="D62" s="12" t="n">
        <v>1388</v>
      </c>
      <c r="E62" s="21" t="n">
        <v>1246</v>
      </c>
      <c r="F62" s="21" t="n">
        <v>1514.58333333333</v>
      </c>
      <c r="G62" s="37" t="n">
        <v>47.6282851902797</v>
      </c>
      <c r="H62" s="37" t="n">
        <v>-10.2305475504323</v>
      </c>
      <c r="I62" s="22" t="n">
        <v>-10.2</v>
      </c>
      <c r="J62" s="42" t="n">
        <v>-10.2305475504323</v>
      </c>
      <c r="K62" s="42" t="n">
        <v>5</v>
      </c>
      <c r="L62" s="21" t="n">
        <v>3</v>
      </c>
      <c r="M62" s="21" t="n">
        <v>6.80555555555556</v>
      </c>
      <c r="N62" s="37" t="n">
        <v>2.12800453514739</v>
      </c>
      <c r="O62" s="37" t="n">
        <v>0</v>
      </c>
      <c r="P62" s="14" t="n">
        <v>2.12131068716324</v>
      </c>
      <c r="Q62" s="13" t="n">
        <v>18</v>
      </c>
      <c r="R62" s="21" t="n">
        <v>22</v>
      </c>
      <c r="S62" s="21" t="n">
        <v>23.3611111111111</v>
      </c>
      <c r="T62" s="37" t="n">
        <v>0.0793037389351301</v>
      </c>
      <c r="U62" s="37" t="n">
        <v>0</v>
      </c>
      <c r="V62" s="14" t="n">
        <v>15.5562783725304</v>
      </c>
      <c r="W62" s="42" t="n">
        <v>20</v>
      </c>
      <c r="X62" s="21" t="n">
        <v>20</v>
      </c>
      <c r="Y62" s="21" t="n">
        <v>18.5833333333333</v>
      </c>
      <c r="Z62" s="37" t="n">
        <v>0.107997010463378</v>
      </c>
      <c r="AA62" s="37" t="n">
        <v>0</v>
      </c>
      <c r="AB62" s="14" t="n">
        <v>14.1420712477549</v>
      </c>
      <c r="AC62" s="42" t="n">
        <v>206</v>
      </c>
      <c r="AD62" s="21" t="n">
        <v>234</v>
      </c>
      <c r="AE62" s="21" t="n">
        <v>249.416666666667</v>
      </c>
      <c r="AF62" s="37" t="n">
        <v>0.952917919590154</v>
      </c>
      <c r="AG62" s="37" t="n">
        <v>0</v>
      </c>
      <c r="AH62" s="14" t="n">
        <v>165.462233598733</v>
      </c>
      <c r="AI62" s="42" t="n">
        <v>318</v>
      </c>
      <c r="AJ62" s="21" t="n">
        <v>191</v>
      </c>
      <c r="AK62" s="21" t="n">
        <v>292.222222222222</v>
      </c>
      <c r="AL62" s="37" t="n">
        <v>35.0621461765949</v>
      </c>
      <c r="AM62" s="37" t="n">
        <v>-39.937106918239</v>
      </c>
      <c r="AN62" s="14" t="n">
        <v>135.05678041606</v>
      </c>
      <c r="AO62" s="42" t="n">
        <v>703</v>
      </c>
      <c r="AP62" s="21" t="n">
        <v>666</v>
      </c>
      <c r="AQ62" s="21" t="n">
        <v>797.055555555556</v>
      </c>
      <c r="AR62" s="37" t="n">
        <v>21.5487597097341</v>
      </c>
      <c r="AS62" s="37" t="n">
        <v>-5.26315789473684</v>
      </c>
      <c r="AT62" s="14" t="n">
        <v>470.93097255024</v>
      </c>
      <c r="AU62" s="42" t="n">
        <v>118</v>
      </c>
      <c r="AV62" s="21" t="n">
        <v>110</v>
      </c>
      <c r="AW62" s="21" t="n">
        <v>127.138888888889</v>
      </c>
      <c r="AX62" s="37" t="n">
        <v>2.31039861141456</v>
      </c>
      <c r="AY62" s="37" t="n">
        <v>0</v>
      </c>
      <c r="AZ62" s="14" t="n">
        <v>77.7813918626522</v>
      </c>
      <c r="BA62" s="23" t="n">
        <v>881.1</v>
      </c>
      <c r="BB62" s="22" t="n">
        <v>-18.3</v>
      </c>
      <c r="BC62" s="42" t="n">
        <v>-18.3410565338276</v>
      </c>
      <c r="BD62" s="23" t="n">
        <v>69.3</v>
      </c>
    </row>
    <row r="63" customFormat="false" ht="13.8" hidden="false" customHeight="false" outlineLevel="0" collapsed="false">
      <c r="A63" s="25" t="s">
        <v>85</v>
      </c>
      <c r="B63" s="20" t="n">
        <v>2020</v>
      </c>
      <c r="C63" s="21" t="n">
        <v>45463</v>
      </c>
      <c r="D63" s="12" t="n">
        <v>804</v>
      </c>
      <c r="E63" s="21" t="n">
        <v>913</v>
      </c>
      <c r="F63" s="21" t="n">
        <v>677.361111111111</v>
      </c>
      <c r="G63" s="37" t="n">
        <v>81.9735367826304</v>
      </c>
      <c r="H63" s="37" t="n">
        <v>13.5572139303483</v>
      </c>
      <c r="I63" s="22" t="n">
        <v>13.6</v>
      </c>
      <c r="J63" s="42" t="n">
        <v>13.5572139303483</v>
      </c>
      <c r="K63" s="42" t="n">
        <v>2</v>
      </c>
      <c r="L63" s="21" t="n">
        <v>1</v>
      </c>
      <c r="M63" s="21" t="n">
        <v>1.61111111111111</v>
      </c>
      <c r="N63" s="37" t="n">
        <v>0.231800766283525</v>
      </c>
      <c r="O63" s="37" t="n">
        <v>0</v>
      </c>
      <c r="P63" s="14" t="n">
        <v>2.19959087609705</v>
      </c>
      <c r="Q63" s="13" t="n">
        <v>17</v>
      </c>
      <c r="R63" s="21" t="n">
        <v>13</v>
      </c>
      <c r="S63" s="21" t="n">
        <v>17.4444444444444</v>
      </c>
      <c r="T63" s="37" t="n">
        <v>1.13234253361642</v>
      </c>
      <c r="U63" s="37" t="n">
        <v>0</v>
      </c>
      <c r="V63" s="14" t="n">
        <v>28.5946813892616</v>
      </c>
      <c r="W63" s="42" t="n">
        <v>10</v>
      </c>
      <c r="X63" s="21" t="n">
        <v>19</v>
      </c>
      <c r="Y63" s="21" t="n">
        <v>13.3611111111111</v>
      </c>
      <c r="Z63" s="37" t="n">
        <v>2.37982212982213</v>
      </c>
      <c r="AA63" s="37" t="n">
        <v>0</v>
      </c>
      <c r="AB63" s="14" t="n">
        <v>41.7922266458439</v>
      </c>
      <c r="AC63" s="42" t="n">
        <v>183</v>
      </c>
      <c r="AD63" s="21" t="n">
        <v>183</v>
      </c>
      <c r="AE63" s="21" t="n">
        <v>172.416666666667</v>
      </c>
      <c r="AF63" s="37" t="n">
        <v>0.649629450620269</v>
      </c>
      <c r="AG63" s="37" t="n">
        <v>0</v>
      </c>
      <c r="AH63" s="14" t="n">
        <v>402.525130325759</v>
      </c>
      <c r="AI63" s="42" t="n">
        <v>213</v>
      </c>
      <c r="AJ63" s="21" t="n">
        <v>260</v>
      </c>
      <c r="AK63" s="21" t="n">
        <v>159.555555555556</v>
      </c>
      <c r="AL63" s="37" t="n">
        <v>63.2324357783968</v>
      </c>
      <c r="AM63" s="37" t="n">
        <v>22.0657276995305</v>
      </c>
      <c r="AN63" s="14" t="n">
        <v>571.893627785232</v>
      </c>
      <c r="AO63" s="42" t="n">
        <v>340</v>
      </c>
      <c r="AP63" s="21" t="n">
        <v>378</v>
      </c>
      <c r="AQ63" s="21" t="n">
        <v>275.805555555556</v>
      </c>
      <c r="AR63" s="37" t="n">
        <v>37.8661860319379</v>
      </c>
      <c r="AS63" s="37" t="n">
        <v>11.1764705882353</v>
      </c>
      <c r="AT63" s="14" t="n">
        <v>831.445351164683</v>
      </c>
      <c r="AU63" s="42" t="n">
        <v>39</v>
      </c>
      <c r="AV63" s="21" t="n">
        <v>59</v>
      </c>
      <c r="AW63" s="21" t="n">
        <v>37.1666666666667</v>
      </c>
      <c r="AX63" s="37" t="n">
        <v>12.8258594917788</v>
      </c>
      <c r="AY63" s="37" t="n">
        <v>51.2820512820513</v>
      </c>
      <c r="AZ63" s="14" t="n">
        <v>129.775861689726</v>
      </c>
      <c r="BA63" s="23" t="n">
        <v>2008.2</v>
      </c>
      <c r="BB63" s="22" t="n">
        <v>13.5</v>
      </c>
      <c r="BC63" s="42" t="n">
        <v>13.4576271186441</v>
      </c>
      <c r="BD63" s="23" t="n">
        <v>39.8</v>
      </c>
    </row>
    <row r="64" customFormat="false" ht="13.8" hidden="false" customHeight="false" outlineLevel="0" collapsed="false">
      <c r="A64" s="25" t="s">
        <v>86</v>
      </c>
      <c r="B64" s="20" t="n">
        <v>2020</v>
      </c>
      <c r="C64" s="21" t="n">
        <v>22436</v>
      </c>
      <c r="D64" s="12" t="n">
        <v>683</v>
      </c>
      <c r="E64" s="21" t="n">
        <v>689</v>
      </c>
      <c r="F64" s="21" t="n">
        <v>795.333333333333</v>
      </c>
      <c r="G64" s="37" t="n">
        <v>14.2164012293937</v>
      </c>
      <c r="H64" s="37" t="n">
        <v>0.878477306002928</v>
      </c>
      <c r="I64" s="22" t="n">
        <v>0.9</v>
      </c>
      <c r="J64" s="42" t="n">
        <v>0.878477306002928</v>
      </c>
      <c r="K64" s="42" t="n">
        <v>0</v>
      </c>
      <c r="L64" s="21" t="n">
        <v>3</v>
      </c>
      <c r="M64" s="21" t="n">
        <v>0.694444444444444</v>
      </c>
      <c r="N64" s="37" t="n">
        <v>7.65444444444445</v>
      </c>
      <c r="O64" s="37" t="n">
        <v>0</v>
      </c>
      <c r="P64" s="14" t="n">
        <v>13.3713674451774</v>
      </c>
      <c r="Q64" s="13" t="n">
        <v>11</v>
      </c>
      <c r="R64" s="21" t="n">
        <v>8</v>
      </c>
      <c r="S64" s="21" t="n">
        <v>13.9722222222222</v>
      </c>
      <c r="T64" s="37" t="n">
        <v>2.55273912083057</v>
      </c>
      <c r="U64" s="37" t="n">
        <v>0</v>
      </c>
      <c r="V64" s="14" t="n">
        <v>35.6569798538064</v>
      </c>
      <c r="W64" s="42" t="n">
        <v>7</v>
      </c>
      <c r="X64" s="21" t="n">
        <v>9</v>
      </c>
      <c r="Y64" s="21" t="n">
        <v>8.08333333333333</v>
      </c>
      <c r="Z64" s="37" t="n">
        <v>0.103951890034364</v>
      </c>
      <c r="AA64" s="37" t="n">
        <v>0</v>
      </c>
      <c r="AB64" s="14" t="n">
        <v>40.1141023355322</v>
      </c>
      <c r="AC64" s="42" t="n">
        <v>135</v>
      </c>
      <c r="AD64" s="21" t="n">
        <v>118</v>
      </c>
      <c r="AE64" s="21" t="n">
        <v>223.111111111111</v>
      </c>
      <c r="AF64" s="37" t="n">
        <v>49.5194776449757</v>
      </c>
      <c r="AG64" s="37" t="n">
        <v>-12.5925925925926</v>
      </c>
      <c r="AH64" s="14" t="n">
        <v>525.940452843644</v>
      </c>
      <c r="AI64" s="42" t="n">
        <v>189</v>
      </c>
      <c r="AJ64" s="21" t="n">
        <v>240</v>
      </c>
      <c r="AK64" s="21" t="n">
        <v>183.666666666667</v>
      </c>
      <c r="AL64" s="37" t="n">
        <v>17.2782819116757</v>
      </c>
      <c r="AM64" s="37" t="n">
        <v>26.984126984127</v>
      </c>
      <c r="AN64" s="14" t="n">
        <v>1069.70939561419</v>
      </c>
      <c r="AO64" s="42" t="n">
        <v>283</v>
      </c>
      <c r="AP64" s="21" t="n">
        <v>256</v>
      </c>
      <c r="AQ64" s="21" t="n">
        <v>319.583333333333</v>
      </c>
      <c r="AR64" s="37" t="n">
        <v>12.6503476749239</v>
      </c>
      <c r="AS64" s="37" t="n">
        <v>-9.54063604240283</v>
      </c>
      <c r="AT64" s="14" t="n">
        <v>1141.0233553218</v>
      </c>
      <c r="AU64" s="42" t="n">
        <v>58</v>
      </c>
      <c r="AV64" s="21" t="n">
        <v>55</v>
      </c>
      <c r="AW64" s="21" t="n">
        <v>46.2222222222222</v>
      </c>
      <c r="AX64" s="37" t="n">
        <v>1.66693376068376</v>
      </c>
      <c r="AY64" s="37" t="n">
        <v>0</v>
      </c>
      <c r="AZ64" s="14" t="n">
        <v>245.141736494919</v>
      </c>
      <c r="BA64" s="23" t="n">
        <v>3071</v>
      </c>
      <c r="BB64" s="22" t="n">
        <v>1</v>
      </c>
      <c r="BC64" s="42" t="n">
        <v>0.97987636459293</v>
      </c>
      <c r="BD64" s="23" t="n">
        <v>44.3</v>
      </c>
    </row>
    <row r="65" customFormat="false" ht="13.8" hidden="false" customHeight="false" outlineLevel="0" collapsed="false">
      <c r="A65" s="25" t="s">
        <v>87</v>
      </c>
      <c r="B65" s="20" t="n">
        <v>2020</v>
      </c>
      <c r="C65" s="21" t="n">
        <v>15410</v>
      </c>
      <c r="D65" s="12" t="n">
        <v>130</v>
      </c>
      <c r="E65" s="21" t="n">
        <v>134</v>
      </c>
      <c r="F65" s="21" t="n">
        <v>86.3055555555555</v>
      </c>
      <c r="G65" s="37" t="n">
        <v>26.3570521760898</v>
      </c>
      <c r="H65" s="37" t="n">
        <v>3.07692307692308</v>
      </c>
      <c r="I65" s="22" t="n">
        <v>3.1</v>
      </c>
      <c r="J65" s="42" t="n">
        <v>3.07692307692308</v>
      </c>
      <c r="K65" s="42" t="n">
        <v>0</v>
      </c>
      <c r="L65" s="21" t="n">
        <v>1</v>
      </c>
      <c r="M65" s="21" t="n">
        <v>0.361111111111111</v>
      </c>
      <c r="N65" s="37" t="n">
        <v>1.13034188034188</v>
      </c>
      <c r="O65" s="37" t="n">
        <v>0</v>
      </c>
      <c r="P65" s="14" t="n">
        <v>6.48929266709929</v>
      </c>
      <c r="Q65" s="13" t="n">
        <v>12</v>
      </c>
      <c r="R65" s="21" t="n">
        <v>3</v>
      </c>
      <c r="S65" s="21" t="n">
        <v>5.55555555555556</v>
      </c>
      <c r="T65" s="37" t="n">
        <v>1.17555555555556</v>
      </c>
      <c r="U65" s="37" t="n">
        <v>0</v>
      </c>
      <c r="V65" s="14" t="n">
        <v>19.4678780012979</v>
      </c>
      <c r="W65" s="42" t="n">
        <v>3</v>
      </c>
      <c r="X65" s="21" t="n">
        <v>2</v>
      </c>
      <c r="Y65" s="21" t="n">
        <v>1.58333333333333</v>
      </c>
      <c r="Z65" s="37" t="n">
        <v>0.109649122807017</v>
      </c>
      <c r="AA65" s="37" t="n">
        <v>0</v>
      </c>
      <c r="AB65" s="14" t="n">
        <v>12.9785853341986</v>
      </c>
      <c r="AC65" s="42" t="n">
        <v>32</v>
      </c>
      <c r="AD65" s="21" t="n">
        <v>31</v>
      </c>
      <c r="AE65" s="21" t="n">
        <v>28.5555555555556</v>
      </c>
      <c r="AF65" s="37" t="n">
        <v>0.20925205361003</v>
      </c>
      <c r="AG65" s="37" t="n">
        <v>0</v>
      </c>
      <c r="AH65" s="14" t="n">
        <v>201.168072680078</v>
      </c>
      <c r="AI65" s="42" t="n">
        <v>30</v>
      </c>
      <c r="AJ65" s="21" t="n">
        <v>41</v>
      </c>
      <c r="AK65" s="21" t="n">
        <v>21.4444444444444</v>
      </c>
      <c r="AL65" s="37" t="n">
        <v>17.8330454807139</v>
      </c>
      <c r="AM65" s="37" t="n">
        <v>36.6666666666667</v>
      </c>
      <c r="AN65" s="14" t="n">
        <v>266.060999351071</v>
      </c>
      <c r="AO65" s="42" t="n">
        <v>47</v>
      </c>
      <c r="AP65" s="21" t="n">
        <v>45</v>
      </c>
      <c r="AQ65" s="21" t="n">
        <v>25.8055555555556</v>
      </c>
      <c r="AR65" s="37" t="n">
        <v>14.2770302595383</v>
      </c>
      <c r="AS65" s="37" t="n">
        <v>-4.25531914893617</v>
      </c>
      <c r="AT65" s="14" t="n">
        <v>292.018170019468</v>
      </c>
      <c r="AU65" s="42" t="n">
        <v>6</v>
      </c>
      <c r="AV65" s="21" t="n">
        <v>11</v>
      </c>
      <c r="AW65" s="21" t="n">
        <v>3</v>
      </c>
      <c r="AX65" s="37" t="n">
        <v>21.3333333333333</v>
      </c>
      <c r="AY65" s="37" t="n">
        <v>83.3333333333333</v>
      </c>
      <c r="AZ65" s="14" t="n">
        <v>71.3822193380922</v>
      </c>
      <c r="BA65" s="23" t="n">
        <v>869.6</v>
      </c>
      <c r="BB65" s="22" t="n">
        <v>3.7</v>
      </c>
      <c r="BC65" s="42" t="n">
        <v>3.72137404580153</v>
      </c>
      <c r="BD65" s="23" t="n">
        <v>92.5</v>
      </c>
    </row>
    <row r="66" customFormat="false" ht="13.8" hidden="false" customHeight="false" outlineLevel="0" collapsed="false">
      <c r="A66" s="25" t="s">
        <v>88</v>
      </c>
      <c r="B66" s="20" t="n">
        <v>2020</v>
      </c>
      <c r="C66" s="21" t="n">
        <v>551528</v>
      </c>
      <c r="D66" s="12" t="n">
        <v>12729</v>
      </c>
      <c r="E66" s="21" t="n">
        <v>10956</v>
      </c>
      <c r="F66" s="21" t="n">
        <v>13438.6388888889</v>
      </c>
      <c r="G66" s="37" t="n">
        <v>458.639889320893</v>
      </c>
      <c r="H66" s="37" t="n">
        <v>-13.9288239453217</v>
      </c>
      <c r="I66" s="22" t="n">
        <v>-13.9</v>
      </c>
      <c r="J66" s="42" t="n">
        <v>-13.9288239453217</v>
      </c>
      <c r="K66" s="42" t="n">
        <v>25</v>
      </c>
      <c r="L66" s="21" t="n">
        <v>26</v>
      </c>
      <c r="M66" s="21" t="n">
        <v>24.1666666666667</v>
      </c>
      <c r="N66" s="37" t="n">
        <v>0.139080459770115</v>
      </c>
      <c r="O66" s="37" t="n">
        <v>0</v>
      </c>
      <c r="P66" s="14" t="n">
        <v>4.71417588952873</v>
      </c>
      <c r="Q66" s="13" t="n">
        <v>98</v>
      </c>
      <c r="R66" s="21" t="n">
        <v>160</v>
      </c>
      <c r="S66" s="21" t="n">
        <v>119.027777777778</v>
      </c>
      <c r="T66" s="37" t="n">
        <v>14.1036237521068</v>
      </c>
      <c r="U66" s="37" t="n">
        <v>63.265306122449</v>
      </c>
      <c r="V66" s="14" t="n">
        <v>29.0103131663306</v>
      </c>
      <c r="W66" s="42" t="n">
        <v>278</v>
      </c>
      <c r="X66" s="21" t="n">
        <v>264</v>
      </c>
      <c r="Y66" s="21" t="n">
        <v>238.833333333333</v>
      </c>
      <c r="Z66" s="37" t="n">
        <v>2.65189578971854</v>
      </c>
      <c r="AA66" s="37" t="n">
        <v>0</v>
      </c>
      <c r="AB66" s="14" t="n">
        <v>47.8670167244455</v>
      </c>
      <c r="AC66" s="42" t="n">
        <v>1511</v>
      </c>
      <c r="AD66" s="21" t="n">
        <v>1578</v>
      </c>
      <c r="AE66" s="21" t="n">
        <v>1566.83333333333</v>
      </c>
      <c r="AF66" s="37" t="n">
        <v>0.0795837322270691</v>
      </c>
      <c r="AG66" s="37" t="n">
        <v>0</v>
      </c>
      <c r="AH66" s="14" t="n">
        <v>286.114213602936</v>
      </c>
      <c r="AI66" s="42" t="n">
        <v>1698</v>
      </c>
      <c r="AJ66" s="21" t="n">
        <v>1429</v>
      </c>
      <c r="AK66" s="21" t="n">
        <v>1261.47222222222</v>
      </c>
      <c r="AL66" s="37" t="n">
        <v>22.2482555166533</v>
      </c>
      <c r="AM66" s="37" t="n">
        <v>-15.8421672555948</v>
      </c>
      <c r="AN66" s="14" t="n">
        <v>259.09835946679</v>
      </c>
      <c r="AO66" s="42" t="n">
        <v>8282</v>
      </c>
      <c r="AP66" s="21" t="n">
        <v>6727</v>
      </c>
      <c r="AQ66" s="21" t="n">
        <v>9262.5</v>
      </c>
      <c r="AR66" s="37" t="n">
        <v>694.06318488529</v>
      </c>
      <c r="AS66" s="37" t="n">
        <v>-18.7756580536102</v>
      </c>
      <c r="AT66" s="14" t="n">
        <v>1219.70235418691</v>
      </c>
      <c r="AU66" s="42" t="n">
        <v>837</v>
      </c>
      <c r="AV66" s="21" t="n">
        <v>772</v>
      </c>
      <c r="AW66" s="21" t="n">
        <v>965.805555555556</v>
      </c>
      <c r="AX66" s="37" t="n">
        <v>38.8904300126869</v>
      </c>
      <c r="AY66" s="37" t="n">
        <v>-7.76583034647551</v>
      </c>
      <c r="AZ66" s="14" t="n">
        <v>139.974761027545</v>
      </c>
      <c r="BA66" s="23" t="n">
        <v>1986.5</v>
      </c>
      <c r="BB66" s="22" t="n">
        <v>-15.9</v>
      </c>
      <c r="BC66" s="42" t="n">
        <v>-15.9295780608574</v>
      </c>
      <c r="BD66" s="23" t="n">
        <v>36.6</v>
      </c>
    </row>
    <row r="67" customFormat="false" ht="13.8" hidden="false" customHeight="false" outlineLevel="0" collapsed="false">
      <c r="A67" s="25" t="s">
        <v>89</v>
      </c>
      <c r="B67" s="20" t="n">
        <v>2020</v>
      </c>
      <c r="C67" s="21" t="n">
        <v>33981</v>
      </c>
      <c r="D67" s="12" t="n">
        <v>579</v>
      </c>
      <c r="E67" s="21" t="n">
        <v>503</v>
      </c>
      <c r="F67" s="21" t="n">
        <v>505.166666666667</v>
      </c>
      <c r="G67" s="37" t="n">
        <v>0.00929286264159211</v>
      </c>
      <c r="H67" s="37" t="n">
        <v>0</v>
      </c>
      <c r="I67" s="22" t="n">
        <v>-13.1</v>
      </c>
      <c r="J67" s="42" t="n">
        <v>-13.126079447323</v>
      </c>
      <c r="K67" s="42" t="n">
        <v>0</v>
      </c>
      <c r="L67" s="21" t="n">
        <v>2</v>
      </c>
      <c r="M67" s="21" t="n">
        <v>0.361111111111111</v>
      </c>
      <c r="N67" s="37" t="n">
        <v>7.43803418803419</v>
      </c>
      <c r="O67" s="37" t="n">
        <v>0</v>
      </c>
      <c r="P67" s="14" t="n">
        <v>5.88564197639858</v>
      </c>
      <c r="Q67" s="13" t="n">
        <v>11</v>
      </c>
      <c r="R67" s="21" t="n">
        <v>7</v>
      </c>
      <c r="S67" s="21" t="n">
        <v>6.75</v>
      </c>
      <c r="T67" s="37" t="n">
        <v>0.00925925925925926</v>
      </c>
      <c r="U67" s="37" t="n">
        <v>0</v>
      </c>
      <c r="V67" s="14" t="n">
        <v>20.599746917395</v>
      </c>
      <c r="W67" s="42" t="n">
        <v>2</v>
      </c>
      <c r="X67" s="21" t="n">
        <v>4</v>
      </c>
      <c r="Y67" s="21" t="n">
        <v>2.41666666666667</v>
      </c>
      <c r="Z67" s="37" t="n">
        <v>1.03735632183908</v>
      </c>
      <c r="AA67" s="37" t="n">
        <v>0</v>
      </c>
      <c r="AB67" s="14" t="n">
        <v>11.7712839527972</v>
      </c>
      <c r="AC67" s="42" t="n">
        <v>63</v>
      </c>
      <c r="AD67" s="21" t="n">
        <v>69</v>
      </c>
      <c r="AE67" s="21" t="n">
        <v>61.3888888888889</v>
      </c>
      <c r="AF67" s="37" t="n">
        <v>0.943640020110609</v>
      </c>
      <c r="AG67" s="37" t="n">
        <v>0</v>
      </c>
      <c r="AH67" s="14" t="n">
        <v>203.054648185751</v>
      </c>
      <c r="AI67" s="42" t="n">
        <v>124</v>
      </c>
      <c r="AJ67" s="21" t="n">
        <v>112</v>
      </c>
      <c r="AK67" s="21" t="n">
        <v>124.388888888889</v>
      </c>
      <c r="AL67" s="37" t="n">
        <v>1.23390898714704</v>
      </c>
      <c r="AM67" s="37" t="n">
        <v>0</v>
      </c>
      <c r="AN67" s="14" t="n">
        <v>329.59595067832</v>
      </c>
      <c r="AO67" s="42" t="n">
        <v>346</v>
      </c>
      <c r="AP67" s="21" t="n">
        <v>282</v>
      </c>
      <c r="AQ67" s="21" t="n">
        <v>278.444444444444</v>
      </c>
      <c r="AR67" s="37" t="n">
        <v>0.0454021459608049</v>
      </c>
      <c r="AS67" s="37" t="n">
        <v>0</v>
      </c>
      <c r="AT67" s="14" t="n">
        <v>829.875518672199</v>
      </c>
      <c r="AU67" s="42" t="n">
        <v>33</v>
      </c>
      <c r="AV67" s="21" t="n">
        <v>27</v>
      </c>
      <c r="AW67" s="21" t="n">
        <v>31.4166666666667</v>
      </c>
      <c r="AX67" s="37" t="n">
        <v>0.620910698496906</v>
      </c>
      <c r="AY67" s="37" t="n">
        <v>0</v>
      </c>
      <c r="AZ67" s="14" t="n">
        <v>79.4561666813808</v>
      </c>
      <c r="BA67" s="23" t="n">
        <v>1480.2</v>
      </c>
      <c r="BB67" s="22" t="n">
        <v>-15.7</v>
      </c>
      <c r="BC67" s="42" t="n">
        <v>-15.696548581843</v>
      </c>
      <c r="BD67" s="23" t="n">
        <v>83.9</v>
      </c>
    </row>
    <row r="68" customFormat="false" ht="13.8" hidden="false" customHeight="false" outlineLevel="0" collapsed="false">
      <c r="A68" s="25" t="s">
        <v>90</v>
      </c>
      <c r="B68" s="20" t="n">
        <v>2020</v>
      </c>
      <c r="C68" s="21" t="n">
        <v>74724</v>
      </c>
      <c r="D68" s="12" t="n">
        <v>1086</v>
      </c>
      <c r="E68" s="21" t="n">
        <v>984</v>
      </c>
      <c r="F68" s="21" t="n">
        <v>1146.16666666667</v>
      </c>
      <c r="G68" s="37" t="n">
        <v>22.9443313460327</v>
      </c>
      <c r="H68" s="37" t="n">
        <v>-9.39226519337017</v>
      </c>
      <c r="I68" s="26" t="n">
        <v>-9.4</v>
      </c>
      <c r="J68" s="42" t="n">
        <v>-9.39226519337017</v>
      </c>
      <c r="K68" s="42" t="n">
        <v>1</v>
      </c>
      <c r="L68" s="21" t="n">
        <v>1</v>
      </c>
      <c r="M68" s="21" t="n">
        <v>1.72222222222222</v>
      </c>
      <c r="N68" s="37" t="n">
        <v>0.302867383512545</v>
      </c>
      <c r="O68" s="37" t="n">
        <v>0</v>
      </c>
      <c r="P68" s="14" t="n">
        <v>1.33825812322681</v>
      </c>
      <c r="Q68" s="13" t="n">
        <v>18</v>
      </c>
      <c r="R68" s="21" t="n">
        <v>23</v>
      </c>
      <c r="S68" s="21" t="n">
        <v>19.6666666666667</v>
      </c>
      <c r="T68" s="37" t="n">
        <v>0.56497175141243</v>
      </c>
      <c r="U68" s="37" t="n">
        <v>0</v>
      </c>
      <c r="V68" s="14" t="n">
        <v>30.7799368342166</v>
      </c>
      <c r="W68" s="42" t="n">
        <v>4</v>
      </c>
      <c r="X68" s="21" t="n">
        <v>7</v>
      </c>
      <c r="Y68" s="21" t="n">
        <v>6.33333333333333</v>
      </c>
      <c r="Z68" s="37" t="n">
        <v>0.0701754385964915</v>
      </c>
      <c r="AA68" s="37" t="n">
        <v>0</v>
      </c>
      <c r="AB68" s="14" t="n">
        <v>9.36780686258766</v>
      </c>
      <c r="AC68" s="42" t="n">
        <v>120</v>
      </c>
      <c r="AD68" s="21" t="n">
        <v>89</v>
      </c>
      <c r="AE68" s="21" t="n">
        <v>134.583333333333</v>
      </c>
      <c r="AF68" s="37" t="n">
        <v>15.4390608875129</v>
      </c>
      <c r="AG68" s="37" t="n">
        <v>-25.8333333333333</v>
      </c>
      <c r="AH68" s="14" t="n">
        <v>119.104972967186</v>
      </c>
      <c r="AI68" s="42" t="n">
        <v>153</v>
      </c>
      <c r="AJ68" s="21" t="n">
        <v>174</v>
      </c>
      <c r="AK68" s="21" t="n">
        <v>187.611111111111</v>
      </c>
      <c r="AL68" s="37" t="n">
        <v>0.98748066989109</v>
      </c>
      <c r="AM68" s="37" t="n">
        <v>0</v>
      </c>
      <c r="AN68" s="14" t="n">
        <v>232.856913441465</v>
      </c>
      <c r="AO68" s="42" t="n">
        <v>713</v>
      </c>
      <c r="AP68" s="21" t="n">
        <v>616</v>
      </c>
      <c r="AQ68" s="21" t="n">
        <v>713.666666666667</v>
      </c>
      <c r="AR68" s="37" t="n">
        <v>13.3658726451814</v>
      </c>
      <c r="AS68" s="37" t="n">
        <v>-13.6044880785414</v>
      </c>
      <c r="AT68" s="14" t="n">
        <v>824.367003907714</v>
      </c>
      <c r="AU68" s="42" t="n">
        <v>77</v>
      </c>
      <c r="AV68" s="21" t="n">
        <v>74</v>
      </c>
      <c r="AW68" s="21" t="n">
        <v>82.5833333333333</v>
      </c>
      <c r="AX68" s="37" t="n">
        <v>0.892112344433234</v>
      </c>
      <c r="AY68" s="37" t="n">
        <v>0</v>
      </c>
      <c r="AZ68" s="14" t="n">
        <v>99.0311011187838</v>
      </c>
      <c r="BA68" s="23" t="n">
        <v>1316.8</v>
      </c>
      <c r="BB68" s="22" t="n">
        <v>-15</v>
      </c>
      <c r="BC68" s="42" t="n">
        <v>-15.0396799793535</v>
      </c>
      <c r="BD68" s="23" t="n">
        <v>29.1</v>
      </c>
    </row>
    <row r="69" customFormat="false" ht="13.8" hidden="false" customHeight="false" outlineLevel="0" collapsed="false">
      <c r="A69" s="25" t="s">
        <v>91</v>
      </c>
      <c r="B69" s="20" t="n">
        <v>2020</v>
      </c>
      <c r="C69" s="21" t="n">
        <v>25334</v>
      </c>
      <c r="D69" s="12" t="n">
        <v>308</v>
      </c>
      <c r="E69" s="21" t="n">
        <v>291</v>
      </c>
      <c r="F69" s="21" t="n">
        <v>302.083333333333</v>
      </c>
      <c r="G69" s="37" t="n">
        <v>0.406643678160922</v>
      </c>
      <c r="H69" s="37" t="n">
        <v>0</v>
      </c>
      <c r="I69" s="22" t="n">
        <v>-5.5</v>
      </c>
      <c r="J69" s="42" t="n">
        <v>-5.51948051948052</v>
      </c>
      <c r="K69" s="42" t="n">
        <v>0</v>
      </c>
      <c r="L69" s="21" t="n">
        <v>1</v>
      </c>
      <c r="M69" s="21" t="n">
        <v>0.5</v>
      </c>
      <c r="N69" s="37" t="n">
        <v>0.5</v>
      </c>
      <c r="O69" s="37" t="n">
        <v>0</v>
      </c>
      <c r="P69" s="14" t="n">
        <v>3.94726454566985</v>
      </c>
      <c r="Q69" s="13" t="n">
        <v>2</v>
      </c>
      <c r="R69" s="21" t="n">
        <v>3</v>
      </c>
      <c r="S69" s="21" t="n">
        <v>2.72222222222222</v>
      </c>
      <c r="T69" s="37" t="n">
        <v>0.0283446712018141</v>
      </c>
      <c r="U69" s="37" t="n">
        <v>0</v>
      </c>
      <c r="V69" s="14" t="n">
        <v>11.8417936370096</v>
      </c>
      <c r="W69" s="42" t="n">
        <v>6</v>
      </c>
      <c r="X69" s="21" t="n">
        <v>1</v>
      </c>
      <c r="Y69" s="21" t="n">
        <v>4.66666666666667</v>
      </c>
      <c r="Z69" s="37" t="n">
        <v>2.88095238095238</v>
      </c>
      <c r="AA69" s="37" t="n">
        <v>0</v>
      </c>
      <c r="AB69" s="14" t="n">
        <v>3.94726454566985</v>
      </c>
      <c r="AC69" s="42" t="n">
        <v>53</v>
      </c>
      <c r="AD69" s="21" t="n">
        <v>38</v>
      </c>
      <c r="AE69" s="21" t="n">
        <v>38.5555555555555</v>
      </c>
      <c r="AF69" s="37" t="n">
        <v>0.00800512327889834</v>
      </c>
      <c r="AG69" s="37" t="n">
        <v>0</v>
      </c>
      <c r="AH69" s="14" t="n">
        <v>149.996052735454</v>
      </c>
      <c r="AI69" s="42" t="n">
        <v>57</v>
      </c>
      <c r="AJ69" s="21" t="n">
        <v>45</v>
      </c>
      <c r="AK69" s="21" t="n">
        <v>63.1388888888889</v>
      </c>
      <c r="AL69" s="37" t="n">
        <v>5.21104023072787</v>
      </c>
      <c r="AM69" s="37" t="n">
        <v>-21.0526315789474</v>
      </c>
      <c r="AN69" s="14" t="n">
        <v>177.626904555143</v>
      </c>
      <c r="AO69" s="42" t="n">
        <v>162</v>
      </c>
      <c r="AP69" s="21" t="n">
        <v>173</v>
      </c>
      <c r="AQ69" s="21" t="n">
        <v>170.583333333333</v>
      </c>
      <c r="AR69" s="37" t="n">
        <v>0.034237094935678</v>
      </c>
      <c r="AS69" s="37" t="n">
        <v>0</v>
      </c>
      <c r="AT69" s="14" t="n">
        <v>682.876766400884</v>
      </c>
      <c r="AU69" s="42" t="n">
        <v>28</v>
      </c>
      <c r="AV69" s="21" t="n">
        <v>30</v>
      </c>
      <c r="AW69" s="21" t="n">
        <v>21.9166666666667</v>
      </c>
      <c r="AX69" s="37" t="n">
        <v>2.98130544993663</v>
      </c>
      <c r="AY69" s="37" t="n">
        <v>0</v>
      </c>
      <c r="AZ69" s="14" t="n">
        <v>118.417936370096</v>
      </c>
      <c r="BA69" s="23" t="n">
        <v>1148.7</v>
      </c>
      <c r="BB69" s="22" t="n">
        <v>-5.3</v>
      </c>
      <c r="BC69" s="42" t="n">
        <v>-5.31651829871414</v>
      </c>
      <c r="BD69" s="23" t="n">
        <v>54.6</v>
      </c>
    </row>
    <row r="71" customFormat="false" ht="13.8" hidden="false" customHeight="false" outlineLevel="0" collapsed="false">
      <c r="B71" s="16"/>
      <c r="C71" s="16"/>
      <c r="D71" s="16"/>
      <c r="E71" s="16"/>
      <c r="G71" s="16"/>
      <c r="H71" s="16"/>
      <c r="I71" s="16"/>
      <c r="K71" s="16"/>
      <c r="M71" s="16"/>
      <c r="O71" s="16"/>
      <c r="Q71" s="16"/>
      <c r="S71" s="16"/>
      <c r="U71" s="16"/>
      <c r="W71" s="16"/>
      <c r="Y71" s="16"/>
      <c r="Z71" s="16"/>
    </row>
  </sheetData>
  <conditionalFormatting sqref="G2:H1048576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H70:H1048576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70:G1048576">
    <cfRule type="colorScale" priority="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J70:J1048576">
    <cfRule type="colorScale" priority="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L70:L1048576">
    <cfRule type="colorScale" priority="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N70:N1048576">
    <cfRule type="colorScale" priority="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P70:P1048576">
    <cfRule type="colorScale" priority="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R70:R1048576">
    <cfRule type="colorScale" priority="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T70:T1048576">
    <cfRule type="colorScale" priority="1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70:V1048576">
    <cfRule type="colorScale" priority="1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I47 I2 I5:I9 I12:I16 I36:I37 I40:I44 K2:K69">
    <cfRule type="colorScale" priority="1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R40:R44 R2 R5:R9 R12:R16 R36:R37">
    <cfRule type="colorScale" priority="1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2:K2 J5:J9 J12:J16 J19:J23 J26:J30 J33:J37 J40:J44 J47:J51 J54:J58 J61:J65 J69 K3:K69 J68">
    <cfRule type="colorScale" priority="1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2 BC5:BC9 BC12:BC16 BC19:BC23 BC26:BC30 BC33:BC37 BC40:BC44 BC47:BC51 BC54:BC58 BC61:BC65 BC68:BC69">
    <cfRule type="colorScale" priority="1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2 BC5:BC9 BC12:BC16 BC19:BC23 BC26:BC30 BC33:BC37 BC40:BC44 BC47:BC51 BC54:BC58 BC61:BC65 BC68:BC69">
    <cfRule type="colorScale" priority="1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2 I5:I9 I12:I16 I19:I23 I26:I30 I33:I37 I40:I44 I47:I51 I54:I58 I61:I65 I68:I69">
    <cfRule type="colorScale" priority="1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A2 BA5:BA9 BA12:BA16 BA19:BA23 BA26:BA30 BA33:BA37 BA40:BA44 BA47:BA51 BA54:BA58 BA61:BA65 BA68:BA69">
    <cfRule type="colorScale" priority="1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P2 P5:P9 P12:P16 P19:P23 P26:P30 P33:P37 P40:P44 P47:P51 P54:P58 P61:P65 P68:P69">
    <cfRule type="colorScale" priority="1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2 V5:V9 V12:V16 V19:V23 V26:V30 V33:V37 V40:V44 V47:V51 V54:V58 V61:V65 V68:V69">
    <cfRule type="colorScale" priority="2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2 AB5:AB9 AB12:AB16 AB19:AB23 AB26:AB30 AB33:AB37 AB40:AB44 AB47:AB51 AB54:AB58 AB61:AB65 AB68:AB69">
    <cfRule type="colorScale" priority="2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2 AH5:AH9 AH12:AH16 AH19:AH23 AH26:AH30 AH33:AH37 AH40:AH44 AH47:AH51 AH54:AH58 AH61:AH65 AH68:AH69">
    <cfRule type="colorScale" priority="2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2 AN5:AN9 AN12:AN16 AN19:AN23 AN26:AN30 AN33:AN37 AN40:AN44 AN47:AN51 AN54:AN58 AN61:AN65 AN68:AN69">
    <cfRule type="colorScale" priority="2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2 AT5:AT9 AT12:AT16 AT19:AT23 AT26:AT30 AT33:AT37 AT40:AT44 AT47:AT51 AT54:AT58 AT61:AT65 AT68:AT69">
    <cfRule type="colorScale" priority="2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2 AZ5:AZ9 AZ12:AZ16 AZ19:AZ23 AZ26:AZ30 AZ33:AZ37 AZ40:AZ44 AZ47:AZ51 AZ54:AZ58 AZ61:AZ65 AZ68:AZ69">
    <cfRule type="colorScale" priority="2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I3:I4">
    <cfRule type="colorScale" priority="2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4">
    <cfRule type="colorScale" priority="2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3:BC4">
    <cfRule type="colorScale" priority="2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3:BC4">
    <cfRule type="colorScale" priority="2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3:I4">
    <cfRule type="colorScale" priority="3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4">
    <cfRule type="colorScale" priority="3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4">
    <cfRule type="colorScale" priority="3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4">
    <cfRule type="colorScale" priority="3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4">
    <cfRule type="colorScale" priority="3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4">
    <cfRule type="colorScale" priority="3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4">
    <cfRule type="colorScale" priority="3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4">
    <cfRule type="colorScale" priority="3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3">
    <cfRule type="colorScale" priority="3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10:I11">
    <cfRule type="colorScale" priority="3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11">
    <cfRule type="colorScale" priority="4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10:BC11">
    <cfRule type="colorScale" priority="4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10:BC11">
    <cfRule type="colorScale" priority="4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10:I11">
    <cfRule type="colorScale" priority="4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11">
    <cfRule type="colorScale" priority="4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11">
    <cfRule type="colorScale" priority="4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11">
    <cfRule type="colorScale" priority="4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11">
    <cfRule type="colorScale" priority="4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11">
    <cfRule type="colorScale" priority="4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11">
    <cfRule type="colorScale" priority="4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11">
    <cfRule type="colorScale" priority="5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10">
    <cfRule type="colorScale" priority="5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17:I18">
    <cfRule type="colorScale" priority="5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18">
    <cfRule type="colorScale" priority="5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17:BC18">
    <cfRule type="colorScale" priority="5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17:BC18">
    <cfRule type="colorScale" priority="5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17:I18">
    <cfRule type="colorScale" priority="5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18">
    <cfRule type="colorScale" priority="5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18">
    <cfRule type="colorScale" priority="5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18">
    <cfRule type="colorScale" priority="5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18">
    <cfRule type="colorScale" priority="6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18">
    <cfRule type="colorScale" priority="6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18">
    <cfRule type="colorScale" priority="6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18">
    <cfRule type="colorScale" priority="6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17">
    <cfRule type="colorScale" priority="6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24:I25">
    <cfRule type="colorScale" priority="6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25">
    <cfRule type="colorScale" priority="6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24:BC25">
    <cfRule type="colorScale" priority="6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24:BC25">
    <cfRule type="colorScale" priority="6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24:I25">
    <cfRule type="colorScale" priority="6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25">
    <cfRule type="colorScale" priority="7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25">
    <cfRule type="colorScale" priority="7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25">
    <cfRule type="colorScale" priority="7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25">
    <cfRule type="colorScale" priority="7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25">
    <cfRule type="colorScale" priority="7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25">
    <cfRule type="colorScale" priority="7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25">
    <cfRule type="colorScale" priority="7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24">
    <cfRule type="colorScale" priority="7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31:I32">
    <cfRule type="colorScale" priority="7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32">
    <cfRule type="colorScale" priority="7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31:BC32">
    <cfRule type="colorScale" priority="8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31:BC32">
    <cfRule type="colorScale" priority="8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31:I32">
    <cfRule type="colorScale" priority="8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32">
    <cfRule type="colorScale" priority="8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32">
    <cfRule type="colorScale" priority="8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32">
    <cfRule type="colorScale" priority="8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32">
    <cfRule type="colorScale" priority="8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32">
    <cfRule type="colorScale" priority="8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32">
    <cfRule type="colorScale" priority="8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32">
    <cfRule type="colorScale" priority="8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31">
    <cfRule type="colorScale" priority="9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38:I39">
    <cfRule type="colorScale" priority="9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39">
    <cfRule type="colorScale" priority="9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38:BC39">
    <cfRule type="colorScale" priority="9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38:BC39">
    <cfRule type="colorScale" priority="9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38:I39">
    <cfRule type="colorScale" priority="9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39">
    <cfRule type="colorScale" priority="9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39">
    <cfRule type="colorScale" priority="9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39">
    <cfRule type="colorScale" priority="9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39">
    <cfRule type="colorScale" priority="9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39">
    <cfRule type="colorScale" priority="10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39">
    <cfRule type="colorScale" priority="10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39">
    <cfRule type="colorScale" priority="10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38">
    <cfRule type="colorScale" priority="10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45:I46">
    <cfRule type="colorScale" priority="10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46">
    <cfRule type="colorScale" priority="10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45:BC46">
    <cfRule type="colorScale" priority="10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45:BC46">
    <cfRule type="colorScale" priority="10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45:I46">
    <cfRule type="colorScale" priority="10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46">
    <cfRule type="colorScale" priority="10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46">
    <cfRule type="colorScale" priority="11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46">
    <cfRule type="colorScale" priority="11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46">
    <cfRule type="colorScale" priority="11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46">
    <cfRule type="colorScale" priority="11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46">
    <cfRule type="colorScale" priority="11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46">
    <cfRule type="colorScale" priority="11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45">
    <cfRule type="colorScale" priority="11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52:I53">
    <cfRule type="colorScale" priority="11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53">
    <cfRule type="colorScale" priority="11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52:BC53">
    <cfRule type="colorScale" priority="11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52:BC53">
    <cfRule type="colorScale" priority="12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52:I53">
    <cfRule type="colorScale" priority="12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53">
    <cfRule type="colorScale" priority="12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53">
    <cfRule type="colorScale" priority="12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53">
    <cfRule type="colorScale" priority="12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53">
    <cfRule type="colorScale" priority="12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53">
    <cfRule type="colorScale" priority="12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53">
    <cfRule type="colorScale" priority="12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53">
    <cfRule type="colorScale" priority="12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52">
    <cfRule type="colorScale" priority="12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59:I60">
    <cfRule type="colorScale" priority="13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60">
    <cfRule type="colorScale" priority="13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59:BC60">
    <cfRule type="colorScale" priority="13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59:BC60">
    <cfRule type="colorScale" priority="13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59:I60">
    <cfRule type="colorScale" priority="13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60">
    <cfRule type="colorScale" priority="13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60">
    <cfRule type="colorScale" priority="13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60">
    <cfRule type="colorScale" priority="13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60">
    <cfRule type="colorScale" priority="13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60">
    <cfRule type="colorScale" priority="13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60">
    <cfRule type="colorScale" priority="14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60">
    <cfRule type="colorScale" priority="14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59">
    <cfRule type="colorScale" priority="14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66:I67">
    <cfRule type="colorScale" priority="14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67">
    <cfRule type="colorScale" priority="14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C66:BC67">
    <cfRule type="colorScale" priority="14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BC66:BC67">
    <cfRule type="colorScale" priority="14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66:I67">
    <cfRule type="colorScale" priority="14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P67">
    <cfRule type="colorScale" priority="14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67">
    <cfRule type="colorScale" priority="14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67">
    <cfRule type="colorScale" priority="15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67">
    <cfRule type="colorScale" priority="15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67">
    <cfRule type="colorScale" priority="15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67">
    <cfRule type="colorScale" priority="15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67">
    <cfRule type="colorScale" priority="15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66">
    <cfRule type="colorScale" priority="15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Q2:Q69">
    <cfRule type="colorScale" priority="15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Q2:Q69">
    <cfRule type="colorScale" priority="15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AC2:AC69">
    <cfRule type="colorScale" priority="15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C2:AC69">
    <cfRule type="colorScale" priority="15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AI2:AI69">
    <cfRule type="colorScale" priority="16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I2:AI69">
    <cfRule type="colorScale" priority="16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AO2:AO69">
    <cfRule type="colorScale" priority="16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O2:AO69">
    <cfRule type="colorScale" priority="16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AU2:AU69">
    <cfRule type="colorScale" priority="16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U2:AU69">
    <cfRule type="colorScale" priority="16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W70:W1048576">
    <cfRule type="colorScale" priority="16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W2:W69">
    <cfRule type="colorScale" priority="16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W2:W69">
    <cfRule type="colorScale" priority="16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1:K1">
    <cfRule type="colorScale" priority="16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J1:K1">
    <cfRule type="colorScale" priority="17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1">
    <cfRule type="colorScale" priority="17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A1">
    <cfRule type="colorScale" priority="17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P1">
    <cfRule type="colorScale" priority="17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V1">
    <cfRule type="colorScale" priority="17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B1">
    <cfRule type="colorScale" priority="17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H1">
    <cfRule type="colorScale" priority="17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N1">
    <cfRule type="colorScale" priority="17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T1">
    <cfRule type="colorScale" priority="17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Z1">
    <cfRule type="colorScale" priority="17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Q1">
    <cfRule type="colorScale" priority="18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Q1">
    <cfRule type="colorScale" priority="18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W1">
    <cfRule type="colorScale" priority="18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W1">
    <cfRule type="colorScale" priority="18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AC1">
    <cfRule type="colorScale" priority="18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C1">
    <cfRule type="colorScale" priority="18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AI1">
    <cfRule type="colorScale" priority="18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I1">
    <cfRule type="colorScale" priority="18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AO1">
    <cfRule type="colorScale" priority="18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O1">
    <cfRule type="colorScale" priority="18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AU1">
    <cfRule type="colorScale" priority="19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AU1">
    <cfRule type="colorScale" priority="191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4" right="0.2" top="0.5" bottom="0.5" header="0.511805555555555" footer="0.511805555555555"/>
  <pageSetup paperSize="1" scale="7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4717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2018-10-19T20:15:07Z</dcterms:created>
  <dc:creator>Cindy Durrett</dc:creator>
  <dc:description/>
  <dc:language>en-US</dc:language>
  <cp:lastModifiedBy/>
  <cp:lastPrinted>2021-05-02T22:17:12Z</cp:lastPrinted>
  <dcterms:modified xsi:type="dcterms:W3CDTF">2022-03-30T20:14:37Z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