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E:\纬图\1-立项项目\"/>
    </mc:Choice>
  </mc:AlternateContent>
  <xr:revisionPtr revIDLastSave="0" documentId="13_ncr:1_{49904313-66C8-4401-9AE7-1D907D202C37}" xr6:coauthVersionLast="47" xr6:coauthVersionMax="47" xr10:uidLastSave="{00000000-0000-0000-0000-000000000000}"/>
  <bookViews>
    <workbookView xWindow="0" yWindow="0" windowWidth="24686" windowHeight="14709" activeTab="3" xr2:uid="{00000000-000D-0000-FFFF-FFFF00000000}"/>
  </bookViews>
  <sheets>
    <sheet name="黑陶" sheetId="1" r:id="rId1"/>
    <sheet name="碳纤" sheetId="2" r:id="rId2"/>
    <sheet name="金色" sheetId="3" r:id="rId3"/>
    <sheet name="所有物料单价汇总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4" i="4" l="1"/>
  <c r="K104" i="4"/>
  <c r="I104" i="4"/>
  <c r="I103" i="4"/>
  <c r="F104" i="4"/>
  <c r="F100" i="4"/>
  <c r="F80" i="4"/>
  <c r="F74" i="4"/>
  <c r="F72" i="4"/>
  <c r="F108" i="4"/>
  <c r="F106" i="4"/>
  <c r="F102" i="4"/>
  <c r="F82" i="4"/>
  <c r="F78" i="4"/>
  <c r="F76" i="4"/>
  <c r="E188" i="4"/>
  <c r="G132" i="3"/>
  <c r="F132" i="3"/>
  <c r="G126" i="3"/>
  <c r="F126" i="3"/>
  <c r="G124" i="3"/>
  <c r="F124" i="3"/>
  <c r="E124" i="3"/>
  <c r="G122" i="3"/>
  <c r="F122" i="3"/>
  <c r="G120" i="3"/>
  <c r="F120" i="3"/>
  <c r="G118" i="3"/>
  <c r="F118" i="3"/>
  <c r="G116" i="3"/>
  <c r="F116" i="3"/>
  <c r="G114" i="3"/>
  <c r="F114" i="3"/>
  <c r="G112" i="3"/>
  <c r="F112" i="3"/>
  <c r="G110" i="3"/>
  <c r="F110" i="3"/>
  <c r="G108" i="3"/>
  <c r="F108" i="3"/>
  <c r="G106" i="3"/>
  <c r="F106" i="3"/>
  <c r="G104" i="3"/>
  <c r="F104" i="3"/>
  <c r="G102" i="3"/>
  <c r="F102" i="3"/>
  <c r="G100" i="3"/>
  <c r="F100" i="3"/>
  <c r="G98" i="3"/>
  <c r="F98" i="3"/>
  <c r="G96" i="3"/>
  <c r="F96" i="3"/>
  <c r="G94" i="3"/>
  <c r="F94" i="3"/>
  <c r="G92" i="3"/>
  <c r="F92" i="3"/>
  <c r="G90" i="3"/>
  <c r="F90" i="3"/>
  <c r="G88" i="3"/>
  <c r="F88" i="3"/>
  <c r="G86" i="3"/>
  <c r="F86" i="3"/>
  <c r="G84" i="3"/>
  <c r="F84" i="3"/>
  <c r="G82" i="3"/>
  <c r="F82" i="3"/>
  <c r="G80" i="3"/>
  <c r="F80" i="3"/>
  <c r="G78" i="3"/>
  <c r="F78" i="3"/>
  <c r="G76" i="3"/>
  <c r="F76" i="3"/>
  <c r="G74" i="3"/>
  <c r="F74" i="3"/>
  <c r="G72" i="3"/>
  <c r="F72" i="3"/>
  <c r="G70" i="3"/>
  <c r="F70" i="3"/>
  <c r="G68" i="3"/>
  <c r="F68" i="3"/>
  <c r="G66" i="3"/>
  <c r="F66" i="3"/>
  <c r="G64" i="3"/>
  <c r="F64" i="3"/>
  <c r="G62" i="3"/>
  <c r="F62" i="3"/>
  <c r="G60" i="3"/>
  <c r="F60" i="3"/>
  <c r="G58" i="3"/>
  <c r="F58" i="3"/>
  <c r="G56" i="3"/>
  <c r="F56" i="3"/>
  <c r="G54" i="3"/>
  <c r="F54" i="3"/>
  <c r="G52" i="3"/>
  <c r="F52" i="3"/>
  <c r="G50" i="3"/>
  <c r="F50" i="3"/>
  <c r="G48" i="3"/>
  <c r="F48" i="3"/>
  <c r="G46" i="3"/>
  <c r="F46" i="3"/>
  <c r="G44" i="3"/>
  <c r="F44" i="3"/>
  <c r="G42" i="3"/>
  <c r="F42" i="3"/>
  <c r="G40" i="3"/>
  <c r="F40" i="3"/>
  <c r="G38" i="3"/>
  <c r="F38" i="3"/>
  <c r="G36" i="3"/>
  <c r="F36" i="3"/>
  <c r="G34" i="3"/>
  <c r="F34" i="3"/>
  <c r="G32" i="3"/>
  <c r="F32" i="3"/>
  <c r="G30" i="3"/>
  <c r="F30" i="3"/>
  <c r="G28" i="3"/>
  <c r="F28" i="3"/>
  <c r="G26" i="3"/>
  <c r="F26" i="3"/>
  <c r="G24" i="3"/>
  <c r="F24" i="3"/>
  <c r="G22" i="3"/>
  <c r="F22" i="3"/>
  <c r="G20" i="3"/>
  <c r="F20" i="3"/>
  <c r="G18" i="3"/>
  <c r="F18" i="3"/>
  <c r="F16" i="3"/>
  <c r="G14" i="3"/>
  <c r="F12" i="3"/>
  <c r="F10" i="3"/>
  <c r="G8" i="3"/>
  <c r="G6" i="3"/>
  <c r="G4" i="3"/>
  <c r="F4" i="3"/>
  <c r="F126" i="2"/>
  <c r="F120" i="2"/>
  <c r="F118" i="2"/>
  <c r="E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126" i="1"/>
  <c r="F120" i="1"/>
  <c r="F118" i="1"/>
  <c r="E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</calcChain>
</file>

<file path=xl/sharedStrings.xml><?xml version="1.0" encoding="utf-8"?>
<sst xmlns="http://schemas.openxmlformats.org/spreadsheetml/2006/main" count="525" uniqueCount="177">
  <si>
    <t>黑陶腕表成本汇总</t>
  </si>
  <si>
    <t>序号</t>
  </si>
  <si>
    <t>编码</t>
  </si>
  <si>
    <t>部品名称</t>
  </si>
  <si>
    <t>数量</t>
  </si>
  <si>
    <t>单价</t>
  </si>
  <si>
    <t>单套单价</t>
  </si>
  <si>
    <t>腕表S1-主机-黑色陶瓷</t>
  </si>
  <si>
    <t>腕表S1-短表带-氟橡胶-黑色</t>
  </si>
  <si>
    <t>腕表S1-长表带-氟橡胶-黑色</t>
  </si>
  <si>
    <t>216.108.000255</t>
  </si>
  <si>
    <t>腕表S1-表冠胶套-黑色</t>
  </si>
  <si>
    <t>K444-5201402001</t>
  </si>
  <si>
    <t>S1-表圈-陶瓷-黑色</t>
  </si>
  <si>
    <t>K444-5201402002</t>
  </si>
  <si>
    <t>S1-机头上盖</t>
  </si>
  <si>
    <t>K444-5201402003</t>
  </si>
  <si>
    <t>S1-机头上盖装饰件</t>
  </si>
  <si>
    <t>K444-5201202001</t>
  </si>
  <si>
    <t>S1-机头下盖组件</t>
  </si>
  <si>
    <t>K444-5201201001</t>
  </si>
  <si>
    <t>腕表S1-机头中框组件-黑色表冠胶套</t>
  </si>
  <si>
    <t>K444-5201407005</t>
  </si>
  <si>
    <t>S1-机头表带按键弹簧</t>
  </si>
  <si>
    <t>K444-5201407006</t>
  </si>
  <si>
    <t>S1-机头BTB 固定压片</t>
  </si>
  <si>
    <t>K444-5201407007</t>
  </si>
  <si>
    <t>S1-机头喇叭固定压片</t>
  </si>
  <si>
    <t>K444-5201407009</t>
  </si>
  <si>
    <t>S1-机头体温计固定压片</t>
  </si>
  <si>
    <t>K444-5201407001</t>
  </si>
  <si>
    <t>S1-机头左表圈装饰件-黑色</t>
  </si>
  <si>
    <t>K444-5201407002</t>
  </si>
  <si>
    <t>S1-机头右表圈装饰件-黑色</t>
  </si>
  <si>
    <t>K444-5201407004</t>
  </si>
  <si>
    <t>S1-机头表带快拆按键</t>
  </si>
  <si>
    <t>K444-5201401002</t>
  </si>
  <si>
    <t>S1-表圈装饰件固定螺丝-银色</t>
  </si>
  <si>
    <t>K444-5201401001</t>
  </si>
  <si>
    <t>S1-表圈螺丝-银色</t>
  </si>
  <si>
    <t>K444-5201401004</t>
  </si>
  <si>
    <t>S1-底盖固定螺丝-银色</t>
  </si>
  <si>
    <t>207.109.000259</t>
  </si>
  <si>
    <t>S1-中框碳纤维螺丝-银色</t>
  </si>
  <si>
    <t>腕表S1-表扣-银色</t>
  </si>
  <si>
    <t>腕表S1-利仔-银色</t>
  </si>
  <si>
    <t>表带头粒-银色</t>
  </si>
  <si>
    <t>K444-5201406001</t>
  </si>
  <si>
    <t>S1-机头中框防水圈</t>
  </si>
  <si>
    <t>K444-5201406004</t>
  </si>
  <si>
    <t>S1-机头贴片按键硅胶套</t>
  </si>
  <si>
    <t>K444-5201406005</t>
  </si>
  <si>
    <t>S1-机头气压计胶圈</t>
  </si>
  <si>
    <t>K444-5201405001</t>
  </si>
  <si>
    <t>S1-机头主板支架</t>
  </si>
  <si>
    <t>心率支架</t>
  </si>
  <si>
    <t>K444-5201408001</t>
  </si>
  <si>
    <t>S1-机头定位磁铁</t>
  </si>
  <si>
    <t>K444-5201408016</t>
  </si>
  <si>
    <t>S1-机头铁块</t>
  </si>
  <si>
    <t>216.109.000146</t>
  </si>
  <si>
    <t>S1-中框左碳纤维装饰件</t>
  </si>
  <si>
    <t>216.109.000147</t>
  </si>
  <si>
    <t>S1-中框右碳纤维装饰件</t>
  </si>
  <si>
    <t>216.112.000393</t>
  </si>
  <si>
    <t>S1-上快捷键键帽</t>
  </si>
  <si>
    <t>216.112.000394</t>
  </si>
  <si>
    <t>S1-下快捷键键帽</t>
  </si>
  <si>
    <t>K444-5201401005</t>
  </si>
  <si>
    <t>S1-BTB压紧钢片十字自攻螺丝</t>
  </si>
  <si>
    <t>K444-5201401006</t>
  </si>
  <si>
    <t>S1-心率FPC十字自攻螺丝</t>
  </si>
  <si>
    <t>K444-5201401008</t>
  </si>
  <si>
    <t>S1-主板支架十字机牙螺丝</t>
  </si>
  <si>
    <t>K444-5201401007</t>
  </si>
  <si>
    <t>S1-中框十字机牙螺丝</t>
  </si>
  <si>
    <t>K444-5201408002</t>
  </si>
  <si>
    <t>S1-机头皮温导热硅胶</t>
  </si>
  <si>
    <t>K444-5201408003</t>
  </si>
  <si>
    <t>S1-机头BTB压紧钢片泡棉</t>
  </si>
  <si>
    <t>K444-5201408013</t>
  </si>
  <si>
    <t>S1-机头MIC防水出音膜（单面带胶）</t>
  </si>
  <si>
    <t>K444-5201408005</t>
  </si>
  <si>
    <t>S1-机头电池泡棉背胶</t>
  </si>
  <si>
    <t>K444-5201408007</t>
  </si>
  <si>
    <t>S1-机头皮温计泡棉</t>
  </si>
  <si>
    <t>K444-5201408008</t>
  </si>
  <si>
    <t>S1-机头心率盖板遮光泡棉胶</t>
  </si>
  <si>
    <t>K444-5201408009</t>
  </si>
  <si>
    <t>S1-机头心率FPC遮光泡棉胶</t>
  </si>
  <si>
    <t>K444-5201408010</t>
  </si>
  <si>
    <t>S1-机头转接FPC压紧泡棉</t>
  </si>
  <si>
    <t>K444-5201408014</t>
  </si>
  <si>
    <t>S1-机头气压计压紧泡棉</t>
  </si>
  <si>
    <t>K444-5201408015</t>
  </si>
  <si>
    <t>S1-编码器按键垫片</t>
  </si>
  <si>
    <t>216.117.000198</t>
  </si>
  <si>
    <t>S1-MIC密封泡棉</t>
  </si>
  <si>
    <t>216.116.000134</t>
  </si>
  <si>
    <t>S1-喇叭防尘网</t>
  </si>
  <si>
    <t>防水透气膜</t>
  </si>
  <si>
    <t>K444-5201405006</t>
  </si>
  <si>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S1-喇叭绝缘麦拉-</t>
    </r>
  </si>
  <si>
    <t>K444-5201405004</t>
  </si>
  <si>
    <t>S1-喇叭导电泡棉</t>
  </si>
  <si>
    <t>K444-5201405005</t>
  </si>
  <si>
    <t>S1-喇叭压紧钢片导电布</t>
  </si>
  <si>
    <t>K444-5201405007</t>
  </si>
  <si>
    <t>腕表S1-机头喇叭防水泡棉胶</t>
  </si>
  <si>
    <t>K444-5201410012</t>
  </si>
  <si>
    <t>S1-气压计背胶</t>
  </si>
  <si>
    <t>腕表S1-菲涅尔镜片</t>
  </si>
  <si>
    <t>旅行充</t>
  </si>
  <si>
    <t>腕表S1-加密IC</t>
  </si>
  <si>
    <t>WS1-P10003</t>
  </si>
  <si>
    <t>包装盒</t>
  </si>
  <si>
    <t>/</t>
  </si>
  <si>
    <t>包材-预估</t>
  </si>
  <si>
    <t>合计单个成本</t>
  </si>
  <si>
    <t>碳纤腕表成本汇总</t>
  </si>
  <si>
    <t>单套成本</t>
  </si>
  <si>
    <t>腕表S1-机头-黑色-无表冠胶套</t>
  </si>
  <si>
    <t>彩色长表带</t>
  </si>
  <si>
    <t>彩色短表带</t>
  </si>
  <si>
    <t>彩色表冠胶套</t>
  </si>
  <si>
    <t>K444-5201201007</t>
  </si>
  <si>
    <t>腕表S1-机头中框组件-黑色-无表冠胶套</t>
  </si>
  <si>
    <t>表圈-碳纤维</t>
  </si>
  <si>
    <r>
      <rPr>
        <sz val="11"/>
        <color rgb="FF000000"/>
        <rFont val="宋体"/>
        <charset val="134"/>
      </rPr>
      <t>5201410001</t>
    </r>
    <r>
      <rPr>
        <sz val="11"/>
        <color rgb="FF000000"/>
        <rFont val="Times New Roman"/>
        <family val="1"/>
      </rPr>
      <t>  </t>
    </r>
  </si>
  <si>
    <t>金色腕表成本汇总</t>
  </si>
  <si>
    <t>单套彩色表带成本</t>
  </si>
  <si>
    <t>单套黑色表带成本</t>
  </si>
  <si>
    <t>腕表S1-机头-金色-无表冠胶套</t>
  </si>
  <si>
    <t>腕表S1-长表带-彩色</t>
  </si>
  <si>
    <t>腕表S1-短表带-彩色</t>
  </si>
  <si>
    <t>腕表S1-表冠胶套-彩色</t>
  </si>
  <si>
    <t>K444-5201202003</t>
  </si>
  <si>
    <t>腕表S1-机头中框组件-金色-无表冠胶套</t>
  </si>
  <si>
    <t>K444-5201407013</t>
  </si>
  <si>
    <t>腕表S1-机头左表圈装饰件-金色</t>
  </si>
  <si>
    <t>K444-5201407014</t>
  </si>
  <si>
    <t>腕表S1-机头右表圈装饰件-金色</t>
  </si>
  <si>
    <t>K444-5201407015</t>
  </si>
  <si>
    <t>腕表S1-机头表带快拆按键-金色</t>
  </si>
  <si>
    <t>K444-5201401011</t>
  </si>
  <si>
    <t>腕表S1-表圈装饰件固定螺丝-金色</t>
  </si>
  <si>
    <t>K444-5201401010</t>
  </si>
  <si>
    <t>腕表S1-表圈螺丝-金色</t>
  </si>
  <si>
    <t>K444-5201401013</t>
  </si>
  <si>
    <t>腕表S1-底盖固定螺丝-金色</t>
  </si>
  <si>
    <t>腕表S1-中框碳纤维螺丝-金色</t>
  </si>
  <si>
    <t>腕表S1-表扣-金色</t>
  </si>
  <si>
    <t>腕表S1-利仔-金色</t>
  </si>
  <si>
    <t>腕表S1-表圈-碳纤维</t>
  </si>
  <si>
    <t>备注：金色为高定腕表，表圈、表带、表冠胶套随意搭配具体单个成本以销售情况为准</t>
  </si>
  <si>
    <t>所有物料单价</t>
  </si>
  <si>
    <t>腕表S1-短表带-氟橡胶-深蓝色</t>
  </si>
  <si>
    <t>腕表S1-长表带-氟橡胶-深蓝色</t>
  </si>
  <si>
    <t>腕表S1-短表带-氟橡胶-绿色</t>
  </si>
  <si>
    <t>腕表S1-长表带-氟橡胶-绿色</t>
  </si>
  <si>
    <t>腕表S1-短表带-氟橡胶-浅蓝色</t>
  </si>
  <si>
    <t>腕表S1-长表带-氟橡胶-浅蓝色</t>
  </si>
  <si>
    <t>腕表S1-短表带-氟橡胶-橙色</t>
  </si>
  <si>
    <t>腕表S1-长表带-氟橡胶-橙色</t>
  </si>
  <si>
    <t>腕表S1-短表带-氟橡胶-白色</t>
  </si>
  <si>
    <t>腕表S1-长表带-氟橡胶-白色</t>
  </si>
  <si>
    <t>腕表S1-短表带金色-氟橡胶-橙色</t>
  </si>
  <si>
    <t>腕表S1-表冠胶套-深蓝色</t>
  </si>
  <si>
    <t>腕表S1-表冠胶套-绿色</t>
  </si>
  <si>
    <t>腕表S1-表冠胶套-浅蓝色</t>
  </si>
  <si>
    <t>腕表S1-表冠胶套-橙色</t>
  </si>
  <si>
    <t>腕表S1-表冠胶套-白色</t>
  </si>
  <si>
    <t>腕表S1-表圈-碳纤维-蓝白</t>
  </si>
  <si>
    <t>腕表S1-表圈-碳纤维-黄绿</t>
  </si>
  <si>
    <t>腕表S1-表圈-碳纤维-黑蓝</t>
  </si>
  <si>
    <t>腕表S1-表圈-碳纤维-黑橙</t>
  </si>
  <si>
    <t>腕表S1-表圈-碳纤维-黑白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</si>
</sst>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opLeftCell="A7" workbookViewId="0">
      <selection activeCell="F34" sqref="F34:F35"/>
    </sheetView>
  </sheetViews>
  <sheetFormatPr defaultColWidth="9" defaultRowHeight="14.15" x14ac:dyDescent="0.3"/>
  <cols>
    <col min="2" max="2" width="17.15234375" customWidth="1"/>
    <col min="3" max="3" width="34.53515625" customWidth="1"/>
    <col min="4" max="5" width="9" style="1" customWidth="1"/>
    <col min="6" max="6" width="10.3828125" style="2"/>
  </cols>
  <sheetData>
    <row r="1" spans="1:6" ht="38.049999999999997" customHeight="1" x14ac:dyDescent="0.3">
      <c r="A1" s="18" t="s">
        <v>0</v>
      </c>
      <c r="B1" s="18"/>
      <c r="C1" s="18"/>
      <c r="D1" s="18"/>
      <c r="E1" s="18"/>
      <c r="F1" s="18"/>
    </row>
    <row r="2" spans="1:6" x14ac:dyDescent="0.3">
      <c r="A2" s="16" t="s">
        <v>1</v>
      </c>
      <c r="B2" s="16" t="s">
        <v>2</v>
      </c>
      <c r="C2" s="16" t="s">
        <v>3</v>
      </c>
      <c r="D2" s="16" t="s">
        <v>4</v>
      </c>
      <c r="E2" s="15" t="s">
        <v>5</v>
      </c>
      <c r="F2" s="13" t="s">
        <v>6</v>
      </c>
    </row>
    <row r="3" spans="1:6" x14ac:dyDescent="0.3">
      <c r="A3" s="17"/>
      <c r="B3" s="17"/>
      <c r="C3" s="17"/>
      <c r="D3" s="17"/>
      <c r="E3" s="16"/>
      <c r="F3" s="14"/>
    </row>
    <row r="4" spans="1:6" x14ac:dyDescent="0.3">
      <c r="A4" s="5">
        <v>1</v>
      </c>
      <c r="B4" s="5">
        <v>5201101002</v>
      </c>
      <c r="C4" s="5" t="s">
        <v>7</v>
      </c>
      <c r="D4" s="5">
        <v>1</v>
      </c>
      <c r="E4" s="5">
        <v>720</v>
      </c>
      <c r="F4" s="5">
        <f>D4*E4</f>
        <v>720</v>
      </c>
    </row>
    <row r="5" spans="1:6" x14ac:dyDescent="0.3">
      <c r="A5" s="5"/>
      <c r="B5" s="5"/>
      <c r="C5" s="5"/>
      <c r="D5" s="5"/>
      <c r="E5" s="5"/>
      <c r="F5" s="5"/>
    </row>
    <row r="6" spans="1:6" x14ac:dyDescent="0.3">
      <c r="A6" s="5">
        <v>2</v>
      </c>
      <c r="B6" s="5">
        <v>5201102001</v>
      </c>
      <c r="C6" s="5" t="s">
        <v>8</v>
      </c>
      <c r="D6" s="5">
        <v>1</v>
      </c>
      <c r="E6" s="5">
        <v>74.25</v>
      </c>
      <c r="F6" s="5">
        <f>D6*E6</f>
        <v>74.25</v>
      </c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>
        <v>3</v>
      </c>
      <c r="B8" s="5">
        <v>5201102002</v>
      </c>
      <c r="C8" s="5" t="s">
        <v>9</v>
      </c>
      <c r="D8" s="5">
        <v>1</v>
      </c>
      <c r="E8" s="5">
        <v>74.25</v>
      </c>
      <c r="F8" s="5">
        <f>D8*E8</f>
        <v>74.25</v>
      </c>
    </row>
    <row r="9" spans="1:6" x14ac:dyDescent="0.3">
      <c r="A9" s="5"/>
      <c r="B9" s="5"/>
      <c r="C9" s="5"/>
      <c r="D9" s="5"/>
      <c r="E9" s="5"/>
      <c r="F9" s="5"/>
    </row>
    <row r="10" spans="1:6" x14ac:dyDescent="0.3">
      <c r="A10" s="5">
        <v>4</v>
      </c>
      <c r="B10" s="5" t="s">
        <v>10</v>
      </c>
      <c r="C10" s="5" t="s">
        <v>11</v>
      </c>
      <c r="D10" s="5">
        <v>1</v>
      </c>
      <c r="E10" s="5">
        <v>4.3</v>
      </c>
      <c r="F10" s="5">
        <f>D10*E10</f>
        <v>4.3</v>
      </c>
    </row>
    <row r="11" spans="1:6" x14ac:dyDescent="0.3">
      <c r="A11" s="5"/>
      <c r="B11" s="5"/>
      <c r="C11" s="5"/>
      <c r="D11" s="5"/>
      <c r="E11" s="5"/>
      <c r="F11" s="5"/>
    </row>
    <row r="12" spans="1:6" x14ac:dyDescent="0.3">
      <c r="A12" s="5">
        <v>5</v>
      </c>
      <c r="B12" s="5" t="s">
        <v>12</v>
      </c>
      <c r="C12" s="5" t="s">
        <v>13</v>
      </c>
      <c r="D12" s="5">
        <v>1</v>
      </c>
      <c r="E12" s="5">
        <v>152.30000000000001</v>
      </c>
      <c r="F12" s="5">
        <f>D12*E12</f>
        <v>152.30000000000001</v>
      </c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>
        <v>6</v>
      </c>
      <c r="B14" s="5" t="s">
        <v>14</v>
      </c>
      <c r="C14" s="5" t="s">
        <v>15</v>
      </c>
      <c r="D14" s="5">
        <v>1</v>
      </c>
      <c r="E14" s="5">
        <v>399.8</v>
      </c>
      <c r="F14" s="5">
        <f>D14*E14</f>
        <v>399.8</v>
      </c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>
        <v>7</v>
      </c>
      <c r="B16" s="5" t="s">
        <v>16</v>
      </c>
      <c r="C16" s="5" t="s">
        <v>17</v>
      </c>
      <c r="D16" s="5">
        <v>2</v>
      </c>
      <c r="E16" s="5">
        <v>126.8</v>
      </c>
      <c r="F16" s="5">
        <f>D16*E16</f>
        <v>253.6</v>
      </c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>
        <v>8</v>
      </c>
      <c r="B18" s="5" t="s">
        <v>18</v>
      </c>
      <c r="C18" s="5" t="s">
        <v>19</v>
      </c>
      <c r="D18" s="5">
        <v>1</v>
      </c>
      <c r="E18" s="5">
        <v>440.57</v>
      </c>
      <c r="F18" s="5">
        <f>D18*E18</f>
        <v>440.57</v>
      </c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>
        <v>9</v>
      </c>
      <c r="B20" s="5" t="s">
        <v>20</v>
      </c>
      <c r="C20" s="5" t="s">
        <v>21</v>
      </c>
      <c r="D20" s="5">
        <v>1</v>
      </c>
      <c r="E20" s="5">
        <v>463.5</v>
      </c>
      <c r="F20" s="5">
        <f>D20*E20</f>
        <v>463.5</v>
      </c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>
        <v>10</v>
      </c>
      <c r="B22" s="5" t="s">
        <v>22</v>
      </c>
      <c r="C22" s="5" t="s">
        <v>23</v>
      </c>
      <c r="D22" s="5">
        <v>4</v>
      </c>
      <c r="E22" s="5">
        <v>0.2</v>
      </c>
      <c r="F22" s="5">
        <f>D22*E22</f>
        <v>0.8</v>
      </c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>
        <v>11</v>
      </c>
      <c r="B24" s="5" t="s">
        <v>24</v>
      </c>
      <c r="C24" s="5" t="s">
        <v>25</v>
      </c>
      <c r="D24" s="5">
        <v>1</v>
      </c>
      <c r="E24" s="5">
        <v>1</v>
      </c>
      <c r="F24" s="5">
        <f>D24*E24</f>
        <v>1</v>
      </c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>
        <v>12</v>
      </c>
      <c r="B26" s="5" t="s">
        <v>26</v>
      </c>
      <c r="C26" s="5" t="s">
        <v>27</v>
      </c>
      <c r="D26" s="5">
        <v>1</v>
      </c>
      <c r="E26" s="5">
        <v>0.75</v>
      </c>
      <c r="F26" s="5">
        <f>D26*E26</f>
        <v>0.75</v>
      </c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>
        <v>13</v>
      </c>
      <c r="B28" s="5" t="s">
        <v>28</v>
      </c>
      <c r="C28" s="5" t="s">
        <v>29</v>
      </c>
      <c r="D28" s="5">
        <v>1</v>
      </c>
      <c r="E28" s="5">
        <v>0.6</v>
      </c>
      <c r="F28" s="5">
        <f>D28*E28</f>
        <v>0.6</v>
      </c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>
        <v>14</v>
      </c>
      <c r="B30" s="5" t="s">
        <v>30</v>
      </c>
      <c r="C30" s="5" t="s">
        <v>31</v>
      </c>
      <c r="D30" s="5">
        <v>1</v>
      </c>
      <c r="E30" s="5">
        <v>29.67</v>
      </c>
      <c r="F30" s="5">
        <f>D30*E30</f>
        <v>29.67</v>
      </c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>
        <v>15</v>
      </c>
      <c r="B32" s="5" t="s">
        <v>32</v>
      </c>
      <c r="C32" s="5" t="s">
        <v>33</v>
      </c>
      <c r="D32" s="5">
        <v>1</v>
      </c>
      <c r="E32" s="5">
        <v>35.5</v>
      </c>
      <c r="F32" s="5">
        <f>D32*E32</f>
        <v>35.5</v>
      </c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>
        <v>16</v>
      </c>
      <c r="B34" s="5" t="s">
        <v>34</v>
      </c>
      <c r="C34" s="5" t="s">
        <v>35</v>
      </c>
      <c r="D34" s="5">
        <v>2</v>
      </c>
      <c r="E34" s="5">
        <v>50</v>
      </c>
      <c r="F34" s="5">
        <f>D34*E34</f>
        <v>100</v>
      </c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>
        <v>17</v>
      </c>
      <c r="B36" s="5" t="s">
        <v>36</v>
      </c>
      <c r="C36" s="5" t="s">
        <v>37</v>
      </c>
      <c r="D36" s="5">
        <v>4</v>
      </c>
      <c r="E36" s="5">
        <v>3.55</v>
      </c>
      <c r="F36" s="5">
        <f>D36*E36</f>
        <v>14.2</v>
      </c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>
        <v>18</v>
      </c>
      <c r="B38" s="5" t="s">
        <v>38</v>
      </c>
      <c r="C38" s="5" t="s">
        <v>39</v>
      </c>
      <c r="D38" s="5">
        <v>8</v>
      </c>
      <c r="E38" s="5">
        <v>5.75</v>
      </c>
      <c r="F38" s="5">
        <f>D38*E38</f>
        <v>46</v>
      </c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>
        <v>19</v>
      </c>
      <c r="B40" s="5" t="s">
        <v>40</v>
      </c>
      <c r="C40" s="5" t="s">
        <v>41</v>
      </c>
      <c r="D40" s="5">
        <v>8</v>
      </c>
      <c r="E40" s="5">
        <v>5.75</v>
      </c>
      <c r="F40" s="5">
        <f>D40*E40</f>
        <v>46</v>
      </c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>
        <v>20</v>
      </c>
      <c r="B42" s="5" t="s">
        <v>42</v>
      </c>
      <c r="C42" s="5" t="s">
        <v>43</v>
      </c>
      <c r="D42" s="5">
        <v>4</v>
      </c>
      <c r="E42" s="5">
        <v>5.75</v>
      </c>
      <c r="F42" s="5">
        <f>D42*E42</f>
        <v>23</v>
      </c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>
        <v>21</v>
      </c>
      <c r="B44" s="5">
        <v>5201407010</v>
      </c>
      <c r="C44" s="5" t="s">
        <v>44</v>
      </c>
      <c r="D44" s="5">
        <v>1</v>
      </c>
      <c r="E44" s="5">
        <v>31.03</v>
      </c>
      <c r="F44" s="5">
        <f>D44*E44</f>
        <v>31.03</v>
      </c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>
        <v>22</v>
      </c>
      <c r="B46" s="5">
        <v>5201407011</v>
      </c>
      <c r="C46" s="5" t="s">
        <v>45</v>
      </c>
      <c r="D46" s="5">
        <v>1</v>
      </c>
      <c r="E46" s="5">
        <v>13.46</v>
      </c>
      <c r="F46" s="5">
        <f>D46*E46</f>
        <v>13.46</v>
      </c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>
        <v>23</v>
      </c>
      <c r="B48" s="5">
        <v>5201407012</v>
      </c>
      <c r="C48" s="5" t="s">
        <v>46</v>
      </c>
      <c r="D48" s="5">
        <v>2</v>
      </c>
      <c r="E48" s="5">
        <v>18.829999999999998</v>
      </c>
      <c r="F48" s="5">
        <f>D48*E48</f>
        <v>37.659999999999997</v>
      </c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>
        <v>24</v>
      </c>
      <c r="B50" s="5" t="s">
        <v>47</v>
      </c>
      <c r="C50" s="5" t="s">
        <v>48</v>
      </c>
      <c r="D50" s="5">
        <v>1</v>
      </c>
      <c r="E50" s="5">
        <v>0.24</v>
      </c>
      <c r="F50" s="5">
        <f>D50*E50</f>
        <v>0.24</v>
      </c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>
        <v>25</v>
      </c>
      <c r="B52" s="5" t="s">
        <v>49</v>
      </c>
      <c r="C52" s="5" t="s">
        <v>50</v>
      </c>
      <c r="D52" s="5">
        <v>2</v>
      </c>
      <c r="E52" s="5">
        <v>0.13</v>
      </c>
      <c r="F52" s="5">
        <f>D52*E52</f>
        <v>0.26</v>
      </c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>
        <v>26</v>
      </c>
      <c r="B54" s="5" t="s">
        <v>51</v>
      </c>
      <c r="C54" s="5" t="s">
        <v>52</v>
      </c>
      <c r="D54" s="5">
        <v>1</v>
      </c>
      <c r="E54" s="5">
        <v>0.1</v>
      </c>
      <c r="F54" s="5">
        <f>D54*E54</f>
        <v>0.1</v>
      </c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>
        <v>27</v>
      </c>
      <c r="B56" s="5" t="s">
        <v>53</v>
      </c>
      <c r="C56" s="5" t="s">
        <v>54</v>
      </c>
      <c r="D56" s="5">
        <v>1</v>
      </c>
      <c r="E56" s="5">
        <v>1.2</v>
      </c>
      <c r="F56" s="5">
        <f>D56*E56</f>
        <v>1.2</v>
      </c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>
        <v>28</v>
      </c>
      <c r="B58" s="5">
        <v>5201405002</v>
      </c>
      <c r="C58" s="5" t="s">
        <v>55</v>
      </c>
      <c r="D58" s="5">
        <v>1</v>
      </c>
      <c r="E58" s="5">
        <v>1.2</v>
      </c>
      <c r="F58" s="5">
        <f>D58*E58</f>
        <v>1.2</v>
      </c>
    </row>
    <row r="59" spans="1:6" x14ac:dyDescent="0.3">
      <c r="A59" s="5"/>
      <c r="B59" s="5"/>
      <c r="C59" s="5"/>
      <c r="D59" s="5"/>
      <c r="E59" s="5"/>
      <c r="F59" s="5"/>
    </row>
    <row r="60" spans="1:6" x14ac:dyDescent="0.3">
      <c r="A60" s="5">
        <v>29</v>
      </c>
      <c r="B60" s="5" t="s">
        <v>56</v>
      </c>
      <c r="C60" s="5" t="s">
        <v>57</v>
      </c>
      <c r="D60" s="5">
        <v>3</v>
      </c>
      <c r="E60" s="5">
        <v>0.115</v>
      </c>
      <c r="F60" s="5">
        <f>D60*E60</f>
        <v>0.34499999999999997</v>
      </c>
    </row>
    <row r="61" spans="1:6" x14ac:dyDescent="0.3">
      <c r="A61" s="5"/>
      <c r="B61" s="5"/>
      <c r="C61" s="5"/>
      <c r="D61" s="5"/>
      <c r="E61" s="5"/>
      <c r="F61" s="5"/>
    </row>
    <row r="62" spans="1:6" x14ac:dyDescent="0.3">
      <c r="A62" s="5">
        <v>30</v>
      </c>
      <c r="B62" s="5" t="s">
        <v>58</v>
      </c>
      <c r="C62" s="5" t="s">
        <v>59</v>
      </c>
      <c r="D62" s="5">
        <v>1</v>
      </c>
      <c r="E62" s="5">
        <v>0.10199999999999999</v>
      </c>
      <c r="F62" s="5">
        <f>D62*E62</f>
        <v>0.10199999999999999</v>
      </c>
    </row>
    <row r="63" spans="1:6" x14ac:dyDescent="0.3">
      <c r="A63" s="5"/>
      <c r="B63" s="5"/>
      <c r="C63" s="5"/>
      <c r="D63" s="5"/>
      <c r="E63" s="5"/>
      <c r="F63" s="5"/>
    </row>
    <row r="64" spans="1:6" x14ac:dyDescent="0.3">
      <c r="A64" s="5">
        <v>31</v>
      </c>
      <c r="B64" s="5" t="s">
        <v>60</v>
      </c>
      <c r="C64" s="5" t="s">
        <v>61</v>
      </c>
      <c r="D64" s="5">
        <v>1</v>
      </c>
      <c r="E64" s="5">
        <v>128.82</v>
      </c>
      <c r="F64" s="5">
        <f>D64*E64</f>
        <v>128.82</v>
      </c>
    </row>
    <row r="65" spans="1:6" x14ac:dyDescent="0.3">
      <c r="A65" s="5"/>
      <c r="B65" s="5"/>
      <c r="C65" s="5"/>
      <c r="D65" s="5"/>
      <c r="E65" s="5"/>
      <c r="F65" s="5"/>
    </row>
    <row r="66" spans="1:6" x14ac:dyDescent="0.3">
      <c r="A66" s="5">
        <v>32</v>
      </c>
      <c r="B66" s="5" t="s">
        <v>62</v>
      </c>
      <c r="C66" s="5" t="s">
        <v>63</v>
      </c>
      <c r="D66" s="5">
        <v>1</v>
      </c>
      <c r="E66" s="5">
        <v>123.45</v>
      </c>
      <c r="F66" s="5">
        <f>D66*E66</f>
        <v>123.45</v>
      </c>
    </row>
    <row r="67" spans="1:6" x14ac:dyDescent="0.3">
      <c r="A67" s="5"/>
      <c r="B67" s="5"/>
      <c r="C67" s="5"/>
      <c r="D67" s="5"/>
      <c r="E67" s="5"/>
      <c r="F67" s="5"/>
    </row>
    <row r="68" spans="1:6" x14ac:dyDescent="0.3">
      <c r="A68" s="5">
        <v>33</v>
      </c>
      <c r="B68" s="5" t="s">
        <v>64</v>
      </c>
      <c r="C68" s="5" t="s">
        <v>65</v>
      </c>
      <c r="D68" s="5">
        <v>1</v>
      </c>
      <c r="E68" s="5">
        <v>26.84</v>
      </c>
      <c r="F68" s="5">
        <f>D68*E68</f>
        <v>26.84</v>
      </c>
    </row>
    <row r="69" spans="1:6" x14ac:dyDescent="0.3">
      <c r="A69" s="5"/>
      <c r="B69" s="5"/>
      <c r="C69" s="5"/>
      <c r="D69" s="5"/>
      <c r="E69" s="5"/>
      <c r="F69" s="5"/>
    </row>
    <row r="70" spans="1:6" x14ac:dyDescent="0.3">
      <c r="A70" s="5">
        <v>34</v>
      </c>
      <c r="B70" s="5" t="s">
        <v>66</v>
      </c>
      <c r="C70" s="5" t="s">
        <v>67</v>
      </c>
      <c r="D70" s="5">
        <v>1</v>
      </c>
      <c r="E70" s="5">
        <v>26.84</v>
      </c>
      <c r="F70" s="5">
        <f>D70*E70</f>
        <v>26.84</v>
      </c>
    </row>
    <row r="71" spans="1:6" x14ac:dyDescent="0.3">
      <c r="A71" s="5"/>
      <c r="B71" s="5"/>
      <c r="C71" s="5"/>
      <c r="D71" s="5"/>
      <c r="E71" s="5"/>
      <c r="F71" s="5"/>
    </row>
    <row r="72" spans="1:6" x14ac:dyDescent="0.3">
      <c r="A72" s="5">
        <v>35</v>
      </c>
      <c r="B72" s="5" t="s">
        <v>68</v>
      </c>
      <c r="C72" s="5" t="s">
        <v>69</v>
      </c>
      <c r="D72" s="5">
        <v>2</v>
      </c>
      <c r="E72" s="5">
        <v>0.05</v>
      </c>
      <c r="F72" s="5">
        <f>D72*E72</f>
        <v>0.1</v>
      </c>
    </row>
    <row r="73" spans="1:6" x14ac:dyDescent="0.3">
      <c r="A73" s="5"/>
      <c r="B73" s="5"/>
      <c r="C73" s="5"/>
      <c r="D73" s="5"/>
      <c r="E73" s="5"/>
      <c r="F73" s="5"/>
    </row>
    <row r="74" spans="1:6" x14ac:dyDescent="0.3">
      <c r="A74" s="5">
        <v>36</v>
      </c>
      <c r="B74" s="5" t="s">
        <v>70</v>
      </c>
      <c r="C74" s="5" t="s">
        <v>71</v>
      </c>
      <c r="D74" s="5">
        <v>4</v>
      </c>
      <c r="E74" s="5">
        <v>0.05</v>
      </c>
      <c r="F74" s="5">
        <f>D74*E74</f>
        <v>0.2</v>
      </c>
    </row>
    <row r="75" spans="1:6" x14ac:dyDescent="0.3">
      <c r="A75" s="5"/>
      <c r="B75" s="5"/>
      <c r="C75" s="5"/>
      <c r="D75" s="5"/>
      <c r="E75" s="5"/>
      <c r="F75" s="5"/>
    </row>
    <row r="76" spans="1:6" x14ac:dyDescent="0.3">
      <c r="A76" s="5">
        <v>37</v>
      </c>
      <c r="B76" s="5" t="s">
        <v>72</v>
      </c>
      <c r="C76" s="5" t="s">
        <v>73</v>
      </c>
      <c r="D76" s="5">
        <v>4</v>
      </c>
      <c r="E76" s="5">
        <v>0.05</v>
      </c>
      <c r="F76" s="5">
        <f>D76*E76</f>
        <v>0.2</v>
      </c>
    </row>
    <row r="77" spans="1:6" x14ac:dyDescent="0.3">
      <c r="A77" s="5"/>
      <c r="B77" s="5"/>
      <c r="C77" s="5"/>
      <c r="D77" s="5"/>
      <c r="E77" s="5"/>
      <c r="F77" s="5"/>
    </row>
    <row r="78" spans="1:6" x14ac:dyDescent="0.3">
      <c r="A78" s="5">
        <v>38</v>
      </c>
      <c r="B78" s="5" t="s">
        <v>74</v>
      </c>
      <c r="C78" s="5" t="s">
        <v>75</v>
      </c>
      <c r="D78" s="5">
        <v>6</v>
      </c>
      <c r="E78" s="5">
        <v>0.06</v>
      </c>
      <c r="F78" s="5">
        <f>D78*E78</f>
        <v>0.36</v>
      </c>
    </row>
    <row r="79" spans="1:6" x14ac:dyDescent="0.3">
      <c r="A79" s="5"/>
      <c r="B79" s="5"/>
      <c r="C79" s="5"/>
      <c r="D79" s="5"/>
      <c r="E79" s="5"/>
      <c r="F79" s="5"/>
    </row>
    <row r="80" spans="1:6" x14ac:dyDescent="0.3">
      <c r="A80" s="5">
        <v>39</v>
      </c>
      <c r="B80" s="5" t="s">
        <v>76</v>
      </c>
      <c r="C80" s="5" t="s">
        <v>77</v>
      </c>
      <c r="D80" s="5">
        <v>1</v>
      </c>
      <c r="E80" s="5">
        <v>0.12</v>
      </c>
      <c r="F80" s="5">
        <f>D80*E80</f>
        <v>0.12</v>
      </c>
    </row>
    <row r="81" spans="1:6" x14ac:dyDescent="0.3">
      <c r="A81" s="5"/>
      <c r="B81" s="5"/>
      <c r="C81" s="5"/>
      <c r="D81" s="5"/>
      <c r="E81" s="5"/>
      <c r="F81" s="5"/>
    </row>
    <row r="82" spans="1:6" x14ac:dyDescent="0.3">
      <c r="A82" s="5">
        <v>40</v>
      </c>
      <c r="B82" s="5" t="s">
        <v>78</v>
      </c>
      <c r="C82" s="5" t="s">
        <v>79</v>
      </c>
      <c r="D82" s="5">
        <v>1</v>
      </c>
      <c r="E82" s="5">
        <v>6.1600000000000002E-2</v>
      </c>
      <c r="F82" s="5">
        <f>D82*E82</f>
        <v>6.1600000000000002E-2</v>
      </c>
    </row>
    <row r="83" spans="1:6" x14ac:dyDescent="0.3">
      <c r="A83" s="5"/>
      <c r="B83" s="5"/>
      <c r="C83" s="5"/>
      <c r="D83" s="5"/>
      <c r="E83" s="5"/>
      <c r="F83" s="5"/>
    </row>
    <row r="84" spans="1:6" x14ac:dyDescent="0.3">
      <c r="A84" s="5">
        <v>41</v>
      </c>
      <c r="B84" s="5" t="s">
        <v>80</v>
      </c>
      <c r="C84" s="5" t="s">
        <v>81</v>
      </c>
      <c r="D84" s="5">
        <v>1</v>
      </c>
      <c r="E84" s="5">
        <v>1.05</v>
      </c>
      <c r="F84" s="5">
        <f>D84*E84</f>
        <v>1.05</v>
      </c>
    </row>
    <row r="85" spans="1:6" x14ac:dyDescent="0.3">
      <c r="A85" s="5"/>
      <c r="B85" s="5"/>
      <c r="C85" s="5"/>
      <c r="D85" s="5"/>
      <c r="E85" s="5"/>
      <c r="F85" s="5"/>
    </row>
    <row r="86" spans="1:6" x14ac:dyDescent="0.3">
      <c r="A86" s="5">
        <v>42</v>
      </c>
      <c r="B86" s="5" t="s">
        <v>82</v>
      </c>
      <c r="C86" s="5" t="s">
        <v>83</v>
      </c>
      <c r="D86" s="5">
        <v>1</v>
      </c>
      <c r="E86" s="5">
        <v>0.70399999999999996</v>
      </c>
      <c r="F86" s="5">
        <f>D86*E86</f>
        <v>0.70399999999999996</v>
      </c>
    </row>
    <row r="87" spans="1:6" x14ac:dyDescent="0.3">
      <c r="A87" s="5"/>
      <c r="B87" s="5"/>
      <c r="C87" s="5"/>
      <c r="D87" s="5"/>
      <c r="E87" s="5"/>
      <c r="F87" s="5"/>
    </row>
    <row r="88" spans="1:6" x14ac:dyDescent="0.3">
      <c r="A88" s="5">
        <v>43</v>
      </c>
      <c r="B88" s="5" t="s">
        <v>84</v>
      </c>
      <c r="C88" s="5" t="s">
        <v>85</v>
      </c>
      <c r="D88" s="5">
        <v>1</v>
      </c>
      <c r="E88" s="5">
        <v>0.61599999999999999</v>
      </c>
      <c r="F88" s="5">
        <f>D88*E88</f>
        <v>0.61599999999999999</v>
      </c>
    </row>
    <row r="89" spans="1:6" x14ac:dyDescent="0.3">
      <c r="A89" s="5"/>
      <c r="B89" s="5"/>
      <c r="C89" s="5"/>
      <c r="D89" s="5"/>
      <c r="E89" s="5"/>
      <c r="F89" s="5"/>
    </row>
    <row r="90" spans="1:6" x14ac:dyDescent="0.3">
      <c r="A90" s="5">
        <v>44</v>
      </c>
      <c r="B90" s="5" t="s">
        <v>86</v>
      </c>
      <c r="C90" s="5" t="s">
        <v>87</v>
      </c>
      <c r="D90" s="5">
        <v>1</v>
      </c>
      <c r="E90" s="5">
        <v>0.33</v>
      </c>
      <c r="F90" s="5">
        <f>D90*E90</f>
        <v>0.33</v>
      </c>
    </row>
    <row r="91" spans="1:6" x14ac:dyDescent="0.3">
      <c r="A91" s="5"/>
      <c r="B91" s="5"/>
      <c r="C91" s="5"/>
      <c r="D91" s="5"/>
      <c r="E91" s="5"/>
      <c r="F91" s="5"/>
    </row>
    <row r="92" spans="1:6" x14ac:dyDescent="0.3">
      <c r="A92" s="5">
        <v>45</v>
      </c>
      <c r="B92" s="5" t="s">
        <v>88</v>
      </c>
      <c r="C92" s="5" t="s">
        <v>89</v>
      </c>
      <c r="D92" s="5">
        <v>1</v>
      </c>
      <c r="E92" s="5">
        <v>0.26400000000000001</v>
      </c>
      <c r="F92" s="5">
        <f>D92*E92</f>
        <v>0.26400000000000001</v>
      </c>
    </row>
    <row r="93" spans="1:6" x14ac:dyDescent="0.3">
      <c r="A93" s="5"/>
      <c r="B93" s="5"/>
      <c r="C93" s="5"/>
      <c r="D93" s="5"/>
      <c r="E93" s="5"/>
      <c r="F93" s="5"/>
    </row>
    <row r="94" spans="1:6" x14ac:dyDescent="0.3">
      <c r="A94" s="5">
        <v>46</v>
      </c>
      <c r="B94" s="5" t="s">
        <v>90</v>
      </c>
      <c r="C94" s="5" t="s">
        <v>91</v>
      </c>
      <c r="D94" s="5">
        <v>2</v>
      </c>
      <c r="E94" s="5">
        <v>6.6000000000000003E-2</v>
      </c>
      <c r="F94" s="5">
        <f>D94*E94</f>
        <v>0.13200000000000001</v>
      </c>
    </row>
    <row r="95" spans="1:6" x14ac:dyDescent="0.3">
      <c r="A95" s="5"/>
      <c r="B95" s="5"/>
      <c r="C95" s="5"/>
      <c r="D95" s="5"/>
      <c r="E95" s="5"/>
      <c r="F95" s="5"/>
    </row>
    <row r="96" spans="1:6" x14ac:dyDescent="0.3">
      <c r="A96" s="5">
        <v>47</v>
      </c>
      <c r="B96" s="5" t="s">
        <v>92</v>
      </c>
      <c r="C96" s="5" t="s">
        <v>93</v>
      </c>
      <c r="D96" s="5">
        <v>2</v>
      </c>
      <c r="E96" s="5">
        <v>6.6000000000000003E-2</v>
      </c>
      <c r="F96" s="5">
        <f>D96*E96</f>
        <v>0.13200000000000001</v>
      </c>
    </row>
    <row r="97" spans="1:6" x14ac:dyDescent="0.3">
      <c r="A97" s="5"/>
      <c r="B97" s="5"/>
      <c r="C97" s="5"/>
      <c r="D97" s="5"/>
      <c r="E97" s="5"/>
      <c r="F97" s="5"/>
    </row>
    <row r="98" spans="1:6" x14ac:dyDescent="0.3">
      <c r="A98" s="5">
        <v>48</v>
      </c>
      <c r="B98" s="5" t="s">
        <v>94</v>
      </c>
      <c r="C98" s="5" t="s">
        <v>95</v>
      </c>
      <c r="D98" s="5">
        <v>1</v>
      </c>
      <c r="E98" s="5">
        <v>0.17599999999999999</v>
      </c>
      <c r="F98" s="5">
        <f>D98*E98</f>
        <v>0.17599999999999999</v>
      </c>
    </row>
    <row r="99" spans="1:6" x14ac:dyDescent="0.3">
      <c r="A99" s="5"/>
      <c r="B99" s="5"/>
      <c r="C99" s="5"/>
      <c r="D99" s="5"/>
      <c r="E99" s="5"/>
      <c r="F99" s="5"/>
    </row>
    <row r="100" spans="1:6" x14ac:dyDescent="0.3">
      <c r="A100" s="5">
        <v>49</v>
      </c>
      <c r="B100" s="5" t="s">
        <v>96</v>
      </c>
      <c r="C100" s="5" t="s">
        <v>97</v>
      </c>
      <c r="D100" s="5">
        <v>2</v>
      </c>
      <c r="E100" s="5">
        <v>0.14299999999999999</v>
      </c>
      <c r="F100" s="5">
        <f>D100*E100</f>
        <v>0.28599999999999998</v>
      </c>
    </row>
    <row r="101" spans="1:6" x14ac:dyDescent="0.3">
      <c r="A101" s="5"/>
      <c r="B101" s="5"/>
      <c r="C101" s="5"/>
      <c r="D101" s="5"/>
      <c r="E101" s="5"/>
      <c r="F101" s="5"/>
    </row>
    <row r="102" spans="1:6" x14ac:dyDescent="0.3">
      <c r="A102" s="5">
        <v>50</v>
      </c>
      <c r="B102" s="5" t="s">
        <v>98</v>
      </c>
      <c r="C102" s="5" t="s">
        <v>99</v>
      </c>
      <c r="D102" s="5">
        <v>1</v>
      </c>
      <c r="E102" s="5">
        <v>0.67200000000000004</v>
      </c>
      <c r="F102" s="5">
        <f>D102*E102</f>
        <v>0.67200000000000004</v>
      </c>
    </row>
    <row r="103" spans="1:6" x14ac:dyDescent="0.3">
      <c r="A103" s="5"/>
      <c r="B103" s="5"/>
      <c r="C103" s="5"/>
      <c r="D103" s="5"/>
      <c r="E103" s="5"/>
      <c r="F103" s="5"/>
    </row>
    <row r="104" spans="1:6" x14ac:dyDescent="0.3">
      <c r="A104" s="5">
        <v>51</v>
      </c>
      <c r="B104" s="5">
        <v>5201408004</v>
      </c>
      <c r="C104" s="5" t="s">
        <v>100</v>
      </c>
      <c r="D104" s="5">
        <v>1</v>
      </c>
      <c r="E104" s="5">
        <v>1</v>
      </c>
      <c r="F104" s="5">
        <f>D104*E104</f>
        <v>1</v>
      </c>
    </row>
    <row r="105" spans="1:6" x14ac:dyDescent="0.3">
      <c r="A105" s="5"/>
      <c r="B105" s="5"/>
      <c r="C105" s="5"/>
      <c r="D105" s="5"/>
      <c r="E105" s="5"/>
      <c r="F105" s="5"/>
    </row>
    <row r="106" spans="1:6" x14ac:dyDescent="0.3">
      <c r="A106" s="5">
        <v>52</v>
      </c>
      <c r="B106" s="5" t="s">
        <v>101</v>
      </c>
      <c r="C106" s="5" t="s">
        <v>102</v>
      </c>
      <c r="D106" s="5">
        <v>1</v>
      </c>
      <c r="E106" s="5">
        <v>0.08</v>
      </c>
      <c r="F106" s="5">
        <f>D106*E106</f>
        <v>0.08</v>
      </c>
    </row>
    <row r="107" spans="1:6" x14ac:dyDescent="0.3">
      <c r="A107" s="5"/>
      <c r="B107" s="5"/>
      <c r="C107" s="5"/>
      <c r="D107" s="5"/>
      <c r="E107" s="5"/>
      <c r="F107" s="5"/>
    </row>
    <row r="108" spans="1:6" x14ac:dyDescent="0.3">
      <c r="A108" s="5">
        <v>53</v>
      </c>
      <c r="B108" s="5" t="s">
        <v>103</v>
      </c>
      <c r="C108" s="5" t="s">
        <v>104</v>
      </c>
      <c r="D108" s="5">
        <v>1</v>
      </c>
      <c r="E108" s="5">
        <v>8.7999999999999995E-2</v>
      </c>
      <c r="F108" s="5">
        <f>D108*E108</f>
        <v>8.7999999999999995E-2</v>
      </c>
    </row>
    <row r="109" spans="1:6" x14ac:dyDescent="0.3">
      <c r="A109" s="5"/>
      <c r="B109" s="5"/>
      <c r="C109" s="5"/>
      <c r="D109" s="5"/>
      <c r="E109" s="5"/>
      <c r="F109" s="5"/>
    </row>
    <row r="110" spans="1:6" x14ac:dyDescent="0.3">
      <c r="A110" s="5">
        <v>54</v>
      </c>
      <c r="B110" s="5" t="s">
        <v>105</v>
      </c>
      <c r="C110" s="5" t="s">
        <v>106</v>
      </c>
      <c r="D110" s="5">
        <v>1</v>
      </c>
      <c r="E110" s="5">
        <v>8.7999999999999995E-2</v>
      </c>
      <c r="F110" s="5">
        <f>D110*E110</f>
        <v>8.7999999999999995E-2</v>
      </c>
    </row>
    <row r="111" spans="1:6" x14ac:dyDescent="0.3">
      <c r="A111" s="5"/>
      <c r="B111" s="5"/>
      <c r="C111" s="5"/>
      <c r="D111" s="5"/>
      <c r="E111" s="5"/>
      <c r="F111" s="5"/>
    </row>
    <row r="112" spans="1:6" x14ac:dyDescent="0.3">
      <c r="A112" s="5">
        <v>55</v>
      </c>
      <c r="B112" s="5" t="s">
        <v>107</v>
      </c>
      <c r="C112" s="5" t="s">
        <v>108</v>
      </c>
      <c r="D112" s="5">
        <v>1</v>
      </c>
      <c r="E112" s="5">
        <v>0.2</v>
      </c>
      <c r="F112" s="5">
        <f>D112*E112</f>
        <v>0.2</v>
      </c>
    </row>
    <row r="113" spans="1:6" x14ac:dyDescent="0.3">
      <c r="A113" s="5"/>
      <c r="B113" s="5"/>
      <c r="C113" s="5"/>
      <c r="D113" s="5"/>
      <c r="E113" s="5"/>
      <c r="F113" s="5"/>
    </row>
    <row r="114" spans="1:6" x14ac:dyDescent="0.3">
      <c r="A114" s="5">
        <v>56</v>
      </c>
      <c r="B114" s="5" t="s">
        <v>109</v>
      </c>
      <c r="C114" s="5" t="s">
        <v>110</v>
      </c>
      <c r="D114" s="5">
        <v>1</v>
      </c>
      <c r="E114" s="5">
        <v>0.35</v>
      </c>
      <c r="F114" s="5">
        <f>D114*E114</f>
        <v>0.35</v>
      </c>
    </row>
    <row r="115" spans="1:6" x14ac:dyDescent="0.3">
      <c r="A115" s="5"/>
      <c r="B115" s="5"/>
      <c r="C115" s="5"/>
      <c r="D115" s="5"/>
      <c r="E115" s="5"/>
      <c r="F115" s="5"/>
    </row>
    <row r="116" spans="1:6" x14ac:dyDescent="0.3">
      <c r="A116" s="5">
        <v>57</v>
      </c>
      <c r="B116" s="5">
        <v>5201405003</v>
      </c>
      <c r="C116" s="5" t="s">
        <v>111</v>
      </c>
      <c r="D116" s="5">
        <v>1</v>
      </c>
      <c r="E116" s="5">
        <v>4</v>
      </c>
      <c r="F116" s="5">
        <f>D116*E116</f>
        <v>4</v>
      </c>
    </row>
    <row r="117" spans="1:6" x14ac:dyDescent="0.3">
      <c r="A117" s="5"/>
      <c r="B117" s="5"/>
      <c r="C117" s="5"/>
      <c r="D117" s="5"/>
      <c r="E117" s="5"/>
      <c r="F117" s="5"/>
    </row>
    <row r="118" spans="1:6" x14ac:dyDescent="0.3">
      <c r="A118" s="5">
        <v>58</v>
      </c>
      <c r="B118" s="5">
        <v>5201103002</v>
      </c>
      <c r="C118" s="5" t="s">
        <v>112</v>
      </c>
      <c r="D118" s="5">
        <v>1</v>
      </c>
      <c r="E118" s="5">
        <f>26.5</f>
        <v>26.5</v>
      </c>
      <c r="F118" s="5">
        <f>D118*E118</f>
        <v>26.5</v>
      </c>
    </row>
    <row r="119" spans="1:6" x14ac:dyDescent="0.3">
      <c r="A119" s="5"/>
      <c r="B119" s="5"/>
      <c r="C119" s="5"/>
      <c r="D119" s="5"/>
      <c r="E119" s="5"/>
      <c r="F119" s="5"/>
    </row>
    <row r="120" spans="1:6" x14ac:dyDescent="0.3">
      <c r="A120" s="5">
        <v>59</v>
      </c>
      <c r="B120" s="5">
        <v>5201410001</v>
      </c>
      <c r="C120" s="5" t="s">
        <v>113</v>
      </c>
      <c r="D120" s="5">
        <v>1</v>
      </c>
      <c r="E120" s="5">
        <v>28</v>
      </c>
      <c r="F120" s="5">
        <f>D120*E120</f>
        <v>28</v>
      </c>
    </row>
    <row r="121" spans="1:6" x14ac:dyDescent="0.3">
      <c r="A121" s="5"/>
      <c r="B121" s="5"/>
      <c r="C121" s="5"/>
      <c r="D121" s="5"/>
      <c r="E121" s="5"/>
      <c r="F121" s="5"/>
    </row>
    <row r="122" spans="1:6" x14ac:dyDescent="0.3">
      <c r="A122" s="5">
        <v>60</v>
      </c>
      <c r="B122" s="5" t="s">
        <v>114</v>
      </c>
      <c r="C122" s="5" t="s">
        <v>115</v>
      </c>
      <c r="D122" s="5">
        <v>1</v>
      </c>
      <c r="E122" s="5">
        <v>186</v>
      </c>
      <c r="F122" s="5">
        <v>186</v>
      </c>
    </row>
    <row r="123" spans="1:6" x14ac:dyDescent="0.3">
      <c r="A123" s="5"/>
      <c r="B123" s="5"/>
      <c r="C123" s="5"/>
      <c r="D123" s="5"/>
      <c r="E123" s="5"/>
      <c r="F123" s="5"/>
    </row>
    <row r="124" spans="1:6" x14ac:dyDescent="0.3">
      <c r="A124" s="5">
        <v>61</v>
      </c>
      <c r="B124" s="5" t="s">
        <v>116</v>
      </c>
      <c r="C124" s="5" t="s">
        <v>117</v>
      </c>
      <c r="D124" s="5"/>
      <c r="E124" s="5">
        <v>20</v>
      </c>
      <c r="F124" s="5">
        <v>20</v>
      </c>
    </row>
    <row r="125" spans="1:6" x14ac:dyDescent="0.3">
      <c r="A125" s="5"/>
      <c r="B125" s="5"/>
      <c r="C125" s="5"/>
      <c r="D125" s="5"/>
      <c r="E125" s="5"/>
      <c r="F125" s="5"/>
    </row>
    <row r="126" spans="1:6" x14ac:dyDescent="0.3">
      <c r="A126" s="7" t="s">
        <v>118</v>
      </c>
      <c r="B126" s="8"/>
      <c r="C126" s="8"/>
      <c r="D126" s="8"/>
      <c r="E126" s="9"/>
      <c r="F126" s="6">
        <f>SUM(F4:F125)</f>
        <v>3543.3465999999999</v>
      </c>
    </row>
    <row r="127" spans="1:6" x14ac:dyDescent="0.3">
      <c r="A127" s="10"/>
      <c r="B127" s="11"/>
      <c r="C127" s="11"/>
      <c r="D127" s="11"/>
      <c r="E127" s="12"/>
      <c r="F127" s="6"/>
    </row>
  </sheetData>
  <mergeCells count="375">
    <mergeCell ref="A1:F1"/>
    <mergeCell ref="A2:A3"/>
    <mergeCell ref="A4:A5"/>
    <mergeCell ref="A6:A7"/>
    <mergeCell ref="A8:A9"/>
    <mergeCell ref="A10:A11"/>
    <mergeCell ref="A12:A13"/>
    <mergeCell ref="A14:A15"/>
    <mergeCell ref="A16:A17"/>
    <mergeCell ref="B2:B3"/>
    <mergeCell ref="B4:B5"/>
    <mergeCell ref="B6:B7"/>
    <mergeCell ref="B8:B9"/>
    <mergeCell ref="B10:B11"/>
    <mergeCell ref="B12:B13"/>
    <mergeCell ref="B14:B15"/>
    <mergeCell ref="B16:B17"/>
    <mergeCell ref="C2:C3"/>
    <mergeCell ref="C4:C5"/>
    <mergeCell ref="C6:C7"/>
    <mergeCell ref="C8:C9"/>
    <mergeCell ref="C10:C11"/>
    <mergeCell ref="C12:C13"/>
    <mergeCell ref="C14:C15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64:C65"/>
    <mergeCell ref="C66:C67"/>
    <mergeCell ref="C68:C69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118:C119"/>
    <mergeCell ref="C120:C121"/>
    <mergeCell ref="C122:C123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D38:D39"/>
    <mergeCell ref="D40:D41"/>
    <mergeCell ref="D42:D43"/>
    <mergeCell ref="D44:D45"/>
    <mergeCell ref="D46:D47"/>
    <mergeCell ref="C106:C107"/>
    <mergeCell ref="C108:C109"/>
    <mergeCell ref="C110:C111"/>
    <mergeCell ref="C112:C113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52:C53"/>
    <mergeCell ref="C54:C55"/>
    <mergeCell ref="C56:C57"/>
    <mergeCell ref="C58:C59"/>
    <mergeCell ref="C60:C61"/>
    <mergeCell ref="C62:C63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78:D79"/>
    <mergeCell ref="D80:D81"/>
    <mergeCell ref="D82:D83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E38:E39"/>
    <mergeCell ref="E40:E41"/>
    <mergeCell ref="E42:E43"/>
    <mergeCell ref="D102:D103"/>
    <mergeCell ref="D104:D105"/>
    <mergeCell ref="D106:D107"/>
    <mergeCell ref="D108:D109"/>
    <mergeCell ref="D110:D111"/>
    <mergeCell ref="D112:D11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66:D67"/>
    <mergeCell ref="D68:D69"/>
    <mergeCell ref="D70:D71"/>
    <mergeCell ref="D72:D73"/>
    <mergeCell ref="D74:D75"/>
    <mergeCell ref="D76:D77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74:E75"/>
    <mergeCell ref="E76:E77"/>
    <mergeCell ref="E78:E79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F38:F39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62:E63"/>
    <mergeCell ref="E64:E65"/>
    <mergeCell ref="E66:E67"/>
    <mergeCell ref="E68:E69"/>
    <mergeCell ref="E70:E71"/>
    <mergeCell ref="E72:E73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118:F119"/>
    <mergeCell ref="F120:F121"/>
    <mergeCell ref="F122:F123"/>
    <mergeCell ref="F124:F125"/>
    <mergeCell ref="F126:F127"/>
    <mergeCell ref="A126:E127"/>
    <mergeCell ref="E116:E117"/>
    <mergeCell ref="E118:E119"/>
    <mergeCell ref="E120:E121"/>
    <mergeCell ref="E122:E123"/>
    <mergeCell ref="E124:E125"/>
    <mergeCell ref="E114:E115"/>
    <mergeCell ref="D120:D121"/>
    <mergeCell ref="D122:D123"/>
    <mergeCell ref="D124:D125"/>
    <mergeCell ref="D114:D115"/>
    <mergeCell ref="D116:D117"/>
    <mergeCell ref="D118:D119"/>
    <mergeCell ref="C124:C125"/>
    <mergeCell ref="C114:C115"/>
    <mergeCell ref="C116:C117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7"/>
  <sheetViews>
    <sheetView topLeftCell="A29" workbookViewId="0">
      <selection activeCell="A122" sqref="A122:F125"/>
    </sheetView>
  </sheetViews>
  <sheetFormatPr defaultColWidth="9" defaultRowHeight="14.15" x14ac:dyDescent="0.3"/>
  <cols>
    <col min="2" max="2" width="17.15234375" customWidth="1"/>
    <col min="3" max="3" width="34.53515625" customWidth="1"/>
    <col min="4" max="5" width="9" style="1" customWidth="1"/>
    <col min="6" max="6" width="10.3828125" style="2"/>
  </cols>
  <sheetData>
    <row r="1" spans="1:6" s="3" customFormat="1" ht="42" customHeight="1" x14ac:dyDescent="0.3">
      <c r="A1" s="22" t="s">
        <v>119</v>
      </c>
      <c r="B1" s="22"/>
      <c r="C1" s="22"/>
      <c r="D1" s="22"/>
      <c r="E1" s="22"/>
      <c r="F1" s="23"/>
    </row>
    <row r="2" spans="1:6" x14ac:dyDescent="0.3">
      <c r="A2" s="17" t="s">
        <v>1</v>
      </c>
      <c r="B2" s="17" t="s">
        <v>2</v>
      </c>
      <c r="C2" s="17" t="s">
        <v>3</v>
      </c>
      <c r="D2" s="17" t="s">
        <v>4</v>
      </c>
      <c r="E2" s="21" t="s">
        <v>5</v>
      </c>
      <c r="F2" s="19" t="s">
        <v>120</v>
      </c>
    </row>
    <row r="3" spans="1:6" x14ac:dyDescent="0.3">
      <c r="A3" s="17"/>
      <c r="B3" s="17"/>
      <c r="C3" s="17"/>
      <c r="D3" s="17"/>
      <c r="E3" s="16"/>
      <c r="F3" s="20"/>
    </row>
    <row r="4" spans="1:6" x14ac:dyDescent="0.3">
      <c r="A4" s="5">
        <v>1</v>
      </c>
      <c r="B4" s="5">
        <v>5201101003</v>
      </c>
      <c r="C4" s="5" t="s">
        <v>121</v>
      </c>
      <c r="D4" s="5">
        <v>1</v>
      </c>
      <c r="E4" s="5">
        <v>720</v>
      </c>
      <c r="F4" s="6">
        <f>D4*E4</f>
        <v>720</v>
      </c>
    </row>
    <row r="5" spans="1:6" x14ac:dyDescent="0.3">
      <c r="A5" s="5"/>
      <c r="B5" s="5"/>
      <c r="C5" s="5"/>
      <c r="D5" s="5"/>
      <c r="E5" s="5"/>
      <c r="F5" s="6"/>
    </row>
    <row r="6" spans="1:6" x14ac:dyDescent="0.3">
      <c r="A6" s="5">
        <v>2</v>
      </c>
      <c r="B6" s="5" t="s">
        <v>116</v>
      </c>
      <c r="C6" s="5" t="s">
        <v>122</v>
      </c>
      <c r="D6" s="5">
        <v>1</v>
      </c>
      <c r="E6" s="5">
        <v>77.25</v>
      </c>
      <c r="F6" s="6">
        <f>D6*E6</f>
        <v>77.25</v>
      </c>
    </row>
    <row r="7" spans="1:6" x14ac:dyDescent="0.3">
      <c r="A7" s="5"/>
      <c r="B7" s="5"/>
      <c r="C7" s="5"/>
      <c r="D7" s="5"/>
      <c r="E7" s="5"/>
      <c r="F7" s="6"/>
    </row>
    <row r="8" spans="1:6" x14ac:dyDescent="0.3">
      <c r="A8" s="5">
        <v>3</v>
      </c>
      <c r="B8" s="5" t="s">
        <v>116</v>
      </c>
      <c r="C8" s="5" t="s">
        <v>123</v>
      </c>
      <c r="D8" s="5">
        <v>1</v>
      </c>
      <c r="E8" s="5">
        <v>77.25</v>
      </c>
      <c r="F8" s="6">
        <f>D8*E8</f>
        <v>77.25</v>
      </c>
    </row>
    <row r="9" spans="1:6" x14ac:dyDescent="0.3">
      <c r="A9" s="5"/>
      <c r="B9" s="5"/>
      <c r="C9" s="5"/>
      <c r="D9" s="5"/>
      <c r="E9" s="5"/>
      <c r="F9" s="6"/>
    </row>
    <row r="10" spans="1:6" x14ac:dyDescent="0.3">
      <c r="A10" s="5">
        <v>4</v>
      </c>
      <c r="B10" s="5" t="s">
        <v>116</v>
      </c>
      <c r="C10" s="5" t="s">
        <v>124</v>
      </c>
      <c r="D10" s="5">
        <v>1</v>
      </c>
      <c r="E10" s="5">
        <v>4.3</v>
      </c>
      <c r="F10" s="6">
        <f>D10*E10</f>
        <v>4.3</v>
      </c>
    </row>
    <row r="11" spans="1:6" x14ac:dyDescent="0.3">
      <c r="A11" s="5"/>
      <c r="B11" s="5"/>
      <c r="C11" s="5"/>
      <c r="D11" s="5"/>
      <c r="E11" s="5"/>
      <c r="F11" s="6"/>
    </row>
    <row r="12" spans="1:6" x14ac:dyDescent="0.3">
      <c r="A12" s="5">
        <v>5</v>
      </c>
      <c r="B12" s="5" t="s">
        <v>14</v>
      </c>
      <c r="C12" s="5" t="s">
        <v>15</v>
      </c>
      <c r="D12" s="5">
        <v>1</v>
      </c>
      <c r="E12" s="5">
        <v>399.8</v>
      </c>
      <c r="F12" s="6">
        <f>D12*E12</f>
        <v>399.8</v>
      </c>
    </row>
    <row r="13" spans="1:6" x14ac:dyDescent="0.3">
      <c r="A13" s="5"/>
      <c r="B13" s="5"/>
      <c r="C13" s="5"/>
      <c r="D13" s="5"/>
      <c r="E13" s="5"/>
      <c r="F13" s="6"/>
    </row>
    <row r="14" spans="1:6" x14ac:dyDescent="0.3">
      <c r="A14" s="5">
        <v>6</v>
      </c>
      <c r="B14" s="5" t="s">
        <v>16</v>
      </c>
      <c r="C14" s="5" t="s">
        <v>17</v>
      </c>
      <c r="D14" s="5">
        <v>2</v>
      </c>
      <c r="E14" s="5">
        <v>126.8</v>
      </c>
      <c r="F14" s="6">
        <f>D14*E14</f>
        <v>253.6</v>
      </c>
    </row>
    <row r="15" spans="1:6" x14ac:dyDescent="0.3">
      <c r="A15" s="5"/>
      <c r="B15" s="5"/>
      <c r="C15" s="5"/>
      <c r="D15" s="5"/>
      <c r="E15" s="5"/>
      <c r="F15" s="6"/>
    </row>
    <row r="16" spans="1:6" x14ac:dyDescent="0.3">
      <c r="A16" s="5">
        <v>7</v>
      </c>
      <c r="B16" s="5" t="s">
        <v>18</v>
      </c>
      <c r="C16" s="5" t="s">
        <v>19</v>
      </c>
      <c r="D16" s="5">
        <v>1</v>
      </c>
      <c r="E16" s="5">
        <v>440.57</v>
      </c>
      <c r="F16" s="6">
        <f>D16*E16</f>
        <v>440.57</v>
      </c>
    </row>
    <row r="17" spans="1:6" x14ac:dyDescent="0.3">
      <c r="A17" s="5"/>
      <c r="B17" s="5"/>
      <c r="C17" s="5"/>
      <c r="D17" s="5"/>
      <c r="E17" s="5"/>
      <c r="F17" s="6"/>
    </row>
    <row r="18" spans="1:6" x14ac:dyDescent="0.3">
      <c r="A18" s="5">
        <v>8</v>
      </c>
      <c r="B18" s="5" t="s">
        <v>125</v>
      </c>
      <c r="C18" s="5" t="s">
        <v>126</v>
      </c>
      <c r="D18" s="5">
        <v>1</v>
      </c>
      <c r="E18" s="5">
        <v>480</v>
      </c>
      <c r="F18" s="6">
        <f>D18*E18</f>
        <v>480</v>
      </c>
    </row>
    <row r="19" spans="1:6" x14ac:dyDescent="0.3">
      <c r="A19" s="5"/>
      <c r="B19" s="5"/>
      <c r="C19" s="5"/>
      <c r="D19" s="5"/>
      <c r="E19" s="5"/>
      <c r="F19" s="6"/>
    </row>
    <row r="20" spans="1:6" x14ac:dyDescent="0.3">
      <c r="A20" s="5">
        <v>9</v>
      </c>
      <c r="B20" s="5" t="s">
        <v>22</v>
      </c>
      <c r="C20" s="5" t="s">
        <v>23</v>
      </c>
      <c r="D20" s="5">
        <v>4</v>
      </c>
      <c r="E20" s="5">
        <v>0.2</v>
      </c>
      <c r="F20" s="6">
        <f>D20*E20</f>
        <v>0.8</v>
      </c>
    </row>
    <row r="21" spans="1:6" x14ac:dyDescent="0.3">
      <c r="A21" s="5"/>
      <c r="B21" s="5"/>
      <c r="C21" s="5"/>
      <c r="D21" s="5"/>
      <c r="E21" s="5"/>
      <c r="F21" s="6"/>
    </row>
    <row r="22" spans="1:6" x14ac:dyDescent="0.3">
      <c r="A22" s="5">
        <v>10</v>
      </c>
      <c r="B22" s="5" t="s">
        <v>24</v>
      </c>
      <c r="C22" s="5" t="s">
        <v>25</v>
      </c>
      <c r="D22" s="5">
        <v>1</v>
      </c>
      <c r="E22" s="5">
        <v>1</v>
      </c>
      <c r="F22" s="6">
        <f>D22*E22</f>
        <v>1</v>
      </c>
    </row>
    <row r="23" spans="1:6" x14ac:dyDescent="0.3">
      <c r="A23" s="5"/>
      <c r="B23" s="5"/>
      <c r="C23" s="5"/>
      <c r="D23" s="5"/>
      <c r="E23" s="5"/>
      <c r="F23" s="6"/>
    </row>
    <row r="24" spans="1:6" x14ac:dyDescent="0.3">
      <c r="A24" s="5">
        <v>11</v>
      </c>
      <c r="B24" s="5" t="s">
        <v>26</v>
      </c>
      <c r="C24" s="5" t="s">
        <v>27</v>
      </c>
      <c r="D24" s="5">
        <v>1</v>
      </c>
      <c r="E24" s="5">
        <v>0.75</v>
      </c>
      <c r="F24" s="6">
        <f>D24*E24</f>
        <v>0.75</v>
      </c>
    </row>
    <row r="25" spans="1:6" x14ac:dyDescent="0.3">
      <c r="A25" s="5"/>
      <c r="B25" s="5"/>
      <c r="C25" s="5"/>
      <c r="D25" s="5"/>
      <c r="E25" s="5"/>
      <c r="F25" s="6"/>
    </row>
    <row r="26" spans="1:6" x14ac:dyDescent="0.3">
      <c r="A26" s="5">
        <v>12</v>
      </c>
      <c r="B26" s="5" t="s">
        <v>28</v>
      </c>
      <c r="C26" s="5" t="s">
        <v>29</v>
      </c>
      <c r="D26" s="5">
        <v>1</v>
      </c>
      <c r="E26" s="5">
        <v>0.6</v>
      </c>
      <c r="F26" s="6">
        <f>D26*E26</f>
        <v>0.6</v>
      </c>
    </row>
    <row r="27" spans="1:6" x14ac:dyDescent="0.3">
      <c r="A27" s="5"/>
      <c r="B27" s="5"/>
      <c r="C27" s="5"/>
      <c r="D27" s="5"/>
      <c r="E27" s="5"/>
      <c r="F27" s="6"/>
    </row>
    <row r="28" spans="1:6" x14ac:dyDescent="0.3">
      <c r="A28" s="5">
        <v>13</v>
      </c>
      <c r="B28" s="5" t="s">
        <v>30</v>
      </c>
      <c r="C28" s="5" t="s">
        <v>31</v>
      </c>
      <c r="D28" s="5">
        <v>1</v>
      </c>
      <c r="E28" s="5">
        <v>29.67</v>
      </c>
      <c r="F28" s="6">
        <f>D28*E28</f>
        <v>29.67</v>
      </c>
    </row>
    <row r="29" spans="1:6" x14ac:dyDescent="0.3">
      <c r="A29" s="5"/>
      <c r="B29" s="5"/>
      <c r="C29" s="5"/>
      <c r="D29" s="5"/>
      <c r="E29" s="5"/>
      <c r="F29" s="6"/>
    </row>
    <row r="30" spans="1:6" x14ac:dyDescent="0.3">
      <c r="A30" s="5">
        <v>14</v>
      </c>
      <c r="B30" s="5" t="s">
        <v>32</v>
      </c>
      <c r="C30" s="5" t="s">
        <v>33</v>
      </c>
      <c r="D30" s="5">
        <v>1</v>
      </c>
      <c r="E30" s="5">
        <v>35.5</v>
      </c>
      <c r="F30" s="6">
        <f>D30*E30</f>
        <v>35.5</v>
      </c>
    </row>
    <row r="31" spans="1:6" x14ac:dyDescent="0.3">
      <c r="A31" s="5"/>
      <c r="B31" s="5"/>
      <c r="C31" s="5"/>
      <c r="D31" s="5"/>
      <c r="E31" s="5"/>
      <c r="F31" s="6"/>
    </row>
    <row r="32" spans="1:6" x14ac:dyDescent="0.3">
      <c r="A32" s="5">
        <v>15</v>
      </c>
      <c r="B32" s="5" t="s">
        <v>34</v>
      </c>
      <c r="C32" s="5" t="s">
        <v>35</v>
      </c>
      <c r="D32" s="5">
        <v>2</v>
      </c>
      <c r="E32" s="5">
        <v>50</v>
      </c>
      <c r="F32" s="6">
        <f>D32*E32</f>
        <v>100</v>
      </c>
    </row>
    <row r="33" spans="1:6" x14ac:dyDescent="0.3">
      <c r="A33" s="5"/>
      <c r="B33" s="5"/>
      <c r="C33" s="5"/>
      <c r="D33" s="5"/>
      <c r="E33" s="5"/>
      <c r="F33" s="6"/>
    </row>
    <row r="34" spans="1:6" x14ac:dyDescent="0.3">
      <c r="A34" s="5">
        <v>16</v>
      </c>
      <c r="B34" s="5" t="s">
        <v>36</v>
      </c>
      <c r="C34" s="5" t="s">
        <v>37</v>
      </c>
      <c r="D34" s="5">
        <v>4</v>
      </c>
      <c r="E34" s="5">
        <v>3.55</v>
      </c>
      <c r="F34" s="6">
        <f>D34*E34</f>
        <v>14.2</v>
      </c>
    </row>
    <row r="35" spans="1:6" x14ac:dyDescent="0.3">
      <c r="A35" s="5"/>
      <c r="B35" s="5"/>
      <c r="C35" s="5"/>
      <c r="D35" s="5"/>
      <c r="E35" s="5"/>
      <c r="F35" s="6"/>
    </row>
    <row r="36" spans="1:6" x14ac:dyDescent="0.3">
      <c r="A36" s="5">
        <v>17</v>
      </c>
      <c r="B36" s="5" t="s">
        <v>38</v>
      </c>
      <c r="C36" s="5" t="s">
        <v>39</v>
      </c>
      <c r="D36" s="5">
        <v>8</v>
      </c>
      <c r="E36" s="5">
        <v>5.75</v>
      </c>
      <c r="F36" s="6">
        <f>D36*E36</f>
        <v>46</v>
      </c>
    </row>
    <row r="37" spans="1:6" x14ac:dyDescent="0.3">
      <c r="A37" s="5"/>
      <c r="B37" s="5"/>
      <c r="C37" s="5"/>
      <c r="D37" s="5"/>
      <c r="E37" s="5"/>
      <c r="F37" s="6"/>
    </row>
    <row r="38" spans="1:6" x14ac:dyDescent="0.3">
      <c r="A38" s="5">
        <v>18</v>
      </c>
      <c r="B38" s="5" t="s">
        <v>40</v>
      </c>
      <c r="C38" s="5" t="s">
        <v>41</v>
      </c>
      <c r="D38" s="5">
        <v>8</v>
      </c>
      <c r="E38" s="5">
        <v>5.75</v>
      </c>
      <c r="F38" s="6">
        <f>D38*E38</f>
        <v>46</v>
      </c>
    </row>
    <row r="39" spans="1:6" x14ac:dyDescent="0.3">
      <c r="A39" s="5"/>
      <c r="B39" s="5"/>
      <c r="C39" s="5"/>
      <c r="D39" s="5"/>
      <c r="E39" s="5"/>
      <c r="F39" s="6"/>
    </row>
    <row r="40" spans="1:6" x14ac:dyDescent="0.3">
      <c r="A40" s="5">
        <v>19</v>
      </c>
      <c r="B40" s="5" t="s">
        <v>42</v>
      </c>
      <c r="C40" s="5" t="s">
        <v>43</v>
      </c>
      <c r="D40" s="5">
        <v>4</v>
      </c>
      <c r="E40" s="5">
        <v>5.75</v>
      </c>
      <c r="F40" s="6">
        <f>D40*E40</f>
        <v>23</v>
      </c>
    </row>
    <row r="41" spans="1:6" x14ac:dyDescent="0.3">
      <c r="A41" s="5"/>
      <c r="B41" s="5"/>
      <c r="C41" s="5"/>
      <c r="D41" s="5"/>
      <c r="E41" s="5"/>
      <c r="F41" s="6"/>
    </row>
    <row r="42" spans="1:6" x14ac:dyDescent="0.3">
      <c r="A42" s="5">
        <v>20</v>
      </c>
      <c r="B42" s="5">
        <v>5201407010</v>
      </c>
      <c r="C42" s="5" t="s">
        <v>44</v>
      </c>
      <c r="D42" s="5">
        <v>1</v>
      </c>
      <c r="E42" s="5">
        <v>31.03</v>
      </c>
      <c r="F42" s="6">
        <f>D42*E42</f>
        <v>31.03</v>
      </c>
    </row>
    <row r="43" spans="1:6" x14ac:dyDescent="0.3">
      <c r="A43" s="5"/>
      <c r="B43" s="5"/>
      <c r="C43" s="5"/>
      <c r="D43" s="5"/>
      <c r="E43" s="5"/>
      <c r="F43" s="6"/>
    </row>
    <row r="44" spans="1:6" x14ac:dyDescent="0.3">
      <c r="A44" s="5">
        <v>21</v>
      </c>
      <c r="B44" s="5">
        <v>5201407011</v>
      </c>
      <c r="C44" s="5" t="s">
        <v>45</v>
      </c>
      <c r="D44" s="5">
        <v>1</v>
      </c>
      <c r="E44" s="5">
        <v>13.46</v>
      </c>
      <c r="F44" s="6">
        <f>D44*E44</f>
        <v>13.46</v>
      </c>
    </row>
    <row r="45" spans="1:6" x14ac:dyDescent="0.3">
      <c r="A45" s="5"/>
      <c r="B45" s="5"/>
      <c r="C45" s="5"/>
      <c r="D45" s="5"/>
      <c r="E45" s="5"/>
      <c r="F45" s="6"/>
    </row>
    <row r="46" spans="1:6" x14ac:dyDescent="0.3">
      <c r="A46" s="5">
        <v>22</v>
      </c>
      <c r="B46" s="5">
        <v>5201407012</v>
      </c>
      <c r="C46" s="5" t="s">
        <v>46</v>
      </c>
      <c r="D46" s="5">
        <v>2</v>
      </c>
      <c r="E46" s="5">
        <v>18.829999999999998</v>
      </c>
      <c r="F46" s="6">
        <f>D46*E46</f>
        <v>37.659999999999997</v>
      </c>
    </row>
    <row r="47" spans="1:6" x14ac:dyDescent="0.3">
      <c r="A47" s="5"/>
      <c r="B47" s="5"/>
      <c r="C47" s="5"/>
      <c r="D47" s="5"/>
      <c r="E47" s="5"/>
      <c r="F47" s="6"/>
    </row>
    <row r="48" spans="1:6" x14ac:dyDescent="0.3">
      <c r="A48" s="5">
        <v>23</v>
      </c>
      <c r="B48" s="5" t="s">
        <v>47</v>
      </c>
      <c r="C48" s="5" t="s">
        <v>48</v>
      </c>
      <c r="D48" s="5">
        <v>1</v>
      </c>
      <c r="E48" s="5">
        <v>0.24</v>
      </c>
      <c r="F48" s="6">
        <f>D48*E48</f>
        <v>0.24</v>
      </c>
    </row>
    <row r="49" spans="1:6" x14ac:dyDescent="0.3">
      <c r="A49" s="5"/>
      <c r="B49" s="5"/>
      <c r="C49" s="5"/>
      <c r="D49" s="5"/>
      <c r="E49" s="5"/>
      <c r="F49" s="6"/>
    </row>
    <row r="50" spans="1:6" x14ac:dyDescent="0.3">
      <c r="A50" s="5">
        <v>24</v>
      </c>
      <c r="B50" s="5" t="s">
        <v>49</v>
      </c>
      <c r="C50" s="5" t="s">
        <v>50</v>
      </c>
      <c r="D50" s="5">
        <v>2</v>
      </c>
      <c r="E50" s="5">
        <v>0.13</v>
      </c>
      <c r="F50" s="6">
        <f>D50*E50</f>
        <v>0.26</v>
      </c>
    </row>
    <row r="51" spans="1:6" x14ac:dyDescent="0.3">
      <c r="A51" s="5"/>
      <c r="B51" s="5"/>
      <c r="C51" s="5"/>
      <c r="D51" s="5"/>
      <c r="E51" s="5"/>
      <c r="F51" s="6"/>
    </row>
    <row r="52" spans="1:6" x14ac:dyDescent="0.3">
      <c r="A52" s="5">
        <v>25</v>
      </c>
      <c r="B52" s="5" t="s">
        <v>51</v>
      </c>
      <c r="C52" s="5" t="s">
        <v>52</v>
      </c>
      <c r="D52" s="5">
        <v>1</v>
      </c>
      <c r="E52" s="5">
        <v>0.1</v>
      </c>
      <c r="F52" s="6">
        <f>D52*E52</f>
        <v>0.1</v>
      </c>
    </row>
    <row r="53" spans="1:6" x14ac:dyDescent="0.3">
      <c r="A53" s="5"/>
      <c r="B53" s="5"/>
      <c r="C53" s="5"/>
      <c r="D53" s="5"/>
      <c r="E53" s="5"/>
      <c r="F53" s="6"/>
    </row>
    <row r="54" spans="1:6" x14ac:dyDescent="0.3">
      <c r="A54" s="5">
        <v>26</v>
      </c>
      <c r="B54" s="5" t="s">
        <v>53</v>
      </c>
      <c r="C54" s="5" t="s">
        <v>54</v>
      </c>
      <c r="D54" s="5">
        <v>1</v>
      </c>
      <c r="E54" s="5">
        <v>1.2</v>
      </c>
      <c r="F54" s="6">
        <f>D54*E54</f>
        <v>1.2</v>
      </c>
    </row>
    <row r="55" spans="1:6" x14ac:dyDescent="0.3">
      <c r="A55" s="5"/>
      <c r="B55" s="5"/>
      <c r="C55" s="5"/>
      <c r="D55" s="5"/>
      <c r="E55" s="5"/>
      <c r="F55" s="6"/>
    </row>
    <row r="56" spans="1:6" x14ac:dyDescent="0.3">
      <c r="A56" s="5">
        <v>27</v>
      </c>
      <c r="B56" s="5">
        <v>5201405002</v>
      </c>
      <c r="C56" s="5" t="s">
        <v>55</v>
      </c>
      <c r="D56" s="5">
        <v>1</v>
      </c>
      <c r="E56" s="5">
        <v>1.2</v>
      </c>
      <c r="F56" s="6">
        <f>D56*E56</f>
        <v>1.2</v>
      </c>
    </row>
    <row r="57" spans="1:6" x14ac:dyDescent="0.3">
      <c r="A57" s="5"/>
      <c r="B57" s="5"/>
      <c r="C57" s="5"/>
      <c r="D57" s="5"/>
      <c r="E57" s="5"/>
      <c r="F57" s="6"/>
    </row>
    <row r="58" spans="1:6" x14ac:dyDescent="0.3">
      <c r="A58" s="5">
        <v>28</v>
      </c>
      <c r="B58" s="5" t="s">
        <v>56</v>
      </c>
      <c r="C58" s="5" t="s">
        <v>57</v>
      </c>
      <c r="D58" s="5">
        <v>3</v>
      </c>
      <c r="E58" s="5">
        <v>0.115</v>
      </c>
      <c r="F58" s="6">
        <f>D58*E58</f>
        <v>0.34499999999999997</v>
      </c>
    </row>
    <row r="59" spans="1:6" x14ac:dyDescent="0.3">
      <c r="A59" s="5"/>
      <c r="B59" s="5"/>
      <c r="C59" s="5"/>
      <c r="D59" s="5"/>
      <c r="E59" s="5"/>
      <c r="F59" s="6"/>
    </row>
    <row r="60" spans="1:6" x14ac:dyDescent="0.3">
      <c r="A60" s="5">
        <v>29</v>
      </c>
      <c r="B60" s="5" t="s">
        <v>58</v>
      </c>
      <c r="C60" s="5" t="s">
        <v>59</v>
      </c>
      <c r="D60" s="5">
        <v>1</v>
      </c>
      <c r="E60" s="5">
        <v>0.10199999999999999</v>
      </c>
      <c r="F60" s="6">
        <f>D60*E60</f>
        <v>0.10199999999999999</v>
      </c>
    </row>
    <row r="61" spans="1:6" x14ac:dyDescent="0.3">
      <c r="A61" s="5"/>
      <c r="B61" s="5"/>
      <c r="C61" s="5"/>
      <c r="D61" s="5"/>
      <c r="E61" s="5"/>
      <c r="F61" s="6"/>
    </row>
    <row r="62" spans="1:6" x14ac:dyDescent="0.3">
      <c r="A62" s="5">
        <v>30</v>
      </c>
      <c r="B62" s="5" t="s">
        <v>60</v>
      </c>
      <c r="C62" s="5" t="s">
        <v>61</v>
      </c>
      <c r="D62" s="5">
        <v>1</v>
      </c>
      <c r="E62" s="5">
        <v>128.82</v>
      </c>
      <c r="F62" s="6">
        <f>D62*E62</f>
        <v>128.82</v>
      </c>
    </row>
    <row r="63" spans="1:6" x14ac:dyDescent="0.3">
      <c r="A63" s="5"/>
      <c r="B63" s="5"/>
      <c r="C63" s="5"/>
      <c r="D63" s="5"/>
      <c r="E63" s="5"/>
      <c r="F63" s="6"/>
    </row>
    <row r="64" spans="1:6" x14ac:dyDescent="0.3">
      <c r="A64" s="5">
        <v>31</v>
      </c>
      <c r="B64" s="5" t="s">
        <v>62</v>
      </c>
      <c r="C64" s="5" t="s">
        <v>63</v>
      </c>
      <c r="D64" s="5">
        <v>1</v>
      </c>
      <c r="E64" s="5">
        <v>123.45</v>
      </c>
      <c r="F64" s="6">
        <f>D64*E64</f>
        <v>123.45</v>
      </c>
    </row>
    <row r="65" spans="1:6" x14ac:dyDescent="0.3">
      <c r="A65" s="5"/>
      <c r="B65" s="5"/>
      <c r="C65" s="5"/>
      <c r="D65" s="5"/>
      <c r="E65" s="5"/>
      <c r="F65" s="6"/>
    </row>
    <row r="66" spans="1:6" x14ac:dyDescent="0.3">
      <c r="A66" s="5">
        <v>32</v>
      </c>
      <c r="B66" s="5" t="s">
        <v>64</v>
      </c>
      <c r="C66" s="5" t="s">
        <v>65</v>
      </c>
      <c r="D66" s="5">
        <v>1</v>
      </c>
      <c r="E66" s="5">
        <v>26.84</v>
      </c>
      <c r="F66" s="6">
        <f>D66*E66</f>
        <v>26.84</v>
      </c>
    </row>
    <row r="67" spans="1:6" x14ac:dyDescent="0.3">
      <c r="A67" s="5"/>
      <c r="B67" s="5"/>
      <c r="C67" s="5"/>
      <c r="D67" s="5"/>
      <c r="E67" s="5"/>
      <c r="F67" s="6"/>
    </row>
    <row r="68" spans="1:6" x14ac:dyDescent="0.3">
      <c r="A68" s="5">
        <v>33</v>
      </c>
      <c r="B68" s="5" t="s">
        <v>66</v>
      </c>
      <c r="C68" s="5" t="s">
        <v>67</v>
      </c>
      <c r="D68" s="5">
        <v>1</v>
      </c>
      <c r="E68" s="5">
        <v>26.84</v>
      </c>
      <c r="F68" s="6">
        <f>D68*E68</f>
        <v>26.84</v>
      </c>
    </row>
    <row r="69" spans="1:6" x14ac:dyDescent="0.3">
      <c r="A69" s="5"/>
      <c r="B69" s="5"/>
      <c r="C69" s="5"/>
      <c r="D69" s="5"/>
      <c r="E69" s="5"/>
      <c r="F69" s="6"/>
    </row>
    <row r="70" spans="1:6" x14ac:dyDescent="0.3">
      <c r="A70" s="5">
        <v>34</v>
      </c>
      <c r="B70" s="5" t="s">
        <v>116</v>
      </c>
      <c r="C70" s="5" t="s">
        <v>127</v>
      </c>
      <c r="D70" s="5">
        <v>1</v>
      </c>
      <c r="E70" s="5">
        <v>144.91999999999999</v>
      </c>
      <c r="F70" s="6">
        <f>D70*E70</f>
        <v>144.91999999999999</v>
      </c>
    </row>
    <row r="71" spans="1:6" x14ac:dyDescent="0.3">
      <c r="A71" s="5"/>
      <c r="B71" s="5"/>
      <c r="C71" s="5"/>
      <c r="D71" s="5"/>
      <c r="E71" s="5"/>
      <c r="F71" s="6"/>
    </row>
    <row r="72" spans="1:6" x14ac:dyDescent="0.3">
      <c r="A72" s="5">
        <v>35</v>
      </c>
      <c r="B72" s="5" t="s">
        <v>68</v>
      </c>
      <c r="C72" s="5" t="s">
        <v>69</v>
      </c>
      <c r="D72" s="5">
        <v>2</v>
      </c>
      <c r="E72" s="5">
        <v>0.05</v>
      </c>
      <c r="F72" s="6">
        <f>D72*E72</f>
        <v>0.1</v>
      </c>
    </row>
    <row r="73" spans="1:6" x14ac:dyDescent="0.3">
      <c r="A73" s="5"/>
      <c r="B73" s="5"/>
      <c r="C73" s="5"/>
      <c r="D73" s="5"/>
      <c r="E73" s="5"/>
      <c r="F73" s="6"/>
    </row>
    <row r="74" spans="1:6" x14ac:dyDescent="0.3">
      <c r="A74" s="5">
        <v>36</v>
      </c>
      <c r="B74" s="5" t="s">
        <v>70</v>
      </c>
      <c r="C74" s="5" t="s">
        <v>71</v>
      </c>
      <c r="D74" s="5">
        <v>4</v>
      </c>
      <c r="E74" s="5">
        <v>0.05</v>
      </c>
      <c r="F74" s="6">
        <f>D74*E74</f>
        <v>0.2</v>
      </c>
    </row>
    <row r="75" spans="1:6" x14ac:dyDescent="0.3">
      <c r="A75" s="5"/>
      <c r="B75" s="5"/>
      <c r="C75" s="5"/>
      <c r="D75" s="5"/>
      <c r="E75" s="5"/>
      <c r="F75" s="6"/>
    </row>
    <row r="76" spans="1:6" x14ac:dyDescent="0.3">
      <c r="A76" s="5">
        <v>37</v>
      </c>
      <c r="B76" s="5" t="s">
        <v>72</v>
      </c>
      <c r="C76" s="5" t="s">
        <v>73</v>
      </c>
      <c r="D76" s="5">
        <v>4</v>
      </c>
      <c r="E76" s="5">
        <v>0.05</v>
      </c>
      <c r="F76" s="6">
        <f>D76*E76</f>
        <v>0.2</v>
      </c>
    </row>
    <row r="77" spans="1:6" x14ac:dyDescent="0.3">
      <c r="A77" s="5"/>
      <c r="B77" s="5"/>
      <c r="C77" s="5"/>
      <c r="D77" s="5"/>
      <c r="E77" s="5"/>
      <c r="F77" s="6"/>
    </row>
    <row r="78" spans="1:6" x14ac:dyDescent="0.3">
      <c r="A78" s="5">
        <v>38</v>
      </c>
      <c r="B78" s="5" t="s">
        <v>74</v>
      </c>
      <c r="C78" s="5" t="s">
        <v>75</v>
      </c>
      <c r="D78" s="5">
        <v>6</v>
      </c>
      <c r="E78" s="5">
        <v>0.06</v>
      </c>
      <c r="F78" s="6">
        <f>D78*E78</f>
        <v>0.36</v>
      </c>
    </row>
    <row r="79" spans="1:6" x14ac:dyDescent="0.3">
      <c r="A79" s="5"/>
      <c r="B79" s="5"/>
      <c r="C79" s="5"/>
      <c r="D79" s="5"/>
      <c r="E79" s="5"/>
      <c r="F79" s="6"/>
    </row>
    <row r="80" spans="1:6" x14ac:dyDescent="0.3">
      <c r="A80" s="5">
        <v>39</v>
      </c>
      <c r="B80" s="5" t="s">
        <v>76</v>
      </c>
      <c r="C80" s="5" t="s">
        <v>77</v>
      </c>
      <c r="D80" s="5">
        <v>1</v>
      </c>
      <c r="E80" s="5">
        <v>0.12</v>
      </c>
      <c r="F80" s="6">
        <f>D80*E80</f>
        <v>0.12</v>
      </c>
    </row>
    <row r="81" spans="1:6" x14ac:dyDescent="0.3">
      <c r="A81" s="5"/>
      <c r="B81" s="5"/>
      <c r="C81" s="5"/>
      <c r="D81" s="5"/>
      <c r="E81" s="5"/>
      <c r="F81" s="6"/>
    </row>
    <row r="82" spans="1:6" x14ac:dyDescent="0.3">
      <c r="A82" s="5">
        <v>40</v>
      </c>
      <c r="B82" s="5" t="s">
        <v>78</v>
      </c>
      <c r="C82" s="5" t="s">
        <v>79</v>
      </c>
      <c r="D82" s="5">
        <v>1</v>
      </c>
      <c r="E82" s="5">
        <v>6.1600000000000002E-2</v>
      </c>
      <c r="F82" s="6">
        <f>D82*E82</f>
        <v>6.1600000000000002E-2</v>
      </c>
    </row>
    <row r="83" spans="1:6" x14ac:dyDescent="0.3">
      <c r="A83" s="5"/>
      <c r="B83" s="5"/>
      <c r="C83" s="5"/>
      <c r="D83" s="5"/>
      <c r="E83" s="5"/>
      <c r="F83" s="6"/>
    </row>
    <row r="84" spans="1:6" x14ac:dyDescent="0.3">
      <c r="A84" s="5">
        <v>41</v>
      </c>
      <c r="B84" s="5" t="s">
        <v>80</v>
      </c>
      <c r="C84" s="5" t="s">
        <v>81</v>
      </c>
      <c r="D84" s="5">
        <v>1</v>
      </c>
      <c r="E84" s="5">
        <v>0.67200000000000004</v>
      </c>
      <c r="F84" s="6">
        <f>D84*E84</f>
        <v>0.67200000000000004</v>
      </c>
    </row>
    <row r="85" spans="1:6" x14ac:dyDescent="0.3">
      <c r="A85" s="5"/>
      <c r="B85" s="5"/>
      <c r="C85" s="5"/>
      <c r="D85" s="5"/>
      <c r="E85" s="5"/>
      <c r="F85" s="6"/>
    </row>
    <row r="86" spans="1:6" x14ac:dyDescent="0.3">
      <c r="A86" s="5">
        <v>42</v>
      </c>
      <c r="B86" s="5" t="s">
        <v>82</v>
      </c>
      <c r="C86" s="5" t="s">
        <v>83</v>
      </c>
      <c r="D86" s="5">
        <v>1</v>
      </c>
      <c r="E86" s="5">
        <v>0.70399999999999996</v>
      </c>
      <c r="F86" s="6">
        <f>D86*E86</f>
        <v>0.70399999999999996</v>
      </c>
    </row>
    <row r="87" spans="1:6" x14ac:dyDescent="0.3">
      <c r="A87" s="5"/>
      <c r="B87" s="5"/>
      <c r="C87" s="5"/>
      <c r="D87" s="5"/>
      <c r="E87" s="5"/>
      <c r="F87" s="6"/>
    </row>
    <row r="88" spans="1:6" x14ac:dyDescent="0.3">
      <c r="A88" s="5">
        <v>43</v>
      </c>
      <c r="B88" s="5" t="s">
        <v>84</v>
      </c>
      <c r="C88" s="5" t="s">
        <v>85</v>
      </c>
      <c r="D88" s="5">
        <v>1</v>
      </c>
      <c r="E88" s="5">
        <v>0.61599999999999999</v>
      </c>
      <c r="F88" s="6">
        <f>D88*E88</f>
        <v>0.61599999999999999</v>
      </c>
    </row>
    <row r="89" spans="1:6" x14ac:dyDescent="0.3">
      <c r="A89" s="5"/>
      <c r="B89" s="5"/>
      <c r="C89" s="5"/>
      <c r="D89" s="5"/>
      <c r="E89" s="5"/>
      <c r="F89" s="6"/>
    </row>
    <row r="90" spans="1:6" x14ac:dyDescent="0.3">
      <c r="A90" s="5">
        <v>44</v>
      </c>
      <c r="B90" s="5" t="s">
        <v>86</v>
      </c>
      <c r="C90" s="5" t="s">
        <v>87</v>
      </c>
      <c r="D90" s="5">
        <v>1</v>
      </c>
      <c r="E90" s="5">
        <v>0.33</v>
      </c>
      <c r="F90" s="6">
        <f>D90*E90</f>
        <v>0.33</v>
      </c>
    </row>
    <row r="91" spans="1:6" x14ac:dyDescent="0.3">
      <c r="A91" s="5"/>
      <c r="B91" s="5"/>
      <c r="C91" s="5"/>
      <c r="D91" s="5"/>
      <c r="E91" s="5"/>
      <c r="F91" s="6"/>
    </row>
    <row r="92" spans="1:6" x14ac:dyDescent="0.3">
      <c r="A92" s="5">
        <v>45</v>
      </c>
      <c r="B92" s="5" t="s">
        <v>88</v>
      </c>
      <c r="C92" s="5" t="s">
        <v>89</v>
      </c>
      <c r="D92" s="5">
        <v>1</v>
      </c>
      <c r="E92" s="5">
        <v>0.26400000000000001</v>
      </c>
      <c r="F92" s="6">
        <f>D92*E92</f>
        <v>0.26400000000000001</v>
      </c>
    </row>
    <row r="93" spans="1:6" x14ac:dyDescent="0.3">
      <c r="A93" s="5"/>
      <c r="B93" s="5"/>
      <c r="C93" s="5"/>
      <c r="D93" s="5"/>
      <c r="E93" s="5"/>
      <c r="F93" s="6"/>
    </row>
    <row r="94" spans="1:6" x14ac:dyDescent="0.3">
      <c r="A94" s="5">
        <v>46</v>
      </c>
      <c r="B94" s="5" t="s">
        <v>90</v>
      </c>
      <c r="C94" s="5" t="s">
        <v>91</v>
      </c>
      <c r="D94" s="5">
        <v>2</v>
      </c>
      <c r="E94" s="5">
        <v>6.6000000000000003E-2</v>
      </c>
      <c r="F94" s="6">
        <f>D94*E94</f>
        <v>0.13200000000000001</v>
      </c>
    </row>
    <row r="95" spans="1:6" x14ac:dyDescent="0.3">
      <c r="A95" s="5"/>
      <c r="B95" s="5"/>
      <c r="C95" s="5"/>
      <c r="D95" s="5"/>
      <c r="E95" s="5"/>
      <c r="F95" s="6"/>
    </row>
    <row r="96" spans="1:6" x14ac:dyDescent="0.3">
      <c r="A96" s="5">
        <v>47</v>
      </c>
      <c r="B96" s="5" t="s">
        <v>92</v>
      </c>
      <c r="C96" s="5" t="s">
        <v>93</v>
      </c>
      <c r="D96" s="5">
        <v>2</v>
      </c>
      <c r="E96" s="5">
        <v>6.6000000000000003E-2</v>
      </c>
      <c r="F96" s="6">
        <f>D96*E96</f>
        <v>0.13200000000000001</v>
      </c>
    </row>
    <row r="97" spans="1:6" x14ac:dyDescent="0.3">
      <c r="A97" s="5"/>
      <c r="B97" s="5"/>
      <c r="C97" s="5"/>
      <c r="D97" s="5"/>
      <c r="E97" s="5"/>
      <c r="F97" s="6"/>
    </row>
    <row r="98" spans="1:6" x14ac:dyDescent="0.3">
      <c r="A98" s="5">
        <v>48</v>
      </c>
      <c r="B98" s="5" t="s">
        <v>94</v>
      </c>
      <c r="C98" s="5" t="s">
        <v>95</v>
      </c>
      <c r="D98" s="5">
        <v>1</v>
      </c>
      <c r="E98" s="5">
        <v>0.17599999999999999</v>
      </c>
      <c r="F98" s="6">
        <f>D98*E98</f>
        <v>0.17599999999999999</v>
      </c>
    </row>
    <row r="99" spans="1:6" x14ac:dyDescent="0.3">
      <c r="A99" s="5"/>
      <c r="B99" s="5"/>
      <c r="C99" s="5"/>
      <c r="D99" s="5"/>
      <c r="E99" s="5"/>
      <c r="F99" s="6"/>
    </row>
    <row r="100" spans="1:6" x14ac:dyDescent="0.3">
      <c r="A100" s="5">
        <v>49</v>
      </c>
      <c r="B100" s="5" t="s">
        <v>96</v>
      </c>
      <c r="C100" s="5" t="s">
        <v>97</v>
      </c>
      <c r="D100" s="5">
        <v>2</v>
      </c>
      <c r="E100" s="5">
        <v>0.14299999999999999</v>
      </c>
      <c r="F100" s="6">
        <f>D100*E100</f>
        <v>0.28599999999999998</v>
      </c>
    </row>
    <row r="101" spans="1:6" x14ac:dyDescent="0.3">
      <c r="A101" s="5"/>
      <c r="B101" s="5"/>
      <c r="C101" s="5"/>
      <c r="D101" s="5"/>
      <c r="E101" s="5"/>
      <c r="F101" s="6"/>
    </row>
    <row r="102" spans="1:6" x14ac:dyDescent="0.3">
      <c r="A102" s="5">
        <v>50</v>
      </c>
      <c r="B102" s="5" t="s">
        <v>98</v>
      </c>
      <c r="C102" s="5" t="s">
        <v>99</v>
      </c>
      <c r="D102" s="5">
        <v>1</v>
      </c>
      <c r="E102" s="5">
        <v>0.67200000000000004</v>
      </c>
      <c r="F102" s="6">
        <f>D102*E102</f>
        <v>0.67200000000000004</v>
      </c>
    </row>
    <row r="103" spans="1:6" x14ac:dyDescent="0.3">
      <c r="A103" s="5"/>
      <c r="B103" s="5"/>
      <c r="C103" s="5"/>
      <c r="D103" s="5"/>
      <c r="E103" s="5"/>
      <c r="F103" s="6"/>
    </row>
    <row r="104" spans="1:6" x14ac:dyDescent="0.3">
      <c r="A104" s="5">
        <v>51</v>
      </c>
      <c r="B104" s="5">
        <v>5201408004</v>
      </c>
      <c r="C104" s="5" t="s">
        <v>100</v>
      </c>
      <c r="D104" s="5">
        <v>1</v>
      </c>
      <c r="E104" s="5">
        <v>1</v>
      </c>
      <c r="F104" s="6">
        <f>D104*E104</f>
        <v>1</v>
      </c>
    </row>
    <row r="105" spans="1:6" x14ac:dyDescent="0.3">
      <c r="A105" s="5"/>
      <c r="B105" s="5"/>
      <c r="C105" s="5"/>
      <c r="D105" s="5"/>
      <c r="E105" s="5"/>
      <c r="F105" s="6"/>
    </row>
    <row r="106" spans="1:6" x14ac:dyDescent="0.3">
      <c r="A106" s="5">
        <v>52</v>
      </c>
      <c r="B106" s="5" t="s">
        <v>101</v>
      </c>
      <c r="C106" s="5" t="s">
        <v>102</v>
      </c>
      <c r="D106" s="5">
        <v>1</v>
      </c>
      <c r="E106" s="5">
        <v>0.08</v>
      </c>
      <c r="F106" s="6">
        <f>D106*E106</f>
        <v>0.08</v>
      </c>
    </row>
    <row r="107" spans="1:6" x14ac:dyDescent="0.3">
      <c r="A107" s="5"/>
      <c r="B107" s="5"/>
      <c r="C107" s="5"/>
      <c r="D107" s="5"/>
      <c r="E107" s="5"/>
      <c r="F107" s="6"/>
    </row>
    <row r="108" spans="1:6" x14ac:dyDescent="0.3">
      <c r="A108" s="5">
        <v>53</v>
      </c>
      <c r="B108" s="5" t="s">
        <v>103</v>
      </c>
      <c r="C108" s="5" t="s">
        <v>104</v>
      </c>
      <c r="D108" s="5">
        <v>1</v>
      </c>
      <c r="E108" s="5">
        <v>8.7999999999999995E-2</v>
      </c>
      <c r="F108" s="6">
        <f>D108*E108</f>
        <v>8.7999999999999995E-2</v>
      </c>
    </row>
    <row r="109" spans="1:6" x14ac:dyDescent="0.3">
      <c r="A109" s="5"/>
      <c r="B109" s="5"/>
      <c r="C109" s="5"/>
      <c r="D109" s="5"/>
      <c r="E109" s="5"/>
      <c r="F109" s="6"/>
    </row>
    <row r="110" spans="1:6" x14ac:dyDescent="0.3">
      <c r="A110" s="5">
        <v>54</v>
      </c>
      <c r="B110" s="5" t="s">
        <v>105</v>
      </c>
      <c r="C110" s="5" t="s">
        <v>106</v>
      </c>
      <c r="D110" s="5">
        <v>1</v>
      </c>
      <c r="E110" s="5">
        <v>8.7999999999999995E-2</v>
      </c>
      <c r="F110" s="6">
        <f>D110*E110</f>
        <v>8.7999999999999995E-2</v>
      </c>
    </row>
    <row r="111" spans="1:6" x14ac:dyDescent="0.3">
      <c r="A111" s="5"/>
      <c r="B111" s="5"/>
      <c r="C111" s="5"/>
      <c r="D111" s="5"/>
      <c r="E111" s="5"/>
      <c r="F111" s="6"/>
    </row>
    <row r="112" spans="1:6" x14ac:dyDescent="0.3">
      <c r="A112" s="5">
        <v>55</v>
      </c>
      <c r="B112" s="5" t="s">
        <v>107</v>
      </c>
      <c r="C112" s="5" t="s">
        <v>108</v>
      </c>
      <c r="D112" s="5">
        <v>1</v>
      </c>
      <c r="E112" s="5">
        <v>0.2</v>
      </c>
      <c r="F112" s="6">
        <f>D112*E112</f>
        <v>0.2</v>
      </c>
    </row>
    <row r="113" spans="1:6" x14ac:dyDescent="0.3">
      <c r="A113" s="5"/>
      <c r="B113" s="5"/>
      <c r="C113" s="5"/>
      <c r="D113" s="5"/>
      <c r="E113" s="5"/>
      <c r="F113" s="6"/>
    </row>
    <row r="114" spans="1:6" x14ac:dyDescent="0.3">
      <c r="A114" s="5">
        <v>56</v>
      </c>
      <c r="B114" s="5" t="s">
        <v>109</v>
      </c>
      <c r="C114" s="5" t="s">
        <v>110</v>
      </c>
      <c r="D114" s="5">
        <v>1</v>
      </c>
      <c r="E114" s="5">
        <v>0.35</v>
      </c>
      <c r="F114" s="6">
        <f>D114*E114</f>
        <v>0.35</v>
      </c>
    </row>
    <row r="115" spans="1:6" x14ac:dyDescent="0.3">
      <c r="A115" s="5"/>
      <c r="B115" s="5"/>
      <c r="C115" s="5"/>
      <c r="D115" s="5"/>
      <c r="E115" s="5"/>
      <c r="F115" s="6"/>
    </row>
    <row r="116" spans="1:6" x14ac:dyDescent="0.3">
      <c r="A116" s="5">
        <v>57</v>
      </c>
      <c r="B116" s="5">
        <v>5201405003</v>
      </c>
      <c r="C116" s="5" t="s">
        <v>111</v>
      </c>
      <c r="D116" s="5">
        <v>1</v>
      </c>
      <c r="E116" s="5">
        <v>4</v>
      </c>
      <c r="F116" s="6">
        <f>D116*E116</f>
        <v>4</v>
      </c>
    </row>
    <row r="117" spans="1:6" x14ac:dyDescent="0.3">
      <c r="A117" s="5"/>
      <c r="B117" s="5"/>
      <c r="C117" s="5"/>
      <c r="D117" s="5"/>
      <c r="E117" s="5"/>
      <c r="F117" s="6"/>
    </row>
    <row r="118" spans="1:6" x14ac:dyDescent="0.3">
      <c r="A118" s="5">
        <v>58</v>
      </c>
      <c r="B118" s="5">
        <v>5201103002</v>
      </c>
      <c r="C118" s="5" t="s">
        <v>112</v>
      </c>
      <c r="D118" s="5">
        <v>1</v>
      </c>
      <c r="E118" s="5">
        <f>26.5</f>
        <v>26.5</v>
      </c>
      <c r="F118" s="6">
        <f>D118*E118</f>
        <v>26.5</v>
      </c>
    </row>
    <row r="119" spans="1:6" x14ac:dyDescent="0.3">
      <c r="A119" s="5"/>
      <c r="B119" s="5"/>
      <c r="C119" s="5"/>
      <c r="D119" s="5"/>
      <c r="E119" s="5"/>
      <c r="F119" s="6"/>
    </row>
    <row r="120" spans="1:6" x14ac:dyDescent="0.3">
      <c r="A120" s="5">
        <v>59</v>
      </c>
      <c r="B120" s="5" t="s">
        <v>128</v>
      </c>
      <c r="C120" s="5" t="s">
        <v>113</v>
      </c>
      <c r="D120" s="5">
        <v>1</v>
      </c>
      <c r="E120" s="5">
        <v>28</v>
      </c>
      <c r="F120" s="6">
        <f>D120*E120</f>
        <v>28</v>
      </c>
    </row>
    <row r="121" spans="1:6" x14ac:dyDescent="0.3">
      <c r="A121" s="5"/>
      <c r="B121" s="5"/>
      <c r="C121" s="5"/>
      <c r="D121" s="5"/>
      <c r="E121" s="5"/>
      <c r="F121" s="6"/>
    </row>
    <row r="122" spans="1:6" x14ac:dyDescent="0.3">
      <c r="A122" s="5">
        <v>60</v>
      </c>
      <c r="B122" s="5" t="s">
        <v>114</v>
      </c>
      <c r="C122" s="5" t="s">
        <v>115</v>
      </c>
      <c r="D122" s="5">
        <v>1</v>
      </c>
      <c r="E122" s="5">
        <v>186</v>
      </c>
      <c r="F122" s="6">
        <v>186</v>
      </c>
    </row>
    <row r="123" spans="1:6" x14ac:dyDescent="0.3">
      <c r="A123" s="5"/>
      <c r="B123" s="5"/>
      <c r="C123" s="5"/>
      <c r="D123" s="5"/>
      <c r="E123" s="5"/>
      <c r="F123" s="6"/>
    </row>
    <row r="124" spans="1:6" x14ac:dyDescent="0.3">
      <c r="A124" s="5">
        <v>61</v>
      </c>
      <c r="B124" s="5" t="s">
        <v>116</v>
      </c>
      <c r="C124" s="5" t="s">
        <v>117</v>
      </c>
      <c r="D124" s="5"/>
      <c r="E124" s="5">
        <v>20</v>
      </c>
      <c r="F124" s="6">
        <v>20</v>
      </c>
    </row>
    <row r="125" spans="1:6" x14ac:dyDescent="0.3">
      <c r="A125" s="5"/>
      <c r="B125" s="5"/>
      <c r="C125" s="5"/>
      <c r="D125" s="5"/>
      <c r="E125" s="5"/>
      <c r="F125" s="6"/>
    </row>
    <row r="126" spans="1:6" x14ac:dyDescent="0.3">
      <c r="A126" s="7" t="s">
        <v>118</v>
      </c>
      <c r="B126" s="8"/>
      <c r="C126" s="8"/>
      <c r="D126" s="8"/>
      <c r="E126" s="9"/>
      <c r="F126" s="6">
        <f>SUM(F4:F125)</f>
        <v>3558.0886</v>
      </c>
    </row>
    <row r="127" spans="1:6" x14ac:dyDescent="0.3">
      <c r="A127" s="10"/>
      <c r="B127" s="11"/>
      <c r="C127" s="11"/>
      <c r="D127" s="11"/>
      <c r="E127" s="12"/>
      <c r="F127" s="6"/>
    </row>
  </sheetData>
  <mergeCells count="375">
    <mergeCell ref="A1:F1"/>
    <mergeCell ref="A2:A3"/>
    <mergeCell ref="A4:A5"/>
    <mergeCell ref="A6:A7"/>
    <mergeCell ref="A8:A9"/>
    <mergeCell ref="A10:A11"/>
    <mergeCell ref="A12:A13"/>
    <mergeCell ref="A14:A15"/>
    <mergeCell ref="A16:A17"/>
    <mergeCell ref="B2:B3"/>
    <mergeCell ref="B4:B5"/>
    <mergeCell ref="B6:B7"/>
    <mergeCell ref="B8:B9"/>
    <mergeCell ref="B10:B11"/>
    <mergeCell ref="B12:B13"/>
    <mergeCell ref="B14:B15"/>
    <mergeCell ref="B16:B17"/>
    <mergeCell ref="C2:C3"/>
    <mergeCell ref="C4:C5"/>
    <mergeCell ref="C6:C7"/>
    <mergeCell ref="C8:C9"/>
    <mergeCell ref="C10:C11"/>
    <mergeCell ref="C12:C13"/>
    <mergeCell ref="C14:C15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64:C65"/>
    <mergeCell ref="C66:C67"/>
    <mergeCell ref="C68:C69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118:C119"/>
    <mergeCell ref="C120:C121"/>
    <mergeCell ref="C122:C123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D38:D39"/>
    <mergeCell ref="D40:D41"/>
    <mergeCell ref="D42:D43"/>
    <mergeCell ref="D44:D45"/>
    <mergeCell ref="D46:D47"/>
    <mergeCell ref="C106:C107"/>
    <mergeCell ref="C108:C109"/>
    <mergeCell ref="C110:C111"/>
    <mergeCell ref="C112:C113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52:C53"/>
    <mergeCell ref="C54:C55"/>
    <mergeCell ref="C56:C57"/>
    <mergeCell ref="C58:C59"/>
    <mergeCell ref="C60:C61"/>
    <mergeCell ref="C62:C63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78:D79"/>
    <mergeCell ref="D80:D81"/>
    <mergeCell ref="D82:D83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E38:E39"/>
    <mergeCell ref="E40:E41"/>
    <mergeCell ref="E42:E43"/>
    <mergeCell ref="D102:D103"/>
    <mergeCell ref="D104:D105"/>
    <mergeCell ref="D106:D107"/>
    <mergeCell ref="D108:D109"/>
    <mergeCell ref="D110:D111"/>
    <mergeCell ref="D112:D11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66:D67"/>
    <mergeCell ref="D68:D69"/>
    <mergeCell ref="D70:D71"/>
    <mergeCell ref="D72:D73"/>
    <mergeCell ref="D74:D75"/>
    <mergeCell ref="D76:D77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74:E75"/>
    <mergeCell ref="E76:E77"/>
    <mergeCell ref="E78:E79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F38:F39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62:E63"/>
    <mergeCell ref="E64:E65"/>
    <mergeCell ref="E66:E67"/>
    <mergeCell ref="E68:E69"/>
    <mergeCell ref="E70:E71"/>
    <mergeCell ref="E72:E73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118:F119"/>
    <mergeCell ref="F120:F121"/>
    <mergeCell ref="F122:F123"/>
    <mergeCell ref="F124:F125"/>
    <mergeCell ref="F126:F127"/>
    <mergeCell ref="A126:E127"/>
    <mergeCell ref="E116:E117"/>
    <mergeCell ref="E118:E119"/>
    <mergeCell ref="E120:E121"/>
    <mergeCell ref="E122:E123"/>
    <mergeCell ref="E124:E125"/>
    <mergeCell ref="E114:E115"/>
    <mergeCell ref="D120:D121"/>
    <mergeCell ref="D122:D123"/>
    <mergeCell ref="D124:D125"/>
    <mergeCell ref="D114:D115"/>
    <mergeCell ref="D116:D117"/>
    <mergeCell ref="D118:D119"/>
    <mergeCell ref="C124:C125"/>
    <mergeCell ref="C114:C115"/>
    <mergeCell ref="C116:C1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5"/>
  <sheetViews>
    <sheetView topLeftCell="A13" workbookViewId="0">
      <selection activeCell="C38" sqref="C38:C39"/>
    </sheetView>
  </sheetViews>
  <sheetFormatPr defaultColWidth="9" defaultRowHeight="14.15" x14ac:dyDescent="0.3"/>
  <cols>
    <col min="2" max="2" width="17.15234375" customWidth="1"/>
    <col min="3" max="3" width="37.23046875" customWidth="1"/>
    <col min="4" max="5" width="9" style="1" customWidth="1"/>
    <col min="6" max="6" width="9.765625" style="2" customWidth="1"/>
    <col min="7" max="7" width="9.3828125" style="2"/>
  </cols>
  <sheetData>
    <row r="1" spans="1:7" ht="39" customHeight="1" x14ac:dyDescent="0.3">
      <c r="A1" s="35" t="s">
        <v>129</v>
      </c>
      <c r="B1" s="35"/>
      <c r="C1" s="35"/>
      <c r="D1" s="35"/>
      <c r="E1" s="35"/>
      <c r="F1" s="36"/>
      <c r="G1" s="36"/>
    </row>
    <row r="2" spans="1:7" ht="19" customHeight="1" x14ac:dyDescent="0.3">
      <c r="A2" s="17" t="s">
        <v>1</v>
      </c>
      <c r="B2" s="17" t="s">
        <v>2</v>
      </c>
      <c r="C2" s="17" t="s">
        <v>3</v>
      </c>
      <c r="D2" s="17" t="s">
        <v>4</v>
      </c>
      <c r="E2" s="21" t="s">
        <v>5</v>
      </c>
      <c r="F2" s="19" t="s">
        <v>130</v>
      </c>
      <c r="G2" s="19" t="s">
        <v>131</v>
      </c>
    </row>
    <row r="3" spans="1:7" ht="19" customHeight="1" x14ac:dyDescent="0.3">
      <c r="A3" s="17"/>
      <c r="B3" s="17"/>
      <c r="C3" s="17"/>
      <c r="D3" s="17"/>
      <c r="E3" s="16"/>
      <c r="F3" s="20"/>
      <c r="G3" s="20"/>
    </row>
    <row r="4" spans="1:7" x14ac:dyDescent="0.3">
      <c r="A4" s="5">
        <v>1</v>
      </c>
      <c r="B4" s="5">
        <v>5201202002</v>
      </c>
      <c r="C4" s="5" t="s">
        <v>132</v>
      </c>
      <c r="D4" s="5">
        <v>1</v>
      </c>
      <c r="E4" s="5">
        <v>720</v>
      </c>
      <c r="F4" s="6">
        <f>E4*D4</f>
        <v>720</v>
      </c>
      <c r="G4" s="6">
        <f>D4*E4</f>
        <v>720</v>
      </c>
    </row>
    <row r="5" spans="1:7" x14ac:dyDescent="0.3">
      <c r="A5" s="5"/>
      <c r="B5" s="5"/>
      <c r="C5" s="5"/>
      <c r="D5" s="5"/>
      <c r="E5" s="5"/>
      <c r="F5" s="6"/>
      <c r="G5" s="6"/>
    </row>
    <row r="6" spans="1:7" x14ac:dyDescent="0.3">
      <c r="A6" s="5">
        <v>2</v>
      </c>
      <c r="B6" s="5">
        <v>5201102001</v>
      </c>
      <c r="C6" s="34" t="s">
        <v>8</v>
      </c>
      <c r="D6" s="5">
        <v>1</v>
      </c>
      <c r="E6" s="5">
        <v>74.25</v>
      </c>
      <c r="F6" s="6">
        <v>0</v>
      </c>
      <c r="G6" s="6">
        <f>D6*E6</f>
        <v>74.25</v>
      </c>
    </row>
    <row r="7" spans="1:7" x14ac:dyDescent="0.3">
      <c r="A7" s="5"/>
      <c r="B7" s="5"/>
      <c r="C7" s="34"/>
      <c r="D7" s="5"/>
      <c r="E7" s="5"/>
      <c r="F7" s="6"/>
      <c r="G7" s="6"/>
    </row>
    <row r="8" spans="1:7" x14ac:dyDescent="0.3">
      <c r="A8" s="5">
        <v>3</v>
      </c>
      <c r="B8" s="5">
        <v>5201102002</v>
      </c>
      <c r="C8" s="34" t="s">
        <v>9</v>
      </c>
      <c r="D8" s="5">
        <v>1</v>
      </c>
      <c r="E8" s="5">
        <v>74.25</v>
      </c>
      <c r="F8" s="6">
        <v>0</v>
      </c>
      <c r="G8" s="6">
        <f>D8*E8</f>
        <v>74.25</v>
      </c>
    </row>
    <row r="9" spans="1:7" x14ac:dyDescent="0.3">
      <c r="A9" s="5"/>
      <c r="B9" s="5"/>
      <c r="C9" s="34"/>
      <c r="D9" s="5"/>
      <c r="E9" s="5"/>
      <c r="F9" s="6"/>
      <c r="G9" s="6"/>
    </row>
    <row r="10" spans="1:7" x14ac:dyDescent="0.3">
      <c r="A10" s="5">
        <v>4</v>
      </c>
      <c r="B10" s="5" t="s">
        <v>116</v>
      </c>
      <c r="C10" s="34" t="s">
        <v>133</v>
      </c>
      <c r="D10" s="5">
        <v>1</v>
      </c>
      <c r="E10" s="5">
        <v>77.25</v>
      </c>
      <c r="F10" s="6">
        <f>E10*D10</f>
        <v>77.25</v>
      </c>
      <c r="G10" s="6">
        <v>0</v>
      </c>
    </row>
    <row r="11" spans="1:7" x14ac:dyDescent="0.3">
      <c r="A11" s="5"/>
      <c r="B11" s="5"/>
      <c r="C11" s="34"/>
      <c r="D11" s="5"/>
      <c r="E11" s="5"/>
      <c r="F11" s="6"/>
      <c r="G11" s="6"/>
    </row>
    <row r="12" spans="1:7" x14ac:dyDescent="0.3">
      <c r="A12" s="5">
        <v>5</v>
      </c>
      <c r="B12" s="5" t="s">
        <v>116</v>
      </c>
      <c r="C12" s="34" t="s">
        <v>134</v>
      </c>
      <c r="D12" s="5">
        <v>1</v>
      </c>
      <c r="E12" s="5">
        <v>77.25</v>
      </c>
      <c r="F12" s="6">
        <f>E12*D12</f>
        <v>77.25</v>
      </c>
      <c r="G12" s="6">
        <v>0</v>
      </c>
    </row>
    <row r="13" spans="1:7" x14ac:dyDescent="0.3">
      <c r="A13" s="5"/>
      <c r="B13" s="5"/>
      <c r="C13" s="34"/>
      <c r="D13" s="5"/>
      <c r="E13" s="5"/>
      <c r="F13" s="6"/>
      <c r="G13" s="6"/>
    </row>
    <row r="14" spans="1:7" x14ac:dyDescent="0.3">
      <c r="A14" s="5">
        <v>6</v>
      </c>
      <c r="B14" s="5" t="s">
        <v>10</v>
      </c>
      <c r="C14" s="34" t="s">
        <v>11</v>
      </c>
      <c r="D14" s="5">
        <v>1</v>
      </c>
      <c r="E14" s="5">
        <v>4.3</v>
      </c>
      <c r="F14" s="6">
        <v>0</v>
      </c>
      <c r="G14" s="6">
        <f>D14*E14</f>
        <v>4.3</v>
      </c>
    </row>
    <row r="15" spans="1:7" x14ac:dyDescent="0.3">
      <c r="A15" s="5"/>
      <c r="B15" s="5"/>
      <c r="C15" s="34"/>
      <c r="D15" s="5"/>
      <c r="E15" s="5"/>
      <c r="F15" s="6"/>
      <c r="G15" s="6"/>
    </row>
    <row r="16" spans="1:7" x14ac:dyDescent="0.3">
      <c r="A16" s="5">
        <v>7</v>
      </c>
      <c r="B16" s="5" t="s">
        <v>116</v>
      </c>
      <c r="C16" s="34" t="s">
        <v>135</v>
      </c>
      <c r="D16" s="5">
        <v>1</v>
      </c>
      <c r="E16" s="5">
        <v>4.3</v>
      </c>
      <c r="F16" s="6">
        <f>E16*D16</f>
        <v>4.3</v>
      </c>
      <c r="G16" s="6">
        <v>0</v>
      </c>
    </row>
    <row r="17" spans="1:7" x14ac:dyDescent="0.3">
      <c r="A17" s="5"/>
      <c r="B17" s="5"/>
      <c r="C17" s="34"/>
      <c r="D17" s="5"/>
      <c r="E17" s="5"/>
      <c r="F17" s="6"/>
      <c r="G17" s="6"/>
    </row>
    <row r="18" spans="1:7" x14ac:dyDescent="0.3">
      <c r="A18" s="5">
        <v>8</v>
      </c>
      <c r="B18" s="5" t="s">
        <v>14</v>
      </c>
      <c r="C18" s="5" t="s">
        <v>15</v>
      </c>
      <c r="D18" s="5">
        <v>1</v>
      </c>
      <c r="E18" s="5">
        <v>399.8</v>
      </c>
      <c r="F18" s="6">
        <f>E18*D18</f>
        <v>399.8</v>
      </c>
      <c r="G18" s="6">
        <f>D18*E18</f>
        <v>399.8</v>
      </c>
    </row>
    <row r="19" spans="1:7" x14ac:dyDescent="0.3">
      <c r="A19" s="5"/>
      <c r="B19" s="5"/>
      <c r="C19" s="5"/>
      <c r="D19" s="5"/>
      <c r="E19" s="5"/>
      <c r="F19" s="6"/>
      <c r="G19" s="6"/>
    </row>
    <row r="20" spans="1:7" x14ac:dyDescent="0.3">
      <c r="A20" s="5">
        <v>9</v>
      </c>
      <c r="B20" s="5" t="s">
        <v>16</v>
      </c>
      <c r="C20" s="5" t="s">
        <v>17</v>
      </c>
      <c r="D20" s="5">
        <v>2</v>
      </c>
      <c r="E20" s="5">
        <v>126.8</v>
      </c>
      <c r="F20" s="6">
        <f>E20*D20</f>
        <v>253.6</v>
      </c>
      <c r="G20" s="6">
        <f>D20*E20</f>
        <v>253.6</v>
      </c>
    </row>
    <row r="21" spans="1:7" x14ac:dyDescent="0.3">
      <c r="A21" s="5"/>
      <c r="B21" s="5"/>
      <c r="C21" s="5"/>
      <c r="D21" s="5"/>
      <c r="E21" s="5"/>
      <c r="F21" s="6"/>
      <c r="G21" s="6"/>
    </row>
    <row r="22" spans="1:7" x14ac:dyDescent="0.3">
      <c r="A22" s="5">
        <v>10</v>
      </c>
      <c r="B22" s="5" t="s">
        <v>18</v>
      </c>
      <c r="C22" s="5" t="s">
        <v>19</v>
      </c>
      <c r="D22" s="5">
        <v>1</v>
      </c>
      <c r="E22" s="5">
        <v>440.57</v>
      </c>
      <c r="F22" s="6">
        <f>E22*D22</f>
        <v>440.57</v>
      </c>
      <c r="G22" s="6">
        <f>D22*E22</f>
        <v>440.57</v>
      </c>
    </row>
    <row r="23" spans="1:7" x14ac:dyDescent="0.3">
      <c r="A23" s="5"/>
      <c r="B23" s="5"/>
      <c r="C23" s="5"/>
      <c r="D23" s="5"/>
      <c r="E23" s="5"/>
      <c r="F23" s="6"/>
      <c r="G23" s="6"/>
    </row>
    <row r="24" spans="1:7" x14ac:dyDescent="0.3">
      <c r="A24" s="5">
        <v>11</v>
      </c>
      <c r="B24" s="5" t="s">
        <v>136</v>
      </c>
      <c r="C24" s="5" t="s">
        <v>137</v>
      </c>
      <c r="D24" s="5">
        <v>1</v>
      </c>
      <c r="E24" s="5">
        <v>463.5</v>
      </c>
      <c r="F24" s="6">
        <f>E24*D24</f>
        <v>463.5</v>
      </c>
      <c r="G24" s="6">
        <f>D24*E24</f>
        <v>463.5</v>
      </c>
    </row>
    <row r="25" spans="1:7" x14ac:dyDescent="0.3">
      <c r="A25" s="5"/>
      <c r="B25" s="5"/>
      <c r="C25" s="5"/>
      <c r="D25" s="5"/>
      <c r="E25" s="5"/>
      <c r="F25" s="6"/>
      <c r="G25" s="6"/>
    </row>
    <row r="26" spans="1:7" x14ac:dyDescent="0.3">
      <c r="A26" s="5">
        <v>12</v>
      </c>
      <c r="B26" s="5" t="s">
        <v>22</v>
      </c>
      <c r="C26" s="5" t="s">
        <v>23</v>
      </c>
      <c r="D26" s="5">
        <v>4</v>
      </c>
      <c r="E26" s="5">
        <v>0.2</v>
      </c>
      <c r="F26" s="6">
        <f>E26*D26</f>
        <v>0.8</v>
      </c>
      <c r="G26" s="6">
        <f>D26*E26</f>
        <v>0.8</v>
      </c>
    </row>
    <row r="27" spans="1:7" x14ac:dyDescent="0.3">
      <c r="A27" s="5"/>
      <c r="B27" s="5"/>
      <c r="C27" s="5"/>
      <c r="D27" s="5"/>
      <c r="E27" s="5"/>
      <c r="F27" s="6"/>
      <c r="G27" s="6"/>
    </row>
    <row r="28" spans="1:7" x14ac:dyDescent="0.3">
      <c r="A28" s="5">
        <v>13</v>
      </c>
      <c r="B28" s="5" t="s">
        <v>24</v>
      </c>
      <c r="C28" s="5" t="s">
        <v>25</v>
      </c>
      <c r="D28" s="5">
        <v>1</v>
      </c>
      <c r="E28" s="5">
        <v>1</v>
      </c>
      <c r="F28" s="6">
        <f>E28*D28</f>
        <v>1</v>
      </c>
      <c r="G28" s="6">
        <f>D28*E28</f>
        <v>1</v>
      </c>
    </row>
    <row r="29" spans="1:7" x14ac:dyDescent="0.3">
      <c r="A29" s="5"/>
      <c r="B29" s="5"/>
      <c r="C29" s="5"/>
      <c r="D29" s="5"/>
      <c r="E29" s="5"/>
      <c r="F29" s="6"/>
      <c r="G29" s="6"/>
    </row>
    <row r="30" spans="1:7" x14ac:dyDescent="0.3">
      <c r="A30" s="5">
        <v>14</v>
      </c>
      <c r="B30" s="5" t="s">
        <v>26</v>
      </c>
      <c r="C30" s="5" t="s">
        <v>27</v>
      </c>
      <c r="D30" s="5">
        <v>1</v>
      </c>
      <c r="E30" s="5">
        <v>0.75</v>
      </c>
      <c r="F30" s="6">
        <f>E30*D30</f>
        <v>0.75</v>
      </c>
      <c r="G30" s="6">
        <f>D30*E30</f>
        <v>0.75</v>
      </c>
    </row>
    <row r="31" spans="1:7" x14ac:dyDescent="0.3">
      <c r="A31" s="5"/>
      <c r="B31" s="5"/>
      <c r="C31" s="5"/>
      <c r="D31" s="5"/>
      <c r="E31" s="5"/>
      <c r="F31" s="6"/>
      <c r="G31" s="6"/>
    </row>
    <row r="32" spans="1:7" x14ac:dyDescent="0.3">
      <c r="A32" s="5">
        <v>15</v>
      </c>
      <c r="B32" s="5" t="s">
        <v>28</v>
      </c>
      <c r="C32" s="5" t="s">
        <v>29</v>
      </c>
      <c r="D32" s="5">
        <v>1</v>
      </c>
      <c r="E32" s="5">
        <v>0.6</v>
      </c>
      <c r="F32" s="6">
        <f>E32*D32</f>
        <v>0.6</v>
      </c>
      <c r="G32" s="6">
        <f>D32*E32</f>
        <v>0.6</v>
      </c>
    </row>
    <row r="33" spans="1:7" x14ac:dyDescent="0.3">
      <c r="A33" s="5"/>
      <c r="B33" s="5"/>
      <c r="C33" s="5"/>
      <c r="D33" s="5"/>
      <c r="E33" s="5"/>
      <c r="F33" s="6"/>
      <c r="G33" s="6"/>
    </row>
    <row r="34" spans="1:7" x14ac:dyDescent="0.3">
      <c r="A34" s="5">
        <v>16</v>
      </c>
      <c r="B34" s="5" t="s">
        <v>138</v>
      </c>
      <c r="C34" s="5" t="s">
        <v>139</v>
      </c>
      <c r="D34" s="5">
        <v>1</v>
      </c>
      <c r="E34" s="5">
        <v>33.869999999999997</v>
      </c>
      <c r="F34" s="6">
        <f>E34*D34</f>
        <v>33.869999999999997</v>
      </c>
      <c r="G34" s="6">
        <f>D34*E34</f>
        <v>33.869999999999997</v>
      </c>
    </row>
    <row r="35" spans="1:7" x14ac:dyDescent="0.3">
      <c r="A35" s="5"/>
      <c r="B35" s="5"/>
      <c r="C35" s="5"/>
      <c r="D35" s="5"/>
      <c r="E35" s="5"/>
      <c r="F35" s="6"/>
      <c r="G35" s="6"/>
    </row>
    <row r="36" spans="1:7" x14ac:dyDescent="0.3">
      <c r="A36" s="5">
        <v>17</v>
      </c>
      <c r="B36" s="5" t="s">
        <v>140</v>
      </c>
      <c r="C36" s="5" t="s">
        <v>141</v>
      </c>
      <c r="D36" s="5">
        <v>1</v>
      </c>
      <c r="E36" s="5">
        <v>39.700000000000003</v>
      </c>
      <c r="F36" s="6">
        <f>E36*D36</f>
        <v>39.700000000000003</v>
      </c>
      <c r="G36" s="6">
        <f>D36*E36</f>
        <v>39.700000000000003</v>
      </c>
    </row>
    <row r="37" spans="1:7" x14ac:dyDescent="0.3">
      <c r="A37" s="5"/>
      <c r="B37" s="5"/>
      <c r="C37" s="5"/>
      <c r="D37" s="5"/>
      <c r="E37" s="5"/>
      <c r="F37" s="6"/>
      <c r="G37" s="6"/>
    </row>
    <row r="38" spans="1:7" x14ac:dyDescent="0.3">
      <c r="A38" s="5">
        <v>18</v>
      </c>
      <c r="B38" s="5" t="s">
        <v>142</v>
      </c>
      <c r="C38" s="5" t="s">
        <v>143</v>
      </c>
      <c r="D38" s="5">
        <v>2</v>
      </c>
      <c r="E38" s="5">
        <v>54</v>
      </c>
      <c r="F38" s="6">
        <f>E38*D38</f>
        <v>108</v>
      </c>
      <c r="G38" s="6">
        <f>D38*E38</f>
        <v>108</v>
      </c>
    </row>
    <row r="39" spans="1:7" x14ac:dyDescent="0.3">
      <c r="A39" s="5"/>
      <c r="B39" s="5"/>
      <c r="C39" s="5"/>
      <c r="D39" s="5"/>
      <c r="E39" s="5"/>
      <c r="F39" s="6"/>
      <c r="G39" s="6"/>
    </row>
    <row r="40" spans="1:7" x14ac:dyDescent="0.3">
      <c r="A40" s="5">
        <v>19</v>
      </c>
      <c r="B40" s="5" t="s">
        <v>144</v>
      </c>
      <c r="C40" s="5" t="s">
        <v>145</v>
      </c>
      <c r="D40" s="5">
        <v>4</v>
      </c>
      <c r="E40" s="5">
        <v>4.75</v>
      </c>
      <c r="F40" s="6">
        <f>E40*D40</f>
        <v>19</v>
      </c>
      <c r="G40" s="6">
        <f>D40*E40</f>
        <v>19</v>
      </c>
    </row>
    <row r="41" spans="1:7" x14ac:dyDescent="0.3">
      <c r="A41" s="5"/>
      <c r="B41" s="5"/>
      <c r="C41" s="5"/>
      <c r="D41" s="5"/>
      <c r="E41" s="5"/>
      <c r="F41" s="6"/>
      <c r="G41" s="6"/>
    </row>
    <row r="42" spans="1:7" x14ac:dyDescent="0.3">
      <c r="A42" s="5">
        <v>20</v>
      </c>
      <c r="B42" s="5" t="s">
        <v>146</v>
      </c>
      <c r="C42" s="5" t="s">
        <v>147</v>
      </c>
      <c r="D42" s="5">
        <v>8</v>
      </c>
      <c r="E42" s="5">
        <v>6.95</v>
      </c>
      <c r="F42" s="6">
        <f>E42*D42</f>
        <v>55.6</v>
      </c>
      <c r="G42" s="6">
        <f>D42*E42</f>
        <v>55.6</v>
      </c>
    </row>
    <row r="43" spans="1:7" x14ac:dyDescent="0.3">
      <c r="A43" s="5"/>
      <c r="B43" s="5"/>
      <c r="C43" s="5"/>
      <c r="D43" s="5"/>
      <c r="E43" s="5"/>
      <c r="F43" s="6"/>
      <c r="G43" s="6"/>
    </row>
    <row r="44" spans="1:7" x14ac:dyDescent="0.3">
      <c r="A44" s="5">
        <v>21</v>
      </c>
      <c r="B44" s="5" t="s">
        <v>148</v>
      </c>
      <c r="C44" s="5" t="s">
        <v>149</v>
      </c>
      <c r="D44" s="5">
        <v>8</v>
      </c>
      <c r="E44" s="5">
        <v>6.95</v>
      </c>
      <c r="F44" s="6">
        <f>E44*D44</f>
        <v>55.6</v>
      </c>
      <c r="G44" s="6">
        <f>D44*E44</f>
        <v>55.6</v>
      </c>
    </row>
    <row r="45" spans="1:7" x14ac:dyDescent="0.3">
      <c r="A45" s="5"/>
      <c r="B45" s="5"/>
      <c r="C45" s="5"/>
      <c r="D45" s="5"/>
      <c r="E45" s="5"/>
      <c r="F45" s="6"/>
      <c r="G45" s="6"/>
    </row>
    <row r="46" spans="1:7" x14ac:dyDescent="0.3">
      <c r="A46" s="5">
        <v>22</v>
      </c>
      <c r="B46" s="5">
        <v>5201401014</v>
      </c>
      <c r="C46" s="5" t="s">
        <v>150</v>
      </c>
      <c r="D46" s="5">
        <v>4</v>
      </c>
      <c r="E46" s="5">
        <v>6.95</v>
      </c>
      <c r="F46" s="6">
        <f>E46*D46</f>
        <v>27.8</v>
      </c>
      <c r="G46" s="6">
        <f>D46*E46</f>
        <v>27.8</v>
      </c>
    </row>
    <row r="47" spans="1:7" x14ac:dyDescent="0.3">
      <c r="A47" s="5"/>
      <c r="B47" s="5"/>
      <c r="C47" s="5"/>
      <c r="D47" s="5"/>
      <c r="E47" s="5"/>
      <c r="F47" s="6"/>
      <c r="G47" s="6"/>
    </row>
    <row r="48" spans="1:7" x14ac:dyDescent="0.3">
      <c r="A48" s="5">
        <v>23</v>
      </c>
      <c r="B48" s="5">
        <v>5201407016</v>
      </c>
      <c r="C48" s="5" t="s">
        <v>151</v>
      </c>
      <c r="D48" s="5">
        <v>1</v>
      </c>
      <c r="E48" s="5">
        <v>37.35</v>
      </c>
      <c r="F48" s="6">
        <f>E48*D48</f>
        <v>37.35</v>
      </c>
      <c r="G48" s="6">
        <f>D48*E48</f>
        <v>37.35</v>
      </c>
    </row>
    <row r="49" spans="1:7" x14ac:dyDescent="0.3">
      <c r="A49" s="5"/>
      <c r="B49" s="5"/>
      <c r="C49" s="5"/>
      <c r="D49" s="5"/>
      <c r="E49" s="5"/>
      <c r="F49" s="6"/>
      <c r="G49" s="6"/>
    </row>
    <row r="50" spans="1:7" x14ac:dyDescent="0.3">
      <c r="A50" s="5">
        <v>24</v>
      </c>
      <c r="B50" s="5">
        <v>5201407017</v>
      </c>
      <c r="C50" s="5" t="s">
        <v>152</v>
      </c>
      <c r="D50" s="5">
        <v>1</v>
      </c>
      <c r="E50" s="5">
        <v>16.21</v>
      </c>
      <c r="F50" s="6">
        <f>E50*D50</f>
        <v>16.21</v>
      </c>
      <c r="G50" s="6">
        <f>D50*E50</f>
        <v>16.21</v>
      </c>
    </row>
    <row r="51" spans="1:7" x14ac:dyDescent="0.3">
      <c r="A51" s="5"/>
      <c r="B51" s="5"/>
      <c r="C51" s="5"/>
      <c r="D51" s="5"/>
      <c r="E51" s="5"/>
      <c r="F51" s="6"/>
      <c r="G51" s="6"/>
    </row>
    <row r="52" spans="1:7" x14ac:dyDescent="0.3">
      <c r="A52" s="5">
        <v>25</v>
      </c>
      <c r="B52" s="5">
        <v>5201407012</v>
      </c>
      <c r="C52" s="5" t="s">
        <v>46</v>
      </c>
      <c r="D52" s="5">
        <v>2</v>
      </c>
      <c r="E52" s="5">
        <v>18.829999999999998</v>
      </c>
      <c r="F52" s="6">
        <f>E52*D52</f>
        <v>37.659999999999997</v>
      </c>
      <c r="G52" s="6">
        <f>D52*E52</f>
        <v>37.659999999999997</v>
      </c>
    </row>
    <row r="53" spans="1:7" x14ac:dyDescent="0.3">
      <c r="A53" s="5"/>
      <c r="B53" s="5"/>
      <c r="C53" s="5"/>
      <c r="D53" s="5"/>
      <c r="E53" s="5"/>
      <c r="F53" s="6"/>
      <c r="G53" s="6"/>
    </row>
    <row r="54" spans="1:7" x14ac:dyDescent="0.3">
      <c r="A54" s="5">
        <v>26</v>
      </c>
      <c r="B54" s="5" t="s">
        <v>47</v>
      </c>
      <c r="C54" s="5" t="s">
        <v>48</v>
      </c>
      <c r="D54" s="5">
        <v>1</v>
      </c>
      <c r="E54" s="5">
        <v>0.24</v>
      </c>
      <c r="F54" s="6">
        <f>E54*D54</f>
        <v>0.24</v>
      </c>
      <c r="G54" s="6">
        <f>D54*E54</f>
        <v>0.24</v>
      </c>
    </row>
    <row r="55" spans="1:7" x14ac:dyDescent="0.3">
      <c r="A55" s="5"/>
      <c r="B55" s="5"/>
      <c r="C55" s="5"/>
      <c r="D55" s="5"/>
      <c r="E55" s="5"/>
      <c r="F55" s="6"/>
      <c r="G55" s="6"/>
    </row>
    <row r="56" spans="1:7" x14ac:dyDescent="0.3">
      <c r="A56" s="5">
        <v>27</v>
      </c>
      <c r="B56" s="5" t="s">
        <v>49</v>
      </c>
      <c r="C56" s="5" t="s">
        <v>50</v>
      </c>
      <c r="D56" s="5">
        <v>2</v>
      </c>
      <c r="E56" s="5">
        <v>0.13</v>
      </c>
      <c r="F56" s="6">
        <f>E56*D56</f>
        <v>0.26</v>
      </c>
      <c r="G56" s="6">
        <f>D56*E56</f>
        <v>0.26</v>
      </c>
    </row>
    <row r="57" spans="1:7" x14ac:dyDescent="0.3">
      <c r="A57" s="5"/>
      <c r="B57" s="5"/>
      <c r="C57" s="5"/>
      <c r="D57" s="5"/>
      <c r="E57" s="5"/>
      <c r="F57" s="6"/>
      <c r="G57" s="6"/>
    </row>
    <row r="58" spans="1:7" x14ac:dyDescent="0.3">
      <c r="A58" s="5">
        <v>28</v>
      </c>
      <c r="B58" s="5" t="s">
        <v>51</v>
      </c>
      <c r="C58" s="5" t="s">
        <v>52</v>
      </c>
      <c r="D58" s="5">
        <v>1</v>
      </c>
      <c r="E58" s="5">
        <v>0.1</v>
      </c>
      <c r="F58" s="6">
        <f>E58*D58</f>
        <v>0.1</v>
      </c>
      <c r="G58" s="6">
        <f>D58*E58</f>
        <v>0.1</v>
      </c>
    </row>
    <row r="59" spans="1:7" x14ac:dyDescent="0.3">
      <c r="A59" s="5"/>
      <c r="B59" s="5"/>
      <c r="C59" s="5"/>
      <c r="D59" s="5"/>
      <c r="E59" s="5"/>
      <c r="F59" s="6"/>
      <c r="G59" s="6"/>
    </row>
    <row r="60" spans="1:7" x14ac:dyDescent="0.3">
      <c r="A60" s="5">
        <v>29</v>
      </c>
      <c r="B60" s="5" t="s">
        <v>53</v>
      </c>
      <c r="C60" s="5" t="s">
        <v>54</v>
      </c>
      <c r="D60" s="5">
        <v>1</v>
      </c>
      <c r="E60" s="5">
        <v>1.2</v>
      </c>
      <c r="F60" s="6">
        <f>E60*D60</f>
        <v>1.2</v>
      </c>
      <c r="G60" s="6">
        <f>D60*E60</f>
        <v>1.2</v>
      </c>
    </row>
    <row r="61" spans="1:7" x14ac:dyDescent="0.3">
      <c r="A61" s="5"/>
      <c r="B61" s="5"/>
      <c r="C61" s="5"/>
      <c r="D61" s="5"/>
      <c r="E61" s="5"/>
      <c r="F61" s="6"/>
      <c r="G61" s="6"/>
    </row>
    <row r="62" spans="1:7" x14ac:dyDescent="0.3">
      <c r="A62" s="5">
        <v>30</v>
      </c>
      <c r="B62" s="5">
        <v>5201405002</v>
      </c>
      <c r="C62" s="5" t="s">
        <v>55</v>
      </c>
      <c r="D62" s="5">
        <v>1</v>
      </c>
      <c r="E62" s="5">
        <v>1.2</v>
      </c>
      <c r="F62" s="6">
        <f>E62*D62</f>
        <v>1.2</v>
      </c>
      <c r="G62" s="6">
        <f>D62*E62</f>
        <v>1.2</v>
      </c>
    </row>
    <row r="63" spans="1:7" x14ac:dyDescent="0.3">
      <c r="A63" s="5"/>
      <c r="B63" s="5"/>
      <c r="C63" s="5"/>
      <c r="D63" s="5"/>
      <c r="E63" s="5"/>
      <c r="F63" s="6"/>
      <c r="G63" s="6"/>
    </row>
    <row r="64" spans="1:7" x14ac:dyDescent="0.3">
      <c r="A64" s="5">
        <v>31</v>
      </c>
      <c r="B64" s="5" t="s">
        <v>56</v>
      </c>
      <c r="C64" s="5" t="s">
        <v>57</v>
      </c>
      <c r="D64" s="5">
        <v>3</v>
      </c>
      <c r="E64" s="5">
        <v>0.115</v>
      </c>
      <c r="F64" s="6">
        <f>E64*D64</f>
        <v>0.34499999999999997</v>
      </c>
      <c r="G64" s="6">
        <f>D64*E64</f>
        <v>0.34499999999999997</v>
      </c>
    </row>
    <row r="65" spans="1:7" x14ac:dyDescent="0.3">
      <c r="A65" s="5"/>
      <c r="B65" s="5"/>
      <c r="C65" s="5"/>
      <c r="D65" s="5"/>
      <c r="E65" s="5"/>
      <c r="F65" s="6"/>
      <c r="G65" s="6"/>
    </row>
    <row r="66" spans="1:7" x14ac:dyDescent="0.3">
      <c r="A66" s="5">
        <v>32</v>
      </c>
      <c r="B66" s="5" t="s">
        <v>58</v>
      </c>
      <c r="C66" s="5" t="s">
        <v>59</v>
      </c>
      <c r="D66" s="5">
        <v>1</v>
      </c>
      <c r="E66" s="5">
        <v>0.10199999999999999</v>
      </c>
      <c r="F66" s="6">
        <f>E66*D66</f>
        <v>0.10199999999999999</v>
      </c>
      <c r="G66" s="6">
        <f>D66*E66</f>
        <v>0.10199999999999999</v>
      </c>
    </row>
    <row r="67" spans="1:7" x14ac:dyDescent="0.3">
      <c r="A67" s="5"/>
      <c r="B67" s="5"/>
      <c r="C67" s="5"/>
      <c r="D67" s="5"/>
      <c r="E67" s="5"/>
      <c r="F67" s="6"/>
      <c r="G67" s="6"/>
    </row>
    <row r="68" spans="1:7" x14ac:dyDescent="0.3">
      <c r="A68" s="5">
        <v>33</v>
      </c>
      <c r="B68" s="5" t="s">
        <v>60</v>
      </c>
      <c r="C68" s="5" t="s">
        <v>61</v>
      </c>
      <c r="D68" s="5">
        <v>1</v>
      </c>
      <c r="E68" s="5">
        <v>128.82</v>
      </c>
      <c r="F68" s="6">
        <f>E68*D68</f>
        <v>128.82</v>
      </c>
      <c r="G68" s="6">
        <f>D68*E68</f>
        <v>128.82</v>
      </c>
    </row>
    <row r="69" spans="1:7" x14ac:dyDescent="0.3">
      <c r="A69" s="5"/>
      <c r="B69" s="5"/>
      <c r="C69" s="5"/>
      <c r="D69" s="5"/>
      <c r="E69" s="5"/>
      <c r="F69" s="6"/>
      <c r="G69" s="6"/>
    </row>
    <row r="70" spans="1:7" x14ac:dyDescent="0.3">
      <c r="A70" s="5">
        <v>34</v>
      </c>
      <c r="B70" s="5" t="s">
        <v>62</v>
      </c>
      <c r="C70" s="5" t="s">
        <v>63</v>
      </c>
      <c r="D70" s="5">
        <v>1</v>
      </c>
      <c r="E70" s="5">
        <v>123.45</v>
      </c>
      <c r="F70" s="6">
        <f>E70*D70</f>
        <v>123.45</v>
      </c>
      <c r="G70" s="6">
        <f>D70*E70</f>
        <v>123.45</v>
      </c>
    </row>
    <row r="71" spans="1:7" x14ac:dyDescent="0.3">
      <c r="A71" s="5"/>
      <c r="B71" s="5"/>
      <c r="C71" s="5"/>
      <c r="D71" s="5"/>
      <c r="E71" s="5"/>
      <c r="F71" s="6"/>
      <c r="G71" s="6"/>
    </row>
    <row r="72" spans="1:7" x14ac:dyDescent="0.3">
      <c r="A72" s="5">
        <v>35</v>
      </c>
      <c r="B72" s="5" t="s">
        <v>64</v>
      </c>
      <c r="C72" s="5" t="s">
        <v>65</v>
      </c>
      <c r="D72" s="5">
        <v>1</v>
      </c>
      <c r="E72" s="5">
        <v>26.84</v>
      </c>
      <c r="F72" s="6">
        <f>E72*D72</f>
        <v>26.84</v>
      </c>
      <c r="G72" s="6">
        <f>D72*E72</f>
        <v>26.84</v>
      </c>
    </row>
    <row r="73" spans="1:7" x14ac:dyDescent="0.3">
      <c r="A73" s="5"/>
      <c r="B73" s="5"/>
      <c r="C73" s="5"/>
      <c r="D73" s="5"/>
      <c r="E73" s="5"/>
      <c r="F73" s="6"/>
      <c r="G73" s="6"/>
    </row>
    <row r="74" spans="1:7" x14ac:dyDescent="0.3">
      <c r="A74" s="5">
        <v>36</v>
      </c>
      <c r="B74" s="5" t="s">
        <v>66</v>
      </c>
      <c r="C74" s="5" t="s">
        <v>67</v>
      </c>
      <c r="D74" s="5">
        <v>1</v>
      </c>
      <c r="E74" s="5">
        <v>26.84</v>
      </c>
      <c r="F74" s="6">
        <f>E74*D74</f>
        <v>26.84</v>
      </c>
      <c r="G74" s="6">
        <f>D74*E74</f>
        <v>26.84</v>
      </c>
    </row>
    <row r="75" spans="1:7" x14ac:dyDescent="0.3">
      <c r="A75" s="5"/>
      <c r="B75" s="5"/>
      <c r="C75" s="5"/>
      <c r="D75" s="5"/>
      <c r="E75" s="5"/>
      <c r="F75" s="6"/>
      <c r="G75" s="6"/>
    </row>
    <row r="76" spans="1:7" x14ac:dyDescent="0.3">
      <c r="A76" s="5">
        <v>37</v>
      </c>
      <c r="B76" s="5" t="s">
        <v>116</v>
      </c>
      <c r="C76" s="34" t="s">
        <v>153</v>
      </c>
      <c r="D76" s="5">
        <v>1</v>
      </c>
      <c r="E76" s="5">
        <v>144.91999999999999</v>
      </c>
      <c r="F76" s="6">
        <f>E76*D76</f>
        <v>144.91999999999999</v>
      </c>
      <c r="G76" s="6">
        <f>D76*E76</f>
        <v>144.91999999999999</v>
      </c>
    </row>
    <row r="77" spans="1:7" x14ac:dyDescent="0.3">
      <c r="A77" s="5"/>
      <c r="B77" s="5"/>
      <c r="C77" s="34"/>
      <c r="D77" s="5"/>
      <c r="E77" s="5"/>
      <c r="F77" s="6"/>
      <c r="G77" s="6"/>
    </row>
    <row r="78" spans="1:7" x14ac:dyDescent="0.3">
      <c r="A78" s="5">
        <v>38</v>
      </c>
      <c r="B78" s="5" t="s">
        <v>68</v>
      </c>
      <c r="C78" s="5" t="s">
        <v>69</v>
      </c>
      <c r="D78" s="5">
        <v>2</v>
      </c>
      <c r="E78" s="5">
        <v>0.05</v>
      </c>
      <c r="F78" s="6">
        <f>E78*D78</f>
        <v>0.1</v>
      </c>
      <c r="G78" s="6">
        <f>D78*E78</f>
        <v>0.1</v>
      </c>
    </row>
    <row r="79" spans="1:7" x14ac:dyDescent="0.3">
      <c r="A79" s="5"/>
      <c r="B79" s="5"/>
      <c r="C79" s="5"/>
      <c r="D79" s="5"/>
      <c r="E79" s="5"/>
      <c r="F79" s="6"/>
      <c r="G79" s="6"/>
    </row>
    <row r="80" spans="1:7" x14ac:dyDescent="0.3">
      <c r="A80" s="5">
        <v>39</v>
      </c>
      <c r="B80" s="5" t="s">
        <v>70</v>
      </c>
      <c r="C80" s="5" t="s">
        <v>71</v>
      </c>
      <c r="D80" s="5">
        <v>4</v>
      </c>
      <c r="E80" s="5">
        <v>0.05</v>
      </c>
      <c r="F80" s="6">
        <f>E80*D80</f>
        <v>0.2</v>
      </c>
      <c r="G80" s="6">
        <f>D80*E80</f>
        <v>0.2</v>
      </c>
    </row>
    <row r="81" spans="1:7" x14ac:dyDescent="0.3">
      <c r="A81" s="5"/>
      <c r="B81" s="5"/>
      <c r="C81" s="5"/>
      <c r="D81" s="5"/>
      <c r="E81" s="5"/>
      <c r="F81" s="6"/>
      <c r="G81" s="6"/>
    </row>
    <row r="82" spans="1:7" x14ac:dyDescent="0.3">
      <c r="A82" s="5">
        <v>40</v>
      </c>
      <c r="B82" s="5" t="s">
        <v>72</v>
      </c>
      <c r="C82" s="5" t="s">
        <v>73</v>
      </c>
      <c r="D82" s="5">
        <v>4</v>
      </c>
      <c r="E82" s="5">
        <v>0.05</v>
      </c>
      <c r="F82" s="6">
        <f>E82*D82</f>
        <v>0.2</v>
      </c>
      <c r="G82" s="6">
        <f>D82*E82</f>
        <v>0.2</v>
      </c>
    </row>
    <row r="83" spans="1:7" x14ac:dyDescent="0.3">
      <c r="A83" s="5"/>
      <c r="B83" s="5"/>
      <c r="C83" s="5"/>
      <c r="D83" s="5"/>
      <c r="E83" s="5"/>
      <c r="F83" s="6"/>
      <c r="G83" s="6"/>
    </row>
    <row r="84" spans="1:7" x14ac:dyDescent="0.3">
      <c r="A84" s="5">
        <v>41</v>
      </c>
      <c r="B84" s="5" t="s">
        <v>74</v>
      </c>
      <c r="C84" s="5" t="s">
        <v>75</v>
      </c>
      <c r="D84" s="5">
        <v>6</v>
      </c>
      <c r="E84" s="5">
        <v>0.06</v>
      </c>
      <c r="F84" s="6">
        <f>E84*D84</f>
        <v>0.36</v>
      </c>
      <c r="G84" s="6">
        <f>D84*E84</f>
        <v>0.36</v>
      </c>
    </row>
    <row r="85" spans="1:7" x14ac:dyDescent="0.3">
      <c r="A85" s="5"/>
      <c r="B85" s="5"/>
      <c r="C85" s="5"/>
      <c r="D85" s="5"/>
      <c r="E85" s="5"/>
      <c r="F85" s="6"/>
      <c r="G85" s="6"/>
    </row>
    <row r="86" spans="1:7" x14ac:dyDescent="0.3">
      <c r="A86" s="5">
        <v>42</v>
      </c>
      <c r="B86" s="5" t="s">
        <v>76</v>
      </c>
      <c r="C86" s="5" t="s">
        <v>77</v>
      </c>
      <c r="D86" s="5">
        <v>1</v>
      </c>
      <c r="E86" s="5">
        <v>0.12</v>
      </c>
      <c r="F86" s="6">
        <f>E86*D86</f>
        <v>0.12</v>
      </c>
      <c r="G86" s="6">
        <f>D86*E86</f>
        <v>0.12</v>
      </c>
    </row>
    <row r="87" spans="1:7" x14ac:dyDescent="0.3">
      <c r="A87" s="5"/>
      <c r="B87" s="5"/>
      <c r="C87" s="5"/>
      <c r="D87" s="5"/>
      <c r="E87" s="5"/>
      <c r="F87" s="6"/>
      <c r="G87" s="6"/>
    </row>
    <row r="88" spans="1:7" x14ac:dyDescent="0.3">
      <c r="A88" s="5">
        <v>43</v>
      </c>
      <c r="B88" s="5" t="s">
        <v>78</v>
      </c>
      <c r="C88" s="5" t="s">
        <v>79</v>
      </c>
      <c r="D88" s="5">
        <v>1</v>
      </c>
      <c r="E88" s="5">
        <v>6.1600000000000002E-2</v>
      </c>
      <c r="F88" s="6">
        <f>E88*D88</f>
        <v>6.1600000000000002E-2</v>
      </c>
      <c r="G88" s="6">
        <f>D88*E88</f>
        <v>6.1600000000000002E-2</v>
      </c>
    </row>
    <row r="89" spans="1:7" x14ac:dyDescent="0.3">
      <c r="A89" s="5"/>
      <c r="B89" s="5"/>
      <c r="C89" s="5"/>
      <c r="D89" s="5"/>
      <c r="E89" s="5"/>
      <c r="F89" s="6"/>
      <c r="G89" s="6"/>
    </row>
    <row r="90" spans="1:7" x14ac:dyDescent="0.3">
      <c r="A90" s="5">
        <v>44</v>
      </c>
      <c r="B90" s="5" t="s">
        <v>80</v>
      </c>
      <c r="C90" s="5" t="s">
        <v>81</v>
      </c>
      <c r="D90" s="5">
        <v>1</v>
      </c>
      <c r="E90" s="5">
        <v>0.67200000000000004</v>
      </c>
      <c r="F90" s="6">
        <f>E90*D90</f>
        <v>0.67200000000000004</v>
      </c>
      <c r="G90" s="6">
        <f>D90*E90</f>
        <v>0.67200000000000004</v>
      </c>
    </row>
    <row r="91" spans="1:7" x14ac:dyDescent="0.3">
      <c r="A91" s="5"/>
      <c r="B91" s="5"/>
      <c r="C91" s="5"/>
      <c r="D91" s="5"/>
      <c r="E91" s="5"/>
      <c r="F91" s="6"/>
      <c r="G91" s="6"/>
    </row>
    <row r="92" spans="1:7" x14ac:dyDescent="0.3">
      <c r="A92" s="5">
        <v>45</v>
      </c>
      <c r="B92" s="5" t="s">
        <v>82</v>
      </c>
      <c r="C92" s="5" t="s">
        <v>83</v>
      </c>
      <c r="D92" s="5">
        <v>1</v>
      </c>
      <c r="E92" s="5">
        <v>0.70399999999999996</v>
      </c>
      <c r="F92" s="6">
        <f>E92*D92</f>
        <v>0.70399999999999996</v>
      </c>
      <c r="G92" s="6">
        <f>D92*E92</f>
        <v>0.70399999999999996</v>
      </c>
    </row>
    <row r="93" spans="1:7" x14ac:dyDescent="0.3">
      <c r="A93" s="5"/>
      <c r="B93" s="5"/>
      <c r="C93" s="5"/>
      <c r="D93" s="5"/>
      <c r="E93" s="5"/>
      <c r="F93" s="6"/>
      <c r="G93" s="6"/>
    </row>
    <row r="94" spans="1:7" x14ac:dyDescent="0.3">
      <c r="A94" s="5">
        <v>46</v>
      </c>
      <c r="B94" s="5" t="s">
        <v>84</v>
      </c>
      <c r="C94" s="5" t="s">
        <v>85</v>
      </c>
      <c r="D94" s="5">
        <v>1</v>
      </c>
      <c r="E94" s="5">
        <v>0.61599999999999999</v>
      </c>
      <c r="F94" s="6">
        <f>E94*D94</f>
        <v>0.61599999999999999</v>
      </c>
      <c r="G94" s="6">
        <f>D94*E94</f>
        <v>0.61599999999999999</v>
      </c>
    </row>
    <row r="95" spans="1:7" x14ac:dyDescent="0.3">
      <c r="A95" s="5"/>
      <c r="B95" s="5"/>
      <c r="C95" s="5"/>
      <c r="D95" s="5"/>
      <c r="E95" s="5"/>
      <c r="F95" s="6"/>
      <c r="G95" s="6"/>
    </row>
    <row r="96" spans="1:7" x14ac:dyDescent="0.3">
      <c r="A96" s="5">
        <v>47</v>
      </c>
      <c r="B96" s="5" t="s">
        <v>86</v>
      </c>
      <c r="C96" s="5" t="s">
        <v>87</v>
      </c>
      <c r="D96" s="5">
        <v>1</v>
      </c>
      <c r="E96" s="5">
        <v>0.33</v>
      </c>
      <c r="F96" s="6">
        <f>E96*D96</f>
        <v>0.33</v>
      </c>
      <c r="G96" s="6">
        <f>D96*E96</f>
        <v>0.33</v>
      </c>
    </row>
    <row r="97" spans="1:7" x14ac:dyDescent="0.3">
      <c r="A97" s="5"/>
      <c r="B97" s="5"/>
      <c r="C97" s="5"/>
      <c r="D97" s="5"/>
      <c r="E97" s="5"/>
      <c r="F97" s="6"/>
      <c r="G97" s="6"/>
    </row>
    <row r="98" spans="1:7" x14ac:dyDescent="0.3">
      <c r="A98" s="5">
        <v>48</v>
      </c>
      <c r="B98" s="5" t="s">
        <v>88</v>
      </c>
      <c r="C98" s="5" t="s">
        <v>89</v>
      </c>
      <c r="D98" s="5">
        <v>1</v>
      </c>
      <c r="E98" s="5">
        <v>0.26400000000000001</v>
      </c>
      <c r="F98" s="6">
        <f>E98*D98</f>
        <v>0.26400000000000001</v>
      </c>
      <c r="G98" s="6">
        <f>D98*E98</f>
        <v>0.26400000000000001</v>
      </c>
    </row>
    <row r="99" spans="1:7" x14ac:dyDescent="0.3">
      <c r="A99" s="5"/>
      <c r="B99" s="5"/>
      <c r="C99" s="5"/>
      <c r="D99" s="5"/>
      <c r="E99" s="5"/>
      <c r="F99" s="6"/>
      <c r="G99" s="6"/>
    </row>
    <row r="100" spans="1:7" x14ac:dyDescent="0.3">
      <c r="A100" s="5">
        <v>49</v>
      </c>
      <c r="B100" s="5" t="s">
        <v>90</v>
      </c>
      <c r="C100" s="5" t="s">
        <v>91</v>
      </c>
      <c r="D100" s="5">
        <v>2</v>
      </c>
      <c r="E100" s="5">
        <v>6.6000000000000003E-2</v>
      </c>
      <c r="F100" s="6">
        <f>E100*D100</f>
        <v>0.13200000000000001</v>
      </c>
      <c r="G100" s="6">
        <f>D100*E100</f>
        <v>0.13200000000000001</v>
      </c>
    </row>
    <row r="101" spans="1:7" x14ac:dyDescent="0.3">
      <c r="A101" s="5"/>
      <c r="B101" s="5"/>
      <c r="C101" s="5"/>
      <c r="D101" s="5"/>
      <c r="E101" s="5"/>
      <c r="F101" s="6"/>
      <c r="G101" s="6"/>
    </row>
    <row r="102" spans="1:7" x14ac:dyDescent="0.3">
      <c r="A102" s="5">
        <v>50</v>
      </c>
      <c r="B102" s="5" t="s">
        <v>92</v>
      </c>
      <c r="C102" s="5" t="s">
        <v>93</v>
      </c>
      <c r="D102" s="5">
        <v>2</v>
      </c>
      <c r="E102" s="5">
        <v>6.6000000000000003E-2</v>
      </c>
      <c r="F102" s="6">
        <f>E102*D102</f>
        <v>0.13200000000000001</v>
      </c>
      <c r="G102" s="6">
        <f>D102*E102</f>
        <v>0.13200000000000001</v>
      </c>
    </row>
    <row r="103" spans="1:7" x14ac:dyDescent="0.3">
      <c r="A103" s="5"/>
      <c r="B103" s="5"/>
      <c r="C103" s="5"/>
      <c r="D103" s="5"/>
      <c r="E103" s="5"/>
      <c r="F103" s="6"/>
      <c r="G103" s="6"/>
    </row>
    <row r="104" spans="1:7" x14ac:dyDescent="0.3">
      <c r="A104" s="5">
        <v>51</v>
      </c>
      <c r="B104" s="5" t="s">
        <v>94</v>
      </c>
      <c r="C104" s="5" t="s">
        <v>95</v>
      </c>
      <c r="D104" s="5">
        <v>1</v>
      </c>
      <c r="E104" s="5">
        <v>0.17599999999999999</v>
      </c>
      <c r="F104" s="6">
        <f>E104*D104</f>
        <v>0.17599999999999999</v>
      </c>
      <c r="G104" s="6">
        <f>D104*E104</f>
        <v>0.17599999999999999</v>
      </c>
    </row>
    <row r="105" spans="1:7" x14ac:dyDescent="0.3">
      <c r="A105" s="5"/>
      <c r="B105" s="5"/>
      <c r="C105" s="5"/>
      <c r="D105" s="5"/>
      <c r="E105" s="5"/>
      <c r="F105" s="6"/>
      <c r="G105" s="6"/>
    </row>
    <row r="106" spans="1:7" x14ac:dyDescent="0.3">
      <c r="A106" s="5">
        <v>52</v>
      </c>
      <c r="B106" s="5" t="s">
        <v>96</v>
      </c>
      <c r="C106" s="5" t="s">
        <v>97</v>
      </c>
      <c r="D106" s="5">
        <v>2</v>
      </c>
      <c r="E106" s="5">
        <v>0.14299999999999999</v>
      </c>
      <c r="F106" s="6">
        <f>E106*D106</f>
        <v>0.28599999999999998</v>
      </c>
      <c r="G106" s="6">
        <f>D106*E106</f>
        <v>0.28599999999999998</v>
      </c>
    </row>
    <row r="107" spans="1:7" x14ac:dyDescent="0.3">
      <c r="A107" s="5"/>
      <c r="B107" s="5"/>
      <c r="C107" s="5"/>
      <c r="D107" s="5"/>
      <c r="E107" s="5"/>
      <c r="F107" s="6"/>
      <c r="G107" s="6"/>
    </row>
    <row r="108" spans="1:7" x14ac:dyDescent="0.3">
      <c r="A108" s="5">
        <v>53</v>
      </c>
      <c r="B108" s="5" t="s">
        <v>98</v>
      </c>
      <c r="C108" s="5" t="s">
        <v>99</v>
      </c>
      <c r="D108" s="5">
        <v>1</v>
      </c>
      <c r="E108" s="5">
        <v>0.67200000000000004</v>
      </c>
      <c r="F108" s="6">
        <f>E108*D108</f>
        <v>0.67200000000000004</v>
      </c>
      <c r="G108" s="6">
        <f>D108*E108</f>
        <v>0.67200000000000004</v>
      </c>
    </row>
    <row r="109" spans="1:7" x14ac:dyDescent="0.3">
      <c r="A109" s="5"/>
      <c r="B109" s="5"/>
      <c r="C109" s="5"/>
      <c r="D109" s="5"/>
      <c r="E109" s="5"/>
      <c r="F109" s="6"/>
      <c r="G109" s="6"/>
    </row>
    <row r="110" spans="1:7" x14ac:dyDescent="0.3">
      <c r="A110" s="5">
        <v>54</v>
      </c>
      <c r="B110" s="5">
        <v>5201408004</v>
      </c>
      <c r="C110" s="5" t="s">
        <v>100</v>
      </c>
      <c r="D110" s="5">
        <v>1</v>
      </c>
      <c r="E110" s="5">
        <v>1</v>
      </c>
      <c r="F110" s="6">
        <f>E110*D110</f>
        <v>1</v>
      </c>
      <c r="G110" s="6">
        <f>D110*E110</f>
        <v>1</v>
      </c>
    </row>
    <row r="111" spans="1:7" x14ac:dyDescent="0.3">
      <c r="A111" s="5"/>
      <c r="B111" s="5"/>
      <c r="C111" s="5"/>
      <c r="D111" s="5"/>
      <c r="E111" s="5"/>
      <c r="F111" s="6"/>
      <c r="G111" s="6"/>
    </row>
    <row r="112" spans="1:7" x14ac:dyDescent="0.3">
      <c r="A112" s="5">
        <v>55</v>
      </c>
      <c r="B112" s="5" t="s">
        <v>101</v>
      </c>
      <c r="C112" s="5" t="s">
        <v>102</v>
      </c>
      <c r="D112" s="5">
        <v>1</v>
      </c>
      <c r="E112" s="5">
        <v>0.08</v>
      </c>
      <c r="F112" s="6">
        <f>E112*D112</f>
        <v>0.08</v>
      </c>
      <c r="G112" s="6">
        <f>D112*E112</f>
        <v>0.08</v>
      </c>
    </row>
    <row r="113" spans="1:7" x14ac:dyDescent="0.3">
      <c r="A113" s="5"/>
      <c r="B113" s="5"/>
      <c r="C113" s="5"/>
      <c r="D113" s="5"/>
      <c r="E113" s="5"/>
      <c r="F113" s="6"/>
      <c r="G113" s="6"/>
    </row>
    <row r="114" spans="1:7" x14ac:dyDescent="0.3">
      <c r="A114" s="5">
        <v>56</v>
      </c>
      <c r="B114" s="5" t="s">
        <v>103</v>
      </c>
      <c r="C114" s="5" t="s">
        <v>104</v>
      </c>
      <c r="D114" s="5">
        <v>1</v>
      </c>
      <c r="E114" s="5">
        <v>8.7999999999999995E-2</v>
      </c>
      <c r="F114" s="6">
        <f>E114*D114</f>
        <v>8.7999999999999995E-2</v>
      </c>
      <c r="G114" s="6">
        <f>D114*E114</f>
        <v>8.7999999999999995E-2</v>
      </c>
    </row>
    <row r="115" spans="1:7" x14ac:dyDescent="0.3">
      <c r="A115" s="5"/>
      <c r="B115" s="5"/>
      <c r="C115" s="5"/>
      <c r="D115" s="5"/>
      <c r="E115" s="5"/>
      <c r="F115" s="6"/>
      <c r="G115" s="6"/>
    </row>
    <row r="116" spans="1:7" x14ac:dyDescent="0.3">
      <c r="A116" s="5">
        <v>57</v>
      </c>
      <c r="B116" s="5" t="s">
        <v>105</v>
      </c>
      <c r="C116" s="5" t="s">
        <v>106</v>
      </c>
      <c r="D116" s="5">
        <v>1</v>
      </c>
      <c r="E116" s="5">
        <v>8.7999999999999995E-2</v>
      </c>
      <c r="F116" s="6">
        <f>E116*D116</f>
        <v>8.7999999999999995E-2</v>
      </c>
      <c r="G116" s="6">
        <f>D116*E116</f>
        <v>8.7999999999999995E-2</v>
      </c>
    </row>
    <row r="117" spans="1:7" x14ac:dyDescent="0.3">
      <c r="A117" s="5"/>
      <c r="B117" s="5"/>
      <c r="C117" s="5"/>
      <c r="D117" s="5"/>
      <c r="E117" s="5"/>
      <c r="F117" s="6"/>
      <c r="G117" s="6"/>
    </row>
    <row r="118" spans="1:7" x14ac:dyDescent="0.3">
      <c r="A118" s="5">
        <v>58</v>
      </c>
      <c r="B118" s="5" t="s">
        <v>107</v>
      </c>
      <c r="C118" s="5" t="s">
        <v>108</v>
      </c>
      <c r="D118" s="5">
        <v>1</v>
      </c>
      <c r="E118" s="5">
        <v>0.2</v>
      </c>
      <c r="F118" s="6">
        <f>E118*D118</f>
        <v>0.2</v>
      </c>
      <c r="G118" s="6">
        <f>D118*E118</f>
        <v>0.2</v>
      </c>
    </row>
    <row r="119" spans="1:7" x14ac:dyDescent="0.3">
      <c r="A119" s="5"/>
      <c r="B119" s="5"/>
      <c r="C119" s="5"/>
      <c r="D119" s="5"/>
      <c r="E119" s="5"/>
      <c r="F119" s="6"/>
      <c r="G119" s="6"/>
    </row>
    <row r="120" spans="1:7" x14ac:dyDescent="0.3">
      <c r="A120" s="5">
        <v>59</v>
      </c>
      <c r="B120" s="5" t="s">
        <v>109</v>
      </c>
      <c r="C120" s="5" t="s">
        <v>110</v>
      </c>
      <c r="D120" s="5">
        <v>1</v>
      </c>
      <c r="E120" s="5">
        <v>0.35</v>
      </c>
      <c r="F120" s="6">
        <f>E120*D120</f>
        <v>0.35</v>
      </c>
      <c r="G120" s="6">
        <f>D120*E120</f>
        <v>0.35</v>
      </c>
    </row>
    <row r="121" spans="1:7" x14ac:dyDescent="0.3">
      <c r="A121" s="5"/>
      <c r="B121" s="5"/>
      <c r="C121" s="5"/>
      <c r="D121" s="5"/>
      <c r="E121" s="5"/>
      <c r="F121" s="6"/>
      <c r="G121" s="6"/>
    </row>
    <row r="122" spans="1:7" x14ac:dyDescent="0.3">
      <c r="A122" s="5">
        <v>60</v>
      </c>
      <c r="B122" s="5">
        <v>5201405003</v>
      </c>
      <c r="C122" s="5" t="s">
        <v>111</v>
      </c>
      <c r="D122" s="5">
        <v>1</v>
      </c>
      <c r="E122" s="5">
        <v>4</v>
      </c>
      <c r="F122" s="6">
        <f>E122*D122</f>
        <v>4</v>
      </c>
      <c r="G122" s="6">
        <f>D122*E122</f>
        <v>4</v>
      </c>
    </row>
    <row r="123" spans="1:7" x14ac:dyDescent="0.3">
      <c r="A123" s="5"/>
      <c r="B123" s="5"/>
      <c r="C123" s="5"/>
      <c r="D123" s="5"/>
      <c r="E123" s="5"/>
      <c r="F123" s="6"/>
      <c r="G123" s="6"/>
    </row>
    <row r="124" spans="1:7" x14ac:dyDescent="0.3">
      <c r="A124" s="5">
        <v>61</v>
      </c>
      <c r="B124" s="5">
        <v>5201103002</v>
      </c>
      <c r="C124" s="5" t="s">
        <v>112</v>
      </c>
      <c r="D124" s="5">
        <v>1</v>
      </c>
      <c r="E124" s="5">
        <f>26.5</f>
        <v>26.5</v>
      </c>
      <c r="F124" s="6">
        <f>E124*D124</f>
        <v>26.5</v>
      </c>
      <c r="G124" s="6">
        <f>D124*E124</f>
        <v>26.5</v>
      </c>
    </row>
    <row r="125" spans="1:7" x14ac:dyDescent="0.3">
      <c r="A125" s="5"/>
      <c r="B125" s="5"/>
      <c r="C125" s="5"/>
      <c r="D125" s="5"/>
      <c r="E125" s="5"/>
      <c r="F125" s="6"/>
      <c r="G125" s="6"/>
    </row>
    <row r="126" spans="1:7" x14ac:dyDescent="0.3">
      <c r="A126" s="5">
        <v>62</v>
      </c>
      <c r="B126" s="5" t="s">
        <v>128</v>
      </c>
      <c r="C126" s="5" t="s">
        <v>113</v>
      </c>
      <c r="D126" s="5">
        <v>1</v>
      </c>
      <c r="E126" s="5">
        <v>28</v>
      </c>
      <c r="F126" s="6">
        <f>E126*D126</f>
        <v>28</v>
      </c>
      <c r="G126" s="6">
        <f>D126*E126</f>
        <v>28</v>
      </c>
    </row>
    <row r="127" spans="1:7" x14ac:dyDescent="0.3">
      <c r="A127" s="5"/>
      <c r="B127" s="5"/>
      <c r="C127" s="5"/>
      <c r="D127" s="5"/>
      <c r="E127" s="5"/>
      <c r="F127" s="6"/>
      <c r="G127" s="6"/>
    </row>
    <row r="128" spans="1:7" x14ac:dyDescent="0.3">
      <c r="A128" s="5">
        <v>60</v>
      </c>
      <c r="B128" s="5" t="s">
        <v>114</v>
      </c>
      <c r="C128" s="5" t="s">
        <v>115</v>
      </c>
      <c r="D128" s="5">
        <v>1</v>
      </c>
      <c r="E128" s="5">
        <v>186</v>
      </c>
      <c r="F128" s="6">
        <v>186</v>
      </c>
      <c r="G128" s="6">
        <v>186</v>
      </c>
    </row>
    <row r="129" spans="1:7" x14ac:dyDescent="0.3">
      <c r="A129" s="5"/>
      <c r="B129" s="5"/>
      <c r="C129" s="5"/>
      <c r="D129" s="5"/>
      <c r="E129" s="5"/>
      <c r="F129" s="6"/>
      <c r="G129" s="6"/>
    </row>
    <row r="130" spans="1:7" x14ac:dyDescent="0.3">
      <c r="A130" s="5">
        <v>61</v>
      </c>
      <c r="B130" s="5" t="s">
        <v>116</v>
      </c>
      <c r="C130" s="5" t="s">
        <v>117</v>
      </c>
      <c r="D130" s="5"/>
      <c r="E130" s="5">
        <v>20</v>
      </c>
      <c r="F130" s="6">
        <v>20</v>
      </c>
      <c r="G130" s="6">
        <v>20</v>
      </c>
    </row>
    <row r="131" spans="1:7" x14ac:dyDescent="0.3">
      <c r="A131" s="5"/>
      <c r="B131" s="5"/>
      <c r="C131" s="5"/>
      <c r="D131" s="5"/>
      <c r="E131" s="5"/>
      <c r="F131" s="6"/>
      <c r="G131" s="6"/>
    </row>
    <row r="132" spans="1:7" x14ac:dyDescent="0.3">
      <c r="A132" s="24" t="s">
        <v>118</v>
      </c>
      <c r="B132" s="25"/>
      <c r="C132" s="25"/>
      <c r="D132" s="25"/>
      <c r="E132" s="26"/>
      <c r="F132" s="6">
        <f>SUM(F4:F131)</f>
        <v>3595.8586</v>
      </c>
      <c r="G132" s="6">
        <f>SUM(G4:G131)</f>
        <v>3589.8586</v>
      </c>
    </row>
    <row r="133" spans="1:7" x14ac:dyDescent="0.3">
      <c r="A133" s="27"/>
      <c r="B133" s="28"/>
      <c r="C133" s="28"/>
      <c r="D133" s="28"/>
      <c r="E133" s="29"/>
      <c r="F133" s="6"/>
      <c r="G133" s="6"/>
    </row>
    <row r="134" spans="1:7" x14ac:dyDescent="0.3">
      <c r="A134" s="7" t="s">
        <v>154</v>
      </c>
      <c r="B134" s="8"/>
      <c r="C134" s="8"/>
      <c r="D134" s="8"/>
      <c r="E134" s="8"/>
      <c r="F134" s="30"/>
      <c r="G134" s="31"/>
    </row>
    <row r="135" spans="1:7" x14ac:dyDescent="0.3">
      <c r="A135" s="10"/>
      <c r="B135" s="11"/>
      <c r="C135" s="11"/>
      <c r="D135" s="11"/>
      <c r="E135" s="11"/>
      <c r="F135" s="32"/>
      <c r="G135" s="33"/>
    </row>
  </sheetData>
  <mergeCells count="460">
    <mergeCell ref="A1:G1"/>
    <mergeCell ref="A2:A3"/>
    <mergeCell ref="A4:A5"/>
    <mergeCell ref="A6:A7"/>
    <mergeCell ref="A8:A9"/>
    <mergeCell ref="A10:A11"/>
    <mergeCell ref="A12:A13"/>
    <mergeCell ref="A14:A15"/>
    <mergeCell ref="A16:A17"/>
    <mergeCell ref="E2:E3"/>
    <mergeCell ref="E4:E5"/>
    <mergeCell ref="E6:E7"/>
    <mergeCell ref="E8:E9"/>
    <mergeCell ref="E10:E11"/>
    <mergeCell ref="E12:E13"/>
    <mergeCell ref="E14:E15"/>
    <mergeCell ref="E16:E17"/>
    <mergeCell ref="G2:G3"/>
    <mergeCell ref="G4:G5"/>
    <mergeCell ref="G6:G7"/>
    <mergeCell ref="G8:G9"/>
    <mergeCell ref="G10:G11"/>
    <mergeCell ref="G12:G13"/>
    <mergeCell ref="G14:G15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B130:B1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132:F133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24:G125"/>
    <mergeCell ref="G126:G127"/>
    <mergeCell ref="G128:G129"/>
    <mergeCell ref="G130:G131"/>
    <mergeCell ref="G132:G133"/>
    <mergeCell ref="A132:E133"/>
    <mergeCell ref="A134:G13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122:G123"/>
    <mergeCell ref="F116:F117"/>
    <mergeCell ref="F118:F119"/>
    <mergeCell ref="F120:F121"/>
    <mergeCell ref="F122:F123"/>
    <mergeCell ref="F124:F125"/>
    <mergeCell ref="F126:F127"/>
    <mergeCell ref="F128:F129"/>
    <mergeCell ref="F130:F131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1"/>
  <sheetViews>
    <sheetView tabSelected="1" topLeftCell="A112" zoomScale="85" zoomScaleNormal="85" workbookViewId="0">
      <selection activeCell="F131" sqref="F131"/>
    </sheetView>
  </sheetViews>
  <sheetFormatPr defaultColWidth="9" defaultRowHeight="14.15" x14ac:dyDescent="0.3"/>
  <cols>
    <col min="2" max="2" width="17.15234375" customWidth="1"/>
    <col min="3" max="3" width="34.53515625" customWidth="1"/>
    <col min="4" max="5" width="9" style="1" customWidth="1"/>
  </cols>
  <sheetData>
    <row r="1" spans="1:5" ht="36" customHeight="1" x14ac:dyDescent="0.3">
      <c r="A1" s="45" t="s">
        <v>155</v>
      </c>
      <c r="B1" s="45"/>
      <c r="C1" s="45"/>
      <c r="D1" s="45"/>
      <c r="E1" s="45"/>
    </row>
    <row r="2" spans="1:5" ht="15" customHeight="1" x14ac:dyDescent="0.3">
      <c r="A2" s="17" t="s">
        <v>1</v>
      </c>
      <c r="B2" s="17" t="s">
        <v>2</v>
      </c>
      <c r="C2" s="17" t="s">
        <v>3</v>
      </c>
      <c r="D2" s="17" t="s">
        <v>4</v>
      </c>
      <c r="E2" s="21" t="s">
        <v>5</v>
      </c>
    </row>
    <row r="3" spans="1:5" ht="15" customHeight="1" x14ac:dyDescent="0.3">
      <c r="A3" s="17"/>
      <c r="B3" s="17"/>
      <c r="C3" s="17"/>
      <c r="D3" s="17"/>
      <c r="E3" s="16"/>
    </row>
    <row r="4" spans="1:5" x14ac:dyDescent="0.3">
      <c r="A4" s="5">
        <v>1</v>
      </c>
      <c r="B4" s="5">
        <v>5201101002</v>
      </c>
      <c r="C4" s="37" t="s">
        <v>7</v>
      </c>
      <c r="D4" s="37">
        <v>1</v>
      </c>
      <c r="E4" s="37">
        <v>720</v>
      </c>
    </row>
    <row r="5" spans="1:5" x14ac:dyDescent="0.3">
      <c r="A5" s="5"/>
      <c r="B5" s="5"/>
      <c r="C5" s="37"/>
      <c r="D5" s="37"/>
      <c r="E5" s="37"/>
    </row>
    <row r="6" spans="1:5" x14ac:dyDescent="0.3">
      <c r="A6" s="5">
        <v>2</v>
      </c>
      <c r="B6" s="5">
        <v>5201101003</v>
      </c>
      <c r="C6" s="37" t="s">
        <v>121</v>
      </c>
      <c r="D6" s="37">
        <v>1</v>
      </c>
      <c r="E6" s="37">
        <v>720</v>
      </c>
    </row>
    <row r="7" spans="1:5" x14ac:dyDescent="0.3">
      <c r="A7" s="5"/>
      <c r="B7" s="5"/>
      <c r="C7" s="37"/>
      <c r="D7" s="37"/>
      <c r="E7" s="37"/>
    </row>
    <row r="8" spans="1:5" x14ac:dyDescent="0.3">
      <c r="A8" s="5">
        <v>3</v>
      </c>
      <c r="B8" s="5">
        <v>5201202002</v>
      </c>
      <c r="C8" s="37" t="s">
        <v>132</v>
      </c>
      <c r="D8" s="37">
        <v>1</v>
      </c>
      <c r="E8" s="37">
        <v>720</v>
      </c>
    </row>
    <row r="9" spans="1:5" x14ac:dyDescent="0.3">
      <c r="A9" s="5"/>
      <c r="B9" s="5"/>
      <c r="C9" s="37"/>
      <c r="D9" s="37"/>
      <c r="E9" s="37"/>
    </row>
    <row r="10" spans="1:5" x14ac:dyDescent="0.3">
      <c r="A10" s="5">
        <v>4</v>
      </c>
      <c r="B10" s="37">
        <v>5201102005</v>
      </c>
      <c r="C10" s="37" t="s">
        <v>156</v>
      </c>
      <c r="D10" s="37">
        <v>1</v>
      </c>
      <c r="E10" s="37">
        <v>77.25</v>
      </c>
    </row>
    <row r="11" spans="1:5" x14ac:dyDescent="0.3">
      <c r="A11" s="5"/>
      <c r="B11" s="37"/>
      <c r="C11" s="37"/>
      <c r="D11" s="37"/>
      <c r="E11" s="37"/>
    </row>
    <row r="12" spans="1:5" x14ac:dyDescent="0.3">
      <c r="A12" s="5">
        <v>5</v>
      </c>
      <c r="B12" s="37">
        <v>5201102006</v>
      </c>
      <c r="C12" s="37" t="s">
        <v>157</v>
      </c>
      <c r="D12" s="37">
        <v>1</v>
      </c>
      <c r="E12" s="37">
        <v>77.25</v>
      </c>
    </row>
    <row r="13" spans="1:5" x14ac:dyDescent="0.3">
      <c r="A13" s="5"/>
      <c r="B13" s="37"/>
      <c r="C13" s="37"/>
      <c r="D13" s="37"/>
      <c r="E13" s="37"/>
    </row>
    <row r="14" spans="1:5" x14ac:dyDescent="0.3">
      <c r="A14" s="5">
        <v>6</v>
      </c>
      <c r="B14" s="37">
        <v>5201102007</v>
      </c>
      <c r="C14" s="37" t="s">
        <v>158</v>
      </c>
      <c r="D14" s="37">
        <v>1</v>
      </c>
      <c r="E14" s="37">
        <v>77.25</v>
      </c>
    </row>
    <row r="15" spans="1:5" x14ac:dyDescent="0.3">
      <c r="A15" s="5"/>
      <c r="B15" s="37"/>
      <c r="C15" s="37"/>
      <c r="D15" s="37"/>
      <c r="E15" s="37"/>
    </row>
    <row r="16" spans="1:5" x14ac:dyDescent="0.3">
      <c r="A16" s="5">
        <v>7</v>
      </c>
      <c r="B16" s="37">
        <v>5201102008</v>
      </c>
      <c r="C16" s="37" t="s">
        <v>159</v>
      </c>
      <c r="D16" s="37">
        <v>1</v>
      </c>
      <c r="E16" s="37">
        <v>77.25</v>
      </c>
    </row>
    <row r="17" spans="1:5" x14ac:dyDescent="0.3">
      <c r="A17" s="5"/>
      <c r="B17" s="37"/>
      <c r="C17" s="37"/>
      <c r="D17" s="37"/>
      <c r="E17" s="37"/>
    </row>
    <row r="18" spans="1:5" x14ac:dyDescent="0.3">
      <c r="A18" s="5">
        <v>8</v>
      </c>
      <c r="B18" s="37">
        <v>5201102001</v>
      </c>
      <c r="C18" s="37" t="s">
        <v>8</v>
      </c>
      <c r="D18" s="37">
        <v>1</v>
      </c>
      <c r="E18" s="37">
        <v>74.25</v>
      </c>
    </row>
    <row r="19" spans="1:5" x14ac:dyDescent="0.3">
      <c r="A19" s="5"/>
      <c r="B19" s="37"/>
      <c r="C19" s="37"/>
      <c r="D19" s="37"/>
      <c r="E19" s="37"/>
    </row>
    <row r="20" spans="1:5" x14ac:dyDescent="0.3">
      <c r="A20" s="5">
        <v>9</v>
      </c>
      <c r="B20" s="37">
        <v>5201102002</v>
      </c>
      <c r="C20" s="37" t="s">
        <v>9</v>
      </c>
      <c r="D20" s="37">
        <v>1</v>
      </c>
      <c r="E20" s="37">
        <v>74.25</v>
      </c>
    </row>
    <row r="21" spans="1:5" x14ac:dyDescent="0.3">
      <c r="A21" s="5"/>
      <c r="B21" s="37"/>
      <c r="C21" s="37"/>
      <c r="D21" s="37"/>
      <c r="E21" s="37"/>
    </row>
    <row r="22" spans="1:5" x14ac:dyDescent="0.3">
      <c r="A22" s="5">
        <v>10</v>
      </c>
      <c r="B22" s="37">
        <v>5201102011</v>
      </c>
      <c r="C22" s="37" t="s">
        <v>160</v>
      </c>
      <c r="D22" s="37">
        <v>1</v>
      </c>
      <c r="E22" s="37">
        <v>77.25</v>
      </c>
    </row>
    <row r="23" spans="1:5" x14ac:dyDescent="0.3">
      <c r="A23" s="5"/>
      <c r="B23" s="37"/>
      <c r="C23" s="37"/>
      <c r="D23" s="37"/>
      <c r="E23" s="37"/>
    </row>
    <row r="24" spans="1:5" x14ac:dyDescent="0.3">
      <c r="A24" s="5">
        <v>11</v>
      </c>
      <c r="B24" s="37">
        <v>5201102012</v>
      </c>
      <c r="C24" s="37" t="s">
        <v>161</v>
      </c>
      <c r="D24" s="37">
        <v>1</v>
      </c>
      <c r="E24" s="37">
        <v>77.25</v>
      </c>
    </row>
    <row r="25" spans="1:5" x14ac:dyDescent="0.3">
      <c r="A25" s="5"/>
      <c r="B25" s="37"/>
      <c r="C25" s="37"/>
      <c r="D25" s="37"/>
      <c r="E25" s="37"/>
    </row>
    <row r="26" spans="1:5" x14ac:dyDescent="0.3">
      <c r="A26" s="5">
        <v>12</v>
      </c>
      <c r="B26" s="37">
        <v>5201102009</v>
      </c>
      <c r="C26" s="37" t="s">
        <v>162</v>
      </c>
      <c r="D26" s="37">
        <v>1</v>
      </c>
      <c r="E26" s="37">
        <v>77.25</v>
      </c>
    </row>
    <row r="27" spans="1:5" x14ac:dyDescent="0.3">
      <c r="A27" s="5"/>
      <c r="B27" s="37"/>
      <c r="C27" s="37"/>
      <c r="D27" s="37"/>
      <c r="E27" s="37"/>
    </row>
    <row r="28" spans="1:5" x14ac:dyDescent="0.3">
      <c r="A28" s="5">
        <v>13</v>
      </c>
      <c r="B28" s="37">
        <v>5201102010</v>
      </c>
      <c r="C28" s="37" t="s">
        <v>163</v>
      </c>
      <c r="D28" s="37">
        <v>1</v>
      </c>
      <c r="E28" s="37">
        <v>77.25</v>
      </c>
    </row>
    <row r="29" spans="1:5" x14ac:dyDescent="0.3">
      <c r="A29" s="5"/>
      <c r="B29" s="37"/>
      <c r="C29" s="37"/>
      <c r="D29" s="37"/>
      <c r="E29" s="37"/>
    </row>
    <row r="30" spans="1:5" x14ac:dyDescent="0.3">
      <c r="A30" s="5">
        <v>14</v>
      </c>
      <c r="B30" s="37">
        <v>5201102003</v>
      </c>
      <c r="C30" s="37" t="s">
        <v>164</v>
      </c>
      <c r="D30" s="37">
        <v>1</v>
      </c>
      <c r="E30" s="37">
        <v>77.25</v>
      </c>
    </row>
    <row r="31" spans="1:5" x14ac:dyDescent="0.3">
      <c r="A31" s="5"/>
      <c r="B31" s="37"/>
      <c r="C31" s="37"/>
      <c r="D31" s="37"/>
      <c r="E31" s="37"/>
    </row>
    <row r="32" spans="1:5" x14ac:dyDescent="0.3">
      <c r="A32" s="5">
        <v>15</v>
      </c>
      <c r="B32" s="37">
        <v>5201102004</v>
      </c>
      <c r="C32" s="37" t="s">
        <v>165</v>
      </c>
      <c r="D32" s="37">
        <v>1</v>
      </c>
      <c r="E32" s="37">
        <v>77.25</v>
      </c>
    </row>
    <row r="33" spans="1:5" x14ac:dyDescent="0.3">
      <c r="A33" s="5"/>
      <c r="B33" s="37"/>
      <c r="C33" s="37"/>
      <c r="D33" s="37"/>
      <c r="E33" s="37"/>
    </row>
    <row r="34" spans="1:5" x14ac:dyDescent="0.3">
      <c r="A34" s="5">
        <v>16</v>
      </c>
      <c r="B34" s="37">
        <v>5201102010</v>
      </c>
      <c r="C34" s="37" t="s">
        <v>163</v>
      </c>
      <c r="D34" s="37">
        <v>1</v>
      </c>
      <c r="E34" s="37">
        <v>77.25</v>
      </c>
    </row>
    <row r="35" spans="1:5" x14ac:dyDescent="0.3">
      <c r="A35" s="5"/>
      <c r="B35" s="37"/>
      <c r="C35" s="37"/>
      <c r="D35" s="37"/>
      <c r="E35" s="37"/>
    </row>
    <row r="36" spans="1:5" x14ac:dyDescent="0.3">
      <c r="A36" s="5">
        <v>17</v>
      </c>
      <c r="B36" s="37">
        <v>5201102014</v>
      </c>
      <c r="C36" s="37" t="s">
        <v>166</v>
      </c>
      <c r="D36" s="37">
        <v>1</v>
      </c>
      <c r="E36" s="37">
        <v>77.25</v>
      </c>
    </row>
    <row r="37" spans="1:5" x14ac:dyDescent="0.3">
      <c r="A37" s="5"/>
      <c r="B37" s="37"/>
      <c r="C37" s="37"/>
      <c r="D37" s="37"/>
      <c r="E37" s="37"/>
    </row>
    <row r="38" spans="1:5" x14ac:dyDescent="0.3">
      <c r="A38" s="5">
        <v>18</v>
      </c>
      <c r="B38" s="37">
        <v>5201406008</v>
      </c>
      <c r="C38" s="37" t="s">
        <v>167</v>
      </c>
      <c r="D38" s="37">
        <v>1</v>
      </c>
      <c r="E38" s="37">
        <v>4.3</v>
      </c>
    </row>
    <row r="39" spans="1:5" x14ac:dyDescent="0.3">
      <c r="A39" s="5"/>
      <c r="B39" s="37"/>
      <c r="C39" s="37"/>
      <c r="D39" s="37"/>
      <c r="E39" s="37"/>
    </row>
    <row r="40" spans="1:5" x14ac:dyDescent="0.3">
      <c r="A40" s="5">
        <v>19</v>
      </c>
      <c r="B40" s="37">
        <v>5201406009</v>
      </c>
      <c r="C40" s="37" t="s">
        <v>168</v>
      </c>
      <c r="D40" s="37">
        <v>1</v>
      </c>
      <c r="E40" s="37">
        <v>4.3</v>
      </c>
    </row>
    <row r="41" spans="1:5" x14ac:dyDescent="0.3">
      <c r="A41" s="5"/>
      <c r="B41" s="37"/>
      <c r="C41" s="37"/>
      <c r="D41" s="37"/>
      <c r="E41" s="37"/>
    </row>
    <row r="42" spans="1:5" x14ac:dyDescent="0.3">
      <c r="A42" s="5">
        <v>20</v>
      </c>
      <c r="B42" s="37" t="s">
        <v>10</v>
      </c>
      <c r="C42" s="37" t="s">
        <v>11</v>
      </c>
      <c r="D42" s="37">
        <v>1</v>
      </c>
      <c r="E42" s="37">
        <v>4.3</v>
      </c>
    </row>
    <row r="43" spans="1:5" x14ac:dyDescent="0.3">
      <c r="A43" s="5"/>
      <c r="B43" s="37"/>
      <c r="C43" s="37"/>
      <c r="D43" s="37"/>
      <c r="E43" s="37"/>
    </row>
    <row r="44" spans="1:5" x14ac:dyDescent="0.3">
      <c r="A44" s="5">
        <v>21</v>
      </c>
      <c r="B44" s="37">
        <v>5201406011</v>
      </c>
      <c r="C44" s="37" t="s">
        <v>169</v>
      </c>
      <c r="D44" s="37">
        <v>1</v>
      </c>
      <c r="E44" s="37">
        <v>4.3</v>
      </c>
    </row>
    <row r="45" spans="1:5" x14ac:dyDescent="0.3">
      <c r="A45" s="5"/>
      <c r="B45" s="37"/>
      <c r="C45" s="37"/>
      <c r="D45" s="37"/>
      <c r="E45" s="37"/>
    </row>
    <row r="46" spans="1:5" x14ac:dyDescent="0.3">
      <c r="A46" s="5">
        <v>22</v>
      </c>
      <c r="B46" s="37">
        <v>5201406010</v>
      </c>
      <c r="C46" s="37" t="s">
        <v>170</v>
      </c>
      <c r="D46" s="37">
        <v>1</v>
      </c>
      <c r="E46" s="37">
        <v>4.3</v>
      </c>
    </row>
    <row r="47" spans="1:5" x14ac:dyDescent="0.3">
      <c r="A47" s="5"/>
      <c r="B47" s="37"/>
      <c r="C47" s="37"/>
      <c r="D47" s="37"/>
      <c r="E47" s="37"/>
    </row>
    <row r="48" spans="1:5" x14ac:dyDescent="0.3">
      <c r="A48" s="5">
        <v>23</v>
      </c>
      <c r="B48" s="37">
        <v>5201406007</v>
      </c>
      <c r="C48" s="37" t="s">
        <v>171</v>
      </c>
      <c r="D48" s="37">
        <v>1</v>
      </c>
      <c r="E48" s="37">
        <v>4.3</v>
      </c>
    </row>
    <row r="49" spans="1:5" x14ac:dyDescent="0.3">
      <c r="A49" s="5"/>
      <c r="B49" s="37"/>
      <c r="C49" s="37"/>
      <c r="D49" s="37"/>
      <c r="E49" s="37"/>
    </row>
    <row r="50" spans="1:5" x14ac:dyDescent="0.3">
      <c r="A50" s="5">
        <v>24</v>
      </c>
      <c r="B50" s="5" t="s">
        <v>12</v>
      </c>
      <c r="C50" s="37" t="s">
        <v>13</v>
      </c>
      <c r="D50" s="37">
        <v>1</v>
      </c>
      <c r="E50" s="37">
        <v>152.30000000000001</v>
      </c>
    </row>
    <row r="51" spans="1:5" x14ac:dyDescent="0.3">
      <c r="A51" s="5"/>
      <c r="B51" s="5"/>
      <c r="C51" s="37"/>
      <c r="D51" s="37"/>
      <c r="E51" s="37"/>
    </row>
    <row r="52" spans="1:5" x14ac:dyDescent="0.3">
      <c r="A52" s="5">
        <v>25</v>
      </c>
      <c r="B52" s="5" t="s">
        <v>14</v>
      </c>
      <c r="C52" s="37" t="s">
        <v>15</v>
      </c>
      <c r="D52" s="37">
        <v>1</v>
      </c>
      <c r="E52" s="37">
        <v>399.8</v>
      </c>
    </row>
    <row r="53" spans="1:5" x14ac:dyDescent="0.3">
      <c r="A53" s="5"/>
      <c r="B53" s="5"/>
      <c r="C53" s="37"/>
      <c r="D53" s="37"/>
      <c r="E53" s="37"/>
    </row>
    <row r="54" spans="1:5" x14ac:dyDescent="0.3">
      <c r="A54" s="5">
        <v>26</v>
      </c>
      <c r="B54" s="5" t="s">
        <v>16</v>
      </c>
      <c r="C54" s="37" t="s">
        <v>17</v>
      </c>
      <c r="D54" s="37">
        <v>2</v>
      </c>
      <c r="E54" s="37">
        <v>126.8</v>
      </c>
    </row>
    <row r="55" spans="1:5" x14ac:dyDescent="0.3">
      <c r="A55" s="5"/>
      <c r="B55" s="5"/>
      <c r="C55" s="37"/>
      <c r="D55" s="37"/>
      <c r="E55" s="37"/>
    </row>
    <row r="56" spans="1:5" x14ac:dyDescent="0.3">
      <c r="A56" s="5">
        <v>27</v>
      </c>
      <c r="B56" s="5" t="s">
        <v>18</v>
      </c>
      <c r="C56" s="37" t="s">
        <v>19</v>
      </c>
      <c r="D56" s="37">
        <v>1</v>
      </c>
      <c r="E56" s="37">
        <v>440.57</v>
      </c>
    </row>
    <row r="57" spans="1:5" x14ac:dyDescent="0.3">
      <c r="A57" s="5"/>
      <c r="B57" s="5"/>
      <c r="C57" s="37"/>
      <c r="D57" s="37"/>
      <c r="E57" s="37"/>
    </row>
    <row r="58" spans="1:5" x14ac:dyDescent="0.3">
      <c r="A58" s="5">
        <v>28</v>
      </c>
      <c r="B58" s="37" t="s">
        <v>20</v>
      </c>
      <c r="C58" s="37" t="s">
        <v>21</v>
      </c>
      <c r="D58" s="37">
        <v>1</v>
      </c>
      <c r="E58" s="37">
        <v>463.5</v>
      </c>
    </row>
    <row r="59" spans="1:5" x14ac:dyDescent="0.3">
      <c r="A59" s="5"/>
      <c r="B59" s="37"/>
      <c r="C59" s="37"/>
      <c r="D59" s="37"/>
      <c r="E59" s="37"/>
    </row>
    <row r="60" spans="1:5" x14ac:dyDescent="0.3">
      <c r="A60" s="5">
        <v>29</v>
      </c>
      <c r="B60" s="37" t="s">
        <v>136</v>
      </c>
      <c r="C60" s="37" t="s">
        <v>137</v>
      </c>
      <c r="D60" s="37">
        <v>1</v>
      </c>
      <c r="E60" s="37">
        <v>463.5</v>
      </c>
    </row>
    <row r="61" spans="1:5" x14ac:dyDescent="0.3">
      <c r="A61" s="5"/>
      <c r="B61" s="37"/>
      <c r="C61" s="37"/>
      <c r="D61" s="37"/>
      <c r="E61" s="37"/>
    </row>
    <row r="62" spans="1:5" x14ac:dyDescent="0.3">
      <c r="A62" s="5">
        <v>30</v>
      </c>
      <c r="B62" s="5" t="s">
        <v>125</v>
      </c>
      <c r="C62" s="37" t="s">
        <v>126</v>
      </c>
      <c r="D62" s="37">
        <v>1</v>
      </c>
      <c r="E62" s="37">
        <v>480</v>
      </c>
    </row>
    <row r="63" spans="1:5" x14ac:dyDescent="0.3">
      <c r="A63" s="5"/>
      <c r="B63" s="5"/>
      <c r="C63" s="37"/>
      <c r="D63" s="37"/>
      <c r="E63" s="37"/>
    </row>
    <row r="64" spans="1:5" x14ac:dyDescent="0.3">
      <c r="A64" s="5">
        <v>31</v>
      </c>
      <c r="B64" s="5" t="s">
        <v>22</v>
      </c>
      <c r="C64" s="37" t="s">
        <v>23</v>
      </c>
      <c r="D64" s="37">
        <v>4</v>
      </c>
      <c r="E64" s="37">
        <v>0.2</v>
      </c>
    </row>
    <row r="65" spans="1:6" x14ac:dyDescent="0.3">
      <c r="A65" s="5"/>
      <c r="B65" s="5"/>
      <c r="C65" s="37"/>
      <c r="D65" s="37"/>
      <c r="E65" s="37"/>
    </row>
    <row r="66" spans="1:6" x14ac:dyDescent="0.3">
      <c r="A66" s="5">
        <v>32</v>
      </c>
      <c r="B66" s="5" t="s">
        <v>24</v>
      </c>
      <c r="C66" s="37" t="s">
        <v>25</v>
      </c>
      <c r="D66" s="37">
        <v>1</v>
      </c>
      <c r="E66" s="37">
        <v>1</v>
      </c>
    </row>
    <row r="67" spans="1:6" x14ac:dyDescent="0.3">
      <c r="A67" s="5"/>
      <c r="B67" s="5"/>
      <c r="C67" s="37"/>
      <c r="D67" s="37"/>
      <c r="E67" s="37"/>
    </row>
    <row r="68" spans="1:6" x14ac:dyDescent="0.3">
      <c r="A68" s="5">
        <v>33</v>
      </c>
      <c r="B68" s="5" t="s">
        <v>26</v>
      </c>
      <c r="C68" s="37" t="s">
        <v>27</v>
      </c>
      <c r="D68" s="37">
        <v>1</v>
      </c>
      <c r="E68" s="37">
        <v>0.75</v>
      </c>
    </row>
    <row r="69" spans="1:6" x14ac:dyDescent="0.3">
      <c r="A69" s="5"/>
      <c r="B69" s="5"/>
      <c r="C69" s="37"/>
      <c r="D69" s="37"/>
      <c r="E69" s="37"/>
    </row>
    <row r="70" spans="1:6" x14ac:dyDescent="0.3">
      <c r="A70" s="5">
        <v>34</v>
      </c>
      <c r="B70" s="5" t="s">
        <v>28</v>
      </c>
      <c r="C70" s="37" t="s">
        <v>29</v>
      </c>
      <c r="D70" s="37">
        <v>1</v>
      </c>
      <c r="E70" s="37">
        <v>0.6</v>
      </c>
    </row>
    <row r="71" spans="1:6" x14ac:dyDescent="0.3">
      <c r="A71" s="5"/>
      <c r="B71" s="5"/>
      <c r="C71" s="37"/>
      <c r="D71" s="37"/>
      <c r="E71" s="37"/>
    </row>
    <row r="72" spans="1:6" x14ac:dyDescent="0.3">
      <c r="A72" s="5">
        <v>35</v>
      </c>
      <c r="B72" s="37" t="s">
        <v>138</v>
      </c>
      <c r="C72" s="39" t="s">
        <v>139</v>
      </c>
      <c r="D72" s="39">
        <v>1</v>
      </c>
      <c r="E72" s="39">
        <v>33.869999999999997</v>
      </c>
      <c r="F72">
        <f>E72*1000</f>
        <v>33870</v>
      </c>
    </row>
    <row r="73" spans="1:6" x14ac:dyDescent="0.3">
      <c r="A73" s="5"/>
      <c r="B73" s="37"/>
      <c r="C73" s="39"/>
      <c r="D73" s="39"/>
      <c r="E73" s="39"/>
    </row>
    <row r="74" spans="1:6" x14ac:dyDescent="0.3">
      <c r="A74" s="5">
        <v>36</v>
      </c>
      <c r="B74" s="37" t="s">
        <v>140</v>
      </c>
      <c r="C74" s="39" t="s">
        <v>141</v>
      </c>
      <c r="D74" s="39">
        <v>1</v>
      </c>
      <c r="E74" s="39">
        <v>39.700000000000003</v>
      </c>
      <c r="F74">
        <f>E74*1000</f>
        <v>39700</v>
      </c>
    </row>
    <row r="75" spans="1:6" x14ac:dyDescent="0.3">
      <c r="A75" s="5"/>
      <c r="B75" s="37"/>
      <c r="C75" s="39"/>
      <c r="D75" s="39"/>
      <c r="E75" s="39"/>
    </row>
    <row r="76" spans="1:6" x14ac:dyDescent="0.3">
      <c r="A76" s="5">
        <v>37</v>
      </c>
      <c r="B76" s="5" t="s">
        <v>30</v>
      </c>
      <c r="C76" s="38" t="s">
        <v>31</v>
      </c>
      <c r="D76" s="38">
        <v>1</v>
      </c>
      <c r="E76" s="38">
        <v>29.67</v>
      </c>
      <c r="F76">
        <f>E76*2000</f>
        <v>59340</v>
      </c>
    </row>
    <row r="77" spans="1:6" x14ac:dyDescent="0.3">
      <c r="A77" s="5"/>
      <c r="B77" s="5"/>
      <c r="C77" s="38"/>
      <c r="D77" s="38"/>
      <c r="E77" s="38"/>
    </row>
    <row r="78" spans="1:6" x14ac:dyDescent="0.3">
      <c r="A78" s="5">
        <v>38</v>
      </c>
      <c r="B78" s="5" t="s">
        <v>32</v>
      </c>
      <c r="C78" s="38" t="s">
        <v>33</v>
      </c>
      <c r="D78" s="38">
        <v>1</v>
      </c>
      <c r="E78" s="38">
        <v>35.5</v>
      </c>
      <c r="F78">
        <f>E78*2000</f>
        <v>71000</v>
      </c>
    </row>
    <row r="79" spans="1:6" x14ac:dyDescent="0.3">
      <c r="A79" s="5"/>
      <c r="B79" s="5"/>
      <c r="C79" s="38"/>
      <c r="D79" s="38"/>
      <c r="E79" s="38"/>
    </row>
    <row r="80" spans="1:6" x14ac:dyDescent="0.3">
      <c r="A80" s="5">
        <v>39</v>
      </c>
      <c r="B80" s="37" t="s">
        <v>142</v>
      </c>
      <c r="C80" s="39" t="s">
        <v>143</v>
      </c>
      <c r="D80" s="39">
        <v>2</v>
      </c>
      <c r="E80" s="39">
        <v>54</v>
      </c>
      <c r="F80">
        <f>D80*E80*1000</f>
        <v>108000</v>
      </c>
    </row>
    <row r="81" spans="1:6" x14ac:dyDescent="0.3">
      <c r="A81" s="5"/>
      <c r="B81" s="37"/>
      <c r="C81" s="39"/>
      <c r="D81" s="39"/>
      <c r="E81" s="39"/>
    </row>
    <row r="82" spans="1:6" x14ac:dyDescent="0.3">
      <c r="A82" s="5">
        <v>40</v>
      </c>
      <c r="B82" s="5" t="s">
        <v>34</v>
      </c>
      <c r="C82" s="43" t="s">
        <v>35</v>
      </c>
      <c r="D82" s="38">
        <v>2</v>
      </c>
      <c r="E82" s="38">
        <v>50</v>
      </c>
      <c r="F82">
        <f>D82*E82*2000</f>
        <v>200000</v>
      </c>
    </row>
    <row r="83" spans="1:6" x14ac:dyDescent="0.3">
      <c r="A83" s="5"/>
      <c r="B83" s="5"/>
      <c r="C83" s="43"/>
      <c r="D83" s="38"/>
      <c r="E83" s="38"/>
    </row>
    <row r="84" spans="1:6" x14ac:dyDescent="0.3">
      <c r="A84" s="5">
        <v>41</v>
      </c>
      <c r="B84" s="5" t="s">
        <v>144</v>
      </c>
      <c r="C84" s="41" t="s">
        <v>145</v>
      </c>
      <c r="D84" s="41">
        <v>4</v>
      </c>
      <c r="E84" s="39">
        <v>4.75</v>
      </c>
    </row>
    <row r="85" spans="1:6" x14ac:dyDescent="0.3">
      <c r="A85" s="5"/>
      <c r="B85" s="5"/>
      <c r="C85" s="41"/>
      <c r="D85" s="41"/>
      <c r="E85" s="39"/>
    </row>
    <row r="86" spans="1:6" x14ac:dyDescent="0.3">
      <c r="A86" s="5">
        <v>42</v>
      </c>
      <c r="B86" s="5" t="s">
        <v>36</v>
      </c>
      <c r="C86" s="43" t="s">
        <v>37</v>
      </c>
      <c r="D86" s="38">
        <v>4</v>
      </c>
      <c r="E86" s="38">
        <v>3.55</v>
      </c>
    </row>
    <row r="87" spans="1:6" x14ac:dyDescent="0.3">
      <c r="A87" s="5"/>
      <c r="B87" s="5"/>
      <c r="C87" s="43"/>
      <c r="D87" s="38"/>
      <c r="E87" s="38"/>
    </row>
    <row r="88" spans="1:6" x14ac:dyDescent="0.3">
      <c r="A88" s="5">
        <v>43</v>
      </c>
      <c r="B88" s="5" t="s">
        <v>146</v>
      </c>
      <c r="C88" s="41" t="s">
        <v>147</v>
      </c>
      <c r="D88" s="41">
        <v>8</v>
      </c>
      <c r="E88" s="39">
        <v>6.95</v>
      </c>
    </row>
    <row r="89" spans="1:6" x14ac:dyDescent="0.3">
      <c r="A89" s="5"/>
      <c r="B89" s="5"/>
      <c r="C89" s="41"/>
      <c r="D89" s="41"/>
      <c r="E89" s="39"/>
    </row>
    <row r="90" spans="1:6" x14ac:dyDescent="0.3">
      <c r="A90" s="5">
        <v>44</v>
      </c>
      <c r="B90" s="5" t="s">
        <v>38</v>
      </c>
      <c r="C90" s="43" t="s">
        <v>39</v>
      </c>
      <c r="D90" s="38">
        <v>8</v>
      </c>
      <c r="E90" s="38">
        <v>5.75</v>
      </c>
    </row>
    <row r="91" spans="1:6" x14ac:dyDescent="0.3">
      <c r="A91" s="5"/>
      <c r="B91" s="5"/>
      <c r="C91" s="43"/>
      <c r="D91" s="38"/>
      <c r="E91" s="38"/>
    </row>
    <row r="92" spans="1:6" x14ac:dyDescent="0.3">
      <c r="A92" s="5">
        <v>45</v>
      </c>
      <c r="B92" s="5" t="s">
        <v>148</v>
      </c>
      <c r="C92" s="41" t="s">
        <v>149</v>
      </c>
      <c r="D92" s="41">
        <v>8</v>
      </c>
      <c r="E92" s="39">
        <v>6.95</v>
      </c>
    </row>
    <row r="93" spans="1:6" x14ac:dyDescent="0.3">
      <c r="A93" s="5"/>
      <c r="B93" s="5"/>
      <c r="C93" s="41"/>
      <c r="D93" s="41"/>
      <c r="E93" s="39"/>
    </row>
    <row r="94" spans="1:6" x14ac:dyDescent="0.3">
      <c r="A94" s="5">
        <v>46</v>
      </c>
      <c r="B94" s="5" t="s">
        <v>40</v>
      </c>
      <c r="C94" s="43" t="s">
        <v>41</v>
      </c>
      <c r="D94" s="38">
        <v>8</v>
      </c>
      <c r="E94" s="38">
        <v>5.75</v>
      </c>
    </row>
    <row r="95" spans="1:6" x14ac:dyDescent="0.3">
      <c r="A95" s="5"/>
      <c r="B95" s="5"/>
      <c r="C95" s="43"/>
      <c r="D95" s="38"/>
      <c r="E95" s="38"/>
    </row>
    <row r="96" spans="1:6" x14ac:dyDescent="0.3">
      <c r="A96" s="5">
        <v>47</v>
      </c>
      <c r="B96" s="5">
        <v>5201401014</v>
      </c>
      <c r="C96" s="41" t="s">
        <v>150</v>
      </c>
      <c r="D96" s="41">
        <v>4</v>
      </c>
      <c r="E96" s="39">
        <v>6.95</v>
      </c>
    </row>
    <row r="97" spans="1:12" x14ac:dyDescent="0.3">
      <c r="A97" s="5"/>
      <c r="B97" s="5"/>
      <c r="C97" s="41"/>
      <c r="D97" s="41"/>
      <c r="E97" s="39"/>
    </row>
    <row r="98" spans="1:12" x14ac:dyDescent="0.3">
      <c r="A98" s="5">
        <v>48</v>
      </c>
      <c r="B98" s="5" t="s">
        <v>42</v>
      </c>
      <c r="C98" s="43" t="s">
        <v>43</v>
      </c>
      <c r="D98" s="38">
        <v>4</v>
      </c>
      <c r="E98" s="38">
        <v>5.75</v>
      </c>
    </row>
    <row r="99" spans="1:12" x14ac:dyDescent="0.3">
      <c r="A99" s="5"/>
      <c r="B99" s="5"/>
      <c r="C99" s="43"/>
      <c r="D99" s="38"/>
      <c r="E99" s="38"/>
    </row>
    <row r="100" spans="1:12" x14ac:dyDescent="0.3">
      <c r="A100" s="5">
        <v>49</v>
      </c>
      <c r="B100" s="37">
        <v>5201407016</v>
      </c>
      <c r="C100" s="39" t="s">
        <v>151</v>
      </c>
      <c r="D100" s="39">
        <v>1</v>
      </c>
      <c r="E100" s="39">
        <v>37.35</v>
      </c>
      <c r="F100">
        <f>E100*1000</f>
        <v>37350</v>
      </c>
    </row>
    <row r="101" spans="1:12" x14ac:dyDescent="0.3">
      <c r="A101" s="5"/>
      <c r="B101" s="37"/>
      <c r="C101" s="39"/>
      <c r="D101" s="39"/>
      <c r="E101" s="39"/>
    </row>
    <row r="102" spans="1:12" x14ac:dyDescent="0.3">
      <c r="A102" s="5">
        <v>50</v>
      </c>
      <c r="B102" s="5">
        <v>5201407010</v>
      </c>
      <c r="C102" s="38" t="s">
        <v>44</v>
      </c>
      <c r="D102" s="38">
        <v>1</v>
      </c>
      <c r="E102" s="38">
        <v>31.03</v>
      </c>
      <c r="F102">
        <f>E102*2000</f>
        <v>62060</v>
      </c>
      <c r="K102">
        <v>77760</v>
      </c>
    </row>
    <row r="103" spans="1:12" x14ac:dyDescent="0.3">
      <c r="A103" s="5"/>
      <c r="B103" s="5"/>
      <c r="C103" s="38"/>
      <c r="D103" s="38"/>
      <c r="E103" s="38"/>
      <c r="I103">
        <f>SUM(F72:F109)</f>
        <v>767430</v>
      </c>
    </row>
    <row r="104" spans="1:12" x14ac:dyDescent="0.3">
      <c r="A104" s="5">
        <v>51</v>
      </c>
      <c r="B104" s="5">
        <v>5201407017</v>
      </c>
      <c r="C104" s="41" t="s">
        <v>152</v>
      </c>
      <c r="D104" s="41">
        <v>1</v>
      </c>
      <c r="E104" s="39">
        <v>16.21</v>
      </c>
      <c r="F104">
        <f>E104*1000</f>
        <v>16210</v>
      </c>
      <c r="I104" s="4">
        <f>I103*0.1*0.87</f>
        <v>66766.41</v>
      </c>
      <c r="K104" s="4">
        <f>K102*0.87</f>
        <v>67651.199999999997</v>
      </c>
      <c r="L104" s="4">
        <f>I104+K104</f>
        <v>134417.60999999999</v>
      </c>
    </row>
    <row r="105" spans="1:12" x14ac:dyDescent="0.3">
      <c r="A105" s="5"/>
      <c r="B105" s="5"/>
      <c r="C105" s="41"/>
      <c r="D105" s="41"/>
      <c r="E105" s="39"/>
    </row>
    <row r="106" spans="1:12" x14ac:dyDescent="0.3">
      <c r="A106" s="5">
        <v>52</v>
      </c>
      <c r="B106" s="5">
        <v>5201407011</v>
      </c>
      <c r="C106" s="38" t="s">
        <v>45</v>
      </c>
      <c r="D106" s="38">
        <v>1</v>
      </c>
      <c r="E106" s="38">
        <v>13.46</v>
      </c>
      <c r="F106">
        <f>E106*2000</f>
        <v>26920</v>
      </c>
    </row>
    <row r="107" spans="1:12" x14ac:dyDescent="0.3">
      <c r="A107" s="5"/>
      <c r="B107" s="5"/>
      <c r="C107" s="38"/>
      <c r="D107" s="38"/>
      <c r="E107" s="38"/>
    </row>
    <row r="108" spans="1:12" x14ac:dyDescent="0.3">
      <c r="A108" s="5">
        <v>53</v>
      </c>
      <c r="B108" s="5">
        <v>5201407012</v>
      </c>
      <c r="C108" s="38" t="s">
        <v>46</v>
      </c>
      <c r="D108" s="38">
        <v>2</v>
      </c>
      <c r="E108" s="38">
        <v>18.829999999999998</v>
      </c>
      <c r="F108">
        <f>D108*E108*3000</f>
        <v>112979.99999999999</v>
      </c>
    </row>
    <row r="109" spans="1:12" x14ac:dyDescent="0.3">
      <c r="A109" s="5"/>
      <c r="B109" s="5"/>
      <c r="C109" s="38"/>
      <c r="D109" s="38"/>
      <c r="E109" s="38"/>
    </row>
    <row r="110" spans="1:12" x14ac:dyDescent="0.3">
      <c r="A110" s="5">
        <v>54</v>
      </c>
      <c r="B110" s="5" t="s">
        <v>47</v>
      </c>
      <c r="C110" s="37" t="s">
        <v>48</v>
      </c>
      <c r="D110" s="37">
        <v>1</v>
      </c>
      <c r="E110" s="37">
        <v>0.24</v>
      </c>
    </row>
    <row r="111" spans="1:12" x14ac:dyDescent="0.3">
      <c r="A111" s="5"/>
      <c r="B111" s="5"/>
      <c r="C111" s="37"/>
      <c r="D111" s="37"/>
      <c r="E111" s="37"/>
    </row>
    <row r="112" spans="1:12" x14ac:dyDescent="0.3">
      <c r="A112" s="5">
        <v>55</v>
      </c>
      <c r="B112" s="5" t="s">
        <v>49</v>
      </c>
      <c r="C112" s="37" t="s">
        <v>50</v>
      </c>
      <c r="D112" s="37">
        <v>2</v>
      </c>
      <c r="E112" s="37">
        <v>0.13</v>
      </c>
    </row>
    <row r="113" spans="1:5" x14ac:dyDescent="0.3">
      <c r="A113" s="5"/>
      <c r="B113" s="5"/>
      <c r="C113" s="37"/>
      <c r="D113" s="37"/>
      <c r="E113" s="37"/>
    </row>
    <row r="114" spans="1:5" x14ac:dyDescent="0.3">
      <c r="A114" s="5">
        <v>56</v>
      </c>
      <c r="B114" s="37" t="s">
        <v>51</v>
      </c>
      <c r="C114" s="37" t="s">
        <v>52</v>
      </c>
      <c r="D114" s="37">
        <v>1</v>
      </c>
      <c r="E114" s="37">
        <v>0.1</v>
      </c>
    </row>
    <row r="115" spans="1:5" x14ac:dyDescent="0.3">
      <c r="A115" s="5"/>
      <c r="B115" s="37"/>
      <c r="C115" s="37"/>
      <c r="D115" s="37"/>
      <c r="E115" s="37"/>
    </row>
    <row r="116" spans="1:5" x14ac:dyDescent="0.3">
      <c r="A116" s="5">
        <v>57</v>
      </c>
      <c r="B116" s="5" t="s">
        <v>53</v>
      </c>
      <c r="C116" s="37" t="s">
        <v>54</v>
      </c>
      <c r="D116" s="37">
        <v>1</v>
      </c>
      <c r="E116" s="37">
        <v>1.2</v>
      </c>
    </row>
    <row r="117" spans="1:5" x14ac:dyDescent="0.3">
      <c r="A117" s="5"/>
      <c r="B117" s="5"/>
      <c r="C117" s="37"/>
      <c r="D117" s="37"/>
      <c r="E117" s="37"/>
    </row>
    <row r="118" spans="1:5" x14ac:dyDescent="0.3">
      <c r="A118" s="5">
        <v>58</v>
      </c>
      <c r="B118" s="5">
        <v>5201405002</v>
      </c>
      <c r="C118" s="37" t="s">
        <v>55</v>
      </c>
      <c r="D118" s="37">
        <v>1</v>
      </c>
      <c r="E118" s="37">
        <v>1.2</v>
      </c>
    </row>
    <row r="119" spans="1:5" x14ac:dyDescent="0.3">
      <c r="A119" s="5"/>
      <c r="B119" s="5"/>
      <c r="C119" s="37"/>
      <c r="D119" s="37"/>
      <c r="E119" s="37"/>
    </row>
    <row r="120" spans="1:5" x14ac:dyDescent="0.3">
      <c r="A120" s="5">
        <v>59</v>
      </c>
      <c r="B120" s="5" t="s">
        <v>56</v>
      </c>
      <c r="C120" s="37" t="s">
        <v>57</v>
      </c>
      <c r="D120" s="37">
        <v>3</v>
      </c>
      <c r="E120" s="37">
        <v>0.115</v>
      </c>
    </row>
    <row r="121" spans="1:5" x14ac:dyDescent="0.3">
      <c r="A121" s="5"/>
      <c r="B121" s="5"/>
      <c r="C121" s="37"/>
      <c r="D121" s="37"/>
      <c r="E121" s="37"/>
    </row>
    <row r="122" spans="1:5" x14ac:dyDescent="0.3">
      <c r="A122" s="5">
        <v>60</v>
      </c>
      <c r="B122" s="5" t="s">
        <v>58</v>
      </c>
      <c r="C122" s="5" t="s">
        <v>59</v>
      </c>
      <c r="D122" s="37">
        <v>1</v>
      </c>
      <c r="E122" s="37">
        <v>0.10199999999999999</v>
      </c>
    </row>
    <row r="123" spans="1:5" x14ac:dyDescent="0.3">
      <c r="A123" s="5"/>
      <c r="B123" s="5"/>
      <c r="C123" s="5"/>
      <c r="D123" s="37"/>
      <c r="E123" s="37"/>
    </row>
    <row r="124" spans="1:5" x14ac:dyDescent="0.3">
      <c r="A124" s="5">
        <v>61</v>
      </c>
      <c r="B124" s="5" t="s">
        <v>60</v>
      </c>
      <c r="C124" s="38" t="s">
        <v>61</v>
      </c>
      <c r="D124" s="38">
        <v>1</v>
      </c>
      <c r="E124" s="38">
        <v>128.82</v>
      </c>
    </row>
    <row r="125" spans="1:5" x14ac:dyDescent="0.3">
      <c r="A125" s="5"/>
      <c r="B125" s="5"/>
      <c r="C125" s="38"/>
      <c r="D125" s="38"/>
      <c r="E125" s="38"/>
    </row>
    <row r="126" spans="1:5" x14ac:dyDescent="0.3">
      <c r="A126" s="5">
        <v>62</v>
      </c>
      <c r="B126" s="5" t="s">
        <v>62</v>
      </c>
      <c r="C126" s="38" t="s">
        <v>63</v>
      </c>
      <c r="D126" s="38">
        <v>1</v>
      </c>
      <c r="E126" s="38">
        <v>123.45</v>
      </c>
    </row>
    <row r="127" spans="1:5" x14ac:dyDescent="0.3">
      <c r="A127" s="5"/>
      <c r="B127" s="5"/>
      <c r="C127" s="38"/>
      <c r="D127" s="38"/>
      <c r="E127" s="38"/>
    </row>
    <row r="128" spans="1:5" x14ac:dyDescent="0.3">
      <c r="A128" s="5">
        <v>63</v>
      </c>
      <c r="B128" s="5" t="s">
        <v>64</v>
      </c>
      <c r="C128" s="38" t="s">
        <v>65</v>
      </c>
      <c r="D128" s="38">
        <v>1</v>
      </c>
      <c r="E128" s="38">
        <v>26.84</v>
      </c>
    </row>
    <row r="129" spans="1:5" x14ac:dyDescent="0.3">
      <c r="A129" s="5"/>
      <c r="B129" s="5"/>
      <c r="C129" s="38"/>
      <c r="D129" s="38"/>
      <c r="E129" s="38"/>
    </row>
    <row r="130" spans="1:5" x14ac:dyDescent="0.3">
      <c r="A130" s="5">
        <v>64</v>
      </c>
      <c r="B130" s="5" t="s">
        <v>66</v>
      </c>
      <c r="C130" s="38" t="s">
        <v>67</v>
      </c>
      <c r="D130" s="38">
        <v>1</v>
      </c>
      <c r="E130" s="38">
        <v>26.84</v>
      </c>
    </row>
    <row r="131" spans="1:5" x14ac:dyDescent="0.3">
      <c r="A131" s="5"/>
      <c r="B131" s="5"/>
      <c r="C131" s="38"/>
      <c r="D131" s="38"/>
      <c r="E131" s="38"/>
    </row>
    <row r="132" spans="1:5" x14ac:dyDescent="0.3">
      <c r="A132" s="5">
        <v>65</v>
      </c>
      <c r="B132" s="37">
        <v>5201201008</v>
      </c>
      <c r="C132" s="38" t="s">
        <v>172</v>
      </c>
      <c r="D132" s="38">
        <v>1</v>
      </c>
      <c r="E132" s="38">
        <v>144.91999999999999</v>
      </c>
    </row>
    <row r="133" spans="1:5" x14ac:dyDescent="0.3">
      <c r="A133" s="5"/>
      <c r="B133" s="37"/>
      <c r="C133" s="38"/>
      <c r="D133" s="38"/>
      <c r="E133" s="38"/>
    </row>
    <row r="134" spans="1:5" x14ac:dyDescent="0.3">
      <c r="A134" s="5">
        <v>66</v>
      </c>
      <c r="B134" s="37">
        <v>5201201009</v>
      </c>
      <c r="C134" s="38" t="s">
        <v>173</v>
      </c>
      <c r="D134" s="38">
        <v>1</v>
      </c>
      <c r="E134" s="38">
        <v>144.91999999999999</v>
      </c>
    </row>
    <row r="135" spans="1:5" x14ac:dyDescent="0.3">
      <c r="A135" s="5"/>
      <c r="B135" s="37"/>
      <c r="C135" s="38"/>
      <c r="D135" s="38"/>
      <c r="E135" s="38"/>
    </row>
    <row r="136" spans="1:5" x14ac:dyDescent="0.3">
      <c r="A136" s="5">
        <v>67</v>
      </c>
      <c r="B136" s="37">
        <v>5201201011</v>
      </c>
      <c r="C136" s="38" t="s">
        <v>174</v>
      </c>
      <c r="D136" s="38">
        <v>1</v>
      </c>
      <c r="E136" s="38">
        <v>144.91999999999999</v>
      </c>
    </row>
    <row r="137" spans="1:5" x14ac:dyDescent="0.3">
      <c r="A137" s="5"/>
      <c r="B137" s="37"/>
      <c r="C137" s="38"/>
      <c r="D137" s="38"/>
      <c r="E137" s="38"/>
    </row>
    <row r="138" spans="1:5" x14ac:dyDescent="0.3">
      <c r="A138" s="5">
        <v>68</v>
      </c>
      <c r="B138" s="37">
        <v>5201201010</v>
      </c>
      <c r="C138" s="38" t="s">
        <v>175</v>
      </c>
      <c r="D138" s="38">
        <v>1</v>
      </c>
      <c r="E138" s="38">
        <v>144.91999999999999</v>
      </c>
    </row>
    <row r="139" spans="1:5" x14ac:dyDescent="0.3">
      <c r="A139" s="5"/>
      <c r="B139" s="37"/>
      <c r="C139" s="38"/>
      <c r="D139" s="38"/>
      <c r="E139" s="38"/>
    </row>
    <row r="140" spans="1:5" x14ac:dyDescent="0.3">
      <c r="A140" s="5">
        <v>69</v>
      </c>
      <c r="B140" s="5">
        <v>5201201002</v>
      </c>
      <c r="C140" s="38" t="s">
        <v>176</v>
      </c>
      <c r="D140" s="38">
        <v>1</v>
      </c>
      <c r="E140" s="38">
        <v>144.91999999999999</v>
      </c>
    </row>
    <row r="141" spans="1:5" x14ac:dyDescent="0.3">
      <c r="A141" s="5"/>
      <c r="B141" s="5"/>
      <c r="C141" s="38"/>
      <c r="D141" s="38"/>
      <c r="E141" s="38"/>
    </row>
    <row r="142" spans="1:5" x14ac:dyDescent="0.3">
      <c r="A142" s="5">
        <v>70</v>
      </c>
      <c r="B142" s="5" t="s">
        <v>68</v>
      </c>
      <c r="C142" s="37" t="s">
        <v>69</v>
      </c>
      <c r="D142" s="37">
        <v>2</v>
      </c>
      <c r="E142" s="37">
        <v>0.05</v>
      </c>
    </row>
    <row r="143" spans="1:5" x14ac:dyDescent="0.3">
      <c r="A143" s="5"/>
      <c r="B143" s="5"/>
      <c r="C143" s="37"/>
      <c r="D143" s="37"/>
      <c r="E143" s="37"/>
    </row>
    <row r="144" spans="1:5" x14ac:dyDescent="0.3">
      <c r="A144" s="5">
        <v>71</v>
      </c>
      <c r="B144" s="5" t="s">
        <v>70</v>
      </c>
      <c r="C144" s="37" t="s">
        <v>71</v>
      </c>
      <c r="D144" s="37">
        <v>4</v>
      </c>
      <c r="E144" s="37">
        <v>0.05</v>
      </c>
    </row>
    <row r="145" spans="1:5" x14ac:dyDescent="0.3">
      <c r="A145" s="5"/>
      <c r="B145" s="5"/>
      <c r="C145" s="37"/>
      <c r="D145" s="37"/>
      <c r="E145" s="37"/>
    </row>
    <row r="146" spans="1:5" x14ac:dyDescent="0.3">
      <c r="A146" s="5">
        <v>72</v>
      </c>
      <c r="B146" s="5" t="s">
        <v>72</v>
      </c>
      <c r="C146" s="37" t="s">
        <v>73</v>
      </c>
      <c r="D146" s="37">
        <v>4</v>
      </c>
      <c r="E146" s="37">
        <v>0.05</v>
      </c>
    </row>
    <row r="147" spans="1:5" x14ac:dyDescent="0.3">
      <c r="A147" s="5"/>
      <c r="B147" s="5"/>
      <c r="C147" s="37"/>
      <c r="D147" s="37"/>
      <c r="E147" s="37"/>
    </row>
    <row r="148" spans="1:5" x14ac:dyDescent="0.3">
      <c r="A148" s="5">
        <v>73</v>
      </c>
      <c r="B148" s="5" t="s">
        <v>74</v>
      </c>
      <c r="C148" s="5" t="s">
        <v>75</v>
      </c>
      <c r="D148" s="37">
        <v>6</v>
      </c>
      <c r="E148" s="37">
        <v>0.06</v>
      </c>
    </row>
    <row r="149" spans="1:5" x14ac:dyDescent="0.3">
      <c r="A149" s="5"/>
      <c r="B149" s="5"/>
      <c r="C149" s="5"/>
      <c r="D149" s="37"/>
      <c r="E149" s="37"/>
    </row>
    <row r="150" spans="1:5" x14ac:dyDescent="0.3">
      <c r="A150" s="5">
        <v>74</v>
      </c>
      <c r="B150" s="5" t="s">
        <v>76</v>
      </c>
      <c r="C150" s="37" t="s">
        <v>77</v>
      </c>
      <c r="D150" s="40">
        <v>1</v>
      </c>
      <c r="E150" s="37">
        <v>0.12</v>
      </c>
    </row>
    <row r="151" spans="1:5" x14ac:dyDescent="0.3">
      <c r="A151" s="5"/>
      <c r="B151" s="5"/>
      <c r="C151" s="37"/>
      <c r="D151" s="40"/>
      <c r="E151" s="37"/>
    </row>
    <row r="152" spans="1:5" x14ac:dyDescent="0.3">
      <c r="A152" s="5">
        <v>75</v>
      </c>
      <c r="B152" s="5" t="s">
        <v>78</v>
      </c>
      <c r="C152" s="37" t="s">
        <v>79</v>
      </c>
      <c r="D152" s="40">
        <v>1</v>
      </c>
      <c r="E152" s="37">
        <v>6.1600000000000002E-2</v>
      </c>
    </row>
    <row r="153" spans="1:5" x14ac:dyDescent="0.3">
      <c r="A153" s="5"/>
      <c r="B153" s="5"/>
      <c r="C153" s="37"/>
      <c r="D153" s="40"/>
      <c r="E153" s="37"/>
    </row>
    <row r="154" spans="1:5" x14ac:dyDescent="0.3">
      <c r="A154" s="5">
        <v>76</v>
      </c>
      <c r="B154" s="5" t="s">
        <v>80</v>
      </c>
      <c r="C154" s="37" t="s">
        <v>81</v>
      </c>
      <c r="D154" s="40">
        <v>1</v>
      </c>
      <c r="E154" s="37">
        <v>0.67200000000000004</v>
      </c>
    </row>
    <row r="155" spans="1:5" x14ac:dyDescent="0.3">
      <c r="A155" s="5"/>
      <c r="B155" s="5"/>
      <c r="C155" s="37"/>
      <c r="D155" s="40"/>
      <c r="E155" s="37"/>
    </row>
    <row r="156" spans="1:5" x14ac:dyDescent="0.3">
      <c r="A156" s="5">
        <v>77</v>
      </c>
      <c r="B156" s="5" t="s">
        <v>82</v>
      </c>
      <c r="C156" s="37" t="s">
        <v>83</v>
      </c>
      <c r="D156" s="40">
        <v>1</v>
      </c>
      <c r="E156" s="37">
        <v>0.70399999999999996</v>
      </c>
    </row>
    <row r="157" spans="1:5" x14ac:dyDescent="0.3">
      <c r="A157" s="5"/>
      <c r="B157" s="5"/>
      <c r="C157" s="37"/>
      <c r="D157" s="40"/>
      <c r="E157" s="37"/>
    </row>
    <row r="158" spans="1:5" x14ac:dyDescent="0.3">
      <c r="A158" s="5">
        <v>78</v>
      </c>
      <c r="B158" s="5" t="s">
        <v>84</v>
      </c>
      <c r="C158" s="37" t="s">
        <v>85</v>
      </c>
      <c r="D158" s="40">
        <v>1</v>
      </c>
      <c r="E158" s="37">
        <v>0.61599999999999999</v>
      </c>
    </row>
    <row r="159" spans="1:5" x14ac:dyDescent="0.3">
      <c r="A159" s="5"/>
      <c r="B159" s="5"/>
      <c r="C159" s="37"/>
      <c r="D159" s="40"/>
      <c r="E159" s="37"/>
    </row>
    <row r="160" spans="1:5" x14ac:dyDescent="0.3">
      <c r="A160" s="5">
        <v>79</v>
      </c>
      <c r="B160" s="5" t="s">
        <v>86</v>
      </c>
      <c r="C160" s="37" t="s">
        <v>87</v>
      </c>
      <c r="D160" s="40">
        <v>1</v>
      </c>
      <c r="E160" s="37">
        <v>0.33</v>
      </c>
    </row>
    <row r="161" spans="1:5" x14ac:dyDescent="0.3">
      <c r="A161" s="5"/>
      <c r="B161" s="5"/>
      <c r="C161" s="37"/>
      <c r="D161" s="40"/>
      <c r="E161" s="37"/>
    </row>
    <row r="162" spans="1:5" x14ac:dyDescent="0.3">
      <c r="A162" s="5">
        <v>80</v>
      </c>
      <c r="B162" s="5" t="s">
        <v>88</v>
      </c>
      <c r="C162" s="37" t="s">
        <v>89</v>
      </c>
      <c r="D162" s="40">
        <v>1</v>
      </c>
      <c r="E162" s="37">
        <v>0.26400000000000001</v>
      </c>
    </row>
    <row r="163" spans="1:5" x14ac:dyDescent="0.3">
      <c r="A163" s="5"/>
      <c r="B163" s="5"/>
      <c r="C163" s="37"/>
      <c r="D163" s="40"/>
      <c r="E163" s="37"/>
    </row>
    <row r="164" spans="1:5" x14ac:dyDescent="0.3">
      <c r="A164" s="5">
        <v>81</v>
      </c>
      <c r="B164" s="5" t="s">
        <v>90</v>
      </c>
      <c r="C164" s="37" t="s">
        <v>91</v>
      </c>
      <c r="D164" s="40">
        <v>2</v>
      </c>
      <c r="E164" s="37">
        <v>6.6000000000000003E-2</v>
      </c>
    </row>
    <row r="165" spans="1:5" x14ac:dyDescent="0.3">
      <c r="A165" s="5"/>
      <c r="B165" s="5"/>
      <c r="C165" s="37"/>
      <c r="D165" s="40"/>
      <c r="E165" s="37"/>
    </row>
    <row r="166" spans="1:5" x14ac:dyDescent="0.3">
      <c r="A166" s="5">
        <v>82</v>
      </c>
      <c r="B166" s="5" t="s">
        <v>92</v>
      </c>
      <c r="C166" s="37" t="s">
        <v>93</v>
      </c>
      <c r="D166" s="40">
        <v>2</v>
      </c>
      <c r="E166" s="37">
        <v>6.6000000000000003E-2</v>
      </c>
    </row>
    <row r="167" spans="1:5" x14ac:dyDescent="0.3">
      <c r="A167" s="5"/>
      <c r="B167" s="5"/>
      <c r="C167" s="37"/>
      <c r="D167" s="40"/>
      <c r="E167" s="37"/>
    </row>
    <row r="168" spans="1:5" x14ac:dyDescent="0.3">
      <c r="A168" s="5">
        <v>83</v>
      </c>
      <c r="B168" s="5" t="s">
        <v>94</v>
      </c>
      <c r="C168" s="37" t="s">
        <v>95</v>
      </c>
      <c r="D168" s="40">
        <v>1</v>
      </c>
      <c r="E168" s="37">
        <v>0.17599999999999999</v>
      </c>
    </row>
    <row r="169" spans="1:5" x14ac:dyDescent="0.3">
      <c r="A169" s="5"/>
      <c r="B169" s="5"/>
      <c r="C169" s="37"/>
      <c r="D169" s="40"/>
      <c r="E169" s="37"/>
    </row>
    <row r="170" spans="1:5" x14ac:dyDescent="0.3">
      <c r="A170" s="5">
        <v>84</v>
      </c>
      <c r="B170" s="5" t="s">
        <v>96</v>
      </c>
      <c r="C170" s="37" t="s">
        <v>97</v>
      </c>
      <c r="D170" s="40">
        <v>2</v>
      </c>
      <c r="E170" s="37">
        <v>0.14299999999999999</v>
      </c>
    </row>
    <row r="171" spans="1:5" x14ac:dyDescent="0.3">
      <c r="A171" s="5"/>
      <c r="B171" s="5"/>
      <c r="C171" s="37"/>
      <c r="D171" s="40"/>
      <c r="E171" s="37"/>
    </row>
    <row r="172" spans="1:5" x14ac:dyDescent="0.3">
      <c r="A172" s="5">
        <v>85</v>
      </c>
      <c r="B172" s="37" t="s">
        <v>98</v>
      </c>
      <c r="C172" s="37" t="s">
        <v>99</v>
      </c>
      <c r="D172" s="40">
        <v>1</v>
      </c>
      <c r="E172" s="37">
        <v>0.67200000000000004</v>
      </c>
    </row>
    <row r="173" spans="1:5" x14ac:dyDescent="0.3">
      <c r="A173" s="5"/>
      <c r="B173" s="37"/>
      <c r="C173" s="37"/>
      <c r="D173" s="40"/>
      <c r="E173" s="37"/>
    </row>
    <row r="174" spans="1:5" x14ac:dyDescent="0.3">
      <c r="A174" s="5">
        <v>86</v>
      </c>
      <c r="B174" s="37">
        <v>5201408004</v>
      </c>
      <c r="C174" s="37" t="s">
        <v>100</v>
      </c>
      <c r="D174" s="40">
        <v>1</v>
      </c>
      <c r="E174" s="37">
        <v>1</v>
      </c>
    </row>
    <row r="175" spans="1:5" x14ac:dyDescent="0.3">
      <c r="A175" s="5"/>
      <c r="B175" s="37"/>
      <c r="C175" s="37"/>
      <c r="D175" s="40"/>
      <c r="E175" s="37"/>
    </row>
    <row r="176" spans="1:5" x14ac:dyDescent="0.3">
      <c r="A176" s="5">
        <v>87</v>
      </c>
      <c r="B176" s="37" t="s">
        <v>101</v>
      </c>
      <c r="C176" s="37" t="s">
        <v>102</v>
      </c>
      <c r="D176" s="40">
        <v>1</v>
      </c>
      <c r="E176" s="37">
        <v>0.08</v>
      </c>
    </row>
    <row r="177" spans="1:5" x14ac:dyDescent="0.3">
      <c r="A177" s="5"/>
      <c r="B177" s="37"/>
      <c r="C177" s="37"/>
      <c r="D177" s="40"/>
      <c r="E177" s="37"/>
    </row>
    <row r="178" spans="1:5" x14ac:dyDescent="0.3">
      <c r="A178" s="5">
        <v>88</v>
      </c>
      <c r="B178" s="37" t="s">
        <v>103</v>
      </c>
      <c r="C178" s="37" t="s">
        <v>104</v>
      </c>
      <c r="D178" s="40">
        <v>1</v>
      </c>
      <c r="E178" s="37">
        <v>8.7999999999999995E-2</v>
      </c>
    </row>
    <row r="179" spans="1:5" x14ac:dyDescent="0.3">
      <c r="A179" s="5"/>
      <c r="B179" s="37"/>
      <c r="C179" s="37"/>
      <c r="D179" s="40"/>
      <c r="E179" s="37"/>
    </row>
    <row r="180" spans="1:5" x14ac:dyDescent="0.3">
      <c r="A180" s="5">
        <v>89</v>
      </c>
      <c r="B180" s="37" t="s">
        <v>105</v>
      </c>
      <c r="C180" s="37" t="s">
        <v>106</v>
      </c>
      <c r="D180" s="40">
        <v>1</v>
      </c>
      <c r="E180" s="37">
        <v>8.7999999999999995E-2</v>
      </c>
    </row>
    <row r="181" spans="1:5" x14ac:dyDescent="0.3">
      <c r="A181" s="5"/>
      <c r="B181" s="37"/>
      <c r="C181" s="37"/>
      <c r="D181" s="40"/>
      <c r="E181" s="37"/>
    </row>
    <row r="182" spans="1:5" x14ac:dyDescent="0.3">
      <c r="A182" s="5">
        <v>90</v>
      </c>
      <c r="B182" s="37" t="s">
        <v>107</v>
      </c>
      <c r="C182" s="37" t="s">
        <v>108</v>
      </c>
      <c r="D182" s="37">
        <v>1</v>
      </c>
      <c r="E182" s="37">
        <v>0.2</v>
      </c>
    </row>
    <row r="183" spans="1:5" x14ac:dyDescent="0.3">
      <c r="A183" s="5"/>
      <c r="B183" s="37"/>
      <c r="C183" s="37"/>
      <c r="D183" s="37"/>
      <c r="E183" s="37"/>
    </row>
    <row r="184" spans="1:5" x14ac:dyDescent="0.3">
      <c r="A184" s="5">
        <v>91</v>
      </c>
      <c r="B184" s="37" t="s">
        <v>109</v>
      </c>
      <c r="C184" s="37" t="s">
        <v>110</v>
      </c>
      <c r="D184" s="37">
        <v>1</v>
      </c>
      <c r="E184" s="37">
        <v>0.35</v>
      </c>
    </row>
    <row r="185" spans="1:5" x14ac:dyDescent="0.3">
      <c r="A185" s="5"/>
      <c r="B185" s="37"/>
      <c r="C185" s="37"/>
      <c r="D185" s="37"/>
      <c r="E185" s="37"/>
    </row>
    <row r="186" spans="1:5" x14ac:dyDescent="0.3">
      <c r="A186" s="5">
        <v>92</v>
      </c>
      <c r="B186" s="44">
        <v>5201405003</v>
      </c>
      <c r="C186" s="42" t="s">
        <v>111</v>
      </c>
      <c r="D186" s="37">
        <v>1</v>
      </c>
      <c r="E186" s="37">
        <v>4</v>
      </c>
    </row>
    <row r="187" spans="1:5" x14ac:dyDescent="0.3">
      <c r="A187" s="5"/>
      <c r="B187" s="44"/>
      <c r="C187" s="42"/>
      <c r="D187" s="37"/>
      <c r="E187" s="37"/>
    </row>
    <row r="188" spans="1:5" x14ac:dyDescent="0.3">
      <c r="A188" s="5">
        <v>93</v>
      </c>
      <c r="B188" s="5">
        <v>5201103002</v>
      </c>
      <c r="C188" s="5" t="s">
        <v>112</v>
      </c>
      <c r="D188" s="5">
        <v>1</v>
      </c>
      <c r="E188" s="37">
        <f>26.5</f>
        <v>26.5</v>
      </c>
    </row>
    <row r="189" spans="1:5" x14ac:dyDescent="0.3">
      <c r="A189" s="5"/>
      <c r="B189" s="5"/>
      <c r="C189" s="5"/>
      <c r="D189" s="5"/>
      <c r="E189" s="37"/>
    </row>
    <row r="190" spans="1:5" x14ac:dyDescent="0.3">
      <c r="A190" s="5">
        <v>94</v>
      </c>
      <c r="B190" s="5" t="s">
        <v>128</v>
      </c>
      <c r="C190" s="5" t="s">
        <v>113</v>
      </c>
      <c r="D190" s="5">
        <v>1</v>
      </c>
      <c r="E190" s="37">
        <v>28</v>
      </c>
    </row>
    <row r="191" spans="1:5" x14ac:dyDescent="0.3">
      <c r="A191" s="5"/>
      <c r="B191" s="5"/>
      <c r="C191" s="5"/>
      <c r="D191" s="5"/>
      <c r="E191" s="37"/>
    </row>
  </sheetData>
  <mergeCells count="476">
    <mergeCell ref="A1:E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B186:B187"/>
    <mergeCell ref="B188:B189"/>
    <mergeCell ref="B190:B19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88:E189"/>
    <mergeCell ref="E190:E191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黑陶</vt:lpstr>
      <vt:lpstr>碳纤</vt:lpstr>
      <vt:lpstr>金色</vt:lpstr>
      <vt:lpstr>所有物料单价汇总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minghao yang</cp:lastModifiedBy>
  <dcterms:created xsi:type="dcterms:W3CDTF">2024-11-29T08:17:43Z</dcterms:created>
  <dcterms:modified xsi:type="dcterms:W3CDTF">2025-01-02T00:21:03Z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DA1CA7E38ABA499988B4CF13A5F6C666_11</vt:lpwstr>
  </property>
  <property fmtid="{D5CDD505-2E9C-101B-9397-08002B2CF9AE}" pid="3" name="KSOProductBuildVer">
    <vt:lpwstr>2052-12.1.0.18912</vt:lpwstr>
  </property>
</Properties>
</file>