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en\OneDrive\Documenti\GitHub\MicroGridsPy-MultiEnergy_Paper\Scenarios\"/>
    </mc:Choice>
  </mc:AlternateContent>
  <xr:revisionPtr revIDLastSave="0" documentId="13_ncr:1_{CFA48129-E67C-43EB-A85D-8D97013AD174}" xr6:coauthVersionLast="45" xr6:coauthVersionMax="45" xr10:uidLastSave="{00000000-0000-0000-0000-000000000000}"/>
  <bookViews>
    <workbookView xWindow="-120" yWindow="285" windowWidth="29040" windowHeight="15465" activeTab="1" xr2:uid="{27BC35A6-2CCC-4598-B202-32D9458C93A6}"/>
  </bookViews>
  <sheets>
    <sheet name="Cost" sheetId="1" r:id="rId1"/>
    <sheet name="Size" sheetId="2" r:id="rId2"/>
  </sheets>
  <externalReferences>
    <externalReference r:id="rId3"/>
    <externalReference r:id="rId4"/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2" i="2"/>
  <c r="E3" i="2"/>
  <c r="E4" i="2"/>
  <c r="E8" i="2"/>
  <c r="E2" i="2"/>
  <c r="D3" i="2"/>
  <c r="D4" i="2"/>
  <c r="D6" i="2"/>
  <c r="D2" i="2"/>
  <c r="C6" i="2"/>
  <c r="C4" i="2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F3" i="1"/>
  <c r="F4" i="1"/>
  <c r="F5" i="1"/>
  <c r="F9" i="1"/>
  <c r="F10" i="1"/>
  <c r="F11" i="1"/>
  <c r="F12" i="1"/>
  <c r="F16" i="1"/>
  <c r="F17" i="1"/>
  <c r="F19" i="1"/>
  <c r="E3" i="1"/>
  <c r="E4" i="1"/>
  <c r="E5" i="1"/>
  <c r="E7" i="1"/>
  <c r="E10" i="1"/>
  <c r="E11" i="1"/>
  <c r="E12" i="1"/>
  <c r="E14" i="1"/>
  <c r="E17" i="1"/>
  <c r="E18" i="1"/>
  <c r="E19" i="1"/>
  <c r="E20" i="1"/>
  <c r="D5" i="1"/>
  <c r="D7" i="1"/>
  <c r="D12" i="1"/>
  <c r="D14" i="1"/>
  <c r="D17" i="1"/>
  <c r="D18" i="1"/>
  <c r="D19" i="1"/>
  <c r="D20" i="1"/>
  <c r="G2" i="1"/>
  <c r="F2" i="1"/>
  <c r="E2" i="1"/>
  <c r="D2" i="1"/>
</calcChain>
</file>

<file path=xl/sharedStrings.xml><?xml version="1.0" encoding="utf-8"?>
<sst xmlns="http://schemas.openxmlformats.org/spreadsheetml/2006/main" count="66" uniqueCount="22">
  <si>
    <t>A</t>
  </si>
  <si>
    <t>B</t>
  </si>
  <si>
    <t>C</t>
  </si>
  <si>
    <t>D</t>
  </si>
  <si>
    <t>Investment Cost</t>
  </si>
  <si>
    <t>Genset</t>
  </si>
  <si>
    <t>NG Boiler</t>
  </si>
  <si>
    <t>Fixed Cost</t>
  </si>
  <si>
    <t>Fuel cost</t>
  </si>
  <si>
    <t>Electric lost load cost</t>
  </si>
  <si>
    <t>System</t>
  </si>
  <si>
    <t>Thermal lost load cost</t>
  </si>
  <si>
    <t>Net Present Cost</t>
  </si>
  <si>
    <t>RES</t>
  </si>
  <si>
    <t>Battery Storage System</t>
  </si>
  <si>
    <t>MUSD</t>
  </si>
  <si>
    <t>Electric resistance</t>
  </si>
  <si>
    <t>Solar collector</t>
  </si>
  <si>
    <t>Tank</t>
  </si>
  <si>
    <t>Diesel</t>
  </si>
  <si>
    <t>Natural gas</t>
  </si>
  <si>
    <t>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</si>
</sst>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9" xfId="0" applyNumberFormat="1" applyBorder="1"/>
    <xf numFmtId="164" fontId="0" fillId="0" borderId="0" xfId="0" applyNumberFormat="1" applyBorder="1"/>
    <xf numFmtId="0" fontId="1" fillId="0" borderId="2" xfId="0" applyFont="1" applyBorder="1" applyAlignment="1">
      <alignment horizontal="center"/>
    </xf>
    <xf numFmtId="164" fontId="0" fillId="0" borderId="14" xfId="0" applyNumberFormat="1" applyBorder="1"/>
    <xf numFmtId="164" fontId="0" fillId="0" borderId="15" xfId="0" applyNumberFormat="1" applyBorder="1"/>
    <xf numFmtId="0" fontId="2" fillId="0" borderId="1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Net Present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Cost!$A$2</c:f>
              <c:strCache>
                <c:ptCount val="1"/>
                <c:pt idx="0">
                  <c:v>Net Present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Cost!$D$1:$G$1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Cost!$D$2:$G$2</c:f>
              <c:numCache>
                <c:formatCode>0.0</c:formatCode>
                <c:ptCount val="4"/>
                <c:pt idx="0">
                  <c:v>11.727660594589549</c:v>
                </c:pt>
                <c:pt idx="1">
                  <c:v>9.9840096059080814</c:v>
                </c:pt>
                <c:pt idx="2">
                  <c:v>8.9808554764706336</c:v>
                </c:pt>
                <c:pt idx="3">
                  <c:v>3.2597708924093181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E8-4E05-822A-381BE5927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5305312"/>
        <c:axId val="1327606384"/>
      </c:barChart>
      <c:catAx>
        <c:axId val="104530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7606384"/>
        <c:crosses val="autoZero"/>
        <c:auto val="1"/>
        <c:lblAlgn val="ctr"/>
        <c:lblOffset val="100"/>
        <c:noMultiLvlLbl val="0"/>
      </c:catAx>
      <c:valAx>
        <c:axId val="132760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530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Investment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6"/>
          <c:order val="0"/>
          <c:tx>
            <c:strRef>
              <c:f>Cost!$B$9</c:f>
              <c:strCache>
                <c:ptCount val="1"/>
                <c:pt idx="0">
                  <c:v>Electric resistance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Cost!$D$1:$G$1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Cost!$D$9:$G$9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0.14667662484551461</c:v>
                </c:pt>
                <c:pt idx="3">
                  <c:v>1.3271885745400549E-2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71-43BC-8066-12995E97AC4D}"/>
            </c:ext>
          </c:extLst>
        </c:ser>
        <c:ser>
          <c:idx val="5"/>
          <c:order val="1"/>
          <c:tx>
            <c:strRef>
              <c:f>Cost!$B$8</c:f>
              <c:strCache>
                <c:ptCount val="1"/>
                <c:pt idx="0">
                  <c:v>Tank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Cost!$D$1:$G$1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Cost!$D$8:$G$8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71-43BC-8066-12995E97AC4D}"/>
            </c:ext>
          </c:extLst>
        </c:ser>
        <c:ser>
          <c:idx val="4"/>
          <c:order val="2"/>
          <c:tx>
            <c:strRef>
              <c:f>Cost!$B$7</c:f>
              <c:strCache>
                <c:ptCount val="1"/>
                <c:pt idx="0">
                  <c:v>NG Boiler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Cost!$D$1:$G$1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Cost!$D$7:$G$7</c:f>
              <c:numCache>
                <c:formatCode>0.0</c:formatCode>
                <c:ptCount val="4"/>
                <c:pt idx="0">
                  <c:v>0.1416391046817666</c:v>
                </c:pt>
                <c:pt idx="1">
                  <c:v>0.14164057316889389</c:v>
                </c:pt>
                <c:pt idx="2">
                  <c:v>0</c:v>
                </c:pt>
                <c:pt idx="3">
                  <c:v>7.4677963679458312E-5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71-43BC-8066-12995E97AC4D}"/>
            </c:ext>
          </c:extLst>
        </c:ser>
        <c:ser>
          <c:idx val="3"/>
          <c:order val="3"/>
          <c:tx>
            <c:strRef>
              <c:f>Cost!$B$6</c:f>
              <c:strCache>
                <c:ptCount val="1"/>
                <c:pt idx="0">
                  <c:v>Solar collector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Cost!$D$1:$G$1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Cost!$D$6:$G$6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0.81714732914522581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71-43BC-8066-12995E97AC4D}"/>
            </c:ext>
          </c:extLst>
        </c:ser>
        <c:ser>
          <c:idx val="2"/>
          <c:order val="4"/>
          <c:tx>
            <c:strRef>
              <c:f>Cost!$B$5</c:f>
              <c:strCache>
                <c:ptCount val="1"/>
                <c:pt idx="0">
                  <c:v>Genset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Cost!$D$1:$G$1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Cost!$D$5:$G$5</c:f>
              <c:numCache>
                <c:formatCode>0.0</c:formatCode>
                <c:ptCount val="4"/>
                <c:pt idx="0">
                  <c:v>3.6322599999999997E-2</c:v>
                </c:pt>
                <c:pt idx="1">
                  <c:v>3.7429645589484349E-3</c:v>
                </c:pt>
                <c:pt idx="2">
                  <c:v>3.1728243265850907E-2</c:v>
                </c:pt>
                <c:pt idx="3">
                  <c:v>6.2085828121317766E-3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71-43BC-8066-12995E97AC4D}"/>
            </c:ext>
          </c:extLst>
        </c:ser>
        <c:ser>
          <c:idx val="1"/>
          <c:order val="5"/>
          <c:tx>
            <c:strRef>
              <c:f>Cost!$B$4</c:f>
              <c:strCache>
                <c:ptCount val="1"/>
                <c:pt idx="0">
                  <c:v>Battery Storage System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Cost!$D$1:$G$1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Cost!$D$4:$G$4</c:f>
              <c:numCache>
                <c:formatCode>0.0</c:formatCode>
                <c:ptCount val="4"/>
                <c:pt idx="0">
                  <c:v>0</c:v>
                </c:pt>
                <c:pt idx="1">
                  <c:v>0.89152031329359449</c:v>
                </c:pt>
                <c:pt idx="2">
                  <c:v>3.4416332387120381</c:v>
                </c:pt>
                <c:pt idx="3">
                  <c:v>0.89126954701461714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71-43BC-8066-12995E97AC4D}"/>
            </c:ext>
          </c:extLst>
        </c:ser>
        <c:ser>
          <c:idx val="0"/>
          <c:order val="6"/>
          <c:tx>
            <c:strRef>
              <c:f>Cost!$B$3</c:f>
              <c:strCache>
                <c:ptCount val="1"/>
                <c:pt idx="0">
                  <c:v>RES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Cost!$D$1:$G$1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Cost!$D$3:$G$3</c:f>
              <c:numCache>
                <c:formatCode>0.0</c:formatCode>
                <c:ptCount val="4"/>
                <c:pt idx="0">
                  <c:v>0</c:v>
                </c:pt>
                <c:pt idx="1">
                  <c:v>0.64074788708027108</c:v>
                </c:pt>
                <c:pt idx="2">
                  <c:v>2.6245559571224759</c:v>
                </c:pt>
                <c:pt idx="3">
                  <c:v>0.64864294834733571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71-43BC-8066-12995E97A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5135376"/>
        <c:axId val="1403486944"/>
      </c:barChart>
      <c:catAx>
        <c:axId val="145513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3486944"/>
        <c:crosses val="autoZero"/>
        <c:auto val="1"/>
        <c:lblAlgn val="ctr"/>
        <c:lblOffset val="100"/>
        <c:noMultiLvlLbl val="0"/>
      </c:catAx>
      <c:valAx>
        <c:axId val="1403486944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513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Variable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6"/>
          <c:order val="0"/>
          <c:tx>
            <c:strRef>
              <c:f>Cost!$B$16</c:f>
              <c:strCache>
                <c:ptCount val="1"/>
                <c:pt idx="0">
                  <c:v>Electric resistance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Cost!$D$1:$G$1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Cost!$D$16:$G$16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3.0711016221702959E-2</c:v>
                </c:pt>
                <c:pt idx="3">
                  <c:v>2.7788551778368028E-3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6E-4294-BD24-84CFA1584A3E}"/>
            </c:ext>
          </c:extLst>
        </c:ser>
        <c:ser>
          <c:idx val="8"/>
          <c:order val="1"/>
          <c:tx>
            <c:strRef>
              <c:f>Cost!$B$18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Cost!$D$1:$G$1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Cost!$D$18:$G$18</c:f>
              <c:numCache>
                <c:formatCode>0.0</c:formatCode>
                <c:ptCount val="4"/>
                <c:pt idx="0">
                  <c:v>7.7043154394492879</c:v>
                </c:pt>
                <c:pt idx="1">
                  <c:v>7.7043166770500262</c:v>
                </c:pt>
                <c:pt idx="2">
                  <c:v>0</c:v>
                </c:pt>
                <c:pt idx="3">
                  <c:v>2.2321295716735569E-4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6E-4294-BD24-84CFA1584A3E}"/>
            </c:ext>
          </c:extLst>
        </c:ser>
        <c:ser>
          <c:idx val="5"/>
          <c:order val="2"/>
          <c:tx>
            <c:strRef>
              <c:f>Cost!$B$15</c:f>
              <c:strCache>
                <c:ptCount val="1"/>
                <c:pt idx="0">
                  <c:v>Tank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Cost!$D$1:$G$1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Cost!$D$15:$G$15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6E-4294-BD24-84CFA1584A3E}"/>
            </c:ext>
          </c:extLst>
        </c:ser>
        <c:ser>
          <c:idx val="4"/>
          <c:order val="3"/>
          <c:tx>
            <c:strRef>
              <c:f>Cost!$B$14</c:f>
              <c:strCache>
                <c:ptCount val="1"/>
                <c:pt idx="0">
                  <c:v>NG Boiler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Cost!$D$1:$G$1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Cost!$D$14:$G$14</c:f>
              <c:numCache>
                <c:formatCode>0.0</c:formatCode>
                <c:ptCount val="4"/>
                <c:pt idx="0">
                  <c:v>2.9656264903086479E-2</c:v>
                </c:pt>
                <c:pt idx="1">
                  <c:v>2.965657237356472E-2</c:v>
                </c:pt>
                <c:pt idx="2">
                  <c:v>0</c:v>
                </c:pt>
                <c:pt idx="3">
                  <c:v>1.5636003053513968E-5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6E-4294-BD24-84CFA1584A3E}"/>
            </c:ext>
          </c:extLst>
        </c:ser>
        <c:ser>
          <c:idx val="3"/>
          <c:order val="4"/>
          <c:tx>
            <c:strRef>
              <c:f>Cost!$B$13</c:f>
              <c:strCache>
                <c:ptCount val="1"/>
                <c:pt idx="0">
                  <c:v>Solar collector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Cost!$D$1:$G$1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Cost!$D$13:$G$13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0.17109355295931941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6E-4294-BD24-84CFA1584A3E}"/>
            </c:ext>
          </c:extLst>
        </c:ser>
        <c:ser>
          <c:idx val="7"/>
          <c:order val="5"/>
          <c:tx>
            <c:strRef>
              <c:f>Cost!$B$17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Cost!$D$1:$G$1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Cost!$D$17:$G$17</c:f>
              <c:numCache>
                <c:formatCode>0.0</c:formatCode>
                <c:ptCount val="4"/>
                <c:pt idx="0">
                  <c:v>3.7650259026486861</c:v>
                </c:pt>
                <c:pt idx="1">
                  <c:v>0.13939342809793881</c:v>
                </c:pt>
                <c:pt idx="2">
                  <c:v>0.96775140738976617</c:v>
                </c:pt>
                <c:pt idx="3">
                  <c:v>0.27047774095213811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6E-4294-BD24-84CFA1584A3E}"/>
            </c:ext>
          </c:extLst>
        </c:ser>
        <c:ser>
          <c:idx val="2"/>
          <c:order val="6"/>
          <c:tx>
            <c:strRef>
              <c:f>Cost!$B$12</c:f>
              <c:strCache>
                <c:ptCount val="1"/>
                <c:pt idx="0">
                  <c:v>Genset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Cost!$D$1:$G$1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Cost!$D$12:$G$12</c:f>
              <c:numCache>
                <c:formatCode>0.0</c:formatCode>
                <c:ptCount val="4"/>
                <c:pt idx="0">
                  <c:v>5.0701282906726222E-2</c:v>
                </c:pt>
                <c:pt idx="1">
                  <c:v>5.2246564126217391E-3</c:v>
                </c:pt>
                <c:pt idx="2">
                  <c:v>4.4288201779479952E-2</c:v>
                </c:pt>
                <c:pt idx="3">
                  <c:v>8.6663155613235579E-3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6E-4294-BD24-84CFA1584A3E}"/>
            </c:ext>
          </c:extLst>
        </c:ser>
        <c:ser>
          <c:idx val="1"/>
          <c:order val="7"/>
          <c:tx>
            <c:strRef>
              <c:f>Cost!$B$11</c:f>
              <c:strCache>
                <c:ptCount val="1"/>
                <c:pt idx="0">
                  <c:v>Battery Storage System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Cost!$D$1:$G$1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Cost!$D$11:$G$11</c:f>
              <c:numCache>
                <c:formatCode>0.0</c:formatCode>
                <c:ptCount val="4"/>
                <c:pt idx="0">
                  <c:v>0</c:v>
                </c:pt>
                <c:pt idx="1">
                  <c:v>0.24888759957377349</c:v>
                </c:pt>
                <c:pt idx="2">
                  <c:v>0.96080798454478178</c:v>
                </c:pt>
                <c:pt idx="3">
                  <c:v>0.24881759262463499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6E-4294-BD24-84CFA1584A3E}"/>
            </c:ext>
          </c:extLst>
        </c:ser>
        <c:ser>
          <c:idx val="0"/>
          <c:order val="8"/>
          <c:tx>
            <c:strRef>
              <c:f>Cost!$B$10</c:f>
              <c:strCache>
                <c:ptCount val="1"/>
                <c:pt idx="0">
                  <c:v>RES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Cost!$D$1:$G$1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Cost!$D$10:$G$10</c:f>
              <c:numCache>
                <c:formatCode>0.0</c:formatCode>
                <c:ptCount val="4"/>
                <c:pt idx="0">
                  <c:v>0</c:v>
                </c:pt>
                <c:pt idx="1">
                  <c:v>0.1788789342984472</c:v>
                </c:pt>
                <c:pt idx="2">
                  <c:v>0.73270280258902332</c:v>
                </c:pt>
                <c:pt idx="3">
                  <c:v>0.18108301514545369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6E-4294-BD24-84CFA1584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5135376"/>
        <c:axId val="1403486944"/>
      </c:barChart>
      <c:catAx>
        <c:axId val="145513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3486944"/>
        <c:crosses val="autoZero"/>
        <c:auto val="1"/>
        <c:lblAlgn val="ctr"/>
        <c:lblOffset val="100"/>
        <c:noMultiLvlLbl val="0"/>
      </c:catAx>
      <c:valAx>
        <c:axId val="140348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513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Electricity generation components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Size!$A$8</c:f>
              <c:strCache>
                <c:ptCount val="1"/>
                <c:pt idx="0">
                  <c:v>Electric resistance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Size!$C$1:$F$1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Size!$C$8:$F$8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1466.7662484551461</c:v>
                </c:pt>
                <c:pt idx="3">
                  <c:v>132.7188574540055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38-4380-B9AE-F8E1E62D07A8}"/>
            </c:ext>
          </c:extLst>
        </c:ser>
        <c:ser>
          <c:idx val="2"/>
          <c:order val="1"/>
          <c:tx>
            <c:strRef>
              <c:f>Size!$A$4</c:f>
              <c:strCache>
                <c:ptCount val="1"/>
                <c:pt idx="0">
                  <c:v>Genset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Size!$C$1:$F$1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Size!$C$4:$F$4</c:f>
              <c:numCache>
                <c:formatCode>0.0</c:formatCode>
                <c:ptCount val="4"/>
                <c:pt idx="0">
                  <c:v>181.613</c:v>
                </c:pt>
                <c:pt idx="1">
                  <c:v>18.714822794742179</c:v>
                </c:pt>
                <c:pt idx="2">
                  <c:v>158.64121632925449</c:v>
                </c:pt>
                <c:pt idx="3">
                  <c:v>31.04291406065888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38-4380-B9AE-F8E1E62D07A8}"/>
            </c:ext>
          </c:extLst>
        </c:ser>
        <c:ser>
          <c:idx val="1"/>
          <c:order val="2"/>
          <c:tx>
            <c:strRef>
              <c:f>Size!$A$3</c:f>
              <c:strCache>
                <c:ptCount val="1"/>
                <c:pt idx="0">
                  <c:v>Battery Storage System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Size!$C$1:$F$1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Size!$C$3:$F$3</c:f>
              <c:numCache>
                <c:formatCode>0.0</c:formatCode>
                <c:ptCount val="4"/>
                <c:pt idx="0">
                  <c:v>0</c:v>
                </c:pt>
                <c:pt idx="1">
                  <c:v>1620.946024170172</c:v>
                </c:pt>
                <c:pt idx="2">
                  <c:v>6257.514979476432</c:v>
                </c:pt>
                <c:pt idx="3">
                  <c:v>1620.4900854811219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38-4380-B9AE-F8E1E62D07A8}"/>
            </c:ext>
          </c:extLst>
        </c:ser>
        <c:ser>
          <c:idx val="0"/>
          <c:order val="3"/>
          <c:tx>
            <c:strRef>
              <c:f>Size!$A$2</c:f>
              <c:strCache>
                <c:ptCount val="1"/>
                <c:pt idx="0">
                  <c:v>RES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Size!$C$1:$F$1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Size!$C$2:$F$2</c:f>
              <c:numCache>
                <c:formatCode>0.0</c:formatCode>
                <c:ptCount val="4"/>
                <c:pt idx="0">
                  <c:v>0</c:v>
                </c:pt>
                <c:pt idx="1">
                  <c:v>320.37394354013549</c:v>
                </c:pt>
                <c:pt idx="2">
                  <c:v>1312.2779785612379</c:v>
                </c:pt>
                <c:pt idx="3">
                  <c:v>324.32147417366781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38-4380-B9AE-F8E1E62D0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3597296"/>
        <c:axId val="121405312"/>
      </c:barChart>
      <c:catAx>
        <c:axId val="211359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405312"/>
        <c:crosses val="autoZero"/>
        <c:auto val="1"/>
        <c:lblAlgn val="ctr"/>
        <c:lblOffset val="100"/>
        <c:noMultiLvlLbl val="0"/>
      </c:catAx>
      <c:valAx>
        <c:axId val="12140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359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Thermal generation components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Size!$A$7</c:f>
              <c:strCache>
                <c:ptCount val="1"/>
                <c:pt idx="0">
                  <c:v>Tank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Size!$C$1:$F$1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Size!$C$7:$F$7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0.74677963679458326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60-4C6F-BBDA-C4DD46A9EA52}"/>
            </c:ext>
          </c:extLst>
        </c:ser>
        <c:ser>
          <c:idx val="1"/>
          <c:order val="1"/>
          <c:tx>
            <c:strRef>
              <c:f>Size!$A$6</c:f>
              <c:strCache>
                <c:ptCount val="1"/>
                <c:pt idx="0">
                  <c:v>NG Boiler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Size!$C$1:$F$1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Size!$C$6:$F$6</c:f>
              <c:numCache>
                <c:formatCode>0.0</c:formatCode>
                <c:ptCount val="4"/>
                <c:pt idx="0">
                  <c:v>1416.3910468176659</c:v>
                </c:pt>
                <c:pt idx="1">
                  <c:v>1416.4057316889391</c:v>
                </c:pt>
                <c:pt idx="2">
                  <c:v>0</c:v>
                </c:pt>
                <c:pt idx="3">
                  <c:v>10125.058024915361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60-4C6F-BBDA-C4DD46A9EA52}"/>
            </c:ext>
          </c:extLst>
        </c:ser>
        <c:ser>
          <c:idx val="0"/>
          <c:order val="2"/>
          <c:tx>
            <c:strRef>
              <c:f>Size!$A$5</c:f>
              <c:strCache>
                <c:ptCount val="1"/>
                <c:pt idx="0">
                  <c:v>Solar collector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Size!$C$1:$F$1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Size!$C$5:$F$5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1945.588878917205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0-4C6F-BBDA-C4DD46A9E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3597296"/>
        <c:axId val="121405312"/>
      </c:barChart>
      <c:catAx>
        <c:axId val="211359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405312"/>
        <c:crosses val="autoZero"/>
        <c:auto val="1"/>
        <c:lblAlgn val="ctr"/>
        <c:lblOffset val="100"/>
        <c:noMultiLvlLbl val="0"/>
      </c:catAx>
      <c:valAx>
        <c:axId val="12140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359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5</xdr:col>
      <xdr:colOff>265713</xdr:colOff>
      <xdr:row>40</xdr:row>
      <xdr:rowOff>171000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1C0E0497-24DF-48F6-99B8-CAC1D4CB05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22</xdr:row>
      <xdr:rowOff>0</xdr:rowOff>
    </xdr:from>
    <xdr:to>
      <xdr:col>14</xdr:col>
      <xdr:colOff>52799</xdr:colOff>
      <xdr:row>40</xdr:row>
      <xdr:rowOff>171000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C5F11298-3023-4A53-9999-10F2C9673A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22</xdr:row>
      <xdr:rowOff>0</xdr:rowOff>
    </xdr:from>
    <xdr:to>
      <xdr:col>22</xdr:col>
      <xdr:colOff>52799</xdr:colOff>
      <xdr:row>40</xdr:row>
      <xdr:rowOff>171000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53477AB8-85DD-4EF5-BF60-8D5D19C97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5</xdr:col>
      <xdr:colOff>424275</xdr:colOff>
      <xdr:row>28</xdr:row>
      <xdr:rowOff>171000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DF0307A-0B36-4CED-A99B-6FD5972457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10</xdr:row>
      <xdr:rowOff>0</xdr:rowOff>
    </xdr:from>
    <xdr:to>
      <xdr:col>14</xdr:col>
      <xdr:colOff>52800</xdr:colOff>
      <xdr:row>28</xdr:row>
      <xdr:rowOff>171000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5601F86D-3216-4533-BBCF-885E96F292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_Traditional-Energy-System/Results/EnergySystemSize_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_Conventional-MicroGrid/Results/EnergySystemSize_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_Multi-Good-MicroGrid/Results/EnergySystemSize_C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_Multi-Energy-System/Results/EnergySystemSize_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ze"/>
      <sheetName val="Cost"/>
      <sheetName val="Indicators"/>
    </sheetNames>
    <sheetDataSet>
      <sheetData sheetId="0">
        <row r="2">
          <cell r="G2">
            <v>181.613</v>
          </cell>
        </row>
        <row r="3">
          <cell r="G3">
            <v>1416.3910468176659</v>
          </cell>
        </row>
      </sheetData>
      <sheetData sheetId="1">
        <row r="2">
          <cell r="I2">
            <v>11.727660594589549</v>
          </cell>
        </row>
        <row r="3">
          <cell r="I3">
            <v>3.6322599999999997E-2</v>
          </cell>
        </row>
        <row r="4">
          <cell r="I4">
            <v>0.1416391046817666</v>
          </cell>
        </row>
        <row r="5">
          <cell r="I5">
            <v>5.0701282906726222E-2</v>
          </cell>
        </row>
        <row r="6">
          <cell r="I6">
            <v>2.9656264903086479E-2</v>
          </cell>
        </row>
        <row r="7">
          <cell r="I7">
            <v>3.7650259026486861</v>
          </cell>
        </row>
        <row r="8">
          <cell r="I8">
            <v>7.7043154394492879</v>
          </cell>
        </row>
        <row r="9">
          <cell r="I9">
            <v>0</v>
          </cell>
        </row>
        <row r="10">
          <cell r="I10">
            <v>0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ze"/>
      <sheetName val="Cost"/>
      <sheetName val="Indicators"/>
    </sheetNames>
    <sheetDataSet>
      <sheetData sheetId="0">
        <row r="2">
          <cell r="G2">
            <v>320.37394354013549</v>
          </cell>
        </row>
        <row r="3">
          <cell r="G3">
            <v>1620.946024170172</v>
          </cell>
        </row>
        <row r="4">
          <cell r="G4">
            <v>18.714822794742179</v>
          </cell>
        </row>
        <row r="5">
          <cell r="G5">
            <v>1416.4057316889391</v>
          </cell>
        </row>
      </sheetData>
      <sheetData sheetId="1">
        <row r="2">
          <cell r="I2">
            <v>9.9840096059080814</v>
          </cell>
        </row>
        <row r="3">
          <cell r="I3">
            <v>0.64074788708027108</v>
          </cell>
        </row>
        <row r="4">
          <cell r="I4">
            <v>0.89152031329359449</v>
          </cell>
        </row>
        <row r="5">
          <cell r="I5">
            <v>3.7429645589484349E-3</v>
          </cell>
        </row>
        <row r="6">
          <cell r="I6">
            <v>0.14164057316889389</v>
          </cell>
        </row>
        <row r="7">
          <cell r="I7">
            <v>0.1788789342984472</v>
          </cell>
        </row>
        <row r="8">
          <cell r="I8">
            <v>0.24888759957377349</v>
          </cell>
        </row>
        <row r="9">
          <cell r="I9">
            <v>5.2246564126217391E-3</v>
          </cell>
        </row>
        <row r="10">
          <cell r="I10">
            <v>2.965657237356472E-2</v>
          </cell>
        </row>
        <row r="11">
          <cell r="I11">
            <v>0.13939342809793881</v>
          </cell>
        </row>
        <row r="12">
          <cell r="I12">
            <v>7.7043166770500262</v>
          </cell>
        </row>
        <row r="13">
          <cell r="I13">
            <v>0</v>
          </cell>
        </row>
        <row r="14">
          <cell r="I14">
            <v>0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ze"/>
      <sheetName val="Cost"/>
      <sheetName val="Indicators"/>
    </sheetNames>
    <sheetDataSet>
      <sheetData sheetId="0">
        <row r="2">
          <cell r="G2">
            <v>1312.2779785612379</v>
          </cell>
        </row>
        <row r="3">
          <cell r="G3">
            <v>6257.514979476432</v>
          </cell>
        </row>
        <row r="4">
          <cell r="G4">
            <v>158.64121632925449</v>
          </cell>
        </row>
        <row r="5">
          <cell r="G5">
            <v>1466.7662484551461</v>
          </cell>
        </row>
      </sheetData>
      <sheetData sheetId="1">
        <row r="2">
          <cell r="I2">
            <v>8.9808554764706336</v>
          </cell>
        </row>
        <row r="3">
          <cell r="I3">
            <v>2.6245559571224759</v>
          </cell>
        </row>
        <row r="4">
          <cell r="I4">
            <v>3.4416332387120381</v>
          </cell>
        </row>
        <row r="5">
          <cell r="I5">
            <v>3.1728243265850907E-2</v>
          </cell>
        </row>
        <row r="6">
          <cell r="I6">
            <v>0.14667662484551461</v>
          </cell>
        </row>
        <row r="7">
          <cell r="I7">
            <v>0.73270280258902332</v>
          </cell>
        </row>
        <row r="8">
          <cell r="I8">
            <v>0.96080798454478178</v>
          </cell>
        </row>
        <row r="9">
          <cell r="I9">
            <v>4.4288201779479952E-2</v>
          </cell>
        </row>
        <row r="10">
          <cell r="I10">
            <v>3.0711016221702959E-2</v>
          </cell>
        </row>
        <row r="11">
          <cell r="I11">
            <v>0.96775140738976617</v>
          </cell>
        </row>
        <row r="13">
          <cell r="I13">
            <v>0</v>
          </cell>
        </row>
      </sheetData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ze"/>
      <sheetName val="Cost"/>
      <sheetName val="Indicators"/>
    </sheetNames>
    <sheetDataSet>
      <sheetData sheetId="0">
        <row r="2">
          <cell r="G2">
            <v>324.32147417366781</v>
          </cell>
        </row>
        <row r="3">
          <cell r="G3">
            <v>1620.4900854811219</v>
          </cell>
        </row>
        <row r="4">
          <cell r="G4">
            <v>31.04291406065888</v>
          </cell>
        </row>
        <row r="5">
          <cell r="G5">
            <v>1945.588878917205</v>
          </cell>
        </row>
        <row r="6">
          <cell r="G6">
            <v>10125.058024915361</v>
          </cell>
        </row>
        <row r="7">
          <cell r="G7">
            <v>0.74677963679458326</v>
          </cell>
        </row>
        <row r="8">
          <cell r="G8">
            <v>132.7188574540055</v>
          </cell>
        </row>
      </sheetData>
      <sheetData sheetId="1">
        <row r="2">
          <cell r="I2">
            <v>3.2597708924093181</v>
          </cell>
        </row>
        <row r="3">
          <cell r="I3">
            <v>0.64864294834733571</v>
          </cell>
        </row>
        <row r="4">
          <cell r="I4">
            <v>0.89126954701461714</v>
          </cell>
        </row>
        <row r="5">
          <cell r="I5">
            <v>6.2085828121317766E-3</v>
          </cell>
        </row>
        <row r="6">
          <cell r="I6">
            <v>0.81714732914522581</v>
          </cell>
        </row>
        <row r="7">
          <cell r="I7">
            <v>7.4677963679458312E-5</v>
          </cell>
        </row>
        <row r="8">
          <cell r="I8">
            <v>0</v>
          </cell>
        </row>
        <row r="9">
          <cell r="I9">
            <v>1.3271885745400549E-2</v>
          </cell>
        </row>
        <row r="10">
          <cell r="I10">
            <v>0.18108301514545369</v>
          </cell>
        </row>
        <row r="11">
          <cell r="I11">
            <v>0.24881759262463499</v>
          </cell>
        </row>
        <row r="12">
          <cell r="I12">
            <v>8.6663155613235579E-3</v>
          </cell>
        </row>
        <row r="13">
          <cell r="I13">
            <v>0.17109355295931941</v>
          </cell>
        </row>
        <row r="14">
          <cell r="I14">
            <v>1.5636003053513968E-5</v>
          </cell>
        </row>
        <row r="15">
          <cell r="I15">
            <v>0</v>
          </cell>
        </row>
        <row r="16">
          <cell r="I16">
            <v>2.7788551778368028E-3</v>
          </cell>
        </row>
        <row r="17">
          <cell r="I17">
            <v>0.27047774095213811</v>
          </cell>
        </row>
        <row r="18">
          <cell r="I18">
            <v>2.2321295716735569E-4</v>
          </cell>
        </row>
        <row r="19">
          <cell r="I19">
            <v>0</v>
          </cell>
        </row>
        <row r="20">
          <cell r="I20">
            <v>0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1062D-3EE2-45C8-9662-840B766B52FF}">
  <dimension ref="A1:G20"/>
  <sheetViews>
    <sheetView zoomScaleNormal="100" workbookViewId="0">
      <selection activeCell="D7" sqref="D7:G7"/>
    </sheetView>
  </sheetViews>
  <sheetFormatPr defaultRowHeight="15" x14ac:dyDescent="0.25"/>
  <cols>
    <col min="1" max="1" width="20.5703125" bestFit="1" customWidth="1"/>
    <col min="2" max="2" width="21.85546875" bestFit="1" customWidth="1"/>
    <col min="3" max="3" width="6.5703125" bestFit="1" customWidth="1"/>
    <col min="4" max="7" width="5.7109375" customWidth="1"/>
  </cols>
  <sheetData>
    <row r="1" spans="1:7" x14ac:dyDescent="0.25">
      <c r="D1" s="21" t="s">
        <v>0</v>
      </c>
      <c r="E1" s="21" t="s">
        <v>1</v>
      </c>
      <c r="F1" s="21" t="s">
        <v>2</v>
      </c>
      <c r="G1" s="21" t="s">
        <v>3</v>
      </c>
    </row>
    <row r="2" spans="1:7" x14ac:dyDescent="0.25">
      <c r="A2" s="1" t="s">
        <v>12</v>
      </c>
      <c r="B2" s="1" t="s">
        <v>10</v>
      </c>
      <c r="C2" s="1" t="s">
        <v>15</v>
      </c>
      <c r="D2" s="3">
        <f>[1]Cost!I2</f>
        <v>11.727660594589549</v>
      </c>
      <c r="E2" s="4">
        <f>[2]Cost!I2</f>
        <v>9.9840096059080814</v>
      </c>
      <c r="F2" s="4">
        <f>[3]Cost!I2</f>
        <v>8.9808554764706336</v>
      </c>
      <c r="G2" s="15">
        <f>[4]Cost!I2</f>
        <v>3.2597708924093181</v>
      </c>
    </row>
    <row r="3" spans="1:7" x14ac:dyDescent="0.25">
      <c r="A3" s="11" t="s">
        <v>4</v>
      </c>
      <c r="B3" s="9" t="s">
        <v>13</v>
      </c>
      <c r="C3" s="8" t="s">
        <v>15</v>
      </c>
      <c r="D3" s="16">
        <v>0</v>
      </c>
      <c r="E3" s="17">
        <f>[2]Cost!I3</f>
        <v>0.64074788708027108</v>
      </c>
      <c r="F3" s="17">
        <f>[3]Cost!I3</f>
        <v>2.6245559571224759</v>
      </c>
      <c r="G3" s="18">
        <f>[4]Cost!I3</f>
        <v>0.64864294834733571</v>
      </c>
    </row>
    <row r="4" spans="1:7" x14ac:dyDescent="0.25">
      <c r="A4" s="7"/>
      <c r="B4" s="13" t="s">
        <v>14</v>
      </c>
      <c r="C4" s="8" t="s">
        <v>15</v>
      </c>
      <c r="D4" s="19">
        <v>0</v>
      </c>
      <c r="E4" s="20">
        <f>[2]Cost!I4</f>
        <v>0.89152031329359449</v>
      </c>
      <c r="F4" s="20">
        <f>[3]Cost!I4</f>
        <v>3.4416332387120381</v>
      </c>
      <c r="G4" s="23">
        <f>[4]Cost!I4</f>
        <v>0.89126954701461714</v>
      </c>
    </row>
    <row r="5" spans="1:7" x14ac:dyDescent="0.25">
      <c r="A5" s="7"/>
      <c r="B5" s="13" t="s">
        <v>5</v>
      </c>
      <c r="C5" s="8" t="s">
        <v>15</v>
      </c>
      <c r="D5" s="19">
        <f>[1]Cost!I3</f>
        <v>3.6322599999999997E-2</v>
      </c>
      <c r="E5" s="20">
        <f>[2]Cost!I5</f>
        <v>3.7429645589484349E-3</v>
      </c>
      <c r="F5" s="20">
        <f>[3]Cost!I5</f>
        <v>3.1728243265850907E-2</v>
      </c>
      <c r="G5" s="23">
        <f>[4]Cost!I5</f>
        <v>6.2085828121317766E-3</v>
      </c>
    </row>
    <row r="6" spans="1:7" x14ac:dyDescent="0.25">
      <c r="A6" s="7"/>
      <c r="B6" s="13" t="s">
        <v>17</v>
      </c>
      <c r="C6" s="8" t="s">
        <v>15</v>
      </c>
      <c r="D6" s="19">
        <v>0</v>
      </c>
      <c r="E6" s="20">
        <v>0</v>
      </c>
      <c r="F6" s="20">
        <v>0</v>
      </c>
      <c r="G6" s="23">
        <f>[4]Cost!I6</f>
        <v>0.81714732914522581</v>
      </c>
    </row>
    <row r="7" spans="1:7" x14ac:dyDescent="0.25">
      <c r="A7" s="7"/>
      <c r="B7" s="13" t="s">
        <v>6</v>
      </c>
      <c r="C7" s="8" t="s">
        <v>15</v>
      </c>
      <c r="D7" s="19">
        <f>[1]Cost!I4</f>
        <v>0.1416391046817666</v>
      </c>
      <c r="E7" s="20">
        <f>[2]Cost!I6</f>
        <v>0.14164057316889389</v>
      </c>
      <c r="F7" s="20">
        <v>0</v>
      </c>
      <c r="G7" s="23">
        <f>[4]Cost!I7</f>
        <v>7.4677963679458312E-5</v>
      </c>
    </row>
    <row r="8" spans="1:7" x14ac:dyDescent="0.25">
      <c r="A8" s="7"/>
      <c r="B8" s="13" t="s">
        <v>18</v>
      </c>
      <c r="C8" s="8" t="s">
        <v>15</v>
      </c>
      <c r="D8" s="19">
        <v>0</v>
      </c>
      <c r="E8" s="20">
        <v>0</v>
      </c>
      <c r="F8" s="20">
        <v>0</v>
      </c>
      <c r="G8" s="23">
        <f>[4]Cost!I8</f>
        <v>0</v>
      </c>
    </row>
    <row r="9" spans="1:7" x14ac:dyDescent="0.25">
      <c r="A9" s="12"/>
      <c r="B9" s="10" t="s">
        <v>16</v>
      </c>
      <c r="C9" s="8" t="s">
        <v>15</v>
      </c>
      <c r="D9" s="5">
        <v>0</v>
      </c>
      <c r="E9" s="6">
        <v>0</v>
      </c>
      <c r="F9" s="6">
        <f>[3]Cost!I6</f>
        <v>0.14667662484551461</v>
      </c>
      <c r="G9" s="22">
        <f>[4]Cost!I9</f>
        <v>1.3271885745400549E-2</v>
      </c>
    </row>
    <row r="10" spans="1:7" x14ac:dyDescent="0.25">
      <c r="A10" s="11" t="s">
        <v>7</v>
      </c>
      <c r="B10" s="9" t="s">
        <v>13</v>
      </c>
      <c r="C10" s="8" t="s">
        <v>15</v>
      </c>
      <c r="D10" s="16">
        <v>0</v>
      </c>
      <c r="E10" s="17">
        <f>[2]Cost!I7</f>
        <v>0.1788789342984472</v>
      </c>
      <c r="F10" s="17">
        <f>[3]Cost!I7</f>
        <v>0.73270280258902332</v>
      </c>
      <c r="G10" s="18">
        <f>[4]Cost!I10</f>
        <v>0.18108301514545369</v>
      </c>
    </row>
    <row r="11" spans="1:7" x14ac:dyDescent="0.25">
      <c r="A11" s="7"/>
      <c r="B11" s="13" t="s">
        <v>14</v>
      </c>
      <c r="C11" s="8" t="s">
        <v>15</v>
      </c>
      <c r="D11" s="19">
        <v>0</v>
      </c>
      <c r="E11" s="20">
        <f>[2]Cost!I8</f>
        <v>0.24888759957377349</v>
      </c>
      <c r="F11" s="20">
        <f>[3]Cost!I8</f>
        <v>0.96080798454478178</v>
      </c>
      <c r="G11" s="23">
        <f>[4]Cost!I11</f>
        <v>0.24881759262463499</v>
      </c>
    </row>
    <row r="12" spans="1:7" x14ac:dyDescent="0.25">
      <c r="A12" s="7"/>
      <c r="B12" s="13" t="s">
        <v>5</v>
      </c>
      <c r="C12" s="8" t="s">
        <v>15</v>
      </c>
      <c r="D12" s="19">
        <f>[1]Cost!I5</f>
        <v>5.0701282906726222E-2</v>
      </c>
      <c r="E12" s="20">
        <f>[2]Cost!I9</f>
        <v>5.2246564126217391E-3</v>
      </c>
      <c r="F12" s="20">
        <f>[3]Cost!I9</f>
        <v>4.4288201779479952E-2</v>
      </c>
      <c r="G12" s="23">
        <f>[4]Cost!I12</f>
        <v>8.6663155613235579E-3</v>
      </c>
    </row>
    <row r="13" spans="1:7" x14ac:dyDescent="0.25">
      <c r="A13" s="7"/>
      <c r="B13" s="13" t="s">
        <v>17</v>
      </c>
      <c r="C13" s="8" t="s">
        <v>15</v>
      </c>
      <c r="D13" s="19">
        <v>0</v>
      </c>
      <c r="E13" s="20">
        <v>0</v>
      </c>
      <c r="F13" s="20">
        <v>0</v>
      </c>
      <c r="G13" s="23">
        <f>[4]Cost!I13</f>
        <v>0.17109355295931941</v>
      </c>
    </row>
    <row r="14" spans="1:7" x14ac:dyDescent="0.25">
      <c r="A14" s="7"/>
      <c r="B14" s="13" t="s">
        <v>6</v>
      </c>
      <c r="C14" s="8" t="s">
        <v>15</v>
      </c>
      <c r="D14" s="19">
        <f>[1]Cost!I6</f>
        <v>2.9656264903086479E-2</v>
      </c>
      <c r="E14" s="20">
        <f>[2]Cost!I10</f>
        <v>2.965657237356472E-2</v>
      </c>
      <c r="F14" s="20">
        <v>0</v>
      </c>
      <c r="G14" s="23">
        <f>[4]Cost!I14</f>
        <v>1.5636003053513968E-5</v>
      </c>
    </row>
    <row r="15" spans="1:7" x14ac:dyDescent="0.25">
      <c r="A15" s="7"/>
      <c r="B15" s="13" t="s">
        <v>18</v>
      </c>
      <c r="C15" s="8" t="s">
        <v>15</v>
      </c>
      <c r="D15" s="19">
        <v>0</v>
      </c>
      <c r="E15" s="20">
        <v>0</v>
      </c>
      <c r="F15" s="20">
        <v>0</v>
      </c>
      <c r="G15" s="23">
        <f>[4]Cost!I15</f>
        <v>0</v>
      </c>
    </row>
    <row r="16" spans="1:7" x14ac:dyDescent="0.25">
      <c r="A16" s="12"/>
      <c r="B16" s="10" t="s">
        <v>16</v>
      </c>
      <c r="C16" s="8" t="s">
        <v>15</v>
      </c>
      <c r="D16" s="5">
        <v>0</v>
      </c>
      <c r="E16" s="6">
        <v>0</v>
      </c>
      <c r="F16" s="6">
        <f>[3]Cost!I10</f>
        <v>3.0711016221702959E-2</v>
      </c>
      <c r="G16" s="22">
        <f>[4]Cost!I16</f>
        <v>2.7788551778368028E-3</v>
      </c>
    </row>
    <row r="17" spans="1:7" x14ac:dyDescent="0.25">
      <c r="A17" s="14" t="s">
        <v>8</v>
      </c>
      <c r="B17" s="9" t="s">
        <v>19</v>
      </c>
      <c r="C17" s="8" t="s">
        <v>15</v>
      </c>
      <c r="D17" s="16">
        <f>[1]Cost!I7</f>
        <v>3.7650259026486861</v>
      </c>
      <c r="E17" s="17">
        <f>[2]Cost!I11</f>
        <v>0.13939342809793881</v>
      </c>
      <c r="F17" s="17">
        <f>[3]Cost!I11</f>
        <v>0.96775140738976617</v>
      </c>
      <c r="G17" s="18">
        <f>[4]Cost!I17</f>
        <v>0.27047774095213811</v>
      </c>
    </row>
    <row r="18" spans="1:7" x14ac:dyDescent="0.25">
      <c r="A18" s="14"/>
      <c r="B18" s="10" t="s">
        <v>20</v>
      </c>
      <c r="C18" s="8" t="s">
        <v>15</v>
      </c>
      <c r="D18" s="5">
        <f>[1]Cost!I8</f>
        <v>7.7043154394492879</v>
      </c>
      <c r="E18" s="6">
        <f>[2]Cost!I12</f>
        <v>7.7043166770500262</v>
      </c>
      <c r="F18" s="6">
        <v>0</v>
      </c>
      <c r="G18" s="22">
        <f>[4]Cost!I18</f>
        <v>2.2321295716735569E-4</v>
      </c>
    </row>
    <row r="19" spans="1:7" x14ac:dyDescent="0.25">
      <c r="A19" s="1" t="s">
        <v>9</v>
      </c>
      <c r="B19" s="10" t="s">
        <v>10</v>
      </c>
      <c r="C19" s="1" t="s">
        <v>15</v>
      </c>
      <c r="D19" s="3">
        <f>[1]Cost!I9</f>
        <v>0</v>
      </c>
      <c r="E19" s="4">
        <f>[2]Cost!I13</f>
        <v>0</v>
      </c>
      <c r="F19" s="4">
        <f>[3]Cost!I13</f>
        <v>0</v>
      </c>
      <c r="G19" s="15">
        <f>[4]Cost!I19</f>
        <v>0</v>
      </c>
    </row>
    <row r="20" spans="1:7" x14ac:dyDescent="0.25">
      <c r="A20" s="1" t="s">
        <v>11</v>
      </c>
      <c r="B20" s="1" t="s">
        <v>10</v>
      </c>
      <c r="C20" s="1" t="s">
        <v>15</v>
      </c>
      <c r="D20" s="3">
        <f>[1]Cost!I10</f>
        <v>0</v>
      </c>
      <c r="E20" s="4">
        <f>[2]Cost!I14</f>
        <v>0</v>
      </c>
      <c r="F20" s="4">
        <v>0</v>
      </c>
      <c r="G20" s="15">
        <f>[4]Cost!I20</f>
        <v>0</v>
      </c>
    </row>
  </sheetData>
  <mergeCells count="3">
    <mergeCell ref="A17:A18"/>
    <mergeCell ref="A3:A9"/>
    <mergeCell ref="A10:A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647F6-B496-44BB-8D24-D05E6CE5C474}">
  <dimension ref="A1:F8"/>
  <sheetViews>
    <sheetView tabSelected="1" workbookViewId="0">
      <selection activeCell="I8" sqref="I8"/>
    </sheetView>
  </sheetViews>
  <sheetFormatPr defaultRowHeight="15" x14ac:dyDescent="0.25"/>
  <cols>
    <col min="1" max="1" width="21.85546875" bestFit="1" customWidth="1"/>
  </cols>
  <sheetData>
    <row r="1" spans="1:6" x14ac:dyDescent="0.25"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24" t="s">
        <v>13</v>
      </c>
      <c r="B2" s="9" t="s">
        <v>21</v>
      </c>
      <c r="C2" s="16">
        <v>0</v>
      </c>
      <c r="D2" s="17">
        <f>[2]Size!G2</f>
        <v>320.37394354013549</v>
      </c>
      <c r="E2" s="17">
        <f>[3]Size!G2</f>
        <v>1312.2779785612379</v>
      </c>
      <c r="F2" s="18">
        <f>[4]Size!G2</f>
        <v>324.32147417366781</v>
      </c>
    </row>
    <row r="3" spans="1:6" x14ac:dyDescent="0.25">
      <c r="A3" s="25" t="s">
        <v>14</v>
      </c>
      <c r="B3" s="13" t="s">
        <v>21</v>
      </c>
      <c r="C3" s="19">
        <v>0</v>
      </c>
      <c r="D3" s="20">
        <f>[2]Size!G3</f>
        <v>1620.946024170172</v>
      </c>
      <c r="E3" s="20">
        <f>[3]Size!G3</f>
        <v>6257.514979476432</v>
      </c>
      <c r="F3" s="23">
        <f>[4]Size!G3</f>
        <v>1620.4900854811219</v>
      </c>
    </row>
    <row r="4" spans="1:6" x14ac:dyDescent="0.25">
      <c r="A4" s="25" t="s">
        <v>5</v>
      </c>
      <c r="B4" s="13" t="s">
        <v>21</v>
      </c>
      <c r="C4" s="19">
        <f>[1]Size!$G$2</f>
        <v>181.613</v>
      </c>
      <c r="D4" s="20">
        <f>[2]Size!G4</f>
        <v>18.714822794742179</v>
      </c>
      <c r="E4" s="20">
        <f>[3]Size!G4</f>
        <v>158.64121632925449</v>
      </c>
      <c r="F4" s="23">
        <f>[4]Size!G4</f>
        <v>31.04291406065888</v>
      </c>
    </row>
    <row r="5" spans="1:6" x14ac:dyDescent="0.25">
      <c r="A5" s="25" t="s">
        <v>17</v>
      </c>
      <c r="B5" s="13" t="s">
        <v>21</v>
      </c>
      <c r="C5" s="19">
        <v>0</v>
      </c>
      <c r="D5" s="20">
        <v>0</v>
      </c>
      <c r="E5" s="20">
        <v>0</v>
      </c>
      <c r="F5" s="23">
        <f>[4]Size!G5</f>
        <v>1945.588878917205</v>
      </c>
    </row>
    <row r="6" spans="1:6" x14ac:dyDescent="0.25">
      <c r="A6" s="25" t="s">
        <v>6</v>
      </c>
      <c r="B6" s="13" t="s">
        <v>21</v>
      </c>
      <c r="C6" s="19">
        <f>[1]Size!$G$3</f>
        <v>1416.3910468176659</v>
      </c>
      <c r="D6" s="20">
        <f>[2]Size!G5</f>
        <v>1416.4057316889391</v>
      </c>
      <c r="E6" s="20">
        <v>0</v>
      </c>
      <c r="F6" s="23">
        <f>[4]Size!G6</f>
        <v>10125.058024915361</v>
      </c>
    </row>
    <row r="7" spans="1:6" x14ac:dyDescent="0.25">
      <c r="A7" s="25" t="s">
        <v>18</v>
      </c>
      <c r="B7" s="13" t="s">
        <v>21</v>
      </c>
      <c r="C7" s="19">
        <v>0</v>
      </c>
      <c r="D7" s="20">
        <v>0</v>
      </c>
      <c r="E7" s="20">
        <v>0</v>
      </c>
      <c r="F7" s="23">
        <f>[4]Size!G7</f>
        <v>0.74677963679458326</v>
      </c>
    </row>
    <row r="8" spans="1:6" x14ac:dyDescent="0.25">
      <c r="A8" s="26" t="s">
        <v>16</v>
      </c>
      <c r="B8" s="10" t="s">
        <v>21</v>
      </c>
      <c r="C8" s="5">
        <v>0</v>
      </c>
      <c r="D8" s="6">
        <v>0</v>
      </c>
      <c r="E8" s="6">
        <f>[3]Size!G5</f>
        <v>1466.7662484551461</v>
      </c>
      <c r="F8" s="22">
        <f>[4]Size!G8</f>
        <v>132.7188574540055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Cost</vt:lpstr>
      <vt:lpstr>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Rinaldi</dc:creator>
  <cp:lastModifiedBy>Lorenzo Rinaldi</cp:lastModifiedBy>
  <dcterms:created xsi:type="dcterms:W3CDTF">2020-09-02T11:51:21Z</dcterms:created>
  <dcterms:modified xsi:type="dcterms:W3CDTF">2020-09-02T12:51:05Z</dcterms:modified>
</cp:coreProperties>
</file>