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DND\Kelly's Game\Araceli\"/>
    </mc:Choice>
  </mc:AlternateContent>
  <xr:revisionPtr revIDLastSave="0" documentId="13_ncr:1_{E642A413-B5B5-4BBC-9B95-4DD44CBB32FD}" xr6:coauthVersionLast="46" xr6:coauthVersionMax="46" xr10:uidLastSave="{00000000-0000-0000-0000-000000000000}"/>
  <bookViews>
    <workbookView xWindow="0" yWindow="421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" i="1" l="1"/>
  <c r="G11" i="1" l="1"/>
  <c r="H26" i="1"/>
  <c r="H32" i="1"/>
  <c r="H34" i="1"/>
  <c r="H35" i="1"/>
  <c r="H36" i="1"/>
  <c r="H37" i="1"/>
  <c r="H38" i="1"/>
  <c r="H39" i="1"/>
  <c r="H27" i="1" l="1"/>
  <c r="H25" i="1"/>
  <c r="H31" i="1"/>
  <c r="H33" i="1" l="1"/>
  <c r="H30" i="1" l="1"/>
  <c r="H4" i="1" l="1"/>
  <c r="H5" i="1"/>
  <c r="H8" i="1"/>
  <c r="H6" i="1"/>
  <c r="H10" i="1"/>
  <c r="H12" i="1"/>
  <c r="H13" i="1"/>
  <c r="H14" i="1"/>
  <c r="H15" i="1"/>
  <c r="H16" i="1"/>
  <c r="H17" i="1"/>
  <c r="H18" i="1"/>
  <c r="H19" i="1"/>
  <c r="H20" i="1"/>
  <c r="H22" i="1"/>
  <c r="H23" i="1"/>
  <c r="H24" i="1"/>
  <c r="H28" i="1"/>
  <c r="H29" i="1"/>
  <c r="H3" i="1"/>
  <c r="H11" i="1" l="1"/>
  <c r="I41" i="1" l="1" a="1"/>
  <c r="I41" i="1" s="1"/>
  <c r="H41" i="1"/>
  <c r="H4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<sst xmlns="http://schemas.openxmlformats.org/spreadsheetml/2006/main" count="67" uniqueCount="63">
  <si>
    <t>Item</t>
  </si>
  <si>
    <t>Information</t>
  </si>
  <si>
    <t>Weight</t>
  </si>
  <si>
    <t>Compass</t>
  </si>
  <si>
    <t>Small and cheap</t>
  </si>
  <si>
    <t>Herbalism Kit</t>
  </si>
  <si>
    <t>Location (Me(1),Cart(0))</t>
  </si>
  <si>
    <t>Nettles</t>
  </si>
  <si>
    <t>Rippled Saphire Ring</t>
  </si>
  <si>
    <t>Explorer's Pack</t>
  </si>
  <si>
    <t>Eternal Fury Medallion</t>
  </si>
  <si>
    <t>Quantity</t>
  </si>
  <si>
    <t>Candles</t>
  </si>
  <si>
    <t>Brass Candelabras</t>
  </si>
  <si>
    <t>Ice Ore Shortsword</t>
  </si>
  <si>
    <t>Poison Shortsword</t>
  </si>
  <si>
    <t>Elvish Chain Armour</t>
  </si>
  <si>
    <t>14 + DEX AC</t>
  </si>
  <si>
    <t>Strength</t>
  </si>
  <si>
    <t>Carrying</t>
  </si>
  <si>
    <t>Goblin Dagger</t>
  </si>
  <si>
    <t>Carry weight</t>
  </si>
  <si>
    <t>Overencumbered?</t>
  </si>
  <si>
    <t>Backpack</t>
  </si>
  <si>
    <t>Bedroll</t>
  </si>
  <si>
    <t>Mess kit</t>
  </si>
  <si>
    <t>Tinderbox</t>
  </si>
  <si>
    <t>Torches</t>
  </si>
  <si>
    <t>Rations</t>
  </si>
  <si>
    <t>Waterskin</t>
  </si>
  <si>
    <t>Dock Leaves</t>
  </si>
  <si>
    <t>Ink &amp; Feather</t>
  </si>
  <si>
    <t xml:space="preserve"> +3 to hit 1d10 +3</t>
  </si>
  <si>
    <t>Goblin (Imperial) Longsword</t>
  </si>
  <si>
    <t>Money</t>
  </si>
  <si>
    <t>Sprig of Mistletoe</t>
  </si>
  <si>
    <t>Used for Goodberry</t>
  </si>
  <si>
    <t>Backpack; Bedroll; Mess Kit; Tinderbox; Torches: rations; Waterskin - Spider</t>
  </si>
  <si>
    <t xml:space="preserve"> + prof to identify herbs 1d6 heal ; Nettles; Dockleaves; </t>
  </si>
  <si>
    <t xml:space="preserve"> +3 to hit 1d8 + DEX piercing CON save : 12 1d6 poison</t>
  </si>
  <si>
    <t>1d6+DEX peircing CON save : 12 1d6 frost</t>
  </si>
  <si>
    <t>bag of holding 500lb</t>
  </si>
  <si>
    <t>4ft deep 5ft diameter</t>
  </si>
  <si>
    <t>Boots winterlands</t>
  </si>
  <si>
    <t>Wood cutters axe</t>
  </si>
  <si>
    <t>1d4 +2 (1d6+2)</t>
  </si>
  <si>
    <t>Hunter's Bow</t>
  </si>
  <si>
    <t xml:space="preserve"> +3 to attack and 1d6 +2</t>
  </si>
  <si>
    <t>Steel Arrow</t>
  </si>
  <si>
    <t>(finesse) +4 to hit 1d8+4</t>
  </si>
  <si>
    <t>Ebony Dagger</t>
  </si>
  <si>
    <t>chime of opening 5 uses</t>
  </si>
  <si>
    <t>Stout  Defender armour</t>
  </si>
  <si>
    <t>(finesse) +4 to hit 1d10+4</t>
  </si>
  <si>
    <t>Gold ingots</t>
  </si>
  <si>
    <t xml:space="preserve">Fine robes </t>
  </si>
  <si>
    <t>(shimmer mist isles)</t>
  </si>
  <si>
    <t>Stamp for fridged wears</t>
  </si>
  <si>
    <t>Bag of Holding</t>
  </si>
  <si>
    <t>Silver Frost Spear Medallion</t>
  </si>
  <si>
    <t>Human shape</t>
  </si>
  <si>
    <t>Maria from Frost Spear</t>
  </si>
  <si>
    <t>Lucina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</si>
</sst>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3" borderId="0" xfId="2"/>
    <xf numFmtId="0" fontId="1" fillId="2" borderId="0" xfId="1"/>
    <xf numFmtId="0" fontId="0" fillId="0" borderId="0" xfId="0" applyAlignment="1">
      <alignment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2"/>
  <sheetViews>
    <sheetView tabSelected="1" topLeftCell="A22" workbookViewId="0">
      <selection activeCell="D32" sqref="D32"/>
    </sheetView>
  </sheetViews>
  <sheetFormatPr defaultRowHeight="15" x14ac:dyDescent="0.25"/>
  <cols>
    <col min="1" max="1" width="12.140625" bestFit="1" customWidth="1"/>
    <col min="4" max="4" width="27.7109375" bestFit="1" customWidth="1"/>
    <col min="5" max="5" width="22.5703125" bestFit="1" customWidth="1"/>
    <col min="6" max="6" width="24.85546875" style="1" customWidth="1"/>
    <col min="7" max="7" width="17.85546875" bestFit="1" customWidth="1"/>
    <col min="9" max="9" width="13.85546875" bestFit="1" customWidth="1"/>
  </cols>
  <sheetData>
    <row r="2" spans="1:9" x14ac:dyDescent="0.25">
      <c r="A2" t="s">
        <v>18</v>
      </c>
      <c r="C2" t="s">
        <v>11</v>
      </c>
      <c r="D2" t="s">
        <v>0</v>
      </c>
      <c r="E2" t="s">
        <v>6</v>
      </c>
      <c r="F2" s="1" t="s">
        <v>1</v>
      </c>
      <c r="G2" t="s">
        <v>2</v>
      </c>
      <c r="H2" t="s">
        <v>19</v>
      </c>
      <c r="I2" t="s">
        <v>58</v>
      </c>
    </row>
    <row r="3" spans="1:9" x14ac:dyDescent="0.25">
      <c r="A3">
        <v>8</v>
      </c>
      <c r="C3">
        <v>1</v>
      </c>
      <c r="D3" t="s">
        <v>3</v>
      </c>
      <c r="E3">
        <v>1</v>
      </c>
      <c r="F3" s="1" t="s">
        <v>4</v>
      </c>
      <c r="G3">
        <v>0.25</v>
      </c>
      <c r="H3">
        <f t="shared" ref="H3:H5" si="0">C3*E3*G3</f>
        <v>0.25</v>
      </c>
    </row>
    <row r="4" spans="1:9" x14ac:dyDescent="0.25">
      <c r="A4" t="s">
        <v>21</v>
      </c>
      <c r="C4">
        <v>10</v>
      </c>
      <c r="D4" t="s">
        <v>12</v>
      </c>
      <c r="E4">
        <v>1</v>
      </c>
      <c r="G4">
        <v>0</v>
      </c>
      <c r="H4">
        <f t="shared" si="0"/>
        <v>0</v>
      </c>
    </row>
    <row r="5" spans="1:9" x14ac:dyDescent="0.25">
      <c r="A5">
        <f>15*A3+500</f>
        <v>620</v>
      </c>
      <c r="C5">
        <v>1</v>
      </c>
      <c r="D5" t="s">
        <v>31</v>
      </c>
      <c r="E5">
        <v>1</v>
      </c>
      <c r="G5">
        <v>0</v>
      </c>
      <c r="H5">
        <f t="shared" si="0"/>
        <v>0</v>
      </c>
    </row>
    <row r="6" spans="1:9" x14ac:dyDescent="0.25">
      <c r="A6" t="s">
        <v>34</v>
      </c>
      <c r="C6">
        <v>1</v>
      </c>
      <c r="D6" t="s">
        <v>8</v>
      </c>
      <c r="E6">
        <v>1</v>
      </c>
      <c r="G6">
        <v>0</v>
      </c>
      <c r="H6">
        <f>C6*E6*G6</f>
        <v>0</v>
      </c>
    </row>
    <row r="7" spans="1:9" x14ac:dyDescent="0.25">
      <c r="A7">
        <v>780.9</v>
      </c>
      <c r="C7">
        <v>5</v>
      </c>
      <c r="D7" t="s">
        <v>48</v>
      </c>
      <c r="E7">
        <v>1</v>
      </c>
      <c r="G7">
        <v>0</v>
      </c>
      <c r="H7">
        <v>0</v>
      </c>
    </row>
    <row r="8" spans="1:9" x14ac:dyDescent="0.25">
      <c r="C8">
        <v>1</v>
      </c>
      <c r="D8" t="s">
        <v>10</v>
      </c>
      <c r="E8">
        <v>1</v>
      </c>
      <c r="G8">
        <v>1</v>
      </c>
      <c r="H8">
        <f>C8*E8*G8</f>
        <v>1</v>
      </c>
      <c r="I8">
        <v>1</v>
      </c>
    </row>
    <row r="9" spans="1:9" x14ac:dyDescent="0.25">
      <c r="C9">
        <v>1</v>
      </c>
      <c r="D9" t="s">
        <v>59</v>
      </c>
      <c r="E9">
        <v>1</v>
      </c>
      <c r="G9">
        <v>1</v>
      </c>
      <c r="H9">
        <v>1</v>
      </c>
      <c r="I9">
        <v>1</v>
      </c>
    </row>
    <row r="10" spans="1:9" x14ac:dyDescent="0.25">
      <c r="C10">
        <v>1</v>
      </c>
      <c r="D10" t="s">
        <v>13</v>
      </c>
      <c r="E10">
        <v>1</v>
      </c>
      <c r="G10">
        <v>0.5</v>
      </c>
      <c r="H10">
        <f t="shared" ref="H10:H20" si="1">C10*E10*G10</f>
        <v>0.5</v>
      </c>
      <c r="I10">
        <v>1</v>
      </c>
    </row>
    <row r="11" spans="1:9" ht="45" x14ac:dyDescent="0.25">
      <c r="C11">
        <v>1</v>
      </c>
      <c r="D11" s="3" t="s">
        <v>9</v>
      </c>
      <c r="E11">
        <v>0</v>
      </c>
      <c r="F11" s="1" t="s">
        <v>37</v>
      </c>
      <c r="G11">
        <f>SUM(H12:H18)</f>
        <v>53</v>
      </c>
      <c r="H11">
        <f t="shared" si="1"/>
        <v>0</v>
      </c>
    </row>
    <row r="12" spans="1:9" x14ac:dyDescent="0.25">
      <c r="C12">
        <v>1</v>
      </c>
      <c r="D12" s="4" t="s">
        <v>23</v>
      </c>
      <c r="E12">
        <v>1</v>
      </c>
      <c r="G12">
        <v>5</v>
      </c>
      <c r="H12">
        <f t="shared" si="1"/>
        <v>5</v>
      </c>
    </row>
    <row r="13" spans="1:9" x14ac:dyDescent="0.25">
      <c r="C13">
        <v>1</v>
      </c>
      <c r="D13" s="4" t="s">
        <v>24</v>
      </c>
      <c r="E13">
        <v>1</v>
      </c>
      <c r="G13">
        <v>7</v>
      </c>
      <c r="H13">
        <f t="shared" si="1"/>
        <v>7</v>
      </c>
    </row>
    <row r="14" spans="1:9" x14ac:dyDescent="0.25">
      <c r="C14">
        <v>1</v>
      </c>
      <c r="D14" s="4" t="s">
        <v>25</v>
      </c>
      <c r="E14">
        <v>1</v>
      </c>
      <c r="G14">
        <v>1</v>
      </c>
      <c r="H14">
        <f t="shared" si="1"/>
        <v>1</v>
      </c>
    </row>
    <row r="15" spans="1:9" x14ac:dyDescent="0.25">
      <c r="C15">
        <v>1</v>
      </c>
      <c r="D15" s="4" t="s">
        <v>26</v>
      </c>
      <c r="E15">
        <v>1</v>
      </c>
      <c r="G15">
        <v>1</v>
      </c>
      <c r="H15">
        <f t="shared" si="1"/>
        <v>1</v>
      </c>
    </row>
    <row r="16" spans="1:9" x14ac:dyDescent="0.25">
      <c r="C16">
        <v>8</v>
      </c>
      <c r="D16" s="4" t="s">
        <v>27</v>
      </c>
      <c r="E16">
        <v>1</v>
      </c>
      <c r="G16">
        <v>1</v>
      </c>
      <c r="H16">
        <f t="shared" si="1"/>
        <v>8</v>
      </c>
    </row>
    <row r="17" spans="3:9" x14ac:dyDescent="0.25">
      <c r="C17">
        <v>26</v>
      </c>
      <c r="D17" s="4" t="s">
        <v>28</v>
      </c>
      <c r="E17">
        <v>1</v>
      </c>
      <c r="G17">
        <v>1</v>
      </c>
      <c r="H17">
        <f t="shared" si="1"/>
        <v>26</v>
      </c>
    </row>
    <row r="18" spans="3:9" x14ac:dyDescent="0.25">
      <c r="C18">
        <v>1</v>
      </c>
      <c r="D18" s="4" t="s">
        <v>29</v>
      </c>
      <c r="E18">
        <v>1</v>
      </c>
      <c r="G18">
        <v>5</v>
      </c>
      <c r="H18">
        <f t="shared" si="1"/>
        <v>5</v>
      </c>
    </row>
    <row r="19" spans="3:9" ht="45" x14ac:dyDescent="0.25">
      <c r="C19">
        <v>1</v>
      </c>
      <c r="D19" s="3" t="s">
        <v>5</v>
      </c>
      <c r="E19">
        <v>1</v>
      </c>
      <c r="F19" s="1" t="s">
        <v>38</v>
      </c>
      <c r="G19">
        <v>3</v>
      </c>
      <c r="H19">
        <f t="shared" si="1"/>
        <v>3</v>
      </c>
      <c r="I19">
        <v>1</v>
      </c>
    </row>
    <row r="20" spans="3:9" x14ac:dyDescent="0.25">
      <c r="C20">
        <v>1</v>
      </c>
      <c r="D20" s="4" t="s">
        <v>7</v>
      </c>
      <c r="G20">
        <v>0</v>
      </c>
      <c r="H20">
        <f t="shared" si="1"/>
        <v>0</v>
      </c>
    </row>
    <row r="21" spans="3:9" x14ac:dyDescent="0.25">
      <c r="C21">
        <v>1</v>
      </c>
      <c r="D21" s="4" t="s">
        <v>35</v>
      </c>
      <c r="F21" s="1" t="s">
        <v>36</v>
      </c>
      <c r="G21">
        <v>0</v>
      </c>
      <c r="H21">
        <v>0</v>
      </c>
    </row>
    <row r="22" spans="3:9" x14ac:dyDescent="0.25">
      <c r="C22">
        <v>10</v>
      </c>
      <c r="D22" s="4" t="s">
        <v>30</v>
      </c>
      <c r="G22">
        <v>0</v>
      </c>
      <c r="H22">
        <f t="shared" ref="H22:H39" si="2">C22*E22*G22</f>
        <v>0</v>
      </c>
    </row>
    <row r="23" spans="3:9" x14ac:dyDescent="0.25">
      <c r="C23">
        <v>1</v>
      </c>
      <c r="D23" t="s">
        <v>20</v>
      </c>
      <c r="E23">
        <v>1</v>
      </c>
      <c r="F23" s="1" t="s">
        <v>49</v>
      </c>
      <c r="G23">
        <v>1</v>
      </c>
      <c r="H23">
        <f t="shared" si="2"/>
        <v>1</v>
      </c>
    </row>
    <row r="24" spans="3:9" ht="30" x14ac:dyDescent="0.25">
      <c r="C24">
        <v>1</v>
      </c>
      <c r="D24" t="s">
        <v>14</v>
      </c>
      <c r="E24">
        <v>1</v>
      </c>
      <c r="F24" s="2" t="s">
        <v>40</v>
      </c>
      <c r="G24">
        <v>2</v>
      </c>
      <c r="H24">
        <f t="shared" si="2"/>
        <v>2</v>
      </c>
      <c r="I24">
        <v>1</v>
      </c>
    </row>
    <row r="25" spans="3:9" ht="30" x14ac:dyDescent="0.25">
      <c r="C25">
        <v>1</v>
      </c>
      <c r="D25" t="s">
        <v>14</v>
      </c>
      <c r="E25">
        <v>1</v>
      </c>
      <c r="F25" s="2" t="s">
        <v>40</v>
      </c>
      <c r="G25">
        <v>2</v>
      </c>
      <c r="H25">
        <f>C25*E25*G25</f>
        <v>2</v>
      </c>
      <c r="I25">
        <v>1</v>
      </c>
    </row>
    <row r="26" spans="3:9" x14ac:dyDescent="0.25">
      <c r="C26">
        <v>1</v>
      </c>
      <c r="D26" t="s">
        <v>46</v>
      </c>
      <c r="E26">
        <v>1</v>
      </c>
      <c r="F26" s="2" t="s">
        <v>47</v>
      </c>
      <c r="G26">
        <v>2</v>
      </c>
      <c r="H26">
        <f>C26*E26*G26</f>
        <v>2</v>
      </c>
      <c r="I26">
        <v>1</v>
      </c>
    </row>
    <row r="27" spans="3:9" ht="45" x14ac:dyDescent="0.25">
      <c r="C27">
        <v>1</v>
      </c>
      <c r="D27" t="s">
        <v>15</v>
      </c>
      <c r="E27">
        <v>1</v>
      </c>
      <c r="F27" s="2" t="s">
        <v>39</v>
      </c>
      <c r="G27">
        <v>2</v>
      </c>
      <c r="H27">
        <f t="shared" si="2"/>
        <v>2</v>
      </c>
      <c r="I27">
        <v>1</v>
      </c>
    </row>
    <row r="28" spans="3:9" ht="45" x14ac:dyDescent="0.25">
      <c r="C28">
        <v>1</v>
      </c>
      <c r="D28" t="s">
        <v>15</v>
      </c>
      <c r="E28">
        <v>1</v>
      </c>
      <c r="F28" s="2" t="s">
        <v>39</v>
      </c>
      <c r="G28">
        <v>2</v>
      </c>
      <c r="H28">
        <f t="shared" si="2"/>
        <v>2</v>
      </c>
      <c r="I28">
        <v>1</v>
      </c>
    </row>
    <row r="29" spans="3:9" x14ac:dyDescent="0.25">
      <c r="C29">
        <v>1</v>
      </c>
      <c r="D29" t="s">
        <v>16</v>
      </c>
      <c r="E29">
        <v>1</v>
      </c>
      <c r="F29" s="1" t="s">
        <v>17</v>
      </c>
      <c r="G29">
        <v>55</v>
      </c>
      <c r="H29">
        <f t="shared" si="2"/>
        <v>55</v>
      </c>
    </row>
    <row r="30" spans="3:9" x14ac:dyDescent="0.25">
      <c r="C30">
        <v>1</v>
      </c>
      <c r="D30" t="s">
        <v>33</v>
      </c>
      <c r="E30">
        <v>1</v>
      </c>
      <c r="F30" s="1" t="s">
        <v>32</v>
      </c>
      <c r="G30">
        <v>3</v>
      </c>
      <c r="H30">
        <f t="shared" si="2"/>
        <v>3</v>
      </c>
      <c r="I30">
        <v>1</v>
      </c>
    </row>
    <row r="31" spans="3:9" x14ac:dyDescent="0.25">
      <c r="C31">
        <v>9</v>
      </c>
      <c r="D31" t="s">
        <v>44</v>
      </c>
      <c r="E31">
        <v>1</v>
      </c>
      <c r="F31" s="1" t="s">
        <v>45</v>
      </c>
      <c r="G31">
        <v>13</v>
      </c>
      <c r="H31">
        <f t="shared" si="2"/>
        <v>117</v>
      </c>
      <c r="I31">
        <v>1</v>
      </c>
    </row>
    <row r="32" spans="3:9" x14ac:dyDescent="0.25">
      <c r="C32">
        <v>1</v>
      </c>
      <c r="D32" t="s">
        <v>50</v>
      </c>
      <c r="E32">
        <v>1</v>
      </c>
      <c r="F32" s="1" t="s">
        <v>53</v>
      </c>
      <c r="G32">
        <v>1</v>
      </c>
      <c r="H32">
        <f t="shared" si="2"/>
        <v>1</v>
      </c>
    </row>
    <row r="33" spans="2:9" x14ac:dyDescent="0.25">
      <c r="C33">
        <v>1</v>
      </c>
      <c r="D33" t="s">
        <v>41</v>
      </c>
      <c r="E33">
        <v>1</v>
      </c>
      <c r="F33" s="1" t="s">
        <v>42</v>
      </c>
      <c r="G33">
        <v>15</v>
      </c>
      <c r="H33">
        <f t="shared" si="2"/>
        <v>15</v>
      </c>
    </row>
    <row r="34" spans="2:9" x14ac:dyDescent="0.25">
      <c r="C34">
        <v>2</v>
      </c>
      <c r="D34" t="s">
        <v>52</v>
      </c>
      <c r="E34">
        <v>1</v>
      </c>
      <c r="F34" s="1" t="s">
        <v>60</v>
      </c>
      <c r="G34">
        <v>10</v>
      </c>
      <c r="H34">
        <f t="shared" si="2"/>
        <v>20</v>
      </c>
      <c r="I34">
        <v>1</v>
      </c>
    </row>
    <row r="35" spans="2:9" x14ac:dyDescent="0.25">
      <c r="C35">
        <v>3</v>
      </c>
      <c r="D35" s="5" t="s">
        <v>54</v>
      </c>
      <c r="E35">
        <v>1</v>
      </c>
      <c r="G35">
        <v>5</v>
      </c>
      <c r="H35">
        <f t="shared" si="2"/>
        <v>15</v>
      </c>
    </row>
    <row r="36" spans="2:9" x14ac:dyDescent="0.25">
      <c r="C36">
        <v>1</v>
      </c>
      <c r="D36" s="5" t="s">
        <v>55</v>
      </c>
      <c r="E36">
        <v>1</v>
      </c>
      <c r="F36" s="1" t="s">
        <v>56</v>
      </c>
      <c r="G36">
        <v>6</v>
      </c>
      <c r="H36">
        <f t="shared" si="2"/>
        <v>6</v>
      </c>
      <c r="I36">
        <v>1</v>
      </c>
    </row>
    <row r="37" spans="2:9" x14ac:dyDescent="0.25">
      <c r="C37">
        <v>1</v>
      </c>
      <c r="D37" s="5" t="s">
        <v>57</v>
      </c>
      <c r="E37">
        <v>1</v>
      </c>
      <c r="F37" s="1" t="s">
        <v>61</v>
      </c>
      <c r="G37">
        <v>0</v>
      </c>
      <c r="H37">
        <f t="shared" si="2"/>
        <v>0</v>
      </c>
      <c r="I37">
        <v>1</v>
      </c>
    </row>
    <row r="38" spans="2:9" x14ac:dyDescent="0.25">
      <c r="B38" t="s">
        <v>62</v>
      </c>
      <c r="C38">
        <v>1</v>
      </c>
      <c r="D38" t="s">
        <v>43</v>
      </c>
      <c r="E38">
        <v>1</v>
      </c>
      <c r="G38">
        <v>1</v>
      </c>
      <c r="H38">
        <f t="shared" si="2"/>
        <v>1</v>
      </c>
    </row>
    <row r="39" spans="2:9" x14ac:dyDescent="0.25">
      <c r="C39">
        <v>1</v>
      </c>
      <c r="D39" t="s">
        <v>51</v>
      </c>
      <c r="E39">
        <v>1</v>
      </c>
      <c r="G39">
        <v>0</v>
      </c>
      <c r="H39">
        <f t="shared" si="2"/>
        <v>0</v>
      </c>
    </row>
    <row r="41" spans="2:9" x14ac:dyDescent="0.25">
      <c r="H41">
        <f>SUM(H3:H40)</f>
        <v>302.75</v>
      </c>
      <c r="I41" cm="1">
        <f t="array" ref="I41">SUM(I3:I39*H3:H39)</f>
        <v>161.5</v>
      </c>
    </row>
    <row r="42" spans="2:9" x14ac:dyDescent="0.25">
      <c r="G42" t="s">
        <v>22</v>
      </c>
      <c r="H42">
        <f>IF(H41&gt;A5,1,0)</f>
        <v>0</v>
      </c>
    </row>
  </sheetData>
  <conditionalFormatting sqref="K6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Stug</dc:creator>
  <cp:lastModifiedBy>Stug</cp:lastModifiedBy>
  <dcterms:created xsi:type="dcterms:W3CDTF">2015-06-05T18:17:20Z</dcterms:created>
  <dcterms:modified xsi:type="dcterms:W3CDTF">2021-03-18T22:33:46Z</dcterms:modified>
</cp:coreProperties>
</file>