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no\Desktop\"/>
    </mc:Choice>
  </mc:AlternateContent>
  <bookViews>
    <workbookView xWindow="0" yWindow="0" windowWidth="20490" windowHeight="8820"/>
  </bookViews>
  <sheets>
    <sheet name="2a" sheetId="2" r:id="rId1"/>
  </sheets>
  <definedNames>
    <definedName name="solver_adj" localSheetId="0" hidden="1">'2a'!$B$18:$J$18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'2a'!$M$21:$M$23</definedName>
    <definedName name="solver_lhs2" localSheetId="0" hidden="1">'2a'!#REF!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'2a'!$M$19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'2a'!$O$21:$O$23</definedName>
    <definedName name="solver_rhs2" localSheetId="0" hidden="1">'2a'!#REF!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M19" i="2"/>
  <c r="M24" i="2"/>
  <c r="M22" i="2"/>
  <c r="M23" i="2"/>
  <c r="M21" i="2"/>
  <c r="P21" i="2" l="1"/>
  <c r="P22" i="2"/>
  <c r="P23" i="2"/>
</calcChain>
</file>

<file path=xl/comments1.xml><?xml version="1.0" encoding="utf-8"?>
<comments xmlns="http://schemas.openxmlformats.org/spreadsheetml/2006/main">
  <authors>
    <author>Raju Balakrishnan</author>
  </authors>
  <commentList>
    <comment ref="E18" authorId="0" shapeId="0">
      <text>
        <r>
          <rPr>
            <sz val="8"/>
            <color indexed="81"/>
            <rFont val="Tahoma"/>
            <family val="2"/>
          </rPr>
          <t>Rank R1</t>
        </r>
        <r>
          <rPr>
            <sz val="8"/>
            <color indexed="81"/>
            <rFont val="Tahoma"/>
            <family val="2"/>
          </rPr>
          <t xml:space="preserve"> goal is to minimize d</t>
        </r>
        <r>
          <rPr>
            <vertAlign val="subscript"/>
            <sz val="8"/>
            <color indexed="81"/>
            <rFont val="Tahoma"/>
            <family val="2"/>
          </rPr>
          <t>T</t>
        </r>
        <r>
          <rPr>
            <vertAlign val="superscript"/>
            <sz val="8"/>
            <color indexed="81"/>
            <rFont val="Tahoma"/>
            <family val="2"/>
          </rPr>
          <t>+</t>
        </r>
      </text>
    </comment>
    <comment ref="M19" authorId="0" shapeId="0">
      <text>
        <r>
          <rPr>
            <sz val="8"/>
            <color indexed="81"/>
            <rFont val="Tahoma"/>
            <family val="2"/>
          </rPr>
          <t xml:space="preserve">Rank R1 goal is fully achieved.
</t>
        </r>
      </text>
    </comment>
    <comment ref="P20" authorId="0" shapeId="0">
      <text>
        <r>
          <rPr>
            <sz val="8"/>
            <color indexed="81"/>
            <rFont val="Tahoma"/>
            <family val="2"/>
          </rPr>
          <t xml:space="preserve">Entries show how much of each goal has been achieved.
</t>
        </r>
      </text>
    </comment>
  </commentList>
</comments>
</file>

<file path=xl/sharedStrings.xml><?xml version="1.0" encoding="utf-8"?>
<sst xmlns="http://schemas.openxmlformats.org/spreadsheetml/2006/main" count="72" uniqueCount="62">
  <si>
    <t>RHS</t>
  </si>
  <si>
    <t>Sign</t>
  </si>
  <si>
    <t>LHS</t>
  </si>
  <si>
    <t>Budget:</t>
  </si>
  <si>
    <t>=</t>
  </si>
  <si>
    <t>Goal 3</t>
  </si>
  <si>
    <t>Goal 2</t>
  </si>
  <si>
    <t>Goal 1</t>
  </si>
  <si>
    <t>Achieved</t>
  </si>
  <si>
    <t>Constraints:</t>
  </si>
  <si>
    <t>Goal Weights</t>
  </si>
  <si>
    <t>Solution value</t>
  </si>
  <si>
    <t>Over achieving Goal 3</t>
  </si>
  <si>
    <t>Under achieving Goal 3</t>
  </si>
  <si>
    <t>Over achieving Goal 2</t>
  </si>
  <si>
    <t>Under achieving Goal 2</t>
  </si>
  <si>
    <t>Over achieving Goal 1</t>
  </si>
  <si>
    <t>Under achieving Goal 1</t>
  </si>
  <si>
    <t>Magazine</t>
  </si>
  <si>
    <t>TV</t>
  </si>
  <si>
    <t>d3+</t>
  </si>
  <si>
    <t>d3-</t>
  </si>
  <si>
    <t>d2+</t>
  </si>
  <si>
    <t>d2-</t>
  </si>
  <si>
    <t>d1+</t>
  </si>
  <si>
    <t>d1-</t>
  </si>
  <si>
    <t>= overachieving Goal 3</t>
  </si>
  <si>
    <t>Let d3+</t>
  </si>
  <si>
    <t>= underachieving Goal 3</t>
  </si>
  <si>
    <t>Let d3-</t>
  </si>
  <si>
    <t>= overachieving Goal 2</t>
  </si>
  <si>
    <t>Let d2+</t>
  </si>
  <si>
    <t>= underachieving Goal 2</t>
  </si>
  <si>
    <r>
      <t>Let d2</t>
    </r>
    <r>
      <rPr>
        <vertAlign val="superscript"/>
        <sz val="10"/>
        <rFont val="Arial"/>
        <family val="2"/>
      </rPr>
      <t>-</t>
    </r>
  </si>
  <si>
    <t>= overachieving Goal 1</t>
  </si>
  <si>
    <t>Let d1+</t>
  </si>
  <si>
    <t>= underachieving Goal 1</t>
  </si>
  <si>
    <r>
      <t>Let d1</t>
    </r>
    <r>
      <rPr>
        <vertAlign val="superscript"/>
        <sz val="10"/>
        <rFont val="Arial"/>
        <family val="2"/>
      </rPr>
      <t>-</t>
    </r>
  </si>
  <si>
    <t>Solve GP</t>
  </si>
  <si>
    <t>Rank</t>
  </si>
  <si>
    <t>Goal #</t>
  </si>
  <si>
    <t>Q1)</t>
  </si>
  <si>
    <t>Toyota</t>
  </si>
  <si>
    <t>Tesla</t>
  </si>
  <si>
    <t>Ford</t>
  </si>
  <si>
    <t>Decision Variables</t>
  </si>
  <si>
    <t>Goal 4</t>
  </si>
  <si>
    <t>Salary mus be at least W dollars</t>
  </si>
  <si>
    <t>Employee retention rate must be at least X percent</t>
  </si>
  <si>
    <t>Employee satisfaction rating must be at least Y percent</t>
  </si>
  <si>
    <t>Cost of living in area must not exceed Z dollars</t>
  </si>
  <si>
    <t>Toyota salary: 80,926</t>
  </si>
  <si>
    <t>Ford: 80,041</t>
  </si>
  <si>
    <r>
      <t>Tesla: 51,470 to 117,794</t>
    </r>
    <r>
      <rPr>
        <sz val="11"/>
        <color rgb="FF000000"/>
        <rFont val="Arial"/>
        <family val="2"/>
      </rPr>
      <t xml:space="preserve"> </t>
    </r>
  </si>
  <si>
    <t>d4+</t>
  </si>
  <si>
    <t>d4-</t>
  </si>
  <si>
    <t xml:space="preserve">W=70K </t>
  </si>
  <si>
    <t xml:space="preserve">X= </t>
  </si>
  <si>
    <t>Y=</t>
  </si>
  <si>
    <t xml:space="preserve">Z= </t>
  </si>
  <si>
    <t>WXYZ go here</t>
  </si>
  <si>
    <t>take average?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</si>
</sst>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* #,##0.00_);_(* \(#,##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8"/>
      <color indexed="81"/>
      <name val="Tahoma"/>
      <family val="2"/>
    </font>
    <font>
      <vertAlign val="subscript"/>
      <sz val="8"/>
      <color indexed="81"/>
      <name val="Tahoma"/>
      <family val="2"/>
    </font>
    <font>
      <vertAlign val="superscript"/>
      <sz val="8"/>
      <color indexed="81"/>
      <name val="Tahoma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1">
    <xf numFmtId="0" fontId="0" fillId="0" borderId="0" xfId="0"/>
    <xf numFmtId="4" fontId="0" fillId="0" borderId="0" xfId="0" applyNumberFormat="1"/>
    <xf numFmtId="0" fontId="3" fillId="0" borderId="0" xfId="2"/>
    <xf numFmtId="3" fontId="0" fillId="0" borderId="0" xfId="0" applyNumberFormat="1"/>
    <xf numFmtId="3" fontId="4" fillId="0" borderId="1" xfId="2" applyNumberFormat="1" applyFont="1" applyBorder="1" applyAlignment="1">
      <alignment horizontal="center"/>
    </xf>
    <xf numFmtId="3" fontId="4" fillId="0" borderId="2" xfId="2" applyNumberFormat="1" applyFont="1" applyBorder="1" applyAlignment="1">
      <alignment horizontal="center"/>
    </xf>
    <xf numFmtId="3" fontId="4" fillId="0" borderId="3" xfId="2" applyNumberFormat="1" applyFont="1" applyBorder="1" applyAlignment="1">
      <alignment horizontal="center"/>
    </xf>
    <xf numFmtId="3" fontId="3" fillId="0" borderId="0" xfId="2" applyNumberFormat="1" applyBorder="1" applyAlignment="1">
      <alignment horizontal="center"/>
    </xf>
    <xf numFmtId="3" fontId="3" fillId="0" borderId="0" xfId="2" applyNumberFormat="1"/>
    <xf numFmtId="4" fontId="3" fillId="0" borderId="0" xfId="2" applyNumberFormat="1"/>
    <xf numFmtId="3" fontId="3" fillId="0" borderId="4" xfId="2" applyNumberFormat="1" applyBorder="1" applyAlignment="1"/>
    <xf numFmtId="3" fontId="3" fillId="2" borderId="5" xfId="2" applyNumberFormat="1" applyFill="1" applyBorder="1" applyAlignment="1"/>
    <xf numFmtId="3" fontId="3" fillId="0" borderId="6" xfId="2" applyNumberFormat="1" applyBorder="1" applyAlignment="1">
      <alignment horizontal="center"/>
    </xf>
    <xf numFmtId="3" fontId="3" fillId="0" borderId="8" xfId="2" applyNumberFormat="1" applyBorder="1"/>
    <xf numFmtId="4" fontId="3" fillId="0" borderId="7" xfId="2" applyNumberFormat="1" applyFont="1" applyBorder="1" applyAlignment="1">
      <alignment horizontal="center"/>
    </xf>
    <xf numFmtId="3" fontId="3" fillId="0" borderId="9" xfId="2" applyNumberFormat="1" applyBorder="1"/>
    <xf numFmtId="3" fontId="3" fillId="0" borderId="0" xfId="2" quotePrefix="1" applyNumberFormat="1" applyBorder="1" applyAlignment="1">
      <alignment horizontal="center"/>
    </xf>
    <xf numFmtId="3" fontId="4" fillId="0" borderId="10" xfId="2" applyNumberFormat="1" applyFont="1" applyBorder="1" applyAlignment="1">
      <alignment horizontal="center"/>
    </xf>
    <xf numFmtId="3" fontId="3" fillId="0" borderId="11" xfId="2" applyNumberFormat="1" applyBorder="1"/>
    <xf numFmtId="3" fontId="3" fillId="0" borderId="12" xfId="2" applyNumberFormat="1" applyBorder="1"/>
    <xf numFmtId="3" fontId="3" fillId="0" borderId="12" xfId="2" applyNumberFormat="1" applyBorder="1" applyAlignment="1"/>
    <xf numFmtId="3" fontId="3" fillId="0" borderId="12" xfId="2" applyNumberFormat="1" applyBorder="1" applyAlignment="1">
      <alignment horizontal="center"/>
    </xf>
    <xf numFmtId="3" fontId="3" fillId="0" borderId="12" xfId="2" applyNumberFormat="1" applyFill="1" applyBorder="1" applyAlignment="1"/>
    <xf numFmtId="3" fontId="3" fillId="0" borderId="13" xfId="2" applyNumberFormat="1" applyBorder="1" applyAlignment="1">
      <alignment horizontal="center"/>
    </xf>
    <xf numFmtId="4" fontId="4" fillId="0" borderId="14" xfId="2" applyNumberFormat="1" applyFont="1" applyBorder="1"/>
    <xf numFmtId="3" fontId="3" fillId="0" borderId="0" xfId="2" applyNumberFormat="1" applyAlignment="1">
      <alignment horizontal="center"/>
    </xf>
    <xf numFmtId="3" fontId="3" fillId="3" borderId="11" xfId="2" applyNumberFormat="1" applyFill="1" applyBorder="1" applyAlignment="1"/>
    <xf numFmtId="3" fontId="3" fillId="0" borderId="15" xfId="2" applyNumberFormat="1" applyBorder="1" applyAlignment="1">
      <alignment horizontal="center"/>
    </xf>
    <xf numFmtId="3" fontId="3" fillId="0" borderId="16" xfId="2" applyNumberFormat="1" applyBorder="1" applyAlignment="1">
      <alignment horizontal="center"/>
    </xf>
    <xf numFmtId="4" fontId="3" fillId="0" borderId="17" xfId="2" applyNumberFormat="1" applyFont="1" applyBorder="1"/>
    <xf numFmtId="3" fontId="3" fillId="4" borderId="18" xfId="2" applyNumberFormat="1" applyFill="1" applyBorder="1" applyAlignment="1">
      <alignment horizontal="center"/>
    </xf>
    <xf numFmtId="3" fontId="3" fillId="4" borderId="19" xfId="2" applyNumberFormat="1" applyFill="1" applyBorder="1" applyAlignment="1">
      <alignment horizontal="center"/>
    </xf>
    <xf numFmtId="3" fontId="3" fillId="4" borderId="20" xfId="2" applyNumberFormat="1" applyFill="1" applyBorder="1" applyAlignment="1">
      <alignment horizontal="center"/>
    </xf>
    <xf numFmtId="3" fontId="3" fillId="4" borderId="21" xfId="2" applyNumberFormat="1" applyFill="1" applyBorder="1" applyAlignment="1">
      <alignment horizontal="center"/>
    </xf>
    <xf numFmtId="0" fontId="3" fillId="0" borderId="0" xfId="2" applyFont="1" applyBorder="1" applyAlignment="1">
      <alignment horizontal="center" wrapText="1"/>
    </xf>
    <xf numFmtId="0" fontId="3" fillId="0" borderId="0" xfId="2" applyFont="1" applyFill="1" applyBorder="1" applyAlignment="1">
      <alignment horizontal="center" wrapText="1"/>
    </xf>
    <xf numFmtId="0" fontId="3" fillId="0" borderId="15" xfId="2" applyFont="1" applyBorder="1" applyAlignment="1">
      <alignment horizontal="center" wrapText="1"/>
    </xf>
    <xf numFmtId="0" fontId="3" fillId="0" borderId="16" xfId="2" applyFont="1" applyBorder="1" applyAlignment="1">
      <alignment horizontal="center" wrapText="1"/>
    </xf>
    <xf numFmtId="0" fontId="4" fillId="0" borderId="1" xfId="2" applyFont="1" applyBorder="1"/>
    <xf numFmtId="0" fontId="3" fillId="0" borderId="22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4" fillId="0" borderId="4" xfId="2" applyFont="1" applyBorder="1"/>
    <xf numFmtId="0" fontId="0" fillId="0" borderId="0" xfId="0" applyFont="1"/>
    <xf numFmtId="0" fontId="0" fillId="0" borderId="0" xfId="0" applyBorder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2" applyFont="1" applyBorder="1" applyAlignment="1">
      <alignment horizontal="right"/>
    </xf>
    <xf numFmtId="0" fontId="2" fillId="0" borderId="0" xfId="0" applyFont="1"/>
    <xf numFmtId="164" fontId="0" fillId="0" borderId="23" xfId="1" applyNumberFormat="1" applyFont="1" applyBorder="1" applyAlignment="1">
      <alignment horizontal="center"/>
    </xf>
    <xf numFmtId="165" fontId="0" fillId="0" borderId="23" xfId="1" applyNumberFormat="1" applyFont="1" applyBorder="1" applyAlignment="1">
      <alignment horizontal="center"/>
    </xf>
    <xf numFmtId="165" fontId="0" fillId="0" borderId="24" xfId="1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6" xfId="1" applyNumberFormat="1" applyFont="1" applyBorder="1" applyAlignment="1">
      <alignment horizontal="center"/>
    </xf>
    <xf numFmtId="165" fontId="0" fillId="0" borderId="26" xfId="1" applyNumberFormat="1" applyFont="1" applyBorder="1" applyAlignment="1">
      <alignment horizontal="center"/>
    </xf>
    <xf numFmtId="165" fontId="0" fillId="0" borderId="27" xfId="1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44" fontId="0" fillId="0" borderId="0" xfId="1" applyFont="1"/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/>
    <xf numFmtId="3" fontId="3" fillId="0" borderId="31" xfId="2" quotePrefix="1" applyNumberFormat="1" applyBorder="1" applyAlignment="1">
      <alignment horizontal="center"/>
    </xf>
    <xf numFmtId="4" fontId="3" fillId="0" borderId="3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4" xfId="2" applyBorder="1"/>
    <xf numFmtId="0" fontId="3" fillId="0" borderId="12" xfId="2" applyBorder="1"/>
    <xf numFmtId="0" fontId="0" fillId="0" borderId="4" xfId="0" applyBorder="1"/>
    <xf numFmtId="0" fontId="0" fillId="0" borderId="1" xfId="0" applyBorder="1"/>
    <xf numFmtId="0" fontId="3" fillId="0" borderId="33" xfId="2" applyFont="1" applyBorder="1" applyAlignment="1">
      <alignment horizontal="center"/>
    </xf>
    <xf numFmtId="0" fontId="3" fillId="0" borderId="33" xfId="2" applyFont="1" applyBorder="1" applyAlignment="1">
      <alignment horizontal="center" wrapText="1"/>
    </xf>
    <xf numFmtId="3" fontId="3" fillId="4" borderId="34" xfId="2" applyNumberFormat="1" applyFill="1" applyBorder="1" applyAlignment="1">
      <alignment horizontal="center"/>
    </xf>
    <xf numFmtId="3" fontId="3" fillId="0" borderId="33" xfId="2" applyNumberFormat="1" applyBorder="1" applyAlignment="1">
      <alignment horizontal="center"/>
    </xf>
    <xf numFmtId="3" fontId="3" fillId="0" borderId="35" xfId="2" applyNumberFormat="1" applyBorder="1" applyAlignment="1">
      <alignment horizontal="center"/>
    </xf>
    <xf numFmtId="3" fontId="3" fillId="0" borderId="36" xfId="2" applyNumberFormat="1" applyBorder="1" applyAlignment="1">
      <alignment horizontal="center"/>
    </xf>
    <xf numFmtId="0" fontId="0" fillId="0" borderId="37" xfId="0" applyBorder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8"/>
  <sheetViews>
    <sheetView tabSelected="1" zoomScale="85" zoomScaleNormal="85" workbookViewId="0">
      <selection activeCell="M21" sqref="M21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3.85546875" bestFit="1" customWidth="1"/>
    <col min="5" max="5" width="12.28515625" bestFit="1" customWidth="1"/>
    <col min="6" max="7" width="9.140625" bestFit="1" customWidth="1"/>
    <col min="8" max="8" width="12.28515625" bestFit="1" customWidth="1"/>
    <col min="9" max="9" width="12" customWidth="1"/>
    <col min="10" max="10" width="12" bestFit="1" customWidth="1"/>
    <col min="12" max="13" width="9.140625" bestFit="1" customWidth="1"/>
  </cols>
  <sheetData>
    <row r="1" spans="1:14" ht="15.75" thickBot="1" x14ac:dyDescent="0.3"/>
    <row r="2" spans="1:14" ht="15.75" thickBot="1" x14ac:dyDescent="0.3">
      <c r="A2" s="64" t="s">
        <v>45</v>
      </c>
      <c r="B2" s="63" t="s">
        <v>42</v>
      </c>
      <c r="C2" s="62" t="s">
        <v>43</v>
      </c>
      <c r="D2" s="62" t="s">
        <v>44</v>
      </c>
      <c r="E2" s="61"/>
      <c r="G2" s="60" t="s">
        <v>3</v>
      </c>
      <c r="H2" s="59">
        <v>600000</v>
      </c>
    </row>
    <row r="3" spans="1:14" x14ac:dyDescent="0.25">
      <c r="A3" s="58" t="s">
        <v>19</v>
      </c>
      <c r="B3" s="57">
        <v>7000000</v>
      </c>
      <c r="C3" s="56">
        <v>10000000</v>
      </c>
      <c r="D3" s="56">
        <v>5000000</v>
      </c>
      <c r="E3" s="55">
        <v>100000</v>
      </c>
    </row>
    <row r="4" spans="1:14" ht="15.75" thickBot="1" x14ac:dyDescent="0.3">
      <c r="A4" s="54" t="s">
        <v>18</v>
      </c>
      <c r="B4" s="53">
        <v>3000000</v>
      </c>
      <c r="C4" s="52">
        <v>6000000</v>
      </c>
      <c r="D4" s="52">
        <v>4000000</v>
      </c>
      <c r="E4" s="51">
        <v>60000</v>
      </c>
      <c r="G4" t="s">
        <v>7</v>
      </c>
      <c r="H4" t="s">
        <v>47</v>
      </c>
      <c r="M4" t="s">
        <v>56</v>
      </c>
    </row>
    <row r="5" spans="1:14" x14ac:dyDescent="0.25">
      <c r="G5" t="s">
        <v>6</v>
      </c>
      <c r="H5" t="s">
        <v>48</v>
      </c>
      <c r="M5" t="s">
        <v>57</v>
      </c>
    </row>
    <row r="6" spans="1:14" x14ac:dyDescent="0.25">
      <c r="G6" t="s">
        <v>5</v>
      </c>
      <c r="H6" t="s">
        <v>49</v>
      </c>
      <c r="M6" t="s">
        <v>58</v>
      </c>
    </row>
    <row r="7" spans="1:14" x14ac:dyDescent="0.25">
      <c r="G7" t="s">
        <v>46</v>
      </c>
      <c r="H7" t="s">
        <v>50</v>
      </c>
      <c r="M7" t="s">
        <v>59</v>
      </c>
    </row>
    <row r="8" spans="1:14" x14ac:dyDescent="0.25">
      <c r="A8" s="50" t="s">
        <v>41</v>
      </c>
      <c r="B8" s="48" t="s">
        <v>40</v>
      </c>
      <c r="C8" s="48" t="s">
        <v>39</v>
      </c>
    </row>
    <row r="9" spans="1:14" x14ac:dyDescent="0.25">
      <c r="A9" t="s">
        <v>38</v>
      </c>
      <c r="B9" s="48">
        <v>1</v>
      </c>
      <c r="C9" s="48">
        <v>1</v>
      </c>
      <c r="G9" s="49" t="s">
        <v>37</v>
      </c>
      <c r="H9" s="45" t="s">
        <v>36</v>
      </c>
      <c r="J9" s="46" t="s">
        <v>35</v>
      </c>
      <c r="K9" s="45" t="s">
        <v>34</v>
      </c>
    </row>
    <row r="10" spans="1:14" x14ac:dyDescent="0.25">
      <c r="B10" s="48">
        <v>2</v>
      </c>
      <c r="C10" s="48">
        <v>1</v>
      </c>
      <c r="G10" s="49" t="s">
        <v>33</v>
      </c>
      <c r="H10" s="45" t="s">
        <v>32</v>
      </c>
      <c r="J10" s="46" t="s">
        <v>31</v>
      </c>
      <c r="K10" s="45" t="s">
        <v>30</v>
      </c>
    </row>
    <row r="11" spans="1:14" x14ac:dyDescent="0.25">
      <c r="B11" s="48">
        <v>3</v>
      </c>
      <c r="C11" s="48">
        <v>1</v>
      </c>
      <c r="G11" s="47" t="s">
        <v>29</v>
      </c>
      <c r="H11" s="45" t="s">
        <v>28</v>
      </c>
      <c r="J11" s="46" t="s">
        <v>27</v>
      </c>
      <c r="K11" s="45" t="s">
        <v>26</v>
      </c>
    </row>
    <row r="14" spans="1:14" x14ac:dyDescent="0.25">
      <c r="F14" s="44"/>
      <c r="G14" s="43"/>
    </row>
    <row r="15" spans="1:14" ht="15.75" thickBot="1" x14ac:dyDescent="0.3"/>
    <row r="16" spans="1:14" ht="15.75" thickBot="1" x14ac:dyDescent="0.3">
      <c r="A16" s="42"/>
      <c r="B16" s="41" t="s">
        <v>42</v>
      </c>
      <c r="C16" s="40" t="s">
        <v>43</v>
      </c>
      <c r="D16" s="74" t="s">
        <v>44</v>
      </c>
      <c r="E16" s="40" t="s">
        <v>25</v>
      </c>
      <c r="F16" s="40" t="s">
        <v>24</v>
      </c>
      <c r="G16" s="40" t="s">
        <v>23</v>
      </c>
      <c r="H16" s="40" t="s">
        <v>22</v>
      </c>
      <c r="I16" s="40" t="s">
        <v>21</v>
      </c>
      <c r="J16" s="40" t="s">
        <v>20</v>
      </c>
      <c r="K16" s="40" t="s">
        <v>55</v>
      </c>
      <c r="L16" s="39" t="s">
        <v>54</v>
      </c>
      <c r="M16" s="2"/>
      <c r="N16" s="2"/>
    </row>
    <row r="17" spans="1:17" ht="39.75" thickBot="1" x14ac:dyDescent="0.3">
      <c r="A17" s="38"/>
      <c r="B17" s="37"/>
      <c r="C17" s="36"/>
      <c r="D17" s="75"/>
      <c r="E17" s="35" t="s">
        <v>17</v>
      </c>
      <c r="F17" s="35" t="s">
        <v>16</v>
      </c>
      <c r="G17" s="34" t="s">
        <v>15</v>
      </c>
      <c r="H17" s="34" t="s">
        <v>14</v>
      </c>
      <c r="I17" s="34" t="s">
        <v>13</v>
      </c>
      <c r="J17" s="34" t="s">
        <v>12</v>
      </c>
      <c r="K17" s="71"/>
      <c r="L17" s="70"/>
      <c r="M17" s="2"/>
      <c r="N17" s="2"/>
    </row>
    <row r="18" spans="1:17" ht="15.75" thickBot="1" x14ac:dyDescent="0.3">
      <c r="A18" s="29" t="s">
        <v>11</v>
      </c>
      <c r="B18" s="33">
        <v>0</v>
      </c>
      <c r="C18" s="30">
        <v>10</v>
      </c>
      <c r="D18" s="76">
        <v>10</v>
      </c>
      <c r="E18" s="31">
        <v>0</v>
      </c>
      <c r="F18" s="30">
        <v>0</v>
      </c>
      <c r="G18" s="32">
        <v>0</v>
      </c>
      <c r="H18" s="31">
        <v>20</v>
      </c>
      <c r="I18" s="30">
        <v>0</v>
      </c>
      <c r="J18" s="30">
        <v>20</v>
      </c>
      <c r="K18" s="30">
        <v>20</v>
      </c>
      <c r="L18" s="30">
        <v>20</v>
      </c>
      <c r="M18" s="8"/>
      <c r="N18" s="8"/>
    </row>
    <row r="19" spans="1:17" ht="15.75" thickBot="1" x14ac:dyDescent="0.3">
      <c r="A19" s="29" t="s">
        <v>10</v>
      </c>
      <c r="B19" s="28"/>
      <c r="C19" s="27"/>
      <c r="D19" s="77"/>
      <c r="E19" s="27">
        <v>1</v>
      </c>
      <c r="F19" s="27"/>
      <c r="G19" s="27">
        <v>1</v>
      </c>
      <c r="H19" s="27"/>
      <c r="I19" s="27">
        <v>1</v>
      </c>
      <c r="J19" s="27"/>
      <c r="K19" s="27">
        <v>1</v>
      </c>
      <c r="L19" s="27"/>
      <c r="M19" s="26">
        <f>SUMPRODUCT(B19:L19,$B$18:$L$18)</f>
        <v>20</v>
      </c>
      <c r="N19" s="25"/>
      <c r="O19" s="25" t="s">
        <v>60</v>
      </c>
      <c r="P19" s="8"/>
    </row>
    <row r="20" spans="1:17" x14ac:dyDescent="0.25">
      <c r="A20" s="24" t="s">
        <v>9</v>
      </c>
      <c r="B20" s="23"/>
      <c r="C20" s="21"/>
      <c r="D20" s="78"/>
      <c r="E20" s="22"/>
      <c r="F20" s="21"/>
      <c r="G20" s="19"/>
      <c r="H20" s="21"/>
      <c r="I20" s="19"/>
      <c r="J20" s="21"/>
      <c r="K20" s="44"/>
      <c r="L20" s="72"/>
      <c r="M20" s="20"/>
      <c r="N20" s="19"/>
      <c r="O20" s="18"/>
      <c r="P20" s="17" t="s">
        <v>8</v>
      </c>
    </row>
    <row r="21" spans="1:17" x14ac:dyDescent="0.25">
      <c r="A21" s="14" t="s">
        <v>7</v>
      </c>
      <c r="B21" s="12">
        <v>80926</v>
      </c>
      <c r="C21" s="7">
        <f>(51470+80926)/2</f>
        <v>66198</v>
      </c>
      <c r="D21" s="79">
        <v>80041</v>
      </c>
      <c r="E21" s="7">
        <v>1</v>
      </c>
      <c r="F21" s="7">
        <v>-1</v>
      </c>
      <c r="G21" s="7"/>
      <c r="H21" s="3"/>
      <c r="I21" s="3"/>
      <c r="J21" s="7"/>
      <c r="K21" s="44"/>
      <c r="L21" s="72"/>
      <c r="M21" s="11">
        <f>SUMPRODUCT(B21:L21,$B$18:$L$18)</f>
        <v>1462390</v>
      </c>
      <c r="N21" s="16" t="s">
        <v>4</v>
      </c>
      <c r="O21" s="10">
        <v>70000</v>
      </c>
      <c r="P21" s="15">
        <f>SUMPRODUCT(B21:C21,$B$18:$C$18)</f>
        <v>661980</v>
      </c>
    </row>
    <row r="22" spans="1:17" x14ac:dyDescent="0.25">
      <c r="A22" s="14" t="s">
        <v>6</v>
      </c>
      <c r="B22" s="12"/>
      <c r="C22" s="7"/>
      <c r="D22" s="79"/>
      <c r="E22" s="7"/>
      <c r="F22" s="7"/>
      <c r="G22" s="7">
        <v>1</v>
      </c>
      <c r="H22" s="7">
        <v>-1</v>
      </c>
      <c r="I22" s="7"/>
      <c r="J22" s="3"/>
      <c r="K22" s="44"/>
      <c r="L22" s="72"/>
      <c r="M22" s="11">
        <f t="shared" ref="M22:M23" si="0">SUMPRODUCT(B22:L22,$B$18:$L$18)</f>
        <v>-20</v>
      </c>
      <c r="N22" s="16" t="s">
        <v>4</v>
      </c>
      <c r="O22" s="10">
        <v>30</v>
      </c>
      <c r="P22" s="15">
        <f>SUMPRODUCT(B22:C22,$B$18:$C$18)</f>
        <v>0</v>
      </c>
    </row>
    <row r="23" spans="1:17" x14ac:dyDescent="0.25">
      <c r="A23" s="14" t="s">
        <v>5</v>
      </c>
      <c r="B23" s="12"/>
      <c r="C23" s="7"/>
      <c r="D23" s="79"/>
      <c r="E23" s="7"/>
      <c r="F23" s="7"/>
      <c r="G23" s="7"/>
      <c r="H23" s="7"/>
      <c r="I23" s="7">
        <v>1</v>
      </c>
      <c r="J23" s="7">
        <v>-1</v>
      </c>
      <c r="K23" s="44"/>
      <c r="L23" s="72"/>
      <c r="M23" s="11">
        <f t="shared" si="0"/>
        <v>-20</v>
      </c>
      <c r="N23" s="67" t="s">
        <v>4</v>
      </c>
      <c r="O23" s="10">
        <v>20</v>
      </c>
      <c r="P23" s="13">
        <f>SUMPRODUCT(B23:C23,$B$18:$C$18)</f>
        <v>0</v>
      </c>
    </row>
    <row r="24" spans="1:17" ht="15.75" thickBot="1" x14ac:dyDescent="0.3">
      <c r="A24" s="68" t="s">
        <v>46</v>
      </c>
      <c r="B24" s="69"/>
      <c r="C24" s="69"/>
      <c r="D24" s="80"/>
      <c r="E24" s="69"/>
      <c r="F24" s="69"/>
      <c r="G24" s="69"/>
      <c r="H24" s="69"/>
      <c r="I24" s="69"/>
      <c r="J24" s="69"/>
      <c r="K24" s="69"/>
      <c r="L24" s="73"/>
      <c r="M24" s="11">
        <f>SUMPRODUCT(B24:L24,$B$18:$L$18)</f>
        <v>0</v>
      </c>
      <c r="N24" s="67" t="s">
        <v>4</v>
      </c>
      <c r="O24" s="10">
        <v>20</v>
      </c>
      <c r="P24" s="8"/>
    </row>
    <row r="25" spans="1:17" ht="15.75" thickBot="1" x14ac:dyDescent="0.3">
      <c r="A25" s="9"/>
      <c r="B25" s="8"/>
      <c r="C25" s="8"/>
      <c r="E25" s="8"/>
      <c r="F25" s="8"/>
      <c r="G25" s="8"/>
      <c r="H25" s="8"/>
      <c r="I25" s="7"/>
      <c r="J25" s="7"/>
      <c r="M25" s="6" t="s">
        <v>2</v>
      </c>
      <c r="N25" s="5" t="s">
        <v>1</v>
      </c>
      <c r="O25" s="4" t="s">
        <v>0</v>
      </c>
      <c r="P25" s="8"/>
    </row>
    <row r="26" spans="1:17" x14ac:dyDescent="0.25">
      <c r="B26" s="65" t="s">
        <v>51</v>
      </c>
      <c r="C26" s="1"/>
      <c r="N26" s="3"/>
      <c r="Q26" s="2"/>
    </row>
    <row r="27" spans="1:17" x14ac:dyDescent="0.25">
      <c r="B27" s="65" t="s">
        <v>53</v>
      </c>
      <c r="D27" t="s">
        <v>61</v>
      </c>
      <c r="N27" s="1"/>
    </row>
    <row r="28" spans="1:17" x14ac:dyDescent="0.25">
      <c r="B28" s="66" t="s">
        <v>52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Teno</dc:creator>
  <cp:lastModifiedBy>Teno</cp:lastModifiedBy>
  <dcterms:created xsi:type="dcterms:W3CDTF">2016-11-17T18:15:26Z</dcterms:created>
  <dcterms:modified xsi:type="dcterms:W3CDTF">2016-11-17T18:40:50Z</dcterms:modified>
</cp:coreProperties>
</file>