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ipmf.sharepoint.com/sites/IS1-2017-ProjectONE/Shared Documents/Projektna dokumentacija/"/>
    </mc:Choice>
  </mc:AlternateContent>
  <xr:revisionPtr revIDLastSave="405" documentId="7D90AA03BDF197B708B3F9C645B14D5624F57282" xr6:coauthVersionLast="28" xr6:coauthVersionMax="28" xr10:uidLastSave="{8F88BDF6-F36F-41C4-AEAA-BFC94D1BA0EB}"/>
  <bookViews>
    <workbookView xWindow="240" yWindow="105" windowWidth="14805" windowHeight="8010" xr2:uid="{00000000-000D-0000-FFFF-FFFF00000000}"/>
  </bookViews>
  <sheets>
    <sheet name="PrioritetizacijaZahteva" sheetId="1" r:id="rId1"/>
  </sheets>
  <definedNames>
    <definedName name="_xlnm._FilterDatabase" localSheetId="0" hidden="1">PrioritetizacijaZahteva!$B$8:$K$19</definedName>
  </definedNames>
  <calcPr calcId="171027"/>
</workbook>
</file>

<file path=xl/calcChain.xml><?xml version="1.0" encoding="utf-8"?>
<calcChain xmlns="http://schemas.openxmlformats.org/spreadsheetml/2006/main">
  <c r="G20" i="1" l="1"/>
  <c r="H10" i="1" s="1"/>
  <c r="I20" i="1"/>
  <c r="J15" i="1" s="1"/>
  <c r="E15" i="1"/>
  <c r="E12" i="1"/>
  <c r="E18" i="1"/>
  <c r="E11" i="1"/>
  <c r="E16" i="1"/>
  <c r="E14" i="1"/>
  <c r="E17" i="1"/>
  <c r="E13" i="1"/>
  <c r="E19" i="1"/>
  <c r="E8" i="1"/>
  <c r="E9" i="1"/>
  <c r="E10" i="1"/>
  <c r="D20" i="1"/>
  <c r="C20" i="1"/>
  <c r="H14" i="1" l="1"/>
  <c r="H13" i="1"/>
  <c r="H12" i="1"/>
  <c r="H8" i="1"/>
  <c r="H20" i="1" s="1"/>
  <c r="H9" i="1"/>
  <c r="H18" i="1"/>
  <c r="H15" i="1"/>
  <c r="H16" i="1"/>
  <c r="H11" i="1"/>
  <c r="H19" i="1"/>
  <c r="H17" i="1"/>
  <c r="J13" i="1"/>
  <c r="J19" i="1"/>
  <c r="J12" i="1"/>
  <c r="J17" i="1"/>
  <c r="J8" i="1"/>
  <c r="J10" i="1"/>
  <c r="J14" i="1"/>
  <c r="J11" i="1"/>
  <c r="J9" i="1"/>
  <c r="J18" i="1"/>
  <c r="J16" i="1"/>
  <c r="E20" i="1"/>
  <c r="F11" i="1" s="1"/>
  <c r="K11" i="1" l="1"/>
  <c r="J20" i="1"/>
  <c r="F8" i="1"/>
  <c r="K8" i="1" s="1"/>
  <c r="F15" i="1"/>
  <c r="K15" i="1" s="1"/>
  <c r="F18" i="1"/>
  <c r="K18" i="1" s="1"/>
  <c r="F19" i="1"/>
  <c r="K19" i="1" s="1"/>
  <c r="F13" i="1"/>
  <c r="K13" i="1" s="1"/>
  <c r="F17" i="1"/>
  <c r="K17" i="1" s="1"/>
  <c r="F9" i="1"/>
  <c r="K9" i="1" s="1"/>
  <c r="F16" i="1"/>
  <c r="K16" i="1" s="1"/>
  <c r="F14" i="1"/>
  <c r="K14" i="1" s="1"/>
  <c r="F12" i="1"/>
  <c r="K12" i="1" s="1"/>
  <c r="F10" i="1"/>
  <c r="K10" i="1" s="1"/>
  <c r="F20" i="1" l="1"/>
  <c r="K20" i="1"/>
</calcChain>
</file>

<file path=xl/sharedStrings.xml><?xml version="1.0" encoding="utf-8"?>
<sst xmlns="http://schemas.openxmlformats.org/spreadsheetml/2006/main" count="26" uniqueCount="26">
  <si>
    <t>ProjectONE</t>
  </si>
  <si>
    <t>FUNKCIONALNI I NEFUNKCIONALNI ZAHTEVI</t>
  </si>
  <si>
    <t>Relativne težine</t>
  </si>
  <si>
    <t>ZAHTEV</t>
  </si>
  <si>
    <t>RELATIVNA KORIST</t>
  </si>
  <si>
    <t>RELATIVNI GUBITAK</t>
  </si>
  <si>
    <t>UKUPNA VREDNOST</t>
  </si>
  <si>
    <t>UKUPNA VREDNOST %</t>
  </si>
  <si>
    <t>RELATIVNI TROŠAK</t>
  </si>
  <si>
    <t>TROŠAK %</t>
  </si>
  <si>
    <t>RELATIVNI RIZIK</t>
  </si>
  <si>
    <t>RIZIK %</t>
  </si>
  <si>
    <t>PRIORITET</t>
  </si>
  <si>
    <t>Registrovanje dece</t>
  </si>
  <si>
    <t>Portfolio zaposlenih</t>
  </si>
  <si>
    <t>Evidencija dolazaka</t>
  </si>
  <si>
    <t>Vođenje obrazovnog plana i programa</t>
  </si>
  <si>
    <t>Vođenje beležaka o deci</t>
  </si>
  <si>
    <t>Evidencija o radnim sastancima</t>
  </si>
  <si>
    <t>Evidencija o saradnji sa porodicom</t>
  </si>
  <si>
    <t>Evidencija o stručnom usavršavanju</t>
  </si>
  <si>
    <t>Pretraga po kriterijumima</t>
  </si>
  <si>
    <t>Izrada i prikaz izveštaja</t>
  </si>
  <si>
    <t>Vođenje javnih nabavki</t>
  </si>
  <si>
    <t>Prikaz i ažuriranje jelovnika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</si>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</sst>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 textRotation="90"/>
    </xf>
    <xf numFmtId="0" fontId="0" fillId="0" borderId="0" xfId="0" applyBorder="1"/>
    <xf numFmtId="0" fontId="7" fillId="0" borderId="0" xfId="0" applyFont="1" applyBorder="1" applyAlignment="1">
      <alignment vertical="center" textRotation="90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190499</xdr:colOff>
      <xdr:row>0</xdr:row>
      <xdr:rowOff>24700</xdr:rowOff>
    </xdr:from>
    <xdr:to>
      <xdr:col>10</xdr:col>
      <xdr:colOff>609599</xdr:colOff>
      <xdr:row>3</xdr:row>
      <xdr:rowOff>183477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B4B6BA-B1B2-4832-A3D0-71103F0AF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4349" y="24700"/>
          <a:ext cx="1038225" cy="730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B7" workbookViewId="0">
      <selection activeCell="K8" sqref="K8"/>
    </sheetView>
  </sheetViews>
  <sheetFormatPr defaultRowHeight="15" x14ac:dyDescent="0.25"/>
  <cols>
    <col min="2" max="2" width="35.7109375" customWidth="1"/>
    <col min="3" max="3" width="20.28515625" customWidth="1"/>
    <col min="4" max="6" width="22" customWidth="1"/>
    <col min="7" max="7" width="19" customWidth="1"/>
    <col min="8" max="8" width="10.7109375" customWidth="1"/>
    <col min="9" max="9" width="15.42578125" customWidth="1"/>
    <col min="10" max="10" width="9.28515625" customWidth="1"/>
    <col min="11" max="11" width="11.28515625" customWidth="1"/>
  </cols>
  <sheetData>
    <row r="1" spans="1:14" x14ac:dyDescent="0.25">
      <c r="B1" s="20" t="s">
        <v>0</v>
      </c>
      <c r="I1" s="2"/>
      <c r="J1" s="19"/>
      <c r="K1" s="19"/>
    </row>
    <row r="2" spans="1:14" x14ac:dyDescent="0.25">
      <c r="B2" s="21"/>
      <c r="I2" s="2"/>
      <c r="J2" s="19"/>
      <c r="K2" s="19"/>
    </row>
    <row r="3" spans="1:14" x14ac:dyDescent="0.25">
      <c r="I3" s="2"/>
      <c r="J3" s="19"/>
      <c r="K3" s="19"/>
    </row>
    <row r="4" spans="1:14" x14ac:dyDescent="0.25">
      <c r="I4" s="2"/>
      <c r="J4" s="19"/>
      <c r="K4" s="19"/>
    </row>
    <row r="5" spans="1:14" s="2" customFormat="1" ht="24.75" customHeight="1" x14ac:dyDescent="0.35">
      <c r="B5" s="18" t="s">
        <v>1</v>
      </c>
      <c r="C5" s="18"/>
      <c r="D5" s="18"/>
      <c r="E5" s="18"/>
      <c r="F5" s="18"/>
      <c r="G5" s="18"/>
      <c r="H5" s="18"/>
      <c r="I5" s="18"/>
      <c r="J5" s="18"/>
      <c r="K5" s="18"/>
    </row>
    <row r="6" spans="1:14" ht="20.25" customHeight="1" x14ac:dyDescent="0.25">
      <c r="B6" s="3" t="s">
        <v>2</v>
      </c>
      <c r="C6" s="3">
        <v>2</v>
      </c>
      <c r="D6" s="3">
        <v>1</v>
      </c>
      <c r="E6" s="3"/>
      <c r="F6" s="3"/>
      <c r="G6" s="3">
        <v>0.5</v>
      </c>
      <c r="H6" s="3"/>
      <c r="I6" s="3">
        <v>0.5</v>
      </c>
      <c r="J6" s="4"/>
      <c r="K6" s="4"/>
      <c r="L6" s="1"/>
      <c r="M6" s="1"/>
      <c r="N6" s="1"/>
    </row>
    <row r="7" spans="1:14" ht="20.25" customHeight="1" x14ac:dyDescent="0.25">
      <c r="A7" s="16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"/>
      <c r="M7" s="1"/>
      <c r="N7" s="1"/>
    </row>
    <row r="8" spans="1:14" ht="20.25" customHeight="1" x14ac:dyDescent="0.25">
      <c r="B8" s="3" t="s">
        <v>13</v>
      </c>
      <c r="C8" s="4">
        <v>9</v>
      </c>
      <c r="D8" s="4">
        <v>9</v>
      </c>
      <c r="E8" s="4">
        <f>C8*$C$6+D8*$D$6</f>
        <v>27</v>
      </c>
      <c r="F8" s="6">
        <f>E8/$E$20</f>
        <v>9.5406360424028266E-2</v>
      </c>
      <c r="G8" s="4">
        <v>2</v>
      </c>
      <c r="H8" s="6">
        <f>G8/$G$20</f>
        <v>5.2631578947368418E-2</v>
      </c>
      <c r="I8" s="4">
        <v>2</v>
      </c>
      <c r="J8" s="6">
        <f>I8/$I$20</f>
        <v>6.6666666666666666E-2</v>
      </c>
      <c r="K8" s="22">
        <f>F8/(H8*$G$6+J8*$I$6)</f>
        <v>1.5994595718145916</v>
      </c>
      <c r="L8" s="1"/>
      <c r="M8" s="1"/>
      <c r="N8" s="1"/>
    </row>
    <row r="9" spans="1:14" ht="20.25" customHeight="1" x14ac:dyDescent="0.25">
      <c r="A9" s="15"/>
      <c r="B9" s="3" t="s">
        <v>17</v>
      </c>
      <c r="C9" s="4">
        <v>8</v>
      </c>
      <c r="D9" s="4">
        <v>8</v>
      </c>
      <c r="E9" s="4">
        <f>C9*$C$6+D9*$D$6</f>
        <v>24</v>
      </c>
      <c r="F9" s="6">
        <f>E9/$E$20</f>
        <v>8.4805653710247356E-2</v>
      </c>
      <c r="G9" s="4">
        <v>3</v>
      </c>
      <c r="H9" s="6">
        <f>G9/$G$20</f>
        <v>7.8947368421052627E-2</v>
      </c>
      <c r="I9" s="4">
        <v>2</v>
      </c>
      <c r="J9" s="6">
        <f>I9/$I$20</f>
        <v>6.6666666666666666E-2</v>
      </c>
      <c r="K9" s="7">
        <f>F9/(H9*$G$6+J9*$I$6)</f>
        <v>1.1648005449359276</v>
      </c>
      <c r="L9" s="1"/>
      <c r="M9" s="1"/>
      <c r="N9" s="1"/>
    </row>
    <row r="10" spans="1:14" ht="20.25" customHeight="1" x14ac:dyDescent="0.25">
      <c r="A10" s="15"/>
      <c r="B10" s="8" t="s">
        <v>23</v>
      </c>
      <c r="C10" s="4">
        <v>8</v>
      </c>
      <c r="D10" s="4">
        <v>8</v>
      </c>
      <c r="E10" s="4">
        <f>C10*$C$6+D10*$D$6</f>
        <v>24</v>
      </c>
      <c r="F10" s="6">
        <f>E10/$E$20</f>
        <v>8.4805653710247356E-2</v>
      </c>
      <c r="G10" s="4">
        <v>3</v>
      </c>
      <c r="H10" s="6">
        <f>G10/$G$20</f>
        <v>7.8947368421052627E-2</v>
      </c>
      <c r="I10" s="4">
        <v>2</v>
      </c>
      <c r="J10" s="6">
        <f>I10/$I$20</f>
        <v>6.6666666666666666E-2</v>
      </c>
      <c r="K10" s="7">
        <f>F10/(H10*$G$6+J10*$I$6)</f>
        <v>1.1648005449359276</v>
      </c>
      <c r="L10" s="1"/>
      <c r="M10" s="1"/>
      <c r="N10" s="1"/>
    </row>
    <row r="11" spans="1:14" ht="20.25" customHeight="1" x14ac:dyDescent="0.25">
      <c r="A11" s="15"/>
      <c r="B11" s="13" t="s">
        <v>19</v>
      </c>
      <c r="C11" s="12">
        <v>8</v>
      </c>
      <c r="D11" s="4">
        <v>7</v>
      </c>
      <c r="E11" s="4">
        <f>C11*$C$6+D11*$D$6</f>
        <v>23</v>
      </c>
      <c r="F11" s="6">
        <f>E11/$E$20</f>
        <v>8.1272084805653705E-2</v>
      </c>
      <c r="G11" s="4">
        <v>3</v>
      </c>
      <c r="H11" s="6">
        <f>G11/$G$20</f>
        <v>7.8947368421052627E-2</v>
      </c>
      <c r="I11" s="4">
        <v>2</v>
      </c>
      <c r="J11" s="6">
        <f>I11/$I$20</f>
        <v>6.6666666666666666E-2</v>
      </c>
      <c r="K11" s="7">
        <f>F11/(H11*$G$6+J11*$I$6)</f>
        <v>1.1162671888969304</v>
      </c>
      <c r="L11" s="1"/>
      <c r="M11" s="1"/>
      <c r="N11" s="1"/>
    </row>
    <row r="12" spans="1:14" ht="20.25" customHeight="1" x14ac:dyDescent="0.25">
      <c r="A12" s="15"/>
      <c r="B12" s="3" t="s">
        <v>15</v>
      </c>
      <c r="C12" s="4">
        <v>9</v>
      </c>
      <c r="D12" s="4">
        <v>9</v>
      </c>
      <c r="E12" s="4">
        <f>C12*$C$6+D12*$D$6</f>
        <v>27</v>
      </c>
      <c r="F12" s="6">
        <f>E12/$E$20</f>
        <v>9.5406360424028266E-2</v>
      </c>
      <c r="G12" s="4">
        <v>4</v>
      </c>
      <c r="H12" s="6">
        <f>G12/$G$20</f>
        <v>0.10526315789473684</v>
      </c>
      <c r="I12" s="4">
        <v>2</v>
      </c>
      <c r="J12" s="6">
        <f>I12/$I$20</f>
        <v>6.6666666666666666E-2</v>
      </c>
      <c r="K12" s="7">
        <f>F12/(H12*$G$6+J12*$I$6)</f>
        <v>1.1098290906468595</v>
      </c>
      <c r="L12" s="1"/>
      <c r="M12" s="1"/>
      <c r="N12" s="1"/>
    </row>
    <row r="13" spans="1:14" ht="20.25" customHeight="1" x14ac:dyDescent="0.25">
      <c r="A13" s="15"/>
      <c r="B13" s="8" t="s">
        <v>21</v>
      </c>
      <c r="C13" s="4">
        <v>9</v>
      </c>
      <c r="D13" s="4">
        <v>9</v>
      </c>
      <c r="E13" s="4">
        <f>C13*$C$6+D13*$D$6</f>
        <v>27</v>
      </c>
      <c r="F13" s="6">
        <f>E13/$E$20</f>
        <v>9.5406360424028266E-2</v>
      </c>
      <c r="G13" s="4">
        <v>5</v>
      </c>
      <c r="H13" s="6">
        <f>G13/$G$20</f>
        <v>0.13157894736842105</v>
      </c>
      <c r="I13" s="4">
        <v>2</v>
      </c>
      <c r="J13" s="6">
        <f>I13/$I$20</f>
        <v>6.6666666666666666E-2</v>
      </c>
      <c r="K13" s="7">
        <f>F13/(H13*$G$6+J13*$I$6)</f>
        <v>0.96250664498577188</v>
      </c>
      <c r="L13" s="1"/>
      <c r="M13" s="1"/>
      <c r="N13" s="1"/>
    </row>
    <row r="14" spans="1:14" ht="20.25" customHeight="1" x14ac:dyDescent="0.25">
      <c r="A14" s="15"/>
      <c r="B14" s="8" t="s">
        <v>22</v>
      </c>
      <c r="C14" s="4">
        <v>9</v>
      </c>
      <c r="D14" s="4">
        <v>9</v>
      </c>
      <c r="E14" s="4">
        <f>C14*$C$6+D14*$D$6</f>
        <v>27</v>
      </c>
      <c r="F14" s="6">
        <f>E14/$E$20</f>
        <v>9.5406360424028266E-2</v>
      </c>
      <c r="G14" s="4">
        <v>5</v>
      </c>
      <c r="H14" s="6">
        <f>G14/$G$20</f>
        <v>0.13157894736842105</v>
      </c>
      <c r="I14" s="4">
        <v>2</v>
      </c>
      <c r="J14" s="6">
        <f>I14/$I$20</f>
        <v>6.6666666666666666E-2</v>
      </c>
      <c r="K14" s="7">
        <f>F14/(H14*$G$6+J14*$I$6)</f>
        <v>0.96250664498577188</v>
      </c>
      <c r="L14" s="1"/>
      <c r="M14" s="1"/>
      <c r="N14" s="1"/>
    </row>
    <row r="15" spans="1:14" ht="20.25" customHeight="1" x14ac:dyDescent="0.25">
      <c r="A15" s="15"/>
      <c r="B15" s="3" t="s">
        <v>16</v>
      </c>
      <c r="C15" s="4">
        <v>8</v>
      </c>
      <c r="D15" s="4">
        <v>8</v>
      </c>
      <c r="E15" s="4">
        <f>C15*$C$6+D15*$D$6</f>
        <v>24</v>
      </c>
      <c r="F15" s="6">
        <f>E15/$E$20</f>
        <v>8.4805653710247356E-2</v>
      </c>
      <c r="G15" s="4">
        <v>3</v>
      </c>
      <c r="H15" s="6">
        <f>G15/$G$20</f>
        <v>7.8947368421052627E-2</v>
      </c>
      <c r="I15" s="4">
        <v>3</v>
      </c>
      <c r="J15" s="6">
        <f>I15/$I$20</f>
        <v>0.1</v>
      </c>
      <c r="K15" s="7">
        <f>F15/(H15*$G$6+J15*$I$6)</f>
        <v>0.9478278944086469</v>
      </c>
      <c r="L15" s="1"/>
      <c r="M15" s="1"/>
      <c r="N15" s="1"/>
    </row>
    <row r="16" spans="1:14" ht="20.25" customHeight="1" x14ac:dyDescent="0.25">
      <c r="A16" s="15"/>
      <c r="B16" s="3" t="s">
        <v>20</v>
      </c>
      <c r="C16" s="4">
        <v>7</v>
      </c>
      <c r="D16" s="4">
        <v>6</v>
      </c>
      <c r="E16" s="4">
        <f>C16*$C$6+D16*$D$6</f>
        <v>20</v>
      </c>
      <c r="F16" s="6">
        <f>E16/$E$20</f>
        <v>7.0671378091872794E-2</v>
      </c>
      <c r="G16" s="4">
        <v>2</v>
      </c>
      <c r="H16" s="6">
        <f>G16/$G$20</f>
        <v>5.2631578947368418E-2</v>
      </c>
      <c r="I16" s="4">
        <v>3</v>
      </c>
      <c r="J16" s="6">
        <f>I16/$I$20</f>
        <v>0.1</v>
      </c>
      <c r="K16" s="7">
        <f>F16/(H16*$G$6+J16*$I$6)</f>
        <v>0.92603874741074699</v>
      </c>
      <c r="L16" s="1"/>
      <c r="M16" s="1"/>
      <c r="N16" s="1"/>
    </row>
    <row r="17" spans="1:14" ht="20.25" customHeight="1" x14ac:dyDescent="0.25">
      <c r="A17" s="15"/>
      <c r="B17" s="3" t="s">
        <v>14</v>
      </c>
      <c r="C17" s="4">
        <v>8</v>
      </c>
      <c r="D17" s="4">
        <v>7</v>
      </c>
      <c r="E17" s="4">
        <f>C17*$C$6+D17*$D$6</f>
        <v>23</v>
      </c>
      <c r="F17" s="6">
        <f>E17/$E$20</f>
        <v>8.1272084805653705E-2</v>
      </c>
      <c r="G17" s="4">
        <v>3</v>
      </c>
      <c r="H17" s="6">
        <f>G17/$G$20</f>
        <v>7.8947368421052627E-2</v>
      </c>
      <c r="I17" s="4">
        <v>3</v>
      </c>
      <c r="J17" s="6">
        <f>I17/$I$20</f>
        <v>0.1</v>
      </c>
      <c r="K17" s="7">
        <f>F17/(H17*$G$6+J17*$I$6)</f>
        <v>0.90833506547495313</v>
      </c>
      <c r="L17" s="1"/>
      <c r="M17" s="1"/>
      <c r="N17" s="1"/>
    </row>
    <row r="18" spans="1:14" ht="20.25" customHeight="1" x14ac:dyDescent="0.25">
      <c r="A18" s="17"/>
      <c r="B18" s="3" t="s">
        <v>18</v>
      </c>
      <c r="C18" s="4">
        <v>7</v>
      </c>
      <c r="D18" s="4">
        <v>6</v>
      </c>
      <c r="E18" s="4">
        <f>C18*$C$6+D18*$D$6</f>
        <v>20</v>
      </c>
      <c r="F18" s="6">
        <f>E18/$E$20</f>
        <v>7.0671378091872794E-2</v>
      </c>
      <c r="G18" s="4">
        <v>3</v>
      </c>
      <c r="H18" s="6">
        <f>G18/$G$20</f>
        <v>7.8947368421052627E-2</v>
      </c>
      <c r="I18" s="4">
        <v>3</v>
      </c>
      <c r="J18" s="6">
        <f>I18/$I$20</f>
        <v>0.1</v>
      </c>
      <c r="K18" s="7">
        <f>F18/(H18*$G$6+J18*$I$6)</f>
        <v>0.78985657867387238</v>
      </c>
      <c r="L18" s="1"/>
      <c r="M18" s="1"/>
      <c r="N18" s="1"/>
    </row>
    <row r="19" spans="1:14" ht="20.25" customHeight="1" x14ac:dyDescent="0.25">
      <c r="B19" s="3" t="s">
        <v>24</v>
      </c>
      <c r="C19" s="4">
        <v>6</v>
      </c>
      <c r="D19" s="4">
        <v>5</v>
      </c>
      <c r="E19" s="4">
        <f>C19*$C$6+D19*$D$6</f>
        <v>17</v>
      </c>
      <c r="F19" s="6">
        <f>E19/$E$20</f>
        <v>6.0070671378091869E-2</v>
      </c>
      <c r="G19" s="4">
        <v>2</v>
      </c>
      <c r="H19" s="6">
        <f>G19/$G$20</f>
        <v>5.2631578947368418E-2</v>
      </c>
      <c r="I19" s="4">
        <v>4</v>
      </c>
      <c r="J19" s="6">
        <f>I19/$I$20</f>
        <v>0.13333333333333333</v>
      </c>
      <c r="K19" s="7">
        <f>F19/(H19*$G$6+J19*$I$6)</f>
        <v>0.64604306953796919</v>
      </c>
      <c r="L19" s="1"/>
      <c r="M19" s="1"/>
      <c r="N19" s="1"/>
    </row>
    <row r="20" spans="1:14" ht="20.25" customHeight="1" x14ac:dyDescent="0.25">
      <c r="B20" s="5" t="s">
        <v>25</v>
      </c>
      <c r="C20" s="5">
        <f>SUM(C8:C19)</f>
        <v>96</v>
      </c>
      <c r="D20" s="5">
        <f>SUM(D8:D19)</f>
        <v>91</v>
      </c>
      <c r="E20" s="5">
        <f>SUM(E8:E19)</f>
        <v>283</v>
      </c>
      <c r="F20" s="9">
        <f>SUM(F8:F19)</f>
        <v>1</v>
      </c>
      <c r="G20" s="10">
        <f>SUM(G8:G19)</f>
        <v>38</v>
      </c>
      <c r="H20" s="9">
        <f>SUM(H8:H19)</f>
        <v>1</v>
      </c>
      <c r="I20" s="10">
        <f>SUM(I8:I19)</f>
        <v>30</v>
      </c>
      <c r="J20" s="9">
        <f>SUM(J8:J19)</f>
        <v>0.99999999999999989</v>
      </c>
      <c r="K20" s="11">
        <f>SUM(K8:K19)</f>
        <v>12.298271586707967</v>
      </c>
      <c r="L20" s="1"/>
      <c r="M20" s="1"/>
      <c r="N20" s="1"/>
    </row>
    <row r="21" spans="1:14" ht="20.2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9.5" customHeight="1" x14ac:dyDescent="0.25">
      <c r="A23" s="17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</sheetData>
  <sortState ref="B8:K19">
    <sortCondition descending="1" ref="K8:K19"/>
  </sortState>
  <mergeCells count="3">
    <mergeCell ref="B5:K5"/>
    <mergeCell ref="J1:K4"/>
    <mergeCell ref="B1:B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A6255CB3886A43936C7A7062023E75" ma:contentTypeVersion="2" ma:contentTypeDescription="Create a new document." ma:contentTypeScope="" ma:versionID="b148b8f0573d7165181015d557c635d6">
  <xsd:schema xmlns:xsd="http://www.w3.org/2001/XMLSchema" xmlns:xs="http://www.w3.org/2001/XMLSchema" xmlns:p="http://schemas.microsoft.com/office/2006/metadata/properties" xmlns:ns2="d7170bda-3cc0-4e23-99f5-42737b9ff878" targetNamespace="http://schemas.microsoft.com/office/2006/metadata/properties" ma:root="true" ma:fieldsID="1e9ac153f73462fa617df1550fcea395" ns2:_="">
    <xsd:import namespace="d7170bda-3cc0-4e23-99f5-42737b9ff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70bda-3cc0-4e23-99f5-42737b9ff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5E94E9-B638-45BD-A685-0DDA2B5B4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70bda-3cc0-4e23-99f5-42737b9ff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2275EF-2DC0-49F8-8C6A-E2AD42893965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7170bda-3cc0-4e23-99f5-42737b9ff87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2BB42A9-B715-4D68-82A9-225DD10B08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PrioritetizacijaZahteva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Marija</cp:lastModifiedBy>
  <cp:revision/>
  <dcterms:created xsi:type="dcterms:W3CDTF">2018-02-22T20:06:49Z</dcterms:created>
  <dcterms:modified xsi:type="dcterms:W3CDTF">2018-03-02T16:24:34Z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0x0101001FA6255CB3886A43936C7A7062023E75</vt:lpwstr>
  </property>
</Properties>
</file>