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V Nitro\Desktop\"/>
    </mc:Choice>
  </mc:AlternateContent>
  <xr:revisionPtr revIDLastSave="0" documentId="10_ncr:100000_{1B484CC3-D541-4C01-A9E7-0E6C317CB374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Trello" sheetId="3" r:id="rId1"/>
    <sheet name="Burndown" sheetId="1" r:id="rId2"/>
    <sheet name="Batman" sheetId="2" state="hidden" r:id="rId3"/>
  </sheets>
  <calcPr calcId="179017"/>
</workbook>
</file>

<file path=xl/calcChain.xml><?xml version="1.0" encoding="utf-8"?>
<calcChain xmlns="http://schemas.openxmlformats.org/spreadsheetml/2006/main">
  <c r="E17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E9" i="2"/>
  <c r="H8" i="2"/>
  <c r="H7" i="2"/>
  <c r="H6" i="2"/>
  <c r="H9" i="2" s="1"/>
  <c r="H5" i="2"/>
  <c r="H4" i="2"/>
  <c r="C4" i="2"/>
  <c r="C5" i="2" s="1"/>
  <c r="C6" i="2" s="1"/>
  <c r="C7" i="2" s="1"/>
  <c r="C8" i="2" s="1"/>
  <c r="F3" i="2"/>
  <c r="F4" i="2" s="1"/>
  <c r="F5" i="2" s="1"/>
  <c r="F6" i="2" s="1"/>
  <c r="F7" i="2" s="1"/>
  <c r="F8" i="2" s="1"/>
  <c r="F3" i="1"/>
</calcChain>
</file>

<file path=xl/sharedStrings.xml><?xml version="1.0" encoding="utf-8"?>
<sst xmlns="http://schemas.openxmlformats.org/spreadsheetml/2006/main" count="54" uniqueCount="53">
  <si>
    <t>Batman</t>
  </si>
  <si>
    <t>Date</t>
  </si>
  <si>
    <t>Plan remaining</t>
  </si>
  <si>
    <t>Planned Daily Burndown</t>
  </si>
  <si>
    <t>Daily Scrum Attentance</t>
  </si>
  <si>
    <t>Daily Burndown</t>
  </si>
  <si>
    <t>Remaining</t>
  </si>
  <si>
    <t>Viðbættir tímar</t>
  </si>
  <si>
    <t>Accuracy</t>
  </si>
  <si>
    <t>Notes</t>
  </si>
  <si>
    <t>dev1</t>
  </si>
  <si>
    <t>dev2</t>
  </si>
  <si>
    <t>dev3</t>
  </si>
  <si>
    <t>dev4</t>
  </si>
  <si>
    <t>dev5</t>
  </si>
  <si>
    <t>dev6</t>
  </si>
  <si>
    <t>dev7</t>
  </si>
  <si>
    <t>12 nóv</t>
  </si>
  <si>
    <t>Late SPM</t>
  </si>
  <si>
    <t>13. nóv</t>
  </si>
  <si>
    <t>Dev3 had to set up a new dev machine</t>
  </si>
  <si>
    <t>14. nóv</t>
  </si>
  <si>
    <t>4 added, feature was bigger than expected</t>
  </si>
  <si>
    <t>15. nóv</t>
  </si>
  <si>
    <t>16. nóv</t>
  </si>
  <si>
    <t>Programmers meeting</t>
  </si>
  <si>
    <t>19. nóv</t>
  </si>
  <si>
    <t>Code review</t>
  </si>
  <si>
    <t>Dvonedeljni sprint</t>
  </si>
  <si>
    <t>Datum</t>
  </si>
  <si>
    <t>Preostalo sati rada do kraja sprinta</t>
  </si>
  <si>
    <t>Planirano sati rada do kraja sprinta</t>
  </si>
  <si>
    <t>Napomene</t>
  </si>
  <si>
    <t>21.03.2018</t>
  </si>
  <si>
    <t>22.03.2018</t>
  </si>
  <si>
    <t>23.03.2018</t>
  </si>
  <si>
    <t>24.03.2018</t>
  </si>
  <si>
    <t>25.03.2018</t>
  </si>
  <si>
    <t>Planiran dnevni burndown</t>
  </si>
  <si>
    <t>Ostvaren dnevni burndown</t>
  </si>
  <si>
    <t>26.03.2018</t>
  </si>
  <si>
    <t>27.03.2018</t>
  </si>
  <si>
    <t>28.03.2018</t>
  </si>
  <si>
    <t>29.03.2018</t>
  </si>
  <si>
    <t>30.03.2018</t>
  </si>
  <si>
    <t>31.03.2018</t>
  </si>
  <si>
    <t>01.04.2018</t>
  </si>
  <si>
    <t>02.04.2018</t>
  </si>
  <si>
    <t>03.04.2018</t>
  </si>
  <si>
    <t>Problemi sa fajl upload-om.</t>
  </si>
  <si>
    <t>Problemi sa upload-om više fajlova odjednom.</t>
  </si>
  <si>
    <t>Rešen problem fajl upload-a.</t>
  </si>
  <si>
    <t>Problemi sa rutiranjem i zaštitom.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</si>
</sst>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</font>
    <font>
      <b/>
      <sz val="14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sz val="10"/>
      <color rgb="FFEFEFEF"/>
      <name val="Arial"/>
    </font>
    <font>
      <b/>
      <sz val="10"/>
      <color rgb="FF0000FF"/>
      <name val="Arial"/>
    </font>
    <font>
      <b/>
      <sz val="10"/>
      <color rgb="FFCC0000"/>
      <name val="Arial"/>
    </font>
    <font>
      <sz val="10"/>
      <color rgb="FF999999"/>
      <name val="Arial"/>
    </font>
    <font>
      <sz val="12"/>
      <color rgb="FF999999"/>
      <name val="Arial"/>
    </font>
    <font>
      <sz val="12"/>
      <name val="Arial"/>
    </font>
    <font>
      <b/>
      <sz val="14"/>
      <color rgb="FF000000"/>
      <name val="Arial"/>
    </font>
    <font>
      <b/>
      <sz val="11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70C0"/>
      <name val="Arial"/>
      <family val="2"/>
    </font>
    <font>
      <b/>
      <sz val="14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1C232"/>
      </patternFill>
    </fill>
    <fill>
      <patternFill patternType="solid">
        <fgColor rgb="FFFFC000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2" borderId="0" xfId="0" applyFont="1" applyFill="1" applyAlignment="1">
      <alignment wrapText="1"/>
    </xf>
    <xf numFmtId="0" fontId="4" fillId="4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4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10" fillId="6" borderId="0" xfId="0" applyFont="1" applyFill="1" applyAlignment="1">
      <alignment wrapText="1"/>
    </xf>
    <xf numFmtId="0" fontId="10" fillId="6" borderId="0" xfId="0" applyFont="1" applyFill="1" applyAlignment="1">
      <alignment wrapText="1"/>
    </xf>
    <xf numFmtId="0" fontId="3" fillId="6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9" fontId="8" fillId="3" borderId="0" xfId="0" applyNumberFormat="1" applyFont="1" applyFill="1" applyAlignment="1">
      <alignment wrapText="1"/>
    </xf>
    <xf numFmtId="0" fontId="8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9" fontId="8" fillId="0" borderId="0" xfId="0" applyNumberFormat="1" applyFont="1" applyAlignment="1">
      <alignment wrapText="1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164" fontId="14" fillId="0" borderId="0" xfId="0" applyNumberFormat="1" applyFont="1" applyAlignment="1">
      <alignment horizontal="center" wrapText="1"/>
    </xf>
    <xf numFmtId="0" fontId="9" fillId="9" borderId="0" xfId="0" applyFont="1" applyFill="1" applyAlignment="1">
      <alignment wrapText="1"/>
    </xf>
    <xf numFmtId="9" fontId="8" fillId="9" borderId="0" xfId="0" applyNumberFormat="1" applyFont="1" applyFill="1" applyAlignment="1">
      <alignment wrapText="1"/>
    </xf>
    <xf numFmtId="0" fontId="0" fillId="7" borderId="0" xfId="0" applyFont="1" applyFill="1" applyAlignment="1">
      <alignment wrapText="1"/>
    </xf>
    <xf numFmtId="0" fontId="11" fillId="11" borderId="0" xfId="0" applyFont="1" applyFill="1" applyAlignment="1">
      <alignment horizontal="center" wrapText="1"/>
    </xf>
    <xf numFmtId="0" fontId="15" fillId="10" borderId="0" xfId="0" applyFont="1" applyFill="1" applyAlignment="1">
      <alignment horizontal="center" wrapText="1"/>
    </xf>
    <xf numFmtId="0" fontId="15" fillId="3" borderId="0" xfId="0" applyFont="1" applyFill="1" applyAlignment="1">
      <alignment horizontal="center" wrapText="1"/>
    </xf>
    <xf numFmtId="0" fontId="1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5" fillId="12" borderId="0" xfId="0" applyFont="1" applyFill="1" applyAlignment="1">
      <alignment horizontal="center" wrapText="1"/>
    </xf>
    <xf numFmtId="0" fontId="17" fillId="8" borderId="0" xfId="0" applyFont="1" applyFill="1" applyAlignment="1">
      <alignment horizontal="center" wrapText="1"/>
    </xf>
    <xf numFmtId="0" fontId="16" fillId="6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Sprint burndown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1619320840708865E-2"/>
          <c:y val="6.6852766285570242E-2"/>
          <c:w val="0.95314447998687668"/>
          <c:h val="0.78837409458093355"/>
        </c:manualLayout>
      </c:layout>
      <c:lineChart>
        <c:grouping val="standard"/>
        <c:varyColors val="1"/>
        <c:ser>
          <c:idx val="0"/>
          <c:order val="0"/>
          <c:tx>
            <c:strRef>
              <c:f>Burndown!$C$2</c:f>
              <c:strCache>
                <c:ptCount val="1"/>
                <c:pt idx="0">
                  <c:v>Planirano sati rada do kraja sprinta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Burndown!$B$3:$B$16</c:f>
              <c:strCache>
                <c:ptCount val="14"/>
                <c:pt idx="0">
                  <c:v>21.03.2018</c:v>
                </c:pt>
                <c:pt idx="1">
                  <c:v>22.03.2018</c:v>
                </c:pt>
                <c:pt idx="2">
                  <c:v>23.03.2018</c:v>
                </c:pt>
                <c:pt idx="3">
                  <c:v>24.03.2018</c:v>
                </c:pt>
                <c:pt idx="4">
                  <c:v>25.03.2018</c:v>
                </c:pt>
                <c:pt idx="5">
                  <c:v>26.03.2018</c:v>
                </c:pt>
                <c:pt idx="6">
                  <c:v>27.03.2018</c:v>
                </c:pt>
                <c:pt idx="7">
                  <c:v>28.03.2018</c:v>
                </c:pt>
                <c:pt idx="8">
                  <c:v>29.03.2018</c:v>
                </c:pt>
                <c:pt idx="9">
                  <c:v>30.03.2018</c:v>
                </c:pt>
                <c:pt idx="10">
                  <c:v>31.03.2018</c:v>
                </c:pt>
                <c:pt idx="11">
                  <c:v>01.04.2018</c:v>
                </c:pt>
                <c:pt idx="12">
                  <c:v>02.04.2018</c:v>
                </c:pt>
                <c:pt idx="13">
                  <c:v>03.04.2018</c:v>
                </c:pt>
              </c:strCache>
            </c:strRef>
          </c:cat>
          <c:val>
            <c:numRef>
              <c:f>Burndown!$C$3:$C$16</c:f>
              <c:numCache>
                <c:formatCode>General</c:formatCode>
                <c:ptCount val="14"/>
                <c:pt idx="0">
                  <c:v>100</c:v>
                </c:pt>
                <c:pt idx="1">
                  <c:v>88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64</c:v>
                </c:pt>
                <c:pt idx="6">
                  <c:v>52</c:v>
                </c:pt>
                <c:pt idx="7">
                  <c:v>40</c:v>
                </c:pt>
                <c:pt idx="8">
                  <c:v>28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F-4F5F-A4D0-50FAFC351AB0}"/>
            </c:ext>
          </c:extLst>
        </c:ser>
        <c:ser>
          <c:idx val="3"/>
          <c:order val="3"/>
          <c:tx>
            <c:strRef>
              <c:f>Burndown!$F$2</c:f>
              <c:strCache>
                <c:ptCount val="1"/>
                <c:pt idx="0">
                  <c:v>Preostalo sati rada do kraja sprinta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Burndown!$B$3:$B$16</c:f>
              <c:strCache>
                <c:ptCount val="14"/>
                <c:pt idx="0">
                  <c:v>21.03.2018</c:v>
                </c:pt>
                <c:pt idx="1">
                  <c:v>22.03.2018</c:v>
                </c:pt>
                <c:pt idx="2">
                  <c:v>23.03.2018</c:v>
                </c:pt>
                <c:pt idx="3">
                  <c:v>24.03.2018</c:v>
                </c:pt>
                <c:pt idx="4">
                  <c:v>25.03.2018</c:v>
                </c:pt>
                <c:pt idx="5">
                  <c:v>26.03.2018</c:v>
                </c:pt>
                <c:pt idx="6">
                  <c:v>27.03.2018</c:v>
                </c:pt>
                <c:pt idx="7">
                  <c:v>28.03.2018</c:v>
                </c:pt>
                <c:pt idx="8">
                  <c:v>29.03.2018</c:v>
                </c:pt>
                <c:pt idx="9">
                  <c:v>30.03.2018</c:v>
                </c:pt>
                <c:pt idx="10">
                  <c:v>31.03.2018</c:v>
                </c:pt>
                <c:pt idx="11">
                  <c:v>01.04.2018</c:v>
                </c:pt>
                <c:pt idx="12">
                  <c:v>02.04.2018</c:v>
                </c:pt>
                <c:pt idx="13">
                  <c:v>03.04.2018</c:v>
                </c:pt>
              </c:strCache>
            </c:strRef>
          </c:cat>
          <c:val>
            <c:numRef>
              <c:f>Burndown!$F$3:$F$16</c:f>
              <c:numCache>
                <c:formatCode>General</c:formatCode>
                <c:ptCount val="14"/>
                <c:pt idx="0">
                  <c:v>100</c:v>
                </c:pt>
                <c:pt idx="1">
                  <c:v>90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77</c:v>
                </c:pt>
                <c:pt idx="6">
                  <c:v>87</c:v>
                </c:pt>
                <c:pt idx="7">
                  <c:v>92</c:v>
                </c:pt>
                <c:pt idx="8">
                  <c:v>67</c:v>
                </c:pt>
                <c:pt idx="9">
                  <c:v>52</c:v>
                </c:pt>
                <c:pt idx="10">
                  <c:v>32</c:v>
                </c:pt>
                <c:pt idx="11">
                  <c:v>17</c:v>
                </c:pt>
                <c:pt idx="12">
                  <c:v>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F-4F5F-A4D0-50FAFC351A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4100362"/>
        <c:axId val="169384811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Burndown!$D$2</c15:sqref>
                        </c15:formulaRef>
                      </c:ext>
                    </c:extLst>
                    <c:strCache>
                      <c:ptCount val="1"/>
                      <c:pt idx="0">
                        <c:v>Planiran dnevni burndown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Burndown!$B$3:$B$16</c15:sqref>
                        </c15:formulaRef>
                      </c:ext>
                    </c:extLst>
                    <c:strCache>
                      <c:ptCount val="14"/>
                      <c:pt idx="0">
                        <c:v>21.03.2018</c:v>
                      </c:pt>
                      <c:pt idx="1">
                        <c:v>22.03.2018</c:v>
                      </c:pt>
                      <c:pt idx="2">
                        <c:v>23.03.2018</c:v>
                      </c:pt>
                      <c:pt idx="3">
                        <c:v>24.03.2018</c:v>
                      </c:pt>
                      <c:pt idx="4">
                        <c:v>25.03.2018</c:v>
                      </c:pt>
                      <c:pt idx="5">
                        <c:v>26.03.2018</c:v>
                      </c:pt>
                      <c:pt idx="6">
                        <c:v>27.03.2018</c:v>
                      </c:pt>
                      <c:pt idx="7">
                        <c:v>28.03.2018</c:v>
                      </c:pt>
                      <c:pt idx="8">
                        <c:v>29.03.2018</c:v>
                      </c:pt>
                      <c:pt idx="9">
                        <c:v>30.03.2018</c:v>
                      </c:pt>
                      <c:pt idx="10">
                        <c:v>31.03.2018</c:v>
                      </c:pt>
                      <c:pt idx="11">
                        <c:v>01.04.2018</c:v>
                      </c:pt>
                      <c:pt idx="12">
                        <c:v>02.04.2018</c:v>
                      </c:pt>
                      <c:pt idx="13">
                        <c:v>03.04.2018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Burndown!$D$3:$D$16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10</c:v>
                      </c:pt>
                      <c:pt idx="13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8DF-4F5F-A4D0-50FAFC351AB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Burndown!$E$2</c15:sqref>
                        </c15:formulaRef>
                      </c:ext>
                    </c:extLst>
                    <c:strCache>
                      <c:ptCount val="1"/>
                      <c:pt idx="0">
                        <c:v>Ostvaren dnevni burndown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Burndown!$B$3:$B$16</c15:sqref>
                        </c15:formulaRef>
                      </c:ext>
                    </c:extLst>
                    <c:strCache>
                      <c:ptCount val="14"/>
                      <c:pt idx="0">
                        <c:v>21.03.2018</c:v>
                      </c:pt>
                      <c:pt idx="1">
                        <c:v>22.03.2018</c:v>
                      </c:pt>
                      <c:pt idx="2">
                        <c:v>23.03.2018</c:v>
                      </c:pt>
                      <c:pt idx="3">
                        <c:v>24.03.2018</c:v>
                      </c:pt>
                      <c:pt idx="4">
                        <c:v>25.03.2018</c:v>
                      </c:pt>
                      <c:pt idx="5">
                        <c:v>26.03.2018</c:v>
                      </c:pt>
                      <c:pt idx="6">
                        <c:v>27.03.2018</c:v>
                      </c:pt>
                      <c:pt idx="7">
                        <c:v>28.03.2018</c:v>
                      </c:pt>
                      <c:pt idx="8">
                        <c:v>29.03.2018</c:v>
                      </c:pt>
                      <c:pt idx="9">
                        <c:v>30.03.2018</c:v>
                      </c:pt>
                      <c:pt idx="10">
                        <c:v>31.03.2018</c:v>
                      </c:pt>
                      <c:pt idx="11">
                        <c:v>01.04.2018</c:v>
                      </c:pt>
                      <c:pt idx="12">
                        <c:v>02.04.2018</c:v>
                      </c:pt>
                      <c:pt idx="13">
                        <c:v>03.04.2018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Burndown!$E$3:$E$16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-10</c:v>
                      </c:pt>
                      <c:pt idx="7">
                        <c:v>-5</c:v>
                      </c:pt>
                      <c:pt idx="8">
                        <c:v>25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DF-4F5F-A4D0-50FAFC351AB0}"/>
                  </c:ext>
                </c:extLst>
              </c15:ser>
            </c15:filteredLineSeries>
          </c:ext>
        </c:extLst>
      </c:lineChart>
      <c:catAx>
        <c:axId val="20741003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Dani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48113"/>
        <c:crosses val="autoZero"/>
        <c:auto val="1"/>
        <c:lblAlgn val="ctr"/>
        <c:lblOffset val="100"/>
        <c:noMultiLvlLbl val="1"/>
      </c:catAx>
      <c:valAx>
        <c:axId val="169384811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Preostalo sati rada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20741003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Batman!$C$2</c:f>
              <c:strCache>
                <c:ptCount val="1"/>
                <c:pt idx="0">
                  <c:v>Plan remaining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Batman!$B$3:$B$8</c:f>
              <c:strCache>
                <c:ptCount val="6"/>
                <c:pt idx="0">
                  <c:v>12 nóv</c:v>
                </c:pt>
                <c:pt idx="1">
                  <c:v>13. nóv</c:v>
                </c:pt>
                <c:pt idx="2">
                  <c:v>14. nóv</c:v>
                </c:pt>
                <c:pt idx="3">
                  <c:v>15. nóv</c:v>
                </c:pt>
                <c:pt idx="4">
                  <c:v>16. nóv</c:v>
                </c:pt>
                <c:pt idx="5">
                  <c:v>19. nóv</c:v>
                </c:pt>
              </c:strCache>
            </c:strRef>
          </c:cat>
          <c:val>
            <c:numRef>
              <c:f>Batman!$C$3:$C$8</c:f>
              <c:numCache>
                <c:formatCode>General</c:formatCode>
                <c:ptCount val="6"/>
                <c:pt idx="0">
                  <c:v>63</c:v>
                </c:pt>
                <c:pt idx="1">
                  <c:v>58</c:v>
                </c:pt>
                <c:pt idx="2">
                  <c:v>43</c:v>
                </c:pt>
                <c:pt idx="3">
                  <c:v>28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3-41E6-B117-82E27B7632D5}"/>
            </c:ext>
          </c:extLst>
        </c:ser>
        <c:ser>
          <c:idx val="1"/>
          <c:order val="1"/>
          <c:tx>
            <c:strRef>
              <c:f>Batman!$D$2</c:f>
              <c:strCache>
                <c:ptCount val="1"/>
                <c:pt idx="0">
                  <c:v>Planned Daily Burndown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Batman!$B$3:$B$8</c:f>
              <c:strCache>
                <c:ptCount val="6"/>
                <c:pt idx="0">
                  <c:v>12 nóv</c:v>
                </c:pt>
                <c:pt idx="1">
                  <c:v>13. nóv</c:v>
                </c:pt>
                <c:pt idx="2">
                  <c:v>14. nóv</c:v>
                </c:pt>
                <c:pt idx="3">
                  <c:v>15. nóv</c:v>
                </c:pt>
                <c:pt idx="4">
                  <c:v>16. nóv</c:v>
                </c:pt>
                <c:pt idx="5">
                  <c:v>19. nóv</c:v>
                </c:pt>
              </c:strCache>
            </c:strRef>
          </c:cat>
          <c:val>
            <c:numRef>
              <c:f>Batman!$D$3:$D$8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3-41E6-B117-82E27B7632D5}"/>
            </c:ext>
          </c:extLst>
        </c:ser>
        <c:ser>
          <c:idx val="2"/>
          <c:order val="2"/>
          <c:tx>
            <c:strRef>
              <c:f>Batman!$E$2</c:f>
              <c:strCache>
                <c:ptCount val="1"/>
                <c:pt idx="0">
                  <c:v>Daily Burndown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Batman!$B$3:$B$8</c:f>
              <c:strCache>
                <c:ptCount val="6"/>
                <c:pt idx="0">
                  <c:v>12 nóv</c:v>
                </c:pt>
                <c:pt idx="1">
                  <c:v>13. nóv</c:v>
                </c:pt>
                <c:pt idx="2">
                  <c:v>14. nóv</c:v>
                </c:pt>
                <c:pt idx="3">
                  <c:v>15. nóv</c:v>
                </c:pt>
                <c:pt idx="4">
                  <c:v>16. nóv</c:v>
                </c:pt>
                <c:pt idx="5">
                  <c:v>19. nóv</c:v>
                </c:pt>
              </c:strCache>
            </c:strRef>
          </c:cat>
          <c:val>
            <c:numRef>
              <c:f>Batman!$E$3:$E$8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12</c:v>
                </c:pt>
                <c:pt idx="4">
                  <c:v>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3-41E6-B117-82E27B7632D5}"/>
            </c:ext>
          </c:extLst>
        </c:ser>
        <c:ser>
          <c:idx val="3"/>
          <c:order val="3"/>
          <c:tx>
            <c:strRef>
              <c:f>Batman!$F$2</c:f>
              <c:strCache>
                <c:ptCount val="1"/>
                <c:pt idx="0">
                  <c:v>Remaining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Batman!$B$3:$B$8</c:f>
              <c:strCache>
                <c:ptCount val="6"/>
                <c:pt idx="0">
                  <c:v>12 nóv</c:v>
                </c:pt>
                <c:pt idx="1">
                  <c:v>13. nóv</c:v>
                </c:pt>
                <c:pt idx="2">
                  <c:v>14. nóv</c:v>
                </c:pt>
                <c:pt idx="3">
                  <c:v>15. nóv</c:v>
                </c:pt>
                <c:pt idx="4">
                  <c:v>16. nóv</c:v>
                </c:pt>
                <c:pt idx="5">
                  <c:v>19. nóv</c:v>
                </c:pt>
              </c:strCache>
            </c:strRef>
          </c:cat>
          <c:val>
            <c:numRef>
              <c:f>Batman!$F$3:$F$8</c:f>
              <c:numCache>
                <c:formatCode>General</c:formatCode>
                <c:ptCount val="6"/>
                <c:pt idx="0">
                  <c:v>63</c:v>
                </c:pt>
                <c:pt idx="1">
                  <c:v>59</c:v>
                </c:pt>
                <c:pt idx="2">
                  <c:v>48</c:v>
                </c:pt>
                <c:pt idx="3">
                  <c:v>36</c:v>
                </c:pt>
                <c:pt idx="4">
                  <c:v>32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3-41E6-B117-82E27B7632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9785896"/>
        <c:axId val="571214655"/>
      </c:lineChart>
      <c:catAx>
        <c:axId val="68978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655"/>
        <c:crosses val="autoZero"/>
        <c:auto val="1"/>
        <c:lblAlgn val="ctr"/>
        <c:lblOffset val="100"/>
        <c:noMultiLvlLbl val="1"/>
      </c:catAx>
      <c:valAx>
        <c:axId val="5712146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68978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14</xdr:col>
      <xdr:colOff>9525</xdr:colOff>
      <xdr:row>53</xdr:row>
      <xdr:rowOff>122616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8B4E5E-C243-47D3-BE0F-8221F7888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33375"/>
          <a:ext cx="7924800" cy="8371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9524</xdr:rowOff>
    </xdr:from>
    <xdr:to>
      <xdr:col>17</xdr:col>
      <xdr:colOff>1133475</xdr:colOff>
      <xdr:row>60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8</xdr:row>
      <xdr:rowOff>466725</xdr:rowOff>
    </xdr:from>
    <xdr:to>
      <xdr:col>8</xdr:col>
      <xdr:colOff>1171575</xdr:colOff>
      <xdr:row>42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FDC-22FD-4C75-A82C-6953D422429D}">
  <dimension ref="A1"/>
  <sheetViews>
    <sheetView tabSelected="1" workbookViewId="0">
      <selection activeCell="S9" sqref="S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opLeftCell="A19" workbookViewId="0">
      <selection activeCell="D11" sqref="D11"/>
    </sheetView>
  </sheetViews>
  <sheetFormatPr defaultColWidth="14.42578125" defaultRowHeight="12.75" customHeight="1" x14ac:dyDescent="0.2"/>
  <cols>
    <col min="1" max="1" width="6.28515625" customWidth="1"/>
    <col min="2" max="2" width="9.5703125" customWidth="1"/>
    <col min="3" max="3" width="23.85546875" customWidth="1"/>
    <col min="4" max="4" width="24.5703125" customWidth="1"/>
    <col min="5" max="5" width="27.28515625" customWidth="1"/>
    <col min="6" max="6" width="19.85546875" customWidth="1"/>
    <col min="7" max="7" width="17.28515625" hidden="1" customWidth="1"/>
    <col min="8" max="8" width="12.7109375" customWidth="1"/>
    <col min="9" max="9" width="57" customWidth="1"/>
    <col min="10" max="10" width="8.7109375" hidden="1" customWidth="1"/>
    <col min="11" max="11" width="3.7109375" hidden="1" customWidth="1"/>
    <col min="12" max="12" width="4.42578125" hidden="1" customWidth="1"/>
    <col min="13" max="13" width="5.7109375" hidden="1" customWidth="1"/>
    <col min="14" max="14" width="3.140625" hidden="1" customWidth="1"/>
    <col min="15" max="15" width="5.42578125" hidden="1" customWidth="1"/>
    <col min="16" max="16" width="7.42578125" hidden="1" customWidth="1"/>
    <col min="17" max="17" width="5" customWidth="1"/>
    <col min="18" max="22" width="17.28515625" customWidth="1"/>
  </cols>
  <sheetData>
    <row r="1" spans="1:17" ht="37.5" customHeight="1" x14ac:dyDescent="0.2">
      <c r="A1" s="49" t="s">
        <v>28</v>
      </c>
      <c r="B1" s="50"/>
      <c r="C1" s="50"/>
      <c r="D1" s="50"/>
      <c r="E1" s="50"/>
      <c r="F1" s="50"/>
      <c r="G1" s="50"/>
      <c r="H1" s="50"/>
      <c r="J1" s="51" t="s">
        <v>4</v>
      </c>
      <c r="K1" s="52"/>
      <c r="L1" s="52"/>
      <c r="M1" s="52"/>
      <c r="N1" s="52"/>
      <c r="O1" s="52"/>
      <c r="P1" s="52"/>
      <c r="Q1" s="4"/>
    </row>
    <row r="2" spans="1:17" ht="52.5" customHeight="1" x14ac:dyDescent="0.25">
      <c r="A2" s="5"/>
      <c r="B2" s="32" t="s">
        <v>29</v>
      </c>
      <c r="C2" s="31" t="s">
        <v>31</v>
      </c>
      <c r="D2" s="31" t="s">
        <v>38</v>
      </c>
      <c r="E2" s="40" t="s">
        <v>39</v>
      </c>
      <c r="F2" s="41" t="s">
        <v>30</v>
      </c>
      <c r="G2" s="8" t="s">
        <v>7</v>
      </c>
      <c r="H2" s="9"/>
      <c r="I2" s="32" t="s">
        <v>32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4"/>
    </row>
    <row r="3" spans="1:17" ht="18.75" customHeight="1" x14ac:dyDescent="0.25">
      <c r="A3" s="12"/>
      <c r="B3" s="33" t="s">
        <v>33</v>
      </c>
      <c r="C3" s="47">
        <v>100</v>
      </c>
      <c r="D3" s="48">
        <v>0</v>
      </c>
      <c r="E3" s="42">
        <v>0</v>
      </c>
      <c r="F3" s="39">
        <f>C3-E3</f>
        <v>100</v>
      </c>
      <c r="G3" s="18">
        <v>0</v>
      </c>
      <c r="H3" s="34"/>
      <c r="I3" s="44"/>
      <c r="J3" s="22"/>
      <c r="K3" s="22"/>
      <c r="L3" s="22"/>
      <c r="M3" s="22"/>
      <c r="N3" s="22"/>
      <c r="O3" s="22"/>
      <c r="P3" s="22"/>
      <c r="Q3" s="4"/>
    </row>
    <row r="4" spans="1:17" ht="18.75" customHeight="1" x14ac:dyDescent="0.25">
      <c r="A4" s="12"/>
      <c r="B4" s="33" t="s">
        <v>34</v>
      </c>
      <c r="C4" s="47">
        <f>C3-D4</f>
        <v>88</v>
      </c>
      <c r="D4" s="48">
        <v>12</v>
      </c>
      <c r="E4" s="37">
        <v>10</v>
      </c>
      <c r="F4" s="39">
        <f>IF(ISNUMBER(E4),F3-E4,)</f>
        <v>90</v>
      </c>
      <c r="G4" s="18">
        <v>0</v>
      </c>
      <c r="H4" s="35"/>
      <c r="I4" s="44"/>
      <c r="J4" s="22"/>
      <c r="K4" s="22"/>
      <c r="L4" s="22"/>
      <c r="M4" s="22"/>
      <c r="N4" s="22"/>
      <c r="O4" s="22"/>
      <c r="P4" s="22"/>
      <c r="Q4" s="4"/>
    </row>
    <row r="5" spans="1:17" ht="20.25" customHeight="1" x14ac:dyDescent="0.25">
      <c r="A5" s="12"/>
      <c r="B5" s="33" t="s">
        <v>35</v>
      </c>
      <c r="C5" s="47">
        <f t="shared" ref="C5:C16" si="0">C4-D5</f>
        <v>76</v>
      </c>
      <c r="D5" s="48">
        <v>12</v>
      </c>
      <c r="E5" s="37">
        <v>8</v>
      </c>
      <c r="F5" s="39">
        <f t="shared" ref="F5:F16" si="1">IF(ISNUMBER(E5),F4-E5,)</f>
        <v>82</v>
      </c>
      <c r="G5" s="18">
        <v>4</v>
      </c>
      <c r="H5" s="35"/>
      <c r="I5" s="44" t="s">
        <v>52</v>
      </c>
      <c r="J5" s="22"/>
      <c r="K5" s="22"/>
      <c r="L5" s="22"/>
      <c r="M5" s="22"/>
      <c r="N5" s="22"/>
      <c r="O5" s="22"/>
      <c r="P5" s="22"/>
      <c r="Q5" s="4"/>
    </row>
    <row r="6" spans="1:17" ht="18" customHeight="1" x14ac:dyDescent="0.25">
      <c r="A6" s="12"/>
      <c r="B6" s="33" t="s">
        <v>36</v>
      </c>
      <c r="C6" s="47">
        <f t="shared" si="0"/>
        <v>76</v>
      </c>
      <c r="D6" s="48">
        <v>0</v>
      </c>
      <c r="E6" s="37">
        <v>0</v>
      </c>
      <c r="F6" s="39">
        <f t="shared" si="1"/>
        <v>82</v>
      </c>
      <c r="G6" s="25"/>
      <c r="H6" s="35"/>
      <c r="I6" s="44"/>
      <c r="J6" s="22"/>
      <c r="K6" s="22"/>
      <c r="L6" s="22"/>
      <c r="M6" s="22"/>
      <c r="N6" s="22"/>
      <c r="O6" s="22"/>
      <c r="P6" s="22"/>
      <c r="Q6" s="4"/>
    </row>
    <row r="7" spans="1:17" ht="18.75" customHeight="1" x14ac:dyDescent="0.25">
      <c r="A7" s="12"/>
      <c r="B7" s="33" t="s">
        <v>37</v>
      </c>
      <c r="C7" s="47">
        <f t="shared" si="0"/>
        <v>76</v>
      </c>
      <c r="D7" s="48">
        <v>0</v>
      </c>
      <c r="E7" s="37">
        <v>0</v>
      </c>
      <c r="F7" s="39">
        <f t="shared" si="1"/>
        <v>82</v>
      </c>
      <c r="G7" s="25"/>
      <c r="H7" s="35"/>
      <c r="I7" s="44"/>
      <c r="J7" s="22"/>
      <c r="K7" s="22"/>
      <c r="L7" s="22"/>
      <c r="M7" s="22"/>
      <c r="N7" s="22"/>
      <c r="O7" s="22"/>
      <c r="P7" s="22"/>
      <c r="Q7" s="4"/>
    </row>
    <row r="8" spans="1:17" ht="18" x14ac:dyDescent="0.25">
      <c r="A8" s="26"/>
      <c r="B8" s="33" t="s">
        <v>40</v>
      </c>
      <c r="C8" s="47">
        <f t="shared" si="0"/>
        <v>64</v>
      </c>
      <c r="D8" s="48">
        <v>12</v>
      </c>
      <c r="E8" s="38">
        <v>5</v>
      </c>
      <c r="F8" s="39">
        <f t="shared" si="1"/>
        <v>77</v>
      </c>
      <c r="G8" s="29"/>
      <c r="H8" s="30"/>
      <c r="I8" s="43"/>
      <c r="Q8" s="4"/>
    </row>
    <row r="9" spans="1:17" ht="18" x14ac:dyDescent="0.25">
      <c r="B9" s="33" t="s">
        <v>41</v>
      </c>
      <c r="C9" s="47">
        <f t="shared" si="0"/>
        <v>52</v>
      </c>
      <c r="D9" s="48">
        <v>12</v>
      </c>
      <c r="E9" s="38">
        <v>-10</v>
      </c>
      <c r="F9" s="39">
        <f t="shared" si="1"/>
        <v>87</v>
      </c>
      <c r="H9" s="36"/>
      <c r="I9" s="45" t="s">
        <v>49</v>
      </c>
      <c r="Q9" s="4"/>
    </row>
    <row r="10" spans="1:17" ht="18" x14ac:dyDescent="0.25">
      <c r="B10" s="33" t="s">
        <v>42</v>
      </c>
      <c r="C10" s="47">
        <f t="shared" si="0"/>
        <v>40</v>
      </c>
      <c r="D10" s="48">
        <v>12</v>
      </c>
      <c r="E10" s="38">
        <v>-5</v>
      </c>
      <c r="F10" s="39">
        <f t="shared" si="1"/>
        <v>92</v>
      </c>
      <c r="H10" s="36"/>
      <c r="I10" s="45" t="s">
        <v>50</v>
      </c>
      <c r="Q10" s="4"/>
    </row>
    <row r="11" spans="1:17" ht="18" x14ac:dyDescent="0.25">
      <c r="B11" s="33" t="s">
        <v>43</v>
      </c>
      <c r="C11" s="47">
        <f t="shared" si="0"/>
        <v>28</v>
      </c>
      <c r="D11" s="48">
        <v>12</v>
      </c>
      <c r="E11" s="38">
        <v>25</v>
      </c>
      <c r="F11" s="39">
        <f t="shared" si="1"/>
        <v>67</v>
      </c>
      <c r="H11" s="36"/>
      <c r="I11" s="45" t="s">
        <v>51</v>
      </c>
      <c r="Q11" s="4"/>
    </row>
    <row r="12" spans="1:17" ht="18" x14ac:dyDescent="0.25">
      <c r="B12" s="33" t="s">
        <v>44</v>
      </c>
      <c r="C12" s="47">
        <f t="shared" si="0"/>
        <v>20</v>
      </c>
      <c r="D12" s="48">
        <v>8</v>
      </c>
      <c r="E12" s="38">
        <v>15</v>
      </c>
      <c r="F12" s="39">
        <f t="shared" si="1"/>
        <v>52</v>
      </c>
      <c r="H12" s="36"/>
      <c r="I12" s="43"/>
      <c r="Q12" s="4"/>
    </row>
    <row r="13" spans="1:17" ht="18" x14ac:dyDescent="0.25">
      <c r="B13" s="33" t="s">
        <v>45</v>
      </c>
      <c r="C13" s="47">
        <f t="shared" si="0"/>
        <v>20</v>
      </c>
      <c r="D13" s="48">
        <v>0</v>
      </c>
      <c r="E13" s="38">
        <v>20</v>
      </c>
      <c r="F13" s="39">
        <f t="shared" si="1"/>
        <v>32</v>
      </c>
      <c r="H13" s="36"/>
      <c r="I13" s="43"/>
      <c r="Q13" s="4"/>
    </row>
    <row r="14" spans="1:17" ht="18" x14ac:dyDescent="0.25">
      <c r="B14" s="33" t="s">
        <v>46</v>
      </c>
      <c r="C14" s="47">
        <f t="shared" si="0"/>
        <v>20</v>
      </c>
      <c r="D14" s="48">
        <v>0</v>
      </c>
      <c r="E14" s="38">
        <v>15</v>
      </c>
      <c r="F14" s="39">
        <f t="shared" si="1"/>
        <v>17</v>
      </c>
      <c r="H14" s="36"/>
      <c r="I14" s="43"/>
      <c r="Q14" s="4"/>
    </row>
    <row r="15" spans="1:17" ht="18" x14ac:dyDescent="0.25">
      <c r="B15" s="33" t="s">
        <v>47</v>
      </c>
      <c r="C15" s="47">
        <f t="shared" si="0"/>
        <v>10</v>
      </c>
      <c r="D15" s="48">
        <v>10</v>
      </c>
      <c r="E15" s="38">
        <v>10</v>
      </c>
      <c r="F15" s="39">
        <f t="shared" si="1"/>
        <v>7</v>
      </c>
      <c r="H15" s="36"/>
      <c r="I15" s="43"/>
      <c r="Q15" s="4"/>
    </row>
    <row r="16" spans="1:17" ht="18.75" thickBot="1" x14ac:dyDescent="0.3">
      <c r="B16" s="33" t="s">
        <v>48</v>
      </c>
      <c r="C16" s="47">
        <f t="shared" si="0"/>
        <v>0</v>
      </c>
      <c r="D16" s="48">
        <v>10</v>
      </c>
      <c r="E16" s="38">
        <v>7</v>
      </c>
      <c r="F16" s="39">
        <f t="shared" si="1"/>
        <v>0</v>
      </c>
      <c r="H16" s="36"/>
      <c r="I16" s="43"/>
      <c r="Q16" s="4"/>
    </row>
    <row r="17" spans="2:17" ht="13.5" thickBot="1" x14ac:dyDescent="0.25">
      <c r="B17" s="33"/>
      <c r="E17" s="46">
        <f>SUMIF(E3:E16, "&gt;0") - SUMIF(E3:E16, "&lt;0")</f>
        <v>130</v>
      </c>
      <c r="Q17" s="4"/>
    </row>
    <row r="18" spans="2:17" x14ac:dyDescent="0.2">
      <c r="B18" s="28"/>
      <c r="Q18" s="4"/>
    </row>
    <row r="19" spans="2:17" x14ac:dyDescent="0.2">
      <c r="B19" s="28"/>
      <c r="Q19" s="4"/>
    </row>
    <row r="20" spans="2:17" x14ac:dyDescent="0.2">
      <c r="B20" s="28"/>
      <c r="Q20" s="4"/>
    </row>
    <row r="21" spans="2:17" x14ac:dyDescent="0.2">
      <c r="B21" s="28"/>
      <c r="Q21" s="4"/>
    </row>
    <row r="22" spans="2:17" x14ac:dyDescent="0.2">
      <c r="B22" s="28"/>
      <c r="Q22" s="4"/>
    </row>
    <row r="23" spans="2:17" x14ac:dyDescent="0.2">
      <c r="B23" s="28"/>
      <c r="Q23" s="4"/>
    </row>
    <row r="24" spans="2:17" x14ac:dyDescent="0.2">
      <c r="B24" s="28"/>
      <c r="Q24" s="4"/>
    </row>
    <row r="25" spans="2:17" x14ac:dyDescent="0.2">
      <c r="Q25" s="4"/>
    </row>
    <row r="26" spans="2:17" x14ac:dyDescent="0.2">
      <c r="Q26" s="4"/>
    </row>
    <row r="27" spans="2:17" x14ac:dyDescent="0.2">
      <c r="Q27" s="4"/>
    </row>
    <row r="28" spans="2:17" x14ac:dyDescent="0.2">
      <c r="Q28" s="4"/>
    </row>
    <row r="29" spans="2:17" x14ac:dyDescent="0.2">
      <c r="Q29" s="4"/>
    </row>
    <row r="30" spans="2:17" x14ac:dyDescent="0.2">
      <c r="Q30" s="4"/>
    </row>
    <row r="31" spans="2:17" x14ac:dyDescent="0.2">
      <c r="Q31" s="4"/>
    </row>
    <row r="32" spans="2:17" x14ac:dyDescent="0.2">
      <c r="Q32" s="4"/>
    </row>
    <row r="33" spans="17:17" x14ac:dyDescent="0.2">
      <c r="Q33" s="4"/>
    </row>
    <row r="34" spans="17:17" x14ac:dyDescent="0.2">
      <c r="Q34" s="4"/>
    </row>
    <row r="35" spans="17:17" x14ac:dyDescent="0.2">
      <c r="Q35" s="4"/>
    </row>
    <row r="36" spans="17:17" x14ac:dyDescent="0.2">
      <c r="Q36" s="4"/>
    </row>
    <row r="37" spans="17:17" x14ac:dyDescent="0.2">
      <c r="Q37" s="4"/>
    </row>
    <row r="38" spans="17:17" x14ac:dyDescent="0.2">
      <c r="Q38" s="4"/>
    </row>
    <row r="39" spans="17:17" x14ac:dyDescent="0.2">
      <c r="Q39" s="4"/>
    </row>
    <row r="40" spans="17:17" x14ac:dyDescent="0.2">
      <c r="Q40" s="4"/>
    </row>
    <row r="41" spans="17:17" x14ac:dyDescent="0.2">
      <c r="Q41" s="4"/>
    </row>
    <row r="42" spans="17:17" x14ac:dyDescent="0.2">
      <c r="Q42" s="4"/>
    </row>
    <row r="43" spans="17:17" x14ac:dyDescent="0.2">
      <c r="Q43" s="4"/>
    </row>
    <row r="44" spans="17:17" x14ac:dyDescent="0.2">
      <c r="Q44" s="4"/>
    </row>
    <row r="45" spans="17:17" x14ac:dyDescent="0.2">
      <c r="Q45" s="4"/>
    </row>
    <row r="46" spans="17:17" x14ac:dyDescent="0.2">
      <c r="Q46" s="4"/>
    </row>
    <row r="47" spans="17:17" x14ac:dyDescent="0.2">
      <c r="Q47" s="4"/>
    </row>
    <row r="48" spans="17:17" x14ac:dyDescent="0.2">
      <c r="Q48" s="4"/>
    </row>
    <row r="49" spans="17:17" x14ac:dyDescent="0.2">
      <c r="Q49" s="4"/>
    </row>
    <row r="50" spans="17:17" x14ac:dyDescent="0.2">
      <c r="Q50" s="4"/>
    </row>
    <row r="51" spans="17:17" x14ac:dyDescent="0.2">
      <c r="Q51" s="4"/>
    </row>
    <row r="52" spans="17:17" x14ac:dyDescent="0.2">
      <c r="Q52" s="4"/>
    </row>
    <row r="53" spans="17:17" x14ac:dyDescent="0.2">
      <c r="Q53" s="4"/>
    </row>
    <row r="54" spans="17:17" x14ac:dyDescent="0.2">
      <c r="Q54" s="4"/>
    </row>
    <row r="55" spans="17:17" x14ac:dyDescent="0.2">
      <c r="Q55" s="4"/>
    </row>
    <row r="56" spans="17:17" x14ac:dyDescent="0.2">
      <c r="Q56" s="4"/>
    </row>
    <row r="57" spans="17:17" x14ac:dyDescent="0.2">
      <c r="Q57" s="4"/>
    </row>
    <row r="58" spans="17:17" x14ac:dyDescent="0.2">
      <c r="Q58" s="4"/>
    </row>
    <row r="59" spans="17:17" x14ac:dyDescent="0.2">
      <c r="Q59" s="4"/>
    </row>
    <row r="60" spans="17:17" x14ac:dyDescent="0.2">
      <c r="Q60" s="4"/>
    </row>
    <row r="61" spans="17:17" x14ac:dyDescent="0.2">
      <c r="Q61" s="4"/>
    </row>
    <row r="62" spans="17:17" x14ac:dyDescent="0.2">
      <c r="Q62" s="4"/>
    </row>
    <row r="63" spans="17:17" x14ac:dyDescent="0.2">
      <c r="Q63" s="4"/>
    </row>
    <row r="64" spans="17:17" x14ac:dyDescent="0.2">
      <c r="Q64" s="4"/>
    </row>
    <row r="65" spans="17:17" x14ac:dyDescent="0.2">
      <c r="Q65" s="4"/>
    </row>
    <row r="66" spans="17:17" x14ac:dyDescent="0.2">
      <c r="Q66" s="4"/>
    </row>
    <row r="67" spans="17:17" x14ac:dyDescent="0.2">
      <c r="Q67" s="4"/>
    </row>
    <row r="68" spans="17:17" x14ac:dyDescent="0.2">
      <c r="Q68" s="4"/>
    </row>
    <row r="69" spans="17:17" x14ac:dyDescent="0.2">
      <c r="Q69" s="4"/>
    </row>
    <row r="70" spans="17:17" x14ac:dyDescent="0.2">
      <c r="Q70" s="4"/>
    </row>
    <row r="71" spans="17:17" x14ac:dyDescent="0.2">
      <c r="Q71" s="4"/>
    </row>
    <row r="72" spans="17:17" x14ac:dyDescent="0.2">
      <c r="Q72" s="4"/>
    </row>
    <row r="73" spans="17:17" x14ac:dyDescent="0.2">
      <c r="Q73" s="4"/>
    </row>
    <row r="74" spans="17:17" x14ac:dyDescent="0.2">
      <c r="Q74" s="4"/>
    </row>
    <row r="75" spans="17:17" x14ac:dyDescent="0.2">
      <c r="Q75" s="4"/>
    </row>
    <row r="76" spans="17:17" x14ac:dyDescent="0.2">
      <c r="Q76" s="4"/>
    </row>
    <row r="77" spans="17:17" x14ac:dyDescent="0.2">
      <c r="Q77" s="4"/>
    </row>
    <row r="78" spans="17:17" x14ac:dyDescent="0.2">
      <c r="Q78" s="4"/>
    </row>
    <row r="79" spans="17:17" x14ac:dyDescent="0.2">
      <c r="Q79" s="4"/>
    </row>
    <row r="80" spans="17:17" x14ac:dyDescent="0.2">
      <c r="Q80" s="4"/>
    </row>
    <row r="81" spans="17:17" x14ac:dyDescent="0.2">
      <c r="Q81" s="4"/>
    </row>
    <row r="82" spans="17:17" x14ac:dyDescent="0.2">
      <c r="Q82" s="4"/>
    </row>
    <row r="83" spans="17:17" x14ac:dyDescent="0.2">
      <c r="Q83" s="4"/>
    </row>
    <row r="84" spans="17:17" x14ac:dyDescent="0.2">
      <c r="Q84" s="4"/>
    </row>
    <row r="85" spans="17:17" x14ac:dyDescent="0.2">
      <c r="Q85" s="4"/>
    </row>
    <row r="86" spans="17:17" x14ac:dyDescent="0.2">
      <c r="Q86" s="4"/>
    </row>
    <row r="87" spans="17:17" x14ac:dyDescent="0.2">
      <c r="Q87" s="4"/>
    </row>
    <row r="88" spans="17:17" x14ac:dyDescent="0.2">
      <c r="Q88" s="4"/>
    </row>
    <row r="89" spans="17:17" x14ac:dyDescent="0.2">
      <c r="Q89" s="4"/>
    </row>
    <row r="90" spans="17:17" x14ac:dyDescent="0.2">
      <c r="Q90" s="4"/>
    </row>
    <row r="91" spans="17:17" x14ac:dyDescent="0.2">
      <c r="Q91" s="4"/>
    </row>
    <row r="92" spans="17:17" x14ac:dyDescent="0.2">
      <c r="Q92" s="4"/>
    </row>
    <row r="93" spans="17:17" x14ac:dyDescent="0.2">
      <c r="Q93" s="4"/>
    </row>
    <row r="94" spans="17:17" x14ac:dyDescent="0.2">
      <c r="Q94" s="4"/>
    </row>
    <row r="95" spans="17:17" x14ac:dyDescent="0.2">
      <c r="Q95" s="4"/>
    </row>
    <row r="96" spans="17:17" x14ac:dyDescent="0.2">
      <c r="Q96" s="4"/>
    </row>
    <row r="97" spans="17:17" x14ac:dyDescent="0.2">
      <c r="Q97" s="4"/>
    </row>
    <row r="98" spans="17:17" x14ac:dyDescent="0.2">
      <c r="Q98" s="4"/>
    </row>
    <row r="99" spans="17:17" x14ac:dyDescent="0.2">
      <c r="Q99" s="4"/>
    </row>
    <row r="100" spans="17:17" x14ac:dyDescent="0.2">
      <c r="Q100" s="4"/>
    </row>
  </sheetData>
  <mergeCells count="2">
    <mergeCell ref="A1:H1"/>
    <mergeCell ref="J1:P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9"/>
  <sheetViews>
    <sheetView topLeftCell="A10" workbookViewId="0">
      <selection activeCell="K30" sqref="K30"/>
    </sheetView>
  </sheetViews>
  <sheetFormatPr defaultColWidth="14.42578125" defaultRowHeight="12.75" customHeight="1" x14ac:dyDescent="0.2"/>
  <cols>
    <col min="1" max="1" width="12.140625" customWidth="1"/>
    <col min="2" max="2" width="9.5703125" customWidth="1"/>
    <col min="3" max="3" width="12.42578125" customWidth="1"/>
    <col min="4" max="4" width="17.140625" customWidth="1"/>
    <col min="5" max="5" width="12.28515625" customWidth="1"/>
    <col min="6" max="6" width="17.28515625" customWidth="1"/>
    <col min="7" max="7" width="17.28515625" hidden="1" customWidth="1"/>
    <col min="8" max="8" width="17.42578125" customWidth="1"/>
    <col min="9" max="9" width="78.7109375" customWidth="1"/>
    <col min="10" max="21" width="17.28515625" customWidth="1"/>
  </cols>
  <sheetData>
    <row r="2" spans="1:9" ht="47.25" x14ac:dyDescent="0.25">
      <c r="A2" s="1" t="s">
        <v>0</v>
      </c>
      <c r="B2" s="2" t="s">
        <v>1</v>
      </c>
      <c r="C2" s="2" t="s">
        <v>2</v>
      </c>
      <c r="D2" s="2" t="s">
        <v>3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</row>
    <row r="3" spans="1:9" ht="18.75" customHeight="1" x14ac:dyDescent="0.25">
      <c r="A3" s="11"/>
      <c r="B3" s="13" t="s">
        <v>17</v>
      </c>
      <c r="C3" s="14">
        <v>63</v>
      </c>
      <c r="D3" s="15">
        <v>0</v>
      </c>
      <c r="E3" s="16">
        <v>0</v>
      </c>
      <c r="F3" s="17">
        <f>C3-E3</f>
        <v>63</v>
      </c>
      <c r="G3" s="18">
        <v>0</v>
      </c>
      <c r="H3" s="19"/>
      <c r="I3" s="21" t="s">
        <v>18</v>
      </c>
    </row>
    <row r="4" spans="1:9" ht="18.75" customHeight="1" x14ac:dyDescent="0.2">
      <c r="B4" s="13" t="s">
        <v>19</v>
      </c>
      <c r="C4" s="23">
        <f t="shared" ref="C4:C8" si="0">C3-D4</f>
        <v>58</v>
      </c>
      <c r="D4" s="15">
        <v>5</v>
      </c>
      <c r="E4" s="16">
        <v>4</v>
      </c>
      <c r="F4" s="17">
        <f t="shared" ref="F4:F8" si="1">F3-E4</f>
        <v>59</v>
      </c>
      <c r="G4" s="18">
        <v>0</v>
      </c>
      <c r="H4" s="24">
        <f t="shared" ref="H4:H8" si="2">E4/D4</f>
        <v>0.8</v>
      </c>
      <c r="I4" s="21" t="s">
        <v>20</v>
      </c>
    </row>
    <row r="5" spans="1:9" ht="18.75" customHeight="1" x14ac:dyDescent="0.2">
      <c r="B5" s="13" t="s">
        <v>21</v>
      </c>
      <c r="C5" s="23">
        <f t="shared" si="0"/>
        <v>43</v>
      </c>
      <c r="D5" s="15">
        <v>15</v>
      </c>
      <c r="E5" s="16">
        <v>11</v>
      </c>
      <c r="F5" s="17">
        <f t="shared" si="1"/>
        <v>48</v>
      </c>
      <c r="G5" s="18">
        <v>4</v>
      </c>
      <c r="H5" s="24">
        <f t="shared" si="2"/>
        <v>0.73333333333333328</v>
      </c>
      <c r="I5" s="21" t="s">
        <v>22</v>
      </c>
    </row>
    <row r="6" spans="1:9" ht="18.75" customHeight="1" x14ac:dyDescent="0.2">
      <c r="B6" s="13" t="s">
        <v>23</v>
      </c>
      <c r="C6" s="23">
        <f t="shared" si="0"/>
        <v>28</v>
      </c>
      <c r="D6" s="15">
        <v>15</v>
      </c>
      <c r="E6" s="16">
        <v>12</v>
      </c>
      <c r="F6" s="17">
        <f t="shared" si="1"/>
        <v>36</v>
      </c>
      <c r="G6" s="25"/>
      <c r="H6" s="24">
        <f t="shared" si="2"/>
        <v>0.8</v>
      </c>
      <c r="I6" s="20"/>
    </row>
    <row r="7" spans="1:9" ht="18.75" customHeight="1" x14ac:dyDescent="0.2">
      <c r="B7" s="13" t="s">
        <v>24</v>
      </c>
      <c r="C7" s="23">
        <f t="shared" si="0"/>
        <v>14</v>
      </c>
      <c r="D7" s="15">
        <v>14</v>
      </c>
      <c r="E7" s="16">
        <v>4</v>
      </c>
      <c r="F7" s="17">
        <f t="shared" si="1"/>
        <v>32</v>
      </c>
      <c r="G7" s="25"/>
      <c r="H7" s="24">
        <f t="shared" si="2"/>
        <v>0.2857142857142857</v>
      </c>
      <c r="I7" s="21" t="s">
        <v>25</v>
      </c>
    </row>
    <row r="8" spans="1:9" ht="18.75" customHeight="1" x14ac:dyDescent="0.2">
      <c r="B8" s="13" t="s">
        <v>26</v>
      </c>
      <c r="C8" s="23">
        <f t="shared" si="0"/>
        <v>0</v>
      </c>
      <c r="D8" s="15">
        <v>14</v>
      </c>
      <c r="E8" s="16">
        <v>18</v>
      </c>
      <c r="F8" s="17">
        <f t="shared" si="1"/>
        <v>14</v>
      </c>
      <c r="G8" s="25"/>
      <c r="H8" s="24">
        <f t="shared" si="2"/>
        <v>1.2857142857142858</v>
      </c>
      <c r="I8" s="21" t="s">
        <v>27</v>
      </c>
    </row>
    <row r="9" spans="1:9" x14ac:dyDescent="0.2">
      <c r="E9" s="26">
        <f>SUM(E3:E8)</f>
        <v>49</v>
      </c>
      <c r="H9" s="27">
        <f>AVERAGE(H4:H8)</f>
        <v>0.78095238095238084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Trello</vt:lpstr>
      <vt:lpstr>Burndown</vt:lpstr>
      <vt:lpstr>Batman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 V Nitro</cp:lastModifiedBy>
  <dcterms:modified xsi:type="dcterms:W3CDTF">2018-04-04T22:14:59Z</dcterms:modified>
</cp:coreProperties>
</file>