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6B16AE0-5128-4C04-B2CB-4310ACC8E97B}" xr6:coauthVersionLast="46" xr6:coauthVersionMax="46" xr10:uidLastSave="{00000000-0000-0000-0000-000000000000}"/>
  <bookViews>
    <workbookView xWindow="-120" yWindow="-120" windowWidth="25440" windowHeight="15390" activeTab="1" xr2:uid="{DD64442E-C1FA-4D51-90A8-3E815791F3C6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7" i="1"/>
  <c r="K25" i="1"/>
  <c r="K28" i="1"/>
  <c r="K26" i="1"/>
  <c r="K24" i="1"/>
  <c r="K23" i="1"/>
  <c r="K18" i="1"/>
  <c r="K17" i="1"/>
  <c r="K15" i="1"/>
  <c r="K20" i="1"/>
  <c r="K19" i="1"/>
  <c r="K16" i="1"/>
  <c r="K14" i="1"/>
  <c r="K13" i="1"/>
  <c r="K10" i="1"/>
  <c r="J10" i="1"/>
  <c r="K22" i="1"/>
  <c r="K12" i="1"/>
  <c r="K9" i="1"/>
  <c r="E4" i="2"/>
  <c r="D4" i="2"/>
  <c r="C4" i="2"/>
  <c r="B4" i="2"/>
  <c r="E3" i="2"/>
  <c r="D3" i="2"/>
  <c r="C3" i="2"/>
  <c r="B3" i="2"/>
  <c r="D1" i="2"/>
  <c r="E2" i="2"/>
  <c r="D2" i="2"/>
  <c r="C2" i="2"/>
  <c r="B2" i="2"/>
  <c r="E1" i="2"/>
  <c r="C1" i="2"/>
  <c r="B1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J22" i="1"/>
  <c r="J12" i="1"/>
  <c r="J9" i="1"/>
  <c r="J6" i="1"/>
  <c r="B22" i="2" l="1"/>
  <c r="C22" i="2"/>
  <c r="E22" i="2"/>
  <c r="D22" i="2"/>
  <c r="I22" i="2" l="1"/>
  <c r="E25" i="2" s="1"/>
  <c r="C25" i="2" l="1"/>
  <c r="B25" i="2"/>
  <c r="D25" i="2"/>
  <c r="I25" i="2" l="1"/>
</calcChain>
</file>

<file path=xl/sharedStrings.xml><?xml version="1.0" encoding="utf-8"?>
<sst xmlns="http://schemas.openxmlformats.org/spreadsheetml/2006/main" count="42" uniqueCount="38">
  <si>
    <t xml:space="preserve">총 옵션 수 </t>
    <phoneticPr fontId="5" type="noConversion"/>
  </si>
  <si>
    <t>올텟 (1당 10)</t>
    <phoneticPr fontId="5" type="noConversion"/>
  </si>
  <si>
    <t>공 (1당 4)</t>
    <phoneticPr fontId="5" type="noConversion"/>
  </si>
  <si>
    <t>이중</t>
    <phoneticPr fontId="5" type="noConversion"/>
  </si>
  <si>
    <t>단일</t>
    <phoneticPr fontId="5" type="noConversion"/>
  </si>
  <si>
    <t>옵션 전체수</t>
    <phoneticPr fontId="5" type="noConversion"/>
  </si>
  <si>
    <t>2개</t>
    <phoneticPr fontId="5" type="noConversion"/>
  </si>
  <si>
    <t>3개</t>
    <phoneticPr fontId="5" type="noConversion"/>
  </si>
  <si>
    <t>4개</t>
    <phoneticPr fontId="5" type="noConversion"/>
  </si>
  <si>
    <t>영환</t>
    <phoneticPr fontId="5" type="noConversion"/>
  </si>
  <si>
    <t>강환</t>
    <phoneticPr fontId="5" type="noConversion"/>
  </si>
  <si>
    <t>앱솔기준</t>
    <phoneticPr fontId="5" type="noConversion"/>
  </si>
  <si>
    <t>2개중 단일과 올텟</t>
    <phoneticPr fontId="5" type="noConversion"/>
  </si>
  <si>
    <t>단일 올텟 이중</t>
    <phoneticPr fontId="5" type="noConversion"/>
  </si>
  <si>
    <t>단일 이중 이중</t>
    <phoneticPr fontId="5" type="noConversion"/>
  </si>
  <si>
    <t>단일 올텟 이중 이중</t>
    <phoneticPr fontId="5" type="noConversion"/>
  </si>
  <si>
    <t>단일 올텟 이중 공</t>
    <phoneticPr fontId="5" type="noConversion"/>
  </si>
  <si>
    <t>단일 이중 이중 이중</t>
    <phoneticPr fontId="5" type="noConversion"/>
  </si>
  <si>
    <t>단일 이중 이중 공</t>
    <phoneticPr fontId="5" type="noConversion"/>
  </si>
  <si>
    <t>단일 올텟 공</t>
    <phoneticPr fontId="5" type="noConversion"/>
  </si>
  <si>
    <t xml:space="preserve">단일 이중 공 </t>
    <phoneticPr fontId="5" type="noConversion"/>
  </si>
  <si>
    <t>올텟 이중 이중 이중</t>
    <phoneticPr fontId="5" type="noConversion"/>
  </si>
  <si>
    <t>영환 평균 추옵</t>
    <phoneticPr fontId="5" type="noConversion"/>
  </si>
  <si>
    <t>강환 평균추옵</t>
    <phoneticPr fontId="5" type="noConversion"/>
  </si>
  <si>
    <t>이중 이중 이중 공</t>
    <phoneticPr fontId="5" type="noConversion"/>
  </si>
  <si>
    <t>올텟 이중 이중 공</t>
    <phoneticPr fontId="5" type="noConversion"/>
  </si>
  <si>
    <t>hp/mp</t>
    <phoneticPr fontId="5" type="noConversion"/>
  </si>
  <si>
    <t>139급 한번</t>
    <phoneticPr fontId="5" type="noConversion"/>
  </si>
  <si>
    <t>영환불</t>
    <phoneticPr fontId="5" type="noConversion"/>
  </si>
  <si>
    <t>강환불</t>
    <phoneticPr fontId="5" type="noConversion"/>
  </si>
  <si>
    <t>45224332334332244555234455432234234524425544345545345332224535242345434434322433</t>
  </si>
  <si>
    <t>35334423353544352345534434434435233233354335455343345435533353433445344532343533</t>
  </si>
  <si>
    <t>33242525555444242345533453343555445335324444243333232345334233453534543444354545</t>
  </si>
  <si>
    <t>543522232345444533453345544444453345334533452345334533343455343433443335334523442335233423343234234534455334</t>
  </si>
  <si>
    <t>이중 이중 올텟</t>
    <phoneticPr fontId="5" type="noConversion"/>
  </si>
  <si>
    <t>이중 이중 이중</t>
    <phoneticPr fontId="5" type="noConversion"/>
  </si>
  <si>
    <t>이중 이중 공 (X)</t>
    <phoneticPr fontId="5" type="noConversion"/>
  </si>
  <si>
    <t>이중 공 올텟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</si>
</sst>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3">
      <alignment vertical="center"/>
    </xf>
    <xf numFmtId="0" fontId="4" fillId="4" borderId="0" xfId="4">
      <alignment vertical="center"/>
    </xf>
    <xf numFmtId="0" fontId="2" fillId="2" borderId="0" xfId="2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5">
    <cellStyle name="나쁨" xfId="3" builtinId="27"/>
    <cellStyle name="백분율" xfId="1" builtinId="5"/>
    <cellStyle name="보통" xfId="4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5A2C-B1C0-4A43-8EBA-4873C96234F6}">
  <dimension ref="A1:I32"/>
  <sheetViews>
    <sheetView workbookViewId="0">
      <selection activeCell="B30" sqref="B30:J32"/>
    </sheetView>
  </sheetViews>
  <sheetFormatPr defaultColWidth="2.625" defaultRowHeight="15" customHeight="1" x14ac:dyDescent="0.3"/>
  <cols>
    <col min="1" max="1" width="148.25" style="6" customWidth="1"/>
    <col min="2" max="5" width="6" customWidth="1"/>
    <col min="9" max="9" width="4.5" bestFit="1" customWidth="1"/>
  </cols>
  <sheetData>
    <row r="1" spans="1:5" ht="15" customHeight="1" x14ac:dyDescent="0.3">
      <c r="A1" s="6" t="s">
        <v>30</v>
      </c>
      <c r="B1" s="7">
        <f>(LEN(A1)-LEN(SUBSTITUTE(A1,"2","")))/LEN("2")</f>
        <v>18</v>
      </c>
      <c r="C1" s="7">
        <f>(LEN(A1)-LEN(SUBSTITUTE(A1,"3","")))/LEN("3")</f>
        <v>21</v>
      </c>
      <c r="D1" s="8">
        <f>(LEN(A1)-LEN(SUBSTITUTE(A1,"4","")))/LEN("4")</f>
        <v>25</v>
      </c>
      <c r="E1" s="7">
        <f>(LEN(A1)-LEN(SUBSTITUTE(A1,"5","")))/LEN("5")</f>
        <v>16</v>
      </c>
    </row>
    <row r="2" spans="1:5" ht="15" customHeight="1" x14ac:dyDescent="0.3">
      <c r="A2" s="6" t="s">
        <v>31</v>
      </c>
      <c r="B2" s="7">
        <f>(LEN(A2)-LEN(SUBSTITUTE(A2,"2","")))/LEN("2")</f>
        <v>5</v>
      </c>
      <c r="C2" s="7">
        <f>(LEN(A2)-LEN(SUBSTITUTE(A2,"3","")))/LEN("2")</f>
        <v>35</v>
      </c>
      <c r="D2" s="7">
        <f>(LEN(A2)-LEN(SUBSTITUTE(A2,"4","")))/LEN("4")</f>
        <v>22</v>
      </c>
      <c r="E2" s="7">
        <f>(LEN(A2)-LEN(SUBSTITUTE(A2,"5","")))/LEN("5")</f>
        <v>18</v>
      </c>
    </row>
    <row r="3" spans="1:5" ht="15" customHeight="1" x14ac:dyDescent="0.3">
      <c r="A3" s="6" t="s">
        <v>32</v>
      </c>
      <c r="B3" s="8">
        <f>(LEN(A3)-LEN(SUBSTITUTE(A3,"2","")))/LEN("2")</f>
        <v>10</v>
      </c>
      <c r="C3" s="8">
        <f>(LEN(A3)-LEN(SUBSTITUTE(A3,"3","")))/LEN("3")</f>
        <v>25</v>
      </c>
      <c r="D3" s="8">
        <f>(LEN(A3)-LEN(SUBSTITUTE(A3,"4","")))/LEN("4")</f>
        <v>25</v>
      </c>
      <c r="E3" s="8">
        <f>(LEN(A3)-LEN(SUBSTITUTE(A3,"5","")))/LEN("5")</f>
        <v>20</v>
      </c>
    </row>
    <row r="4" spans="1:5" ht="15" customHeight="1" x14ac:dyDescent="0.3">
      <c r="A4" s="6" t="s">
        <v>33</v>
      </c>
      <c r="B4" s="8">
        <f>(LEN(A4)-LEN(SUBSTITUTE(A4,"2","")))/LEN("2")</f>
        <v>11</v>
      </c>
      <c r="C4" s="8">
        <f>(LEN(A4)-LEN(SUBSTITUTE(A4,"3","")))/LEN("3")</f>
        <v>42</v>
      </c>
      <c r="D4" s="8">
        <f>(LEN(A4)-LEN(SUBSTITUTE(A4,"4","")))/LEN("4")</f>
        <v>34</v>
      </c>
      <c r="E4" s="8">
        <f>(LEN(A4)-LEN(SUBSTITUTE(A4,"5","")))/LEN("5")</f>
        <v>21</v>
      </c>
    </row>
    <row r="5" spans="1:5" ht="15" customHeight="1" x14ac:dyDescent="0.3">
      <c r="B5" s="7">
        <f t="shared" ref="B3:B20" si="0">(LEN(A5)-LEN(SUBSTITUTE(A5,"1","")))/LEN("1")</f>
        <v>0</v>
      </c>
      <c r="C5" s="7">
        <f t="shared" ref="C3:C20" si="1">(LEN(A5)-LEN(SUBSTITUTE(A5,"2","")))/LEN("2")</f>
        <v>0</v>
      </c>
      <c r="D5" s="7">
        <f t="shared" ref="D3:D20" si="2">(LEN(A5)-LEN(SUBSTITUTE(A5,"3","")))/LEN("3")</f>
        <v>0</v>
      </c>
      <c r="E5" s="7">
        <f t="shared" ref="E3:E20" si="3">(LEN(A5)-LEN(SUBSTITUTE(A5,"4","")))/LEN("4")</f>
        <v>0</v>
      </c>
    </row>
    <row r="6" spans="1:5" ht="15" customHeight="1" x14ac:dyDescent="0.3">
      <c r="B6" s="7">
        <f t="shared" si="0"/>
        <v>0</v>
      </c>
      <c r="C6" s="7">
        <f t="shared" si="1"/>
        <v>0</v>
      </c>
      <c r="D6" s="7">
        <f t="shared" si="2"/>
        <v>0</v>
      </c>
      <c r="E6" s="7">
        <f t="shared" si="3"/>
        <v>0</v>
      </c>
    </row>
    <row r="7" spans="1:5" ht="15" customHeight="1" x14ac:dyDescent="0.3">
      <c r="B7" s="7">
        <f t="shared" si="0"/>
        <v>0</v>
      </c>
      <c r="C7" s="7">
        <f t="shared" si="1"/>
        <v>0</v>
      </c>
      <c r="D7" s="7">
        <f t="shared" si="2"/>
        <v>0</v>
      </c>
      <c r="E7" s="7">
        <f t="shared" si="3"/>
        <v>0</v>
      </c>
    </row>
    <row r="8" spans="1:5" ht="15" customHeight="1" x14ac:dyDescent="0.3">
      <c r="B8" s="7">
        <f t="shared" si="0"/>
        <v>0</v>
      </c>
      <c r="C8" s="7">
        <f t="shared" si="1"/>
        <v>0</v>
      </c>
      <c r="D8" s="7">
        <f t="shared" si="2"/>
        <v>0</v>
      </c>
      <c r="E8" s="7">
        <f t="shared" si="3"/>
        <v>0</v>
      </c>
    </row>
    <row r="9" spans="1:5" ht="15" customHeight="1" x14ac:dyDescent="0.3">
      <c r="B9" s="7">
        <f t="shared" si="0"/>
        <v>0</v>
      </c>
      <c r="C9" s="7">
        <f t="shared" si="1"/>
        <v>0</v>
      </c>
      <c r="D9" s="7">
        <f t="shared" si="2"/>
        <v>0</v>
      </c>
      <c r="E9" s="7">
        <f t="shared" si="3"/>
        <v>0</v>
      </c>
    </row>
    <row r="10" spans="1:5" ht="15" customHeight="1" x14ac:dyDescent="0.3">
      <c r="B10" s="7">
        <f t="shared" si="0"/>
        <v>0</v>
      </c>
      <c r="C10" s="7">
        <f t="shared" si="1"/>
        <v>0</v>
      </c>
      <c r="D10" s="7">
        <f t="shared" si="2"/>
        <v>0</v>
      </c>
      <c r="E10" s="7">
        <f t="shared" si="3"/>
        <v>0</v>
      </c>
    </row>
    <row r="11" spans="1:5" ht="15" customHeight="1" x14ac:dyDescent="0.3">
      <c r="B11" s="7">
        <f t="shared" si="0"/>
        <v>0</v>
      </c>
      <c r="C11" s="7">
        <f t="shared" si="1"/>
        <v>0</v>
      </c>
      <c r="D11" s="7">
        <f t="shared" si="2"/>
        <v>0</v>
      </c>
      <c r="E11" s="7">
        <f t="shared" si="3"/>
        <v>0</v>
      </c>
    </row>
    <row r="12" spans="1:5" ht="15" customHeight="1" x14ac:dyDescent="0.3">
      <c r="B12" s="7">
        <f t="shared" si="0"/>
        <v>0</v>
      </c>
      <c r="C12" s="7">
        <f t="shared" si="1"/>
        <v>0</v>
      </c>
      <c r="D12" s="7">
        <f t="shared" si="2"/>
        <v>0</v>
      </c>
      <c r="E12" s="7">
        <f t="shared" si="3"/>
        <v>0</v>
      </c>
    </row>
    <row r="13" spans="1:5" ht="15" customHeight="1" x14ac:dyDescent="0.3">
      <c r="B13" s="7">
        <f t="shared" si="0"/>
        <v>0</v>
      </c>
      <c r="C13" s="7">
        <f t="shared" si="1"/>
        <v>0</v>
      </c>
      <c r="D13" s="7">
        <f t="shared" si="2"/>
        <v>0</v>
      </c>
      <c r="E13" s="7">
        <f t="shared" si="3"/>
        <v>0</v>
      </c>
    </row>
    <row r="14" spans="1:5" ht="15" customHeight="1" x14ac:dyDescent="0.3">
      <c r="B14" s="7">
        <f t="shared" si="0"/>
        <v>0</v>
      </c>
      <c r="C14" s="7">
        <f t="shared" si="1"/>
        <v>0</v>
      </c>
      <c r="D14" s="7">
        <f t="shared" si="2"/>
        <v>0</v>
      </c>
      <c r="E14" s="7">
        <f t="shared" si="3"/>
        <v>0</v>
      </c>
    </row>
    <row r="15" spans="1:5" ht="15" customHeight="1" x14ac:dyDescent="0.3">
      <c r="B15" s="7">
        <f t="shared" si="0"/>
        <v>0</v>
      </c>
      <c r="C15" s="7">
        <f t="shared" si="1"/>
        <v>0</v>
      </c>
      <c r="D15" s="7">
        <f t="shared" si="2"/>
        <v>0</v>
      </c>
      <c r="E15" s="7">
        <f t="shared" si="3"/>
        <v>0</v>
      </c>
    </row>
    <row r="16" spans="1:5" ht="15" customHeight="1" x14ac:dyDescent="0.3">
      <c r="B16" s="7">
        <f t="shared" si="0"/>
        <v>0</v>
      </c>
      <c r="C16" s="7">
        <f t="shared" si="1"/>
        <v>0</v>
      </c>
      <c r="D16" s="7">
        <f t="shared" si="2"/>
        <v>0</v>
      </c>
      <c r="E16" s="7">
        <f t="shared" si="3"/>
        <v>0</v>
      </c>
    </row>
    <row r="17" spans="2:9" ht="15" customHeight="1" x14ac:dyDescent="0.3">
      <c r="B17" s="7">
        <f t="shared" si="0"/>
        <v>0</v>
      </c>
      <c r="C17" s="7">
        <f t="shared" si="1"/>
        <v>0</v>
      </c>
      <c r="D17" s="7">
        <f t="shared" si="2"/>
        <v>0</v>
      </c>
      <c r="E17" s="7">
        <f t="shared" si="3"/>
        <v>0</v>
      </c>
    </row>
    <row r="18" spans="2:9" ht="15" customHeight="1" x14ac:dyDescent="0.3">
      <c r="B18" s="7">
        <f t="shared" si="0"/>
        <v>0</v>
      </c>
      <c r="C18" s="7">
        <f t="shared" si="1"/>
        <v>0</v>
      </c>
      <c r="D18" s="7">
        <f t="shared" si="2"/>
        <v>0</v>
      </c>
      <c r="E18" s="7">
        <f t="shared" si="3"/>
        <v>0</v>
      </c>
    </row>
    <row r="19" spans="2:9" ht="15" customHeight="1" x14ac:dyDescent="0.3">
      <c r="B19" s="7">
        <f t="shared" si="0"/>
        <v>0</v>
      </c>
      <c r="C19" s="7">
        <f t="shared" si="1"/>
        <v>0</v>
      </c>
      <c r="D19" s="7">
        <f t="shared" si="2"/>
        <v>0</v>
      </c>
      <c r="E19" s="7">
        <f t="shared" si="3"/>
        <v>0</v>
      </c>
    </row>
    <row r="20" spans="2:9" ht="15" customHeight="1" x14ac:dyDescent="0.3">
      <c r="B20" s="7">
        <f t="shared" si="0"/>
        <v>0</v>
      </c>
      <c r="C20" s="7">
        <f t="shared" si="1"/>
        <v>0</v>
      </c>
      <c r="D20" s="7">
        <f t="shared" si="2"/>
        <v>0</v>
      </c>
      <c r="E20" s="7">
        <f t="shared" si="3"/>
        <v>0</v>
      </c>
    </row>
    <row r="21" spans="2:9" ht="15" customHeight="1" x14ac:dyDescent="0.3">
      <c r="B21" s="7"/>
      <c r="C21" s="7"/>
      <c r="D21" s="7"/>
      <c r="E21" s="7"/>
    </row>
    <row r="22" spans="2:9" ht="15" customHeight="1" x14ac:dyDescent="0.3">
      <c r="B22" s="7">
        <f>SUM(B1:B21)</f>
        <v>44</v>
      </c>
      <c r="C22" s="7">
        <f t="shared" ref="C22:E22" si="4">SUM(C1:C21)</f>
        <v>123</v>
      </c>
      <c r="D22" s="7">
        <f t="shared" si="4"/>
        <v>106</v>
      </c>
      <c r="E22" s="7">
        <f t="shared" si="4"/>
        <v>75</v>
      </c>
      <c r="I22" s="6">
        <f>SUM(B22:E22)</f>
        <v>348</v>
      </c>
    </row>
    <row r="25" spans="2:9" ht="15" customHeight="1" x14ac:dyDescent="0.3">
      <c r="B25" s="6">
        <f>B22/I22</f>
        <v>0.12643678160919541</v>
      </c>
      <c r="C25" s="6">
        <f>C22/I22</f>
        <v>0.35344827586206895</v>
      </c>
      <c r="D25" s="6">
        <f>D22/I22</f>
        <v>0.3045977011494253</v>
      </c>
      <c r="E25" s="6">
        <f>E22/I22</f>
        <v>0.21551724137931033</v>
      </c>
      <c r="I25" s="6">
        <f>SUM(B25:E25)</f>
        <v>1</v>
      </c>
    </row>
    <row r="30" spans="2:9" ht="15" customHeight="1" x14ac:dyDescent="0.3">
      <c r="B30">
        <v>1</v>
      </c>
      <c r="C30">
        <v>25</v>
      </c>
      <c r="D30">
        <v>45</v>
      </c>
      <c r="E30">
        <v>29</v>
      </c>
      <c r="I30" t="s">
        <v>28</v>
      </c>
    </row>
    <row r="32" spans="2:9" ht="15" customHeight="1" x14ac:dyDescent="0.3">
      <c r="B32">
        <v>10</v>
      </c>
      <c r="C32">
        <v>35</v>
      </c>
      <c r="D32">
        <v>30</v>
      </c>
      <c r="E32">
        <v>25</v>
      </c>
      <c r="I32" t="s">
        <v>29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38D2-536B-47D9-89CC-F692AA0F9BCF}">
  <dimension ref="A1:P35"/>
  <sheetViews>
    <sheetView tabSelected="1" topLeftCell="A13" workbookViewId="0">
      <selection activeCell="L11" sqref="L11"/>
    </sheetView>
  </sheetViews>
  <sheetFormatPr defaultRowHeight="16.5" x14ac:dyDescent="0.3"/>
  <cols>
    <col min="1" max="1" width="44.125" customWidth="1"/>
    <col min="2" max="2" width="13.125" bestFit="1" customWidth="1"/>
    <col min="9" max="9" width="20.375" customWidth="1"/>
    <col min="11" max="11" width="14.375" customWidth="1"/>
    <col min="12" max="12" width="13" customWidth="1"/>
    <col min="15" max="15" width="10.875" customWidth="1"/>
  </cols>
  <sheetData>
    <row r="1" spans="1:16" x14ac:dyDescent="0.3">
      <c r="A1" t="s">
        <v>0</v>
      </c>
      <c r="B1">
        <v>19</v>
      </c>
    </row>
    <row r="2" spans="1:16" x14ac:dyDescent="0.3">
      <c r="C2" t="s">
        <v>11</v>
      </c>
    </row>
    <row r="3" spans="1:16" x14ac:dyDescent="0.3">
      <c r="B3" t="s">
        <v>10</v>
      </c>
      <c r="F3" t="s">
        <v>9</v>
      </c>
    </row>
    <row r="4" spans="1:16" x14ac:dyDescent="0.3">
      <c r="A4" t="s">
        <v>4</v>
      </c>
      <c r="B4" s="1">
        <v>27</v>
      </c>
      <c r="C4" s="3">
        <v>36</v>
      </c>
      <c r="D4" s="3">
        <v>45</v>
      </c>
      <c r="E4" s="3">
        <v>54</v>
      </c>
      <c r="F4" s="2">
        <v>63</v>
      </c>
    </row>
    <row r="5" spans="1:16" x14ac:dyDescent="0.3">
      <c r="A5" t="s">
        <v>3</v>
      </c>
      <c r="B5" s="1">
        <v>15</v>
      </c>
      <c r="C5" s="3">
        <v>20</v>
      </c>
      <c r="D5" s="3">
        <v>25</v>
      </c>
      <c r="E5" s="3">
        <v>30</v>
      </c>
      <c r="F5" s="2">
        <v>35</v>
      </c>
    </row>
    <row r="6" spans="1:16" x14ac:dyDescent="0.3">
      <c r="A6" t="s">
        <v>3</v>
      </c>
      <c r="B6" s="1">
        <v>15</v>
      </c>
      <c r="C6" s="3">
        <v>20</v>
      </c>
      <c r="D6" s="3">
        <v>25</v>
      </c>
      <c r="E6" s="3">
        <v>30</v>
      </c>
      <c r="F6" s="2">
        <v>35</v>
      </c>
      <c r="I6" t="s">
        <v>5</v>
      </c>
      <c r="J6">
        <f>COMBIN(19,4)</f>
        <v>3876</v>
      </c>
    </row>
    <row r="7" spans="1:16" x14ac:dyDescent="0.3">
      <c r="A7" t="s">
        <v>3</v>
      </c>
      <c r="B7" s="1">
        <v>15</v>
      </c>
      <c r="C7" s="3">
        <v>20</v>
      </c>
      <c r="D7" s="3">
        <v>25</v>
      </c>
      <c r="E7" s="3">
        <v>30</v>
      </c>
      <c r="F7" s="2">
        <v>35</v>
      </c>
    </row>
    <row r="8" spans="1:16" x14ac:dyDescent="0.3">
      <c r="A8" t="s">
        <v>2</v>
      </c>
      <c r="B8" s="1">
        <v>12</v>
      </c>
      <c r="C8" s="3">
        <v>16</v>
      </c>
      <c r="D8" s="3">
        <v>20</v>
      </c>
      <c r="E8" s="3">
        <v>24</v>
      </c>
      <c r="F8" s="2">
        <v>28</v>
      </c>
    </row>
    <row r="9" spans="1:16" x14ac:dyDescent="0.3">
      <c r="A9" t="s">
        <v>1</v>
      </c>
      <c r="B9" s="1">
        <v>30</v>
      </c>
      <c r="C9" s="3">
        <v>40</v>
      </c>
      <c r="D9" s="3">
        <v>50</v>
      </c>
      <c r="E9" s="3">
        <v>60</v>
      </c>
      <c r="F9" s="2">
        <v>70</v>
      </c>
      <c r="I9" t="s">
        <v>6</v>
      </c>
      <c r="J9">
        <f>COMBIN(6,2)*COMBIN(13,2)</f>
        <v>1170</v>
      </c>
      <c r="K9" s="4">
        <f>1170/3876</f>
        <v>0.30185758513931887</v>
      </c>
    </row>
    <row r="10" spans="1:16" x14ac:dyDescent="0.3">
      <c r="A10" t="s">
        <v>26</v>
      </c>
      <c r="B10" s="1">
        <v>1440</v>
      </c>
      <c r="C10" s="3">
        <v>1920</v>
      </c>
      <c r="D10" s="3">
        <v>2400</v>
      </c>
      <c r="E10" s="3">
        <v>2880</v>
      </c>
      <c r="F10" s="2">
        <v>3360</v>
      </c>
      <c r="I10" t="s">
        <v>12</v>
      </c>
      <c r="J10">
        <f>COMBIN(13,2)</f>
        <v>78</v>
      </c>
      <c r="K10" s="4">
        <f>78/3876</f>
        <v>2.0123839009287926E-2</v>
      </c>
      <c r="P10" s="5"/>
    </row>
    <row r="11" spans="1:16" x14ac:dyDescent="0.3">
      <c r="B11" s="1"/>
      <c r="C11" s="3" t="s">
        <v>23</v>
      </c>
      <c r="D11" s="3"/>
      <c r="E11" s="3"/>
      <c r="F11" s="2"/>
      <c r="K11" s="4"/>
      <c r="P11" s="4"/>
    </row>
    <row r="12" spans="1:16" x14ac:dyDescent="0.3">
      <c r="D12" t="s">
        <v>22</v>
      </c>
      <c r="I12" t="s">
        <v>7</v>
      </c>
      <c r="J12">
        <f>COMBIN(6,3)*COMBIN(13,1)</f>
        <v>260</v>
      </c>
      <c r="K12" s="4">
        <f>260/3876</f>
        <v>6.7079463364293088E-2</v>
      </c>
    </row>
    <row r="13" spans="1:16" x14ac:dyDescent="0.3">
      <c r="A13">
        <v>4332</v>
      </c>
      <c r="B13" s="1">
        <v>4223</v>
      </c>
      <c r="C13" s="3">
        <v>3322</v>
      </c>
      <c r="D13" s="3">
        <v>3323</v>
      </c>
      <c r="E13" s="3">
        <v>4332</v>
      </c>
      <c r="I13" t="s">
        <v>13</v>
      </c>
      <c r="J13">
        <v>39</v>
      </c>
      <c r="K13" s="4">
        <f>39/3876</f>
        <v>1.0061919504643963E-2</v>
      </c>
    </row>
    <row r="14" spans="1:16" x14ac:dyDescent="0.3">
      <c r="A14">
        <v>4343</v>
      </c>
      <c r="B14" s="1">
        <v>4443</v>
      </c>
      <c r="C14" s="3">
        <v>3223</v>
      </c>
      <c r="D14" s="3">
        <v>3244</v>
      </c>
      <c r="E14" s="3">
        <v>3323</v>
      </c>
      <c r="I14" t="s">
        <v>14</v>
      </c>
      <c r="J14">
        <v>39</v>
      </c>
      <c r="K14" s="4">
        <f>39/3876</f>
        <v>1.0061919504643963E-2</v>
      </c>
    </row>
    <row r="15" spans="1:16" x14ac:dyDescent="0.3">
      <c r="A15">
        <v>3333</v>
      </c>
      <c r="B15" s="1">
        <v>2232</v>
      </c>
      <c r="C15" s="3">
        <v>3224</v>
      </c>
      <c r="D15" s="3">
        <v>4443</v>
      </c>
      <c r="E15" s="3">
        <v>3234</v>
      </c>
      <c r="I15" t="s">
        <v>19</v>
      </c>
      <c r="J15">
        <v>13</v>
      </c>
      <c r="K15" s="4">
        <f>13/3876</f>
        <v>3.3539731682146541E-3</v>
      </c>
    </row>
    <row r="16" spans="1:16" x14ac:dyDescent="0.3">
      <c r="A16">
        <v>3443</v>
      </c>
      <c r="B16" s="1">
        <v>4444</v>
      </c>
      <c r="C16" s="3">
        <v>2334</v>
      </c>
      <c r="D16" s="3">
        <v>3344</v>
      </c>
      <c r="E16" s="3">
        <v>3344</v>
      </c>
      <c r="I16" t="s">
        <v>20</v>
      </c>
      <c r="J16">
        <v>39</v>
      </c>
      <c r="K16" s="4">
        <f>39/3876</f>
        <v>1.0061919504643963E-2</v>
      </c>
    </row>
    <row r="17" spans="1:11" x14ac:dyDescent="0.3">
      <c r="B17" s="1"/>
      <c r="C17" s="3"/>
      <c r="D17" s="3"/>
      <c r="E17" s="3"/>
      <c r="I17" t="s">
        <v>34</v>
      </c>
      <c r="J17">
        <v>39</v>
      </c>
      <c r="K17" s="4">
        <f>13/3876</f>
        <v>3.3539731682146541E-3</v>
      </c>
    </row>
    <row r="18" spans="1:11" x14ac:dyDescent="0.3">
      <c r="B18" s="1"/>
      <c r="C18" s="3"/>
      <c r="D18" s="3"/>
      <c r="E18" s="3"/>
      <c r="I18" t="s">
        <v>35</v>
      </c>
      <c r="J18">
        <v>13</v>
      </c>
      <c r="K18" s="4">
        <f>13/3876</f>
        <v>3.3539731682146541E-3</v>
      </c>
    </row>
    <row r="19" spans="1:11" x14ac:dyDescent="0.3">
      <c r="B19" s="1"/>
      <c r="C19" s="3"/>
      <c r="D19" s="3"/>
      <c r="E19" s="3"/>
      <c r="I19" t="s">
        <v>37</v>
      </c>
      <c r="J19">
        <v>39</v>
      </c>
      <c r="K19" s="4">
        <f>39/3876</f>
        <v>1.0061919504643963E-2</v>
      </c>
    </row>
    <row r="20" spans="1:11" x14ac:dyDescent="0.3">
      <c r="A20">
        <v>3444</v>
      </c>
      <c r="B20" s="1">
        <v>3243</v>
      </c>
      <c r="C20" s="3">
        <v>4333</v>
      </c>
      <c r="D20" s="3">
        <v>2421</v>
      </c>
      <c r="E20" s="3">
        <v>4334</v>
      </c>
      <c r="I20" t="s">
        <v>36</v>
      </c>
      <c r="J20">
        <v>39</v>
      </c>
      <c r="K20" s="4">
        <f>39/3876</f>
        <v>1.0061919504643963E-2</v>
      </c>
    </row>
    <row r="21" spans="1:11" x14ac:dyDescent="0.3">
      <c r="B21" s="1"/>
      <c r="C21" s="3"/>
      <c r="D21" s="3"/>
      <c r="E21" s="3"/>
      <c r="K21" s="4"/>
    </row>
    <row r="22" spans="1:11" x14ac:dyDescent="0.3">
      <c r="A22">
        <v>4343</v>
      </c>
      <c r="B22" s="1">
        <v>3243</v>
      </c>
      <c r="C22" s="3">
        <v>3233</v>
      </c>
      <c r="D22" s="3">
        <v>2432</v>
      </c>
      <c r="E22" s="3">
        <v>4323</v>
      </c>
      <c r="F22" t="s">
        <v>27</v>
      </c>
      <c r="I22" t="s">
        <v>8</v>
      </c>
      <c r="J22">
        <f>COMBIN(6,4)</f>
        <v>15</v>
      </c>
      <c r="K22" s="4">
        <f>15/3876</f>
        <v>3.869969040247678E-3</v>
      </c>
    </row>
    <row r="23" spans="1:11" x14ac:dyDescent="0.3">
      <c r="A23">
        <v>3232</v>
      </c>
      <c r="B23" s="1">
        <v>3224</v>
      </c>
      <c r="C23" s="3">
        <v>4234</v>
      </c>
      <c r="D23" s="3">
        <v>2232</v>
      </c>
      <c r="E23" s="3">
        <v>2233</v>
      </c>
      <c r="I23" t="s">
        <v>15</v>
      </c>
      <c r="J23">
        <v>3</v>
      </c>
      <c r="K23" s="4">
        <f>3/3876</f>
        <v>7.7399380804953565E-4</v>
      </c>
    </row>
    <row r="24" spans="1:11" x14ac:dyDescent="0.3">
      <c r="I24" t="s">
        <v>16</v>
      </c>
      <c r="J24">
        <v>3</v>
      </c>
      <c r="K24" s="4">
        <f>3/3876</f>
        <v>7.7399380804953565E-4</v>
      </c>
    </row>
    <row r="25" spans="1:11" x14ac:dyDescent="0.3">
      <c r="I25" t="s">
        <v>17</v>
      </c>
      <c r="J25">
        <v>1</v>
      </c>
      <c r="K25" s="4">
        <f>1/3876</f>
        <v>2.5799793601651185E-4</v>
      </c>
    </row>
    <row r="26" spans="1:11" x14ac:dyDescent="0.3">
      <c r="I26" t="s">
        <v>18</v>
      </c>
      <c r="J26">
        <v>3</v>
      </c>
      <c r="K26" s="4">
        <f>3/3876</f>
        <v>7.7399380804953565E-4</v>
      </c>
    </row>
    <row r="27" spans="1:11" x14ac:dyDescent="0.3">
      <c r="I27" t="s">
        <v>21</v>
      </c>
      <c r="J27">
        <v>1</v>
      </c>
      <c r="K27" s="4">
        <f>1/3876</f>
        <v>2.5799793601651185E-4</v>
      </c>
    </row>
    <row r="28" spans="1:11" x14ac:dyDescent="0.3">
      <c r="I28" t="s">
        <v>25</v>
      </c>
      <c r="J28">
        <v>3</v>
      </c>
      <c r="K28" s="4">
        <f>3/3876</f>
        <v>7.7399380804953565E-4</v>
      </c>
    </row>
    <row r="29" spans="1:11" x14ac:dyDescent="0.3">
      <c r="A29" s="6"/>
      <c r="I29" t="s">
        <v>24</v>
      </c>
      <c r="J29">
        <v>1</v>
      </c>
      <c r="K29" s="4">
        <f>1/3876</f>
        <v>2.5799793601651185E-4</v>
      </c>
    </row>
    <row r="30" spans="1:11" x14ac:dyDescent="0.3">
      <c r="K30" s="4"/>
    </row>
    <row r="31" spans="1:11" x14ac:dyDescent="0.3">
      <c r="K31" s="4"/>
    </row>
    <row r="32" spans="1:11" x14ac:dyDescent="0.3">
      <c r="A32">
        <v>1</v>
      </c>
      <c r="B32">
        <v>25</v>
      </c>
      <c r="C32">
        <v>45</v>
      </c>
      <c r="D32">
        <v>29</v>
      </c>
      <c r="H32" t="s">
        <v>28</v>
      </c>
    </row>
    <row r="34" spans="1:8" x14ac:dyDescent="0.3">
      <c r="A34">
        <v>10</v>
      </c>
      <c r="B34">
        <v>35</v>
      </c>
      <c r="C34">
        <v>30</v>
      </c>
      <c r="D34">
        <v>25</v>
      </c>
      <c r="H34" t="s">
        <v>29</v>
      </c>
    </row>
    <row r="35" spans="1:8" x14ac:dyDescent="0.3">
      <c r="A35">
        <v>2</v>
      </c>
      <c r="B35">
        <v>7</v>
      </c>
      <c r="C35">
        <v>6</v>
      </c>
      <c r="D35">
        <v>5</v>
      </c>
    </row>
  </sheetData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이정민</cp:lastModifiedBy>
  <dcterms:created xsi:type="dcterms:W3CDTF">2021-02-18T13:09:04Z</dcterms:created>
  <dcterms:modified xsi:type="dcterms:W3CDTF">2021-02-18T20:15:47Z</dcterms:modified>
</cp:coreProperties>
</file>