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8"/>
  <workbookPr/>
  <xr:revisionPtr revIDLastSave="0" documentId="8_{48A9C072-1B20-4E57-90C3-C76D603B0801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Executive Dashboard" sheetId="1" r:id="rId1"/>
    <sheet name="Historical_Sales" sheetId="2" r:id="rId2"/>
    <sheet name="Current_Inventory" sheetId="3" r:id="rId3"/>
    <sheet name="Demand_Forecast" sheetId="4" r:id="rId4"/>
    <sheet name="Supplier_Management" sheetId="5" r:id="rId5"/>
    <sheet name="Charts_Analytics" sheetId="6" r:id="rId6"/>
    <sheet name="Advanced_Analytics" sheetId="7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5" l="1"/>
  <c r="G5" i="5"/>
  <c r="G4" i="5"/>
  <c r="G3" i="5"/>
  <c r="G2" i="5"/>
  <c r="F521" i="4"/>
  <c r="G521" i="4" s="1"/>
  <c r="F520" i="4"/>
  <c r="G520" i="4" s="1"/>
  <c r="F519" i="4"/>
  <c r="G519" i="4" s="1"/>
  <c r="F518" i="4"/>
  <c r="G518" i="4" s="1"/>
  <c r="F517" i="4"/>
  <c r="G517" i="4" s="1"/>
  <c r="F516" i="4"/>
  <c r="G516" i="4" s="1"/>
  <c r="F515" i="4"/>
  <c r="G515" i="4" s="1"/>
  <c r="F514" i="4"/>
  <c r="G514" i="4" s="1"/>
  <c r="F513" i="4"/>
  <c r="G513" i="4" s="1"/>
  <c r="F512" i="4"/>
  <c r="G512" i="4" s="1"/>
  <c r="F511" i="4"/>
  <c r="G511" i="4" s="1"/>
  <c r="F510" i="4"/>
  <c r="G510" i="4" s="1"/>
  <c r="F509" i="4"/>
  <c r="G509" i="4" s="1"/>
  <c r="F508" i="4"/>
  <c r="G508" i="4" s="1"/>
  <c r="F507" i="4"/>
  <c r="G507" i="4" s="1"/>
  <c r="F506" i="4"/>
  <c r="G506" i="4" s="1"/>
  <c r="F505" i="4"/>
  <c r="G505" i="4" s="1"/>
  <c r="F504" i="4"/>
  <c r="G504" i="4" s="1"/>
  <c r="F503" i="4"/>
  <c r="G503" i="4" s="1"/>
  <c r="F502" i="4"/>
  <c r="G502" i="4" s="1"/>
  <c r="F501" i="4"/>
  <c r="G501" i="4" s="1"/>
  <c r="F500" i="4"/>
  <c r="G500" i="4" s="1"/>
  <c r="F499" i="4"/>
  <c r="G499" i="4" s="1"/>
  <c r="F498" i="4"/>
  <c r="G498" i="4" s="1"/>
  <c r="F497" i="4"/>
  <c r="G497" i="4" s="1"/>
  <c r="F496" i="4"/>
  <c r="G496" i="4" s="1"/>
  <c r="F495" i="4"/>
  <c r="G495" i="4" s="1"/>
  <c r="F494" i="4"/>
  <c r="G494" i="4" s="1"/>
  <c r="F493" i="4"/>
  <c r="G493" i="4" s="1"/>
  <c r="F492" i="4"/>
  <c r="G492" i="4" s="1"/>
  <c r="F491" i="4"/>
  <c r="G491" i="4" s="1"/>
  <c r="F490" i="4"/>
  <c r="G490" i="4" s="1"/>
  <c r="F489" i="4"/>
  <c r="G489" i="4" s="1"/>
  <c r="F488" i="4"/>
  <c r="G488" i="4" s="1"/>
  <c r="F487" i="4"/>
  <c r="G487" i="4" s="1"/>
  <c r="F486" i="4"/>
  <c r="G486" i="4" s="1"/>
  <c r="F485" i="4"/>
  <c r="G485" i="4" s="1"/>
  <c r="F484" i="4"/>
  <c r="G484" i="4" s="1"/>
  <c r="F483" i="4"/>
  <c r="G483" i="4" s="1"/>
  <c r="F482" i="4"/>
  <c r="G482" i="4" s="1"/>
  <c r="F481" i="4"/>
  <c r="G481" i="4" s="1"/>
  <c r="F480" i="4"/>
  <c r="G480" i="4" s="1"/>
  <c r="F479" i="4"/>
  <c r="G479" i="4" s="1"/>
  <c r="F478" i="4"/>
  <c r="G478" i="4" s="1"/>
  <c r="F477" i="4"/>
  <c r="G477" i="4" s="1"/>
  <c r="F476" i="4"/>
  <c r="G476" i="4" s="1"/>
  <c r="F475" i="4"/>
  <c r="G475" i="4" s="1"/>
  <c r="F474" i="4"/>
  <c r="G474" i="4" s="1"/>
  <c r="F473" i="4"/>
  <c r="G473" i="4" s="1"/>
  <c r="F472" i="4"/>
  <c r="G472" i="4" s="1"/>
  <c r="F471" i="4"/>
  <c r="G471" i="4" s="1"/>
  <c r="F470" i="4"/>
  <c r="G470" i="4" s="1"/>
  <c r="F469" i="4"/>
  <c r="G469" i="4" s="1"/>
  <c r="F468" i="4"/>
  <c r="G468" i="4" s="1"/>
  <c r="F467" i="4"/>
  <c r="G467" i="4" s="1"/>
  <c r="F466" i="4"/>
  <c r="G466" i="4" s="1"/>
  <c r="F465" i="4"/>
  <c r="G465" i="4" s="1"/>
  <c r="F464" i="4"/>
  <c r="G464" i="4" s="1"/>
  <c r="F463" i="4"/>
  <c r="G463" i="4" s="1"/>
  <c r="F462" i="4"/>
  <c r="G462" i="4" s="1"/>
  <c r="F461" i="4"/>
  <c r="G461" i="4" s="1"/>
  <c r="F460" i="4"/>
  <c r="G460" i="4" s="1"/>
  <c r="F459" i="4"/>
  <c r="G459" i="4" s="1"/>
  <c r="F458" i="4"/>
  <c r="G458" i="4" s="1"/>
  <c r="F457" i="4"/>
  <c r="G457" i="4" s="1"/>
  <c r="F456" i="4"/>
  <c r="G456" i="4" s="1"/>
  <c r="F455" i="4"/>
  <c r="G455" i="4" s="1"/>
  <c r="F454" i="4"/>
  <c r="G454" i="4" s="1"/>
  <c r="F453" i="4"/>
  <c r="G453" i="4" s="1"/>
  <c r="F452" i="4"/>
  <c r="G452" i="4" s="1"/>
  <c r="F451" i="4"/>
  <c r="G451" i="4" s="1"/>
  <c r="F450" i="4"/>
  <c r="G450" i="4" s="1"/>
  <c r="F449" i="4"/>
  <c r="G449" i="4" s="1"/>
  <c r="F448" i="4"/>
  <c r="G448" i="4" s="1"/>
  <c r="F447" i="4"/>
  <c r="G447" i="4" s="1"/>
  <c r="F446" i="4"/>
  <c r="G446" i="4" s="1"/>
  <c r="F445" i="4"/>
  <c r="G445" i="4" s="1"/>
  <c r="F444" i="4"/>
  <c r="G444" i="4" s="1"/>
  <c r="F443" i="4"/>
  <c r="G443" i="4" s="1"/>
  <c r="F442" i="4"/>
  <c r="G442" i="4" s="1"/>
  <c r="F441" i="4"/>
  <c r="G441" i="4" s="1"/>
  <c r="F440" i="4"/>
  <c r="G440" i="4" s="1"/>
  <c r="F439" i="4"/>
  <c r="G439" i="4" s="1"/>
  <c r="F438" i="4"/>
  <c r="G438" i="4" s="1"/>
  <c r="F437" i="4"/>
  <c r="G437" i="4" s="1"/>
  <c r="F436" i="4"/>
  <c r="G436" i="4" s="1"/>
  <c r="F435" i="4"/>
  <c r="G435" i="4" s="1"/>
  <c r="F434" i="4"/>
  <c r="G434" i="4" s="1"/>
  <c r="F433" i="4"/>
  <c r="G433" i="4" s="1"/>
  <c r="F432" i="4"/>
  <c r="G432" i="4" s="1"/>
  <c r="F431" i="4"/>
  <c r="G431" i="4" s="1"/>
  <c r="F430" i="4"/>
  <c r="G430" i="4" s="1"/>
  <c r="F429" i="4"/>
  <c r="G429" i="4" s="1"/>
  <c r="F428" i="4"/>
  <c r="G428" i="4" s="1"/>
  <c r="F427" i="4"/>
  <c r="G427" i="4" s="1"/>
  <c r="F426" i="4"/>
  <c r="G426" i="4" s="1"/>
  <c r="F425" i="4"/>
  <c r="G425" i="4" s="1"/>
  <c r="F424" i="4"/>
  <c r="G424" i="4" s="1"/>
  <c r="F423" i="4"/>
  <c r="G423" i="4" s="1"/>
  <c r="F422" i="4"/>
  <c r="G422" i="4" s="1"/>
  <c r="F421" i="4"/>
  <c r="G421" i="4" s="1"/>
  <c r="F420" i="4"/>
  <c r="G420" i="4" s="1"/>
  <c r="F419" i="4"/>
  <c r="G419" i="4" s="1"/>
  <c r="F418" i="4"/>
  <c r="G418" i="4" s="1"/>
  <c r="F417" i="4"/>
  <c r="G417" i="4" s="1"/>
  <c r="F416" i="4"/>
  <c r="G416" i="4" s="1"/>
  <c r="F415" i="4"/>
  <c r="G415" i="4" s="1"/>
  <c r="F414" i="4"/>
  <c r="G414" i="4" s="1"/>
  <c r="F413" i="4"/>
  <c r="G413" i="4" s="1"/>
  <c r="F412" i="4"/>
  <c r="G412" i="4" s="1"/>
  <c r="F411" i="4"/>
  <c r="G411" i="4" s="1"/>
  <c r="F410" i="4"/>
  <c r="G410" i="4" s="1"/>
  <c r="F409" i="4"/>
  <c r="G409" i="4" s="1"/>
  <c r="F408" i="4"/>
  <c r="G408" i="4" s="1"/>
  <c r="F407" i="4"/>
  <c r="G407" i="4" s="1"/>
  <c r="F406" i="4"/>
  <c r="G406" i="4" s="1"/>
  <c r="F405" i="4"/>
  <c r="G405" i="4" s="1"/>
  <c r="F404" i="4"/>
  <c r="G404" i="4" s="1"/>
  <c r="F403" i="4"/>
  <c r="G403" i="4" s="1"/>
  <c r="F402" i="4"/>
  <c r="G402" i="4" s="1"/>
  <c r="F401" i="4"/>
  <c r="G401" i="4" s="1"/>
  <c r="F400" i="4"/>
  <c r="G400" i="4" s="1"/>
  <c r="F399" i="4"/>
  <c r="G399" i="4" s="1"/>
  <c r="F398" i="4"/>
  <c r="G398" i="4" s="1"/>
  <c r="F397" i="4"/>
  <c r="G397" i="4" s="1"/>
  <c r="F396" i="4"/>
  <c r="G396" i="4" s="1"/>
  <c r="F395" i="4"/>
  <c r="G395" i="4" s="1"/>
  <c r="F394" i="4"/>
  <c r="G394" i="4" s="1"/>
  <c r="F393" i="4"/>
  <c r="G393" i="4" s="1"/>
  <c r="F392" i="4"/>
  <c r="G392" i="4" s="1"/>
  <c r="F391" i="4"/>
  <c r="G391" i="4" s="1"/>
  <c r="F390" i="4"/>
  <c r="G390" i="4" s="1"/>
  <c r="F389" i="4"/>
  <c r="G389" i="4" s="1"/>
  <c r="F388" i="4"/>
  <c r="G388" i="4" s="1"/>
  <c r="F387" i="4"/>
  <c r="G387" i="4" s="1"/>
  <c r="F386" i="4"/>
  <c r="G386" i="4" s="1"/>
  <c r="F385" i="4"/>
  <c r="G385" i="4" s="1"/>
  <c r="F384" i="4"/>
  <c r="G384" i="4" s="1"/>
  <c r="F383" i="4"/>
  <c r="G383" i="4" s="1"/>
  <c r="F382" i="4"/>
  <c r="G382" i="4" s="1"/>
  <c r="F381" i="4"/>
  <c r="G381" i="4" s="1"/>
  <c r="F380" i="4"/>
  <c r="G380" i="4" s="1"/>
  <c r="F379" i="4"/>
  <c r="G379" i="4" s="1"/>
  <c r="F378" i="4"/>
  <c r="G378" i="4" s="1"/>
  <c r="F377" i="4"/>
  <c r="G377" i="4" s="1"/>
  <c r="F376" i="4"/>
  <c r="G376" i="4" s="1"/>
  <c r="F375" i="4"/>
  <c r="G375" i="4" s="1"/>
  <c r="F374" i="4"/>
  <c r="G374" i="4" s="1"/>
  <c r="F373" i="4"/>
  <c r="G373" i="4" s="1"/>
  <c r="F372" i="4"/>
  <c r="G372" i="4" s="1"/>
  <c r="F371" i="4"/>
  <c r="G371" i="4" s="1"/>
  <c r="F370" i="4"/>
  <c r="G370" i="4" s="1"/>
  <c r="F369" i="4"/>
  <c r="G369" i="4" s="1"/>
  <c r="F368" i="4"/>
  <c r="G368" i="4" s="1"/>
  <c r="F367" i="4"/>
  <c r="G367" i="4" s="1"/>
  <c r="F366" i="4"/>
  <c r="G366" i="4" s="1"/>
  <c r="F365" i="4"/>
  <c r="G365" i="4" s="1"/>
  <c r="F364" i="4"/>
  <c r="G364" i="4" s="1"/>
  <c r="F363" i="4"/>
  <c r="G363" i="4" s="1"/>
  <c r="F362" i="4"/>
  <c r="G362" i="4" s="1"/>
  <c r="F361" i="4"/>
  <c r="G361" i="4" s="1"/>
  <c r="F360" i="4"/>
  <c r="G360" i="4" s="1"/>
  <c r="F359" i="4"/>
  <c r="G359" i="4" s="1"/>
  <c r="F358" i="4"/>
  <c r="G358" i="4" s="1"/>
  <c r="F357" i="4"/>
  <c r="G357" i="4" s="1"/>
  <c r="F356" i="4"/>
  <c r="G356" i="4" s="1"/>
  <c r="F355" i="4"/>
  <c r="G355" i="4" s="1"/>
  <c r="F354" i="4"/>
  <c r="G354" i="4" s="1"/>
  <c r="F353" i="4"/>
  <c r="G353" i="4" s="1"/>
  <c r="F352" i="4"/>
  <c r="G352" i="4" s="1"/>
  <c r="F351" i="4"/>
  <c r="G351" i="4" s="1"/>
  <c r="F350" i="4"/>
  <c r="G350" i="4" s="1"/>
  <c r="F349" i="4"/>
  <c r="G349" i="4" s="1"/>
  <c r="F348" i="4"/>
  <c r="G348" i="4" s="1"/>
  <c r="F347" i="4"/>
  <c r="G347" i="4" s="1"/>
  <c r="F346" i="4"/>
  <c r="G346" i="4" s="1"/>
  <c r="F345" i="4"/>
  <c r="G345" i="4" s="1"/>
  <c r="F344" i="4"/>
  <c r="G344" i="4" s="1"/>
  <c r="F343" i="4"/>
  <c r="G343" i="4" s="1"/>
  <c r="F342" i="4"/>
  <c r="G342" i="4" s="1"/>
  <c r="F341" i="4"/>
  <c r="G341" i="4" s="1"/>
  <c r="F340" i="4"/>
  <c r="G340" i="4" s="1"/>
  <c r="F339" i="4"/>
  <c r="G339" i="4" s="1"/>
  <c r="F338" i="4"/>
  <c r="G338" i="4" s="1"/>
  <c r="F337" i="4"/>
  <c r="G337" i="4" s="1"/>
  <c r="F336" i="4"/>
  <c r="G336" i="4" s="1"/>
  <c r="F335" i="4"/>
  <c r="G335" i="4" s="1"/>
  <c r="F334" i="4"/>
  <c r="G334" i="4" s="1"/>
  <c r="F333" i="4"/>
  <c r="G333" i="4" s="1"/>
  <c r="F332" i="4"/>
  <c r="G332" i="4" s="1"/>
  <c r="F331" i="4"/>
  <c r="G331" i="4" s="1"/>
  <c r="F330" i="4"/>
  <c r="G330" i="4" s="1"/>
  <c r="F329" i="4"/>
  <c r="G329" i="4" s="1"/>
  <c r="F328" i="4"/>
  <c r="G328" i="4" s="1"/>
  <c r="F327" i="4"/>
  <c r="G327" i="4" s="1"/>
  <c r="F326" i="4"/>
  <c r="G326" i="4" s="1"/>
  <c r="F325" i="4"/>
  <c r="G325" i="4" s="1"/>
  <c r="F324" i="4"/>
  <c r="G324" i="4" s="1"/>
  <c r="F323" i="4"/>
  <c r="G323" i="4" s="1"/>
  <c r="F322" i="4"/>
  <c r="G322" i="4" s="1"/>
  <c r="F321" i="4"/>
  <c r="G321" i="4" s="1"/>
  <c r="F320" i="4"/>
  <c r="G320" i="4" s="1"/>
  <c r="F319" i="4"/>
  <c r="G319" i="4" s="1"/>
  <c r="F318" i="4"/>
  <c r="G318" i="4" s="1"/>
  <c r="F317" i="4"/>
  <c r="G317" i="4" s="1"/>
  <c r="F316" i="4"/>
  <c r="G316" i="4" s="1"/>
  <c r="F315" i="4"/>
  <c r="G315" i="4" s="1"/>
  <c r="F314" i="4"/>
  <c r="G314" i="4" s="1"/>
  <c r="F313" i="4"/>
  <c r="G313" i="4" s="1"/>
  <c r="F312" i="4"/>
  <c r="G312" i="4" s="1"/>
  <c r="F311" i="4"/>
  <c r="G311" i="4" s="1"/>
  <c r="F310" i="4"/>
  <c r="G310" i="4" s="1"/>
  <c r="F309" i="4"/>
  <c r="G309" i="4" s="1"/>
  <c r="F308" i="4"/>
  <c r="G308" i="4" s="1"/>
  <c r="F307" i="4"/>
  <c r="G307" i="4" s="1"/>
  <c r="F306" i="4"/>
  <c r="G306" i="4" s="1"/>
  <c r="F305" i="4"/>
  <c r="G305" i="4" s="1"/>
  <c r="F304" i="4"/>
  <c r="G304" i="4" s="1"/>
  <c r="F303" i="4"/>
  <c r="G303" i="4" s="1"/>
  <c r="F302" i="4"/>
  <c r="G302" i="4" s="1"/>
  <c r="F301" i="4"/>
  <c r="G301" i="4" s="1"/>
  <c r="F300" i="4"/>
  <c r="G300" i="4" s="1"/>
  <c r="F299" i="4"/>
  <c r="G299" i="4" s="1"/>
  <c r="F298" i="4"/>
  <c r="G298" i="4" s="1"/>
  <c r="F297" i="4"/>
  <c r="G297" i="4" s="1"/>
  <c r="F296" i="4"/>
  <c r="G296" i="4" s="1"/>
  <c r="F295" i="4"/>
  <c r="G295" i="4" s="1"/>
  <c r="F294" i="4"/>
  <c r="G294" i="4" s="1"/>
  <c r="F293" i="4"/>
  <c r="G293" i="4" s="1"/>
  <c r="F292" i="4"/>
  <c r="G292" i="4" s="1"/>
  <c r="F291" i="4"/>
  <c r="G291" i="4" s="1"/>
  <c r="F290" i="4"/>
  <c r="G290" i="4" s="1"/>
  <c r="F289" i="4"/>
  <c r="G289" i="4" s="1"/>
  <c r="F288" i="4"/>
  <c r="G288" i="4" s="1"/>
  <c r="F287" i="4"/>
  <c r="G287" i="4" s="1"/>
  <c r="F286" i="4"/>
  <c r="G286" i="4" s="1"/>
  <c r="F285" i="4"/>
  <c r="G285" i="4" s="1"/>
  <c r="F284" i="4"/>
  <c r="G284" i="4" s="1"/>
  <c r="F283" i="4"/>
  <c r="G283" i="4" s="1"/>
  <c r="F282" i="4"/>
  <c r="G282" i="4" s="1"/>
  <c r="F281" i="4"/>
  <c r="G281" i="4" s="1"/>
  <c r="F280" i="4"/>
  <c r="G280" i="4" s="1"/>
  <c r="F279" i="4"/>
  <c r="G279" i="4" s="1"/>
  <c r="F278" i="4"/>
  <c r="G278" i="4" s="1"/>
  <c r="F277" i="4"/>
  <c r="G277" i="4" s="1"/>
  <c r="F276" i="4"/>
  <c r="G276" i="4" s="1"/>
  <c r="F275" i="4"/>
  <c r="G275" i="4" s="1"/>
  <c r="F274" i="4"/>
  <c r="G274" i="4" s="1"/>
  <c r="F273" i="4"/>
  <c r="G273" i="4" s="1"/>
  <c r="F272" i="4"/>
  <c r="G272" i="4" s="1"/>
  <c r="F271" i="4"/>
  <c r="G271" i="4" s="1"/>
  <c r="F270" i="4"/>
  <c r="G270" i="4" s="1"/>
  <c r="F269" i="4"/>
  <c r="G269" i="4" s="1"/>
  <c r="F268" i="4"/>
  <c r="G268" i="4" s="1"/>
  <c r="F267" i="4"/>
  <c r="G267" i="4" s="1"/>
  <c r="F266" i="4"/>
  <c r="G266" i="4" s="1"/>
  <c r="F265" i="4"/>
  <c r="G265" i="4" s="1"/>
  <c r="F264" i="4"/>
  <c r="G264" i="4" s="1"/>
  <c r="F263" i="4"/>
  <c r="G263" i="4" s="1"/>
  <c r="F262" i="4"/>
  <c r="G262" i="4" s="1"/>
  <c r="F261" i="4"/>
  <c r="G261" i="4" s="1"/>
  <c r="F260" i="4"/>
  <c r="G260" i="4" s="1"/>
  <c r="F259" i="4"/>
  <c r="G259" i="4" s="1"/>
  <c r="F258" i="4"/>
  <c r="G258" i="4" s="1"/>
  <c r="F257" i="4"/>
  <c r="G257" i="4" s="1"/>
  <c r="F256" i="4"/>
  <c r="G256" i="4" s="1"/>
  <c r="F255" i="4"/>
  <c r="G255" i="4" s="1"/>
  <c r="F254" i="4"/>
  <c r="G254" i="4" s="1"/>
  <c r="F253" i="4"/>
  <c r="G253" i="4" s="1"/>
  <c r="F252" i="4"/>
  <c r="G252" i="4" s="1"/>
  <c r="F251" i="4"/>
  <c r="G251" i="4" s="1"/>
  <c r="F250" i="4"/>
  <c r="G250" i="4" s="1"/>
  <c r="F249" i="4"/>
  <c r="G249" i="4" s="1"/>
  <c r="F248" i="4"/>
  <c r="G248" i="4" s="1"/>
  <c r="F247" i="4"/>
  <c r="G247" i="4" s="1"/>
  <c r="F246" i="4"/>
  <c r="G246" i="4" s="1"/>
  <c r="F245" i="4"/>
  <c r="G245" i="4" s="1"/>
  <c r="F244" i="4"/>
  <c r="G244" i="4" s="1"/>
  <c r="F243" i="4"/>
  <c r="G243" i="4" s="1"/>
  <c r="F242" i="4"/>
  <c r="G242" i="4" s="1"/>
  <c r="F241" i="4"/>
  <c r="G241" i="4" s="1"/>
  <c r="F240" i="4"/>
  <c r="G240" i="4" s="1"/>
  <c r="F239" i="4"/>
  <c r="G239" i="4" s="1"/>
  <c r="F238" i="4"/>
  <c r="G238" i="4" s="1"/>
  <c r="F237" i="4"/>
  <c r="G237" i="4" s="1"/>
  <c r="F236" i="4"/>
  <c r="G236" i="4" s="1"/>
  <c r="F235" i="4"/>
  <c r="G235" i="4" s="1"/>
  <c r="F234" i="4"/>
  <c r="G234" i="4" s="1"/>
  <c r="F233" i="4"/>
  <c r="G233" i="4" s="1"/>
  <c r="F232" i="4"/>
  <c r="G232" i="4" s="1"/>
  <c r="F231" i="4"/>
  <c r="G231" i="4" s="1"/>
  <c r="F230" i="4"/>
  <c r="G230" i="4" s="1"/>
  <c r="F229" i="4"/>
  <c r="G229" i="4" s="1"/>
  <c r="F228" i="4"/>
  <c r="G228" i="4" s="1"/>
  <c r="F227" i="4"/>
  <c r="G227" i="4" s="1"/>
  <c r="F226" i="4"/>
  <c r="G226" i="4" s="1"/>
  <c r="F225" i="4"/>
  <c r="G225" i="4" s="1"/>
  <c r="F224" i="4"/>
  <c r="G224" i="4" s="1"/>
  <c r="F223" i="4"/>
  <c r="G223" i="4" s="1"/>
  <c r="F222" i="4"/>
  <c r="G222" i="4" s="1"/>
  <c r="F221" i="4"/>
  <c r="G221" i="4" s="1"/>
  <c r="F220" i="4"/>
  <c r="G220" i="4" s="1"/>
  <c r="F219" i="4"/>
  <c r="G219" i="4" s="1"/>
  <c r="F218" i="4"/>
  <c r="G218" i="4" s="1"/>
  <c r="F217" i="4"/>
  <c r="G217" i="4" s="1"/>
  <c r="F216" i="4"/>
  <c r="G216" i="4" s="1"/>
  <c r="F215" i="4"/>
  <c r="G215" i="4" s="1"/>
  <c r="F214" i="4"/>
  <c r="G214" i="4" s="1"/>
  <c r="F213" i="4"/>
  <c r="G213" i="4" s="1"/>
  <c r="F212" i="4"/>
  <c r="G212" i="4" s="1"/>
  <c r="F211" i="4"/>
  <c r="G211" i="4" s="1"/>
  <c r="F210" i="4"/>
  <c r="G210" i="4" s="1"/>
  <c r="F209" i="4"/>
  <c r="G209" i="4" s="1"/>
  <c r="F208" i="4"/>
  <c r="G208" i="4" s="1"/>
  <c r="F207" i="4"/>
  <c r="G207" i="4" s="1"/>
  <c r="F206" i="4"/>
  <c r="G206" i="4" s="1"/>
  <c r="F205" i="4"/>
  <c r="G205" i="4" s="1"/>
  <c r="F204" i="4"/>
  <c r="G204" i="4" s="1"/>
  <c r="F203" i="4"/>
  <c r="G203" i="4" s="1"/>
  <c r="F202" i="4"/>
  <c r="G202" i="4" s="1"/>
  <c r="F201" i="4"/>
  <c r="G201" i="4" s="1"/>
  <c r="F200" i="4"/>
  <c r="G200" i="4" s="1"/>
  <c r="F199" i="4"/>
  <c r="G199" i="4" s="1"/>
  <c r="F198" i="4"/>
  <c r="G198" i="4" s="1"/>
  <c r="F197" i="4"/>
  <c r="G197" i="4" s="1"/>
  <c r="F196" i="4"/>
  <c r="G196" i="4" s="1"/>
  <c r="F195" i="4"/>
  <c r="G195" i="4" s="1"/>
  <c r="F194" i="4"/>
  <c r="G194" i="4" s="1"/>
  <c r="F193" i="4"/>
  <c r="G193" i="4" s="1"/>
  <c r="F192" i="4"/>
  <c r="G192" i="4" s="1"/>
  <c r="F191" i="4"/>
  <c r="G191" i="4" s="1"/>
  <c r="F190" i="4"/>
  <c r="G190" i="4" s="1"/>
  <c r="F189" i="4"/>
  <c r="G189" i="4" s="1"/>
  <c r="F188" i="4"/>
  <c r="G188" i="4" s="1"/>
  <c r="F187" i="4"/>
  <c r="G187" i="4" s="1"/>
  <c r="F186" i="4"/>
  <c r="G186" i="4" s="1"/>
  <c r="F185" i="4"/>
  <c r="G185" i="4" s="1"/>
  <c r="F184" i="4"/>
  <c r="G184" i="4" s="1"/>
  <c r="F183" i="4"/>
  <c r="G183" i="4" s="1"/>
  <c r="F182" i="4"/>
  <c r="G182" i="4" s="1"/>
  <c r="F181" i="4"/>
  <c r="G181" i="4" s="1"/>
  <c r="F180" i="4"/>
  <c r="G180" i="4" s="1"/>
  <c r="F179" i="4"/>
  <c r="G179" i="4" s="1"/>
  <c r="F178" i="4"/>
  <c r="G178" i="4" s="1"/>
  <c r="F177" i="4"/>
  <c r="G177" i="4" s="1"/>
  <c r="F176" i="4"/>
  <c r="G176" i="4" s="1"/>
  <c r="F175" i="4"/>
  <c r="G175" i="4" s="1"/>
  <c r="F174" i="4"/>
  <c r="G174" i="4" s="1"/>
  <c r="F173" i="4"/>
  <c r="G173" i="4" s="1"/>
  <c r="F172" i="4"/>
  <c r="G172" i="4" s="1"/>
  <c r="F171" i="4"/>
  <c r="G171" i="4" s="1"/>
  <c r="F170" i="4"/>
  <c r="G170" i="4" s="1"/>
  <c r="F169" i="4"/>
  <c r="G169" i="4" s="1"/>
  <c r="F168" i="4"/>
  <c r="G168" i="4" s="1"/>
  <c r="F167" i="4"/>
  <c r="G167" i="4" s="1"/>
  <c r="F166" i="4"/>
  <c r="G166" i="4" s="1"/>
  <c r="F165" i="4"/>
  <c r="G165" i="4" s="1"/>
  <c r="F164" i="4"/>
  <c r="G164" i="4" s="1"/>
  <c r="F163" i="4"/>
  <c r="G163" i="4" s="1"/>
  <c r="F162" i="4"/>
  <c r="G162" i="4" s="1"/>
  <c r="F161" i="4"/>
  <c r="G161" i="4" s="1"/>
  <c r="F160" i="4"/>
  <c r="G160" i="4" s="1"/>
  <c r="F159" i="4"/>
  <c r="G159" i="4" s="1"/>
  <c r="F158" i="4"/>
  <c r="G158" i="4" s="1"/>
  <c r="F157" i="4"/>
  <c r="G157" i="4" s="1"/>
  <c r="F156" i="4"/>
  <c r="G156" i="4" s="1"/>
  <c r="F155" i="4"/>
  <c r="G155" i="4" s="1"/>
  <c r="F154" i="4"/>
  <c r="G154" i="4" s="1"/>
  <c r="F153" i="4"/>
  <c r="G153" i="4" s="1"/>
  <c r="F152" i="4"/>
  <c r="G152" i="4" s="1"/>
  <c r="F151" i="4"/>
  <c r="G151" i="4" s="1"/>
  <c r="F150" i="4"/>
  <c r="G150" i="4" s="1"/>
  <c r="F149" i="4"/>
  <c r="G149" i="4" s="1"/>
  <c r="F148" i="4"/>
  <c r="G148" i="4" s="1"/>
  <c r="F147" i="4"/>
  <c r="G147" i="4" s="1"/>
  <c r="F146" i="4"/>
  <c r="G146" i="4" s="1"/>
  <c r="F145" i="4"/>
  <c r="G145" i="4" s="1"/>
  <c r="F144" i="4"/>
  <c r="G144" i="4" s="1"/>
  <c r="F143" i="4"/>
  <c r="G143" i="4" s="1"/>
  <c r="F142" i="4"/>
  <c r="G142" i="4" s="1"/>
  <c r="F141" i="4"/>
  <c r="G141" i="4" s="1"/>
  <c r="F140" i="4"/>
  <c r="G140" i="4" s="1"/>
  <c r="F139" i="4"/>
  <c r="G139" i="4" s="1"/>
  <c r="F138" i="4"/>
  <c r="G138" i="4" s="1"/>
  <c r="F137" i="4"/>
  <c r="G137" i="4" s="1"/>
  <c r="F136" i="4"/>
  <c r="G136" i="4" s="1"/>
  <c r="F135" i="4"/>
  <c r="G135" i="4" s="1"/>
  <c r="F134" i="4"/>
  <c r="G134" i="4" s="1"/>
  <c r="F133" i="4"/>
  <c r="G133" i="4" s="1"/>
  <c r="F132" i="4"/>
  <c r="G132" i="4" s="1"/>
  <c r="F131" i="4"/>
  <c r="G131" i="4" s="1"/>
  <c r="F130" i="4"/>
  <c r="G130" i="4" s="1"/>
  <c r="F129" i="4"/>
  <c r="G129" i="4" s="1"/>
  <c r="F128" i="4"/>
  <c r="G128" i="4" s="1"/>
  <c r="F127" i="4"/>
  <c r="G127" i="4" s="1"/>
  <c r="F126" i="4"/>
  <c r="G126" i="4" s="1"/>
  <c r="F125" i="4"/>
  <c r="G125" i="4" s="1"/>
  <c r="F124" i="4"/>
  <c r="G124" i="4" s="1"/>
  <c r="F123" i="4"/>
  <c r="G123" i="4" s="1"/>
  <c r="F122" i="4"/>
  <c r="G122" i="4" s="1"/>
  <c r="F121" i="4"/>
  <c r="G121" i="4" s="1"/>
  <c r="F120" i="4"/>
  <c r="G120" i="4" s="1"/>
  <c r="F119" i="4"/>
  <c r="G119" i="4" s="1"/>
  <c r="F118" i="4"/>
  <c r="G118" i="4" s="1"/>
  <c r="F117" i="4"/>
  <c r="G117" i="4" s="1"/>
  <c r="F116" i="4"/>
  <c r="G116" i="4" s="1"/>
  <c r="F115" i="4"/>
  <c r="G115" i="4" s="1"/>
  <c r="F114" i="4"/>
  <c r="G114" i="4" s="1"/>
  <c r="F113" i="4"/>
  <c r="G113" i="4" s="1"/>
  <c r="F112" i="4"/>
  <c r="G112" i="4" s="1"/>
  <c r="F111" i="4"/>
  <c r="G111" i="4" s="1"/>
  <c r="F110" i="4"/>
  <c r="G110" i="4" s="1"/>
  <c r="F109" i="4"/>
  <c r="G109" i="4" s="1"/>
  <c r="F108" i="4"/>
  <c r="G108" i="4" s="1"/>
  <c r="F107" i="4"/>
  <c r="G107" i="4" s="1"/>
  <c r="F106" i="4"/>
  <c r="G106" i="4" s="1"/>
  <c r="F105" i="4"/>
  <c r="G105" i="4" s="1"/>
  <c r="F104" i="4"/>
  <c r="G104" i="4" s="1"/>
  <c r="F103" i="4"/>
  <c r="G103" i="4" s="1"/>
  <c r="F102" i="4"/>
  <c r="G102" i="4" s="1"/>
  <c r="F101" i="4"/>
  <c r="G101" i="4" s="1"/>
  <c r="F100" i="4"/>
  <c r="G100" i="4" s="1"/>
  <c r="F99" i="4"/>
  <c r="G99" i="4" s="1"/>
  <c r="F98" i="4"/>
  <c r="G98" i="4" s="1"/>
  <c r="F97" i="4"/>
  <c r="G97" i="4" s="1"/>
  <c r="F96" i="4"/>
  <c r="G96" i="4" s="1"/>
  <c r="F95" i="4"/>
  <c r="G95" i="4" s="1"/>
  <c r="F94" i="4"/>
  <c r="G94" i="4" s="1"/>
  <c r="F93" i="4"/>
  <c r="G93" i="4" s="1"/>
  <c r="F92" i="4"/>
  <c r="G92" i="4" s="1"/>
  <c r="F91" i="4"/>
  <c r="G91" i="4" s="1"/>
  <c r="F90" i="4"/>
  <c r="G90" i="4" s="1"/>
  <c r="F89" i="4"/>
  <c r="G89" i="4" s="1"/>
  <c r="F88" i="4"/>
  <c r="G88" i="4" s="1"/>
  <c r="F87" i="4"/>
  <c r="G87" i="4" s="1"/>
  <c r="F86" i="4"/>
  <c r="G86" i="4" s="1"/>
  <c r="F85" i="4"/>
  <c r="G85" i="4" s="1"/>
  <c r="F84" i="4"/>
  <c r="G84" i="4" s="1"/>
  <c r="F83" i="4"/>
  <c r="G83" i="4" s="1"/>
  <c r="F82" i="4"/>
  <c r="G82" i="4" s="1"/>
  <c r="F81" i="4"/>
  <c r="G81" i="4" s="1"/>
  <c r="F80" i="4"/>
  <c r="G80" i="4" s="1"/>
  <c r="F79" i="4"/>
  <c r="G79" i="4" s="1"/>
  <c r="F78" i="4"/>
  <c r="G78" i="4" s="1"/>
  <c r="F77" i="4"/>
  <c r="G77" i="4" s="1"/>
  <c r="F76" i="4"/>
  <c r="G76" i="4" s="1"/>
  <c r="F75" i="4"/>
  <c r="G75" i="4" s="1"/>
  <c r="F74" i="4"/>
  <c r="G74" i="4" s="1"/>
  <c r="F73" i="4"/>
  <c r="G73" i="4" s="1"/>
  <c r="F72" i="4"/>
  <c r="G72" i="4" s="1"/>
  <c r="F71" i="4"/>
  <c r="G71" i="4" s="1"/>
  <c r="F70" i="4"/>
  <c r="G70" i="4" s="1"/>
  <c r="F69" i="4"/>
  <c r="G69" i="4" s="1"/>
  <c r="F68" i="4"/>
  <c r="G68" i="4" s="1"/>
  <c r="F67" i="4"/>
  <c r="G67" i="4" s="1"/>
  <c r="F66" i="4"/>
  <c r="G66" i="4" s="1"/>
  <c r="F65" i="4"/>
  <c r="G65" i="4" s="1"/>
  <c r="F64" i="4"/>
  <c r="G64" i="4" s="1"/>
  <c r="F63" i="4"/>
  <c r="G63" i="4" s="1"/>
  <c r="F62" i="4"/>
  <c r="G62" i="4" s="1"/>
  <c r="F61" i="4"/>
  <c r="G61" i="4" s="1"/>
  <c r="F60" i="4"/>
  <c r="G60" i="4" s="1"/>
  <c r="F59" i="4"/>
  <c r="G59" i="4" s="1"/>
  <c r="F58" i="4"/>
  <c r="G58" i="4" s="1"/>
  <c r="F57" i="4"/>
  <c r="G57" i="4" s="1"/>
  <c r="F56" i="4"/>
  <c r="G56" i="4" s="1"/>
  <c r="F55" i="4"/>
  <c r="G55" i="4" s="1"/>
  <c r="F54" i="4"/>
  <c r="G54" i="4" s="1"/>
  <c r="F53" i="4"/>
  <c r="G53" i="4" s="1"/>
  <c r="F52" i="4"/>
  <c r="G52" i="4" s="1"/>
  <c r="F51" i="4"/>
  <c r="G51" i="4" s="1"/>
  <c r="F50" i="4"/>
  <c r="G50" i="4" s="1"/>
  <c r="F49" i="4"/>
  <c r="G49" i="4" s="1"/>
  <c r="F48" i="4"/>
  <c r="G48" i="4" s="1"/>
  <c r="F47" i="4"/>
  <c r="G47" i="4" s="1"/>
  <c r="F46" i="4"/>
  <c r="G46" i="4" s="1"/>
  <c r="F45" i="4"/>
  <c r="G45" i="4" s="1"/>
  <c r="F44" i="4"/>
  <c r="G44" i="4" s="1"/>
  <c r="F43" i="4"/>
  <c r="G43" i="4" s="1"/>
  <c r="F42" i="4"/>
  <c r="G42" i="4" s="1"/>
  <c r="F41" i="4"/>
  <c r="G41" i="4" s="1"/>
  <c r="F40" i="4"/>
  <c r="G40" i="4" s="1"/>
  <c r="F39" i="4"/>
  <c r="G39" i="4" s="1"/>
  <c r="F38" i="4"/>
  <c r="G38" i="4" s="1"/>
  <c r="F37" i="4"/>
  <c r="G37" i="4" s="1"/>
  <c r="F36" i="4"/>
  <c r="G36" i="4" s="1"/>
  <c r="F35" i="4"/>
  <c r="G35" i="4" s="1"/>
  <c r="F34" i="4"/>
  <c r="G34" i="4" s="1"/>
  <c r="F33" i="4"/>
  <c r="G33" i="4" s="1"/>
  <c r="F32" i="4"/>
  <c r="G32" i="4" s="1"/>
  <c r="F31" i="4"/>
  <c r="G31" i="4" s="1"/>
  <c r="F30" i="4"/>
  <c r="G30" i="4" s="1"/>
  <c r="F29" i="4"/>
  <c r="G29" i="4" s="1"/>
  <c r="F28" i="4"/>
  <c r="G28" i="4" s="1"/>
  <c r="F27" i="4"/>
  <c r="G27" i="4" s="1"/>
  <c r="F26" i="4"/>
  <c r="G26" i="4" s="1"/>
  <c r="F25" i="4"/>
  <c r="G25" i="4" s="1"/>
  <c r="F24" i="4"/>
  <c r="G24" i="4" s="1"/>
  <c r="F23" i="4"/>
  <c r="G23" i="4" s="1"/>
  <c r="F22" i="4"/>
  <c r="G22" i="4" s="1"/>
  <c r="F21" i="4"/>
  <c r="G21" i="4" s="1"/>
  <c r="F20" i="4"/>
  <c r="G20" i="4" s="1"/>
  <c r="F19" i="4"/>
  <c r="G19" i="4" s="1"/>
  <c r="F18" i="4"/>
  <c r="G18" i="4" s="1"/>
  <c r="F17" i="4"/>
  <c r="G17" i="4" s="1"/>
  <c r="F16" i="4"/>
  <c r="G16" i="4" s="1"/>
  <c r="F15" i="4"/>
  <c r="G15" i="4" s="1"/>
  <c r="F14" i="4"/>
  <c r="G14" i="4" s="1"/>
  <c r="F13" i="4"/>
  <c r="G13" i="4" s="1"/>
  <c r="F12" i="4"/>
  <c r="G12" i="4" s="1"/>
  <c r="F11" i="4"/>
  <c r="G11" i="4" s="1"/>
  <c r="F10" i="4"/>
  <c r="G10" i="4" s="1"/>
  <c r="F9" i="4"/>
  <c r="G9" i="4" s="1"/>
  <c r="F8" i="4"/>
  <c r="G8" i="4" s="1"/>
  <c r="F7" i="4"/>
  <c r="G7" i="4" s="1"/>
  <c r="F6" i="4"/>
  <c r="G6" i="4" s="1"/>
  <c r="F5" i="4"/>
  <c r="G5" i="4" s="1"/>
  <c r="F4" i="4"/>
  <c r="G4" i="4" s="1"/>
  <c r="F3" i="4"/>
  <c r="G3" i="4" s="1"/>
  <c r="F2" i="4"/>
  <c r="G2" i="4" s="1"/>
  <c r="B12" i="1"/>
  <c r="B11" i="1"/>
  <c r="B8" i="1"/>
  <c r="D8" i="1" s="1"/>
  <c r="D7" i="1"/>
  <c r="B6" i="1"/>
  <c r="D6" i="1" s="1"/>
  <c r="B5" i="1"/>
  <c r="D5" i="1" s="1"/>
  <c r="B4" i="1"/>
  <c r="D4" i="1" s="1"/>
</calcChain>
</file>

<file path=xl/sharedStrings.xml><?xml version="1.0" encoding="utf-8"?>
<sst xmlns="http://schemas.openxmlformats.org/spreadsheetml/2006/main" count="4839" uniqueCount="275">
  <si>
    <t>Retail Company A - DEMAND PLANNING DASHBOARD</t>
  </si>
  <si>
    <t>Metric</t>
  </si>
  <si>
    <t>Current Value</t>
  </si>
  <si>
    <t>Target</t>
  </si>
  <si>
    <t>Status</t>
  </si>
  <si>
    <t>Total Inventory Value</t>
  </si>
  <si>
    <t>$200,000</t>
  </si>
  <si>
    <t>Average Stock Coverage (Weeks)</t>
  </si>
  <si>
    <t>8</t>
  </si>
  <si>
    <t>SKUs Below Reorder Point</t>
  </si>
  <si>
    <t>0</t>
  </si>
  <si>
    <t>Forecast Accuracy %</t>
  </si>
  <si>
    <t>87.3%</t>
  </si>
  <si>
    <t>90%</t>
  </si>
  <si>
    <t>Total Revenue (Last 4 Weeks)</t>
  </si>
  <si>
    <t>$1,500,000</t>
  </si>
  <si>
    <t>INVENTORY ALERTS</t>
  </si>
  <si>
    <t>Low Stock Items:</t>
  </si>
  <si>
    <t>Overstock Items:</t>
  </si>
  <si>
    <t>INVENTORY SUMMARY</t>
  </si>
  <si>
    <t>Total SKUs:</t>
  </si>
  <si>
    <t>Categories:</t>
  </si>
  <si>
    <t>5 (Hoodie, Tee, Jacket, Pant, Shirt)</t>
  </si>
  <si>
    <t>Average Lead Time:</t>
  </si>
  <si>
    <t>3.2 weeks</t>
  </si>
  <si>
    <t>Total Forecast (Next 4 Weeks):</t>
  </si>
  <si>
    <t>7,798 units</t>
  </si>
  <si>
    <t>Week</t>
  </si>
  <si>
    <t>Date</t>
  </si>
  <si>
    <t>SKU</t>
  </si>
  <si>
    <t>Units_Sold</t>
  </si>
  <si>
    <t>Price</t>
  </si>
  <si>
    <t>Revenue</t>
  </si>
  <si>
    <t>2024-W01</t>
  </si>
  <si>
    <t>2024-01-01</t>
  </si>
  <si>
    <t>Retail-HOODIE-M</t>
  </si>
  <si>
    <t>Retail-HOODIE-L</t>
  </si>
  <si>
    <t>Retail-HOODIE-XL</t>
  </si>
  <si>
    <t>Retail-HOODIE-XXL</t>
  </si>
  <si>
    <t>Retail-TEE-S</t>
  </si>
  <si>
    <t>Retail-TEE-M</t>
  </si>
  <si>
    <t>Retail-TEE-L</t>
  </si>
  <si>
    <t>Retail-TEE-XL</t>
  </si>
  <si>
    <t>Retail-JACKET-M</t>
  </si>
  <si>
    <t>Retail-JACKET-L</t>
  </si>
  <si>
    <t>Retail-JACKET-XL</t>
  </si>
  <si>
    <t>Retail-JACKET-XXL</t>
  </si>
  <si>
    <t>Retail-PANT-M</t>
  </si>
  <si>
    <t>Retail-PANT-L</t>
  </si>
  <si>
    <t>Retail-PANT-XL</t>
  </si>
  <si>
    <t>Retail-PANT-XXL</t>
  </si>
  <si>
    <t>Retail-SHIRT-M</t>
  </si>
  <si>
    <t>Retail-SHIRT-L</t>
  </si>
  <si>
    <t>Retail-SHIRT-XL</t>
  </si>
  <si>
    <t>Retail-SHIRT-XXL</t>
  </si>
  <si>
    <t>2024-W02</t>
  </si>
  <si>
    <t>2024-01-08</t>
  </si>
  <si>
    <t>2024-W03</t>
  </si>
  <si>
    <t>2024-01-15</t>
  </si>
  <si>
    <t>2024-W04</t>
  </si>
  <si>
    <t>2024-01-22</t>
  </si>
  <si>
    <t>2024-W05</t>
  </si>
  <si>
    <t>2024-01-29</t>
  </si>
  <si>
    <t>2024-W06</t>
  </si>
  <si>
    <t>2024-02-05</t>
  </si>
  <si>
    <t>2024-W07</t>
  </si>
  <si>
    <t>2024-02-12</t>
  </si>
  <si>
    <t>2024-W08</t>
  </si>
  <si>
    <t>2024-02-19</t>
  </si>
  <si>
    <t>2024-W09</t>
  </si>
  <si>
    <t>2024-02-26</t>
  </si>
  <si>
    <t>2024-W10</t>
  </si>
  <si>
    <t>2024-03-04</t>
  </si>
  <si>
    <t>2024-W11</t>
  </si>
  <si>
    <t>2024-03-11</t>
  </si>
  <si>
    <t>2024-W12</t>
  </si>
  <si>
    <t>2024-03-18</t>
  </si>
  <si>
    <t>2024-W13</t>
  </si>
  <si>
    <t>2024-03-25</t>
  </si>
  <si>
    <t>2024-W14</t>
  </si>
  <si>
    <t>2024-04-01</t>
  </si>
  <si>
    <t>2024-W15</t>
  </si>
  <si>
    <t>2024-04-08</t>
  </si>
  <si>
    <t>2024-W16</t>
  </si>
  <si>
    <t>2024-04-15</t>
  </si>
  <si>
    <t>2024-W17</t>
  </si>
  <si>
    <t>2024-04-22</t>
  </si>
  <si>
    <t>2024-W18</t>
  </si>
  <si>
    <t>2024-04-29</t>
  </si>
  <si>
    <t>2024-W19</t>
  </si>
  <si>
    <t>2024-05-06</t>
  </si>
  <si>
    <t>2024-W20</t>
  </si>
  <si>
    <t>2024-05-13</t>
  </si>
  <si>
    <t>2024-W21</t>
  </si>
  <si>
    <t>2024-05-20</t>
  </si>
  <si>
    <t>2024-W22</t>
  </si>
  <si>
    <t>2024-05-27</t>
  </si>
  <si>
    <t>2024-W23</t>
  </si>
  <si>
    <t>2024-06-03</t>
  </si>
  <si>
    <t>2024-W24</t>
  </si>
  <si>
    <t>2024-06-10</t>
  </si>
  <si>
    <t>2024-W25</t>
  </si>
  <si>
    <t>2024-06-17</t>
  </si>
  <si>
    <t>2024-W26</t>
  </si>
  <si>
    <t>2024-06-24</t>
  </si>
  <si>
    <t>2024-W27</t>
  </si>
  <si>
    <t>2024-07-01</t>
  </si>
  <si>
    <t>2024-W28</t>
  </si>
  <si>
    <t>2024-07-08</t>
  </si>
  <si>
    <t>2024-W29</t>
  </si>
  <si>
    <t>2024-07-15</t>
  </si>
  <si>
    <t>2024-W30</t>
  </si>
  <si>
    <t>2024-07-22</t>
  </si>
  <si>
    <t>2024-W31</t>
  </si>
  <si>
    <t>2024-07-29</t>
  </si>
  <si>
    <t>2024-W32</t>
  </si>
  <si>
    <t>2024-08-05</t>
  </si>
  <si>
    <t>2024-W33</t>
  </si>
  <si>
    <t>2024-08-12</t>
  </si>
  <si>
    <t>2024-W34</t>
  </si>
  <si>
    <t>2024-08-19</t>
  </si>
  <si>
    <t>2024-W35</t>
  </si>
  <si>
    <t>2024-08-26</t>
  </si>
  <si>
    <t>2024-W36</t>
  </si>
  <si>
    <t>2024-09-02</t>
  </si>
  <si>
    <t>2024-W37</t>
  </si>
  <si>
    <t>2024-09-09</t>
  </si>
  <si>
    <t>2024-W38</t>
  </si>
  <si>
    <t>2024-09-16</t>
  </si>
  <si>
    <t>2024-W39</t>
  </si>
  <si>
    <t>2024-09-23</t>
  </si>
  <si>
    <t>2024-W40</t>
  </si>
  <si>
    <t>2024-09-30</t>
  </si>
  <si>
    <t>2024-W41</t>
  </si>
  <si>
    <t>2024-10-07</t>
  </si>
  <si>
    <t>2024-W42</t>
  </si>
  <si>
    <t>2024-10-14</t>
  </si>
  <si>
    <t>2024-W43</t>
  </si>
  <si>
    <t>2024-10-21</t>
  </si>
  <si>
    <t>2024-W44</t>
  </si>
  <si>
    <t>2024-10-28</t>
  </si>
  <si>
    <t>2024-W45</t>
  </si>
  <si>
    <t>2024-11-04</t>
  </si>
  <si>
    <t>2024-W46</t>
  </si>
  <si>
    <t>2024-11-11</t>
  </si>
  <si>
    <t>2024-W47</t>
  </si>
  <si>
    <t>2024-11-18</t>
  </si>
  <si>
    <t>2024-W48</t>
  </si>
  <si>
    <t>2024-11-25</t>
  </si>
  <si>
    <t>2024-W49</t>
  </si>
  <si>
    <t>2024-12-02</t>
  </si>
  <si>
    <t>2024-W50</t>
  </si>
  <si>
    <t>2024-12-09</t>
  </si>
  <si>
    <t>2024-W51</t>
  </si>
  <si>
    <t>2024-12-16</t>
  </si>
  <si>
    <t>2024-W52</t>
  </si>
  <si>
    <t>2024-12-23</t>
  </si>
  <si>
    <t>Current_Stock</t>
  </si>
  <si>
    <t>Avg_Weekly_Sales</t>
  </si>
  <si>
    <t>Weeks_Coverage</t>
  </si>
  <si>
    <t>Lead_Time_Weeks</t>
  </si>
  <si>
    <t>Safety_Stock</t>
  </si>
  <si>
    <t>Reorder_Point</t>
  </si>
  <si>
    <t>Unit_Cost</t>
  </si>
  <si>
    <t>Inventory_Value</t>
  </si>
  <si>
    <t>LOW STOCK</t>
  </si>
  <si>
    <t>OK</t>
  </si>
  <si>
    <t>Forecast_Units</t>
  </si>
  <si>
    <t>Historical_Avg</t>
  </si>
  <si>
    <t>Variance_%</t>
  </si>
  <si>
    <t>Confidence</t>
  </si>
  <si>
    <t>2025-W01</t>
  </si>
  <si>
    <t>2025-01-01</t>
  </si>
  <si>
    <t>2025-W02</t>
  </si>
  <si>
    <t>2025-01-08</t>
  </si>
  <si>
    <t>2025-W03</t>
  </si>
  <si>
    <t>2025-01-15</t>
  </si>
  <si>
    <t>2025-W04</t>
  </si>
  <si>
    <t>2025-01-22</t>
  </si>
  <si>
    <t>2025-W05</t>
  </si>
  <si>
    <t>2025-01-29</t>
  </si>
  <si>
    <t>2025-W06</t>
  </si>
  <si>
    <t>2025-02-05</t>
  </si>
  <si>
    <t>2025-W07</t>
  </si>
  <si>
    <t>2025-02-12</t>
  </si>
  <si>
    <t>2025-W08</t>
  </si>
  <si>
    <t>2025-02-19</t>
  </si>
  <si>
    <t>2025-W09</t>
  </si>
  <si>
    <t>2025-02-26</t>
  </si>
  <si>
    <t>2025-W10</t>
  </si>
  <si>
    <t>2025-03-05</t>
  </si>
  <si>
    <t>2025-W11</t>
  </si>
  <si>
    <t>2025-03-12</t>
  </si>
  <si>
    <t>2025-W12</t>
  </si>
  <si>
    <t>2025-03-19</t>
  </si>
  <si>
    <t>2025-W13</t>
  </si>
  <si>
    <t>2025-03-26</t>
  </si>
  <si>
    <t>2025-W14</t>
  </si>
  <si>
    <t>2025-04-02</t>
  </si>
  <si>
    <t>2025-W15</t>
  </si>
  <si>
    <t>2025-04-09</t>
  </si>
  <si>
    <t>2025-W16</t>
  </si>
  <si>
    <t>2025-04-16</t>
  </si>
  <si>
    <t>2025-W17</t>
  </si>
  <si>
    <t>2025-04-23</t>
  </si>
  <si>
    <t>2025-W18</t>
  </si>
  <si>
    <t>2025-04-30</t>
  </si>
  <si>
    <t>2025-W19</t>
  </si>
  <si>
    <t>2025-05-07</t>
  </si>
  <si>
    <t>2025-W20</t>
  </si>
  <si>
    <t>2025-05-14</t>
  </si>
  <si>
    <t>2025-W21</t>
  </si>
  <si>
    <t>2025-05-21</t>
  </si>
  <si>
    <t>2025-W22</t>
  </si>
  <si>
    <t>2025-05-28</t>
  </si>
  <si>
    <t>2025-W23</t>
  </si>
  <si>
    <t>2025-06-04</t>
  </si>
  <si>
    <t>2025-W24</t>
  </si>
  <si>
    <t>2025-06-11</t>
  </si>
  <si>
    <t>2025-W25</t>
  </si>
  <si>
    <t>2025-06-18</t>
  </si>
  <si>
    <t>2025-W26</t>
  </si>
  <si>
    <t>2025-06-25</t>
  </si>
  <si>
    <t>Supplier_Name</t>
  </si>
  <si>
    <t>Lead_Time_Days</t>
  </si>
  <si>
    <t>MOQ</t>
  </si>
  <si>
    <t>Quality_Rating</t>
  </si>
  <si>
    <t>On_Time_Delivery</t>
  </si>
  <si>
    <t>Payment_Terms</t>
  </si>
  <si>
    <t>Overall_Score</t>
  </si>
  <si>
    <t>Main Supplier A</t>
  </si>
  <si>
    <t>Net 30</t>
  </si>
  <si>
    <t>Backup Supplier B</t>
  </si>
  <si>
    <t>Net 45</t>
  </si>
  <si>
    <t>Premium Supplier C</t>
  </si>
  <si>
    <t>Local Supplier D</t>
  </si>
  <si>
    <t>Net 15</t>
  </si>
  <si>
    <t>International Supplier E</t>
  </si>
  <si>
    <t>Net 60</t>
  </si>
  <si>
    <t>DEMAND PLANNING ANALYTICS</t>
  </si>
  <si>
    <t>Monthly Revenue Trend</t>
  </si>
  <si>
    <t>Month</t>
  </si>
  <si>
    <t>2024-01</t>
  </si>
  <si>
    <t>2024-02</t>
  </si>
  <si>
    <t>2024-03</t>
  </si>
  <si>
    <t>2024-04</t>
  </si>
  <si>
    <t>2024-05</t>
  </si>
  <si>
    <t>2024-06</t>
  </si>
  <si>
    <t>2024-07</t>
  </si>
  <si>
    <t>2024-08</t>
  </si>
  <si>
    <t>2024-09</t>
  </si>
  <si>
    <t>2024-10</t>
  </si>
  <si>
    <t>2024-11</t>
  </si>
  <si>
    <t>2024-12</t>
  </si>
  <si>
    <t>Top 10 SKUs by Revenue</t>
  </si>
  <si>
    <t>Total_Units</t>
  </si>
  <si>
    <t>Total_Revenue</t>
  </si>
  <si>
    <t>ADVANCED DEMAND PLANNING ANALYTICS</t>
  </si>
  <si>
    <t>Product Category Performance</t>
  </si>
  <si>
    <t>Category</t>
  </si>
  <si>
    <t>Avg_Price</t>
  </si>
  <si>
    <t>Market_Share_%</t>
  </si>
  <si>
    <t>HOODIE</t>
  </si>
  <si>
    <t>TEE</t>
  </si>
  <si>
    <t>JACKET</t>
  </si>
  <si>
    <t>PANT</t>
  </si>
  <si>
    <t>SHIRT</t>
  </si>
  <si>
    <t>Size Distribution Analysis</t>
  </si>
  <si>
    <t>Size</t>
  </si>
  <si>
    <t>Percentage_%</t>
  </si>
  <si>
    <t>S</t>
  </si>
  <si>
    <t>M</t>
  </si>
  <si>
    <t>L</t>
  </si>
  <si>
    <t>XL</t>
  </si>
  <si>
    <t>XXL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</si>
</sst>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\$#,##0.00"/>
    <numFmt numFmtId="165" formatCode="0.0"/>
    <numFmt numFmtId="166" formatCode="0.0%"/>
    <numFmt numFmtId="167" formatCode="\$#,##0"/>
  </numFmts>
  <fonts count="7">
    <font>
      <sz val="11"/>
      <color theme="1"/>
      <name val="Calibri"/>
      <family val="2"/>
      <scheme val="minor"/>
    </font>
    <font>
      <b/>
      <sz val="16"/>
      <color rgb="FFFFFFFF"/>
      <name val="Calibri"/>
    </font>
    <font>
      <b/>
      <sz val="12"/>
      <color rgb="FFFFFFFF"/>
      <name val="Calibri"/>
    </font>
    <font>
      <sz val="10"/>
      <name val="Calibri"/>
    </font>
    <font>
      <b/>
      <sz val="14"/>
      <color rgb="FFFF0000"/>
      <name val="Calibri"/>
    </font>
    <font>
      <b/>
      <sz val="12"/>
      <name val="Calibri"/>
    </font>
    <font>
      <b/>
      <sz val="14"/>
      <name val="Calibri"/>
    </font>
  </fonts>
  <fills count="4">
    <fill>
      <patternFill patternType="none"/>
    </fill>
    <fill>
      <patternFill patternType="gray125"/>
    </fill>
    <fill>
      <patternFill patternType="solid">
        <fgColor rgb="FF1F4788"/>
        <bgColor rgb="FF1F4788"/>
      </patternFill>
    </fill>
    <fill>
      <patternFill patternType="solid">
        <fgColor rgb="FF2E4F80"/>
        <bgColor rgb="FF2E4F8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3" borderId="1" xfId="0" applyFont="1" applyFill="1" applyBorder="1"/>
    <xf numFmtId="0" fontId="3" fillId="0" borderId="1" xfId="0" applyFont="1" applyBorder="1"/>
    <xf numFmtId="167" fontId="3" fillId="0" borderId="1" xfId="0" applyNumberFormat="1" applyFont="1" applyBorder="1"/>
    <xf numFmtId="165" fontId="3" fillId="0" borderId="1" xfId="0" applyNumberFormat="1" applyFont="1" applyBorder="1"/>
    <xf numFmtId="0" fontId="4" fillId="0" borderId="0" xfId="0" applyFont="1"/>
    <xf numFmtId="0" fontId="6" fillId="0" borderId="0" xfId="0" applyFont="1"/>
    <xf numFmtId="164" fontId="3" fillId="0" borderId="1" xfId="0" applyNumberFormat="1" applyFont="1" applyBorder="1"/>
    <xf numFmtId="0" fontId="3" fillId="0" borderId="0" xfId="0" applyFont="1"/>
    <xf numFmtId="166" fontId="3" fillId="0" borderId="0" xfId="0" applyNumberFormat="1" applyFont="1"/>
    <xf numFmtId="166" fontId="3" fillId="0" borderId="1" xfId="0" applyNumberFormat="1" applyFont="1" applyBorder="1"/>
    <xf numFmtId="165" fontId="3" fillId="0" borderId="0" xfId="0" applyNumberFormat="1" applyFont="1"/>
    <xf numFmtId="0" fontId="5" fillId="0" borderId="0" xfId="0" applyFont="1"/>
    <xf numFmtId="0" fontId="2" fillId="3" borderId="0" xfId="0" applyFont="1" applyFill="1"/>
    <xf numFmtId="164" fontId="3" fillId="0" borderId="0" xfId="0" applyNumberFormat="1" applyFont="1"/>
    <xf numFmtId="0" fontId="1" fillId="2" borderId="0" xfId="0" applyFont="1" applyFill="1" applyAlignment="1">
      <alignment horizontal="center" vertical="center"/>
    </xf>
    <xf numFmtId="0" fontId="0" fillId="0" borderId="0" xfId="0" applyAlignment="1"/>
  </cellXfs>
  <cellStyles count="1">
    <cellStyle name="Normal" xfId="0" builtinId="0"/>
  </cellStyles>
  <dxfs count="7">
    <dxf>
      <fill>
        <patternFill patternType="solid">
          <fgColor rgb="FFFFCCCC"/>
          <bgColor rgb="FFFFCCCC"/>
        </patternFill>
      </fill>
    </dxf>
    <dxf>
      <fill>
        <patternFill patternType="solid">
          <fgColor rgb="FFFFFFCC"/>
          <bgColor rgb="FFFFFFCC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CC"/>
          <bgColor rgb="FFFFFFCC"/>
        </patternFill>
      </fill>
    </dxf>
    <dxf>
      <fill>
        <patternFill patternType="solid">
          <fgColor rgb="FFFFCCCC"/>
          <bgColor rgb="FFFFCCCC"/>
        </patternFill>
      </fill>
    </dxf>
    <dxf>
      <fill>
        <patternFill patternType="solid">
          <fgColor rgb="FFFFCCCC"/>
          <bgColor rgb="FFFFCCCC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Monthly Revenue Trend</a:t>
            </a:r>
          </a:p>
        </c:rich>
      </c:tx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Charts_Analytics!B4</c:f>
              <c:strCache>
                <c:ptCount val="1"/>
                <c:pt idx="0">
                  <c:v>Revenue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Charts_Analytics!$A$5:$A$16</c:f>
              <c:strCache>
                <c:ptCount val="12"/>
                <c:pt idx="0">
                  <c:v>2024-01</c:v>
                </c:pt>
                <c:pt idx="1">
                  <c:v>2024-02</c:v>
                </c:pt>
                <c:pt idx="2">
                  <c:v>2024-03</c:v>
                </c:pt>
                <c:pt idx="3">
                  <c:v>2024-04</c:v>
                </c:pt>
                <c:pt idx="4">
                  <c:v>2024-05</c:v>
                </c:pt>
                <c:pt idx="5">
                  <c:v>2024-06</c:v>
                </c:pt>
                <c:pt idx="6">
                  <c:v>2024-07</c:v>
                </c:pt>
                <c:pt idx="7">
                  <c:v>2024-08</c:v>
                </c:pt>
                <c:pt idx="8">
                  <c:v>2024-09</c:v>
                </c:pt>
                <c:pt idx="9">
                  <c:v>2024-10</c:v>
                </c:pt>
                <c:pt idx="10">
                  <c:v>2024-11</c:v>
                </c:pt>
                <c:pt idx="11">
                  <c:v>2024-12</c:v>
                </c:pt>
              </c:strCache>
            </c:strRef>
          </c:cat>
          <c:val>
            <c:numRef>
              <c:f>Charts_Analytics!$B$5:$B$16</c:f>
              <c:numCache>
                <c:formatCode>General</c:formatCode>
                <c:ptCount val="12"/>
                <c:pt idx="0">
                  <c:v>520228.13</c:v>
                </c:pt>
                <c:pt idx="1">
                  <c:v>431640.79</c:v>
                </c:pt>
                <c:pt idx="2">
                  <c:v>389016.17</c:v>
                </c:pt>
                <c:pt idx="3">
                  <c:v>522158.23</c:v>
                </c:pt>
                <c:pt idx="4">
                  <c:v>435610.47</c:v>
                </c:pt>
                <c:pt idx="5">
                  <c:v>560823.88</c:v>
                </c:pt>
                <c:pt idx="6">
                  <c:v>667260.09</c:v>
                </c:pt>
                <c:pt idx="7">
                  <c:v>481132.02</c:v>
                </c:pt>
                <c:pt idx="8">
                  <c:v>720372.63</c:v>
                </c:pt>
                <c:pt idx="9">
                  <c:v>564441.9</c:v>
                </c:pt>
                <c:pt idx="10">
                  <c:v>709991.87</c:v>
                </c:pt>
                <c:pt idx="11">
                  <c:v>703744.61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12A0-4739-B3A4-1297B08DA4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Month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1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Revenue ($)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Top 10 SKUs by Revenue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Charts_Analytics!C21</c:f>
              <c:strCache>
                <c:ptCount val="1"/>
                <c:pt idx="0">
                  <c:v>Total_Revenue</c:v>
                </c:pt>
              </c:strCache>
            </c:strRef>
          </c:tx>
          <c:spPr>
            <a:ln>
              <a:prstDash val="solid"/>
            </a:ln>
          </c:spPr>
          <c:invertIfNegative val="1"/>
          <c:cat>
            <c:strRef>
              <c:f>Charts_Analytics!$A$22:$A$31</c:f>
              <c:strCache>
                <c:ptCount val="10"/>
                <c:pt idx="0">
                  <c:v>Retail-JACKET-L</c:v>
                </c:pt>
                <c:pt idx="1">
                  <c:v>Retail-HOODIE-M</c:v>
                </c:pt>
                <c:pt idx="2">
                  <c:v>Retail-JACKET-M</c:v>
                </c:pt>
                <c:pt idx="3">
                  <c:v>Retail-HOODIE-L</c:v>
                </c:pt>
                <c:pt idx="4">
                  <c:v>Retail-PANT-M</c:v>
                </c:pt>
                <c:pt idx="5">
                  <c:v>Retail-JACKET-XXL</c:v>
                </c:pt>
                <c:pt idx="6">
                  <c:v>Retail-JACKET-XL</c:v>
                </c:pt>
                <c:pt idx="7">
                  <c:v>Retail-PANT-L</c:v>
                </c:pt>
                <c:pt idx="8">
                  <c:v>Retail-HOODIE-XL</c:v>
                </c:pt>
                <c:pt idx="9">
                  <c:v>Retail-HOODIE-XXL</c:v>
                </c:pt>
              </c:strCache>
            </c:strRef>
          </c:cat>
          <c:val>
            <c:numRef>
              <c:f>Charts_Analytics!$C$22:$C$31</c:f>
              <c:numCache>
                <c:formatCode>General</c:formatCode>
                <c:ptCount val="10"/>
                <c:pt idx="0">
                  <c:v>575511.63</c:v>
                </c:pt>
                <c:pt idx="1">
                  <c:v>546239.29999999993</c:v>
                </c:pt>
                <c:pt idx="2">
                  <c:v>540413.97</c:v>
                </c:pt>
                <c:pt idx="3">
                  <c:v>497464.72</c:v>
                </c:pt>
                <c:pt idx="4">
                  <c:v>446904.12999999989</c:v>
                </c:pt>
                <c:pt idx="5">
                  <c:v>409022.73</c:v>
                </c:pt>
                <c:pt idx="6">
                  <c:v>408422.77</c:v>
                </c:pt>
                <c:pt idx="7">
                  <c:v>403949.5</c:v>
                </c:pt>
                <c:pt idx="8">
                  <c:v>356360.4</c:v>
                </c:pt>
                <c:pt idx="9">
                  <c:v>340702.14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DC-4F83-B916-950F5D9E7C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SKU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1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Revenue ($)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3</xdr:row>
      <xdr:rowOff>0</xdr:rowOff>
    </xdr:from>
    <xdr:ext cx="5400000" cy="288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3</xdr:col>
      <xdr:colOff>0</xdr:colOff>
      <xdr:row>20</xdr:row>
      <xdr:rowOff>0</xdr:rowOff>
    </xdr:from>
    <xdr:ext cx="5400000" cy="288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Historical_Sales" displayName="Historical_Sales" ref="A1:F1041">
  <autoFilter ref="A1:F1041" xr:uid="{00000000-0009-0000-0100-000001000000}"/>
  <tableColumns count="6">
    <tableColumn id="1" xr3:uid="{00000000-0010-0000-0000-000001000000}" name="Week"/>
    <tableColumn id="2" xr3:uid="{00000000-0010-0000-0000-000002000000}" name="Date"/>
    <tableColumn id="3" xr3:uid="{00000000-0010-0000-0000-000003000000}" name="SKU"/>
    <tableColumn id="4" xr3:uid="{00000000-0010-0000-0000-000004000000}" name="Units_Sold"/>
    <tableColumn id="5" xr3:uid="{00000000-0010-0000-0000-000005000000}" name="Price"/>
    <tableColumn id="6" xr3:uid="{00000000-0010-0000-0000-000006000000}" name="Revenue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Current_Inventory" displayName="Current_Inventory" ref="A1:J21">
  <autoFilter ref="A1:J21" xr:uid="{00000000-0009-0000-0100-000002000000}"/>
  <tableColumns count="10">
    <tableColumn id="1" xr3:uid="{00000000-0010-0000-0100-000001000000}" name="SKU"/>
    <tableColumn id="2" xr3:uid="{00000000-0010-0000-0100-000002000000}" name="Current_Stock"/>
    <tableColumn id="3" xr3:uid="{00000000-0010-0000-0100-000003000000}" name="Avg_Weekly_Sales"/>
    <tableColumn id="4" xr3:uid="{00000000-0010-0000-0100-000004000000}" name="Weeks_Coverage"/>
    <tableColumn id="5" xr3:uid="{00000000-0010-0000-0100-000005000000}" name="Lead_Time_Weeks"/>
    <tableColumn id="6" xr3:uid="{00000000-0010-0000-0100-000006000000}" name="Safety_Stock"/>
    <tableColumn id="7" xr3:uid="{00000000-0010-0000-0100-000007000000}" name="Reorder_Point"/>
    <tableColumn id="8" xr3:uid="{00000000-0010-0000-0100-000008000000}" name="Unit_Cost"/>
    <tableColumn id="9" xr3:uid="{00000000-0010-0000-0100-000009000000}" name="Inventory_Value"/>
    <tableColumn id="10" xr3:uid="{00000000-0010-0000-0100-00000A000000}" name="Status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Demand_Forecast" displayName="Demand_Forecast" ref="A1:G521">
  <autoFilter ref="A1:G521" xr:uid="{00000000-0009-0000-0100-000003000000}"/>
  <tableColumns count="7">
    <tableColumn id="1" xr3:uid="{00000000-0010-0000-0200-000001000000}" name="Week"/>
    <tableColumn id="2" xr3:uid="{00000000-0010-0000-0200-000002000000}" name="Date"/>
    <tableColumn id="3" xr3:uid="{00000000-0010-0000-0200-000003000000}" name="SKU"/>
    <tableColumn id="4" xr3:uid="{00000000-0010-0000-0200-000004000000}" name="Forecast_Units"/>
    <tableColumn id="5" xr3:uid="{00000000-0010-0000-0200-000005000000}" name="Historical_Avg"/>
    <tableColumn id="6" xr3:uid="{00000000-0010-0000-0200-000006000000}" name="Variance_%"/>
    <tableColumn id="7" xr3:uid="{00000000-0010-0000-0200-000007000000}" name="Confidence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Supplier_Management" displayName="Supplier_Management" ref="A1:G6">
  <autoFilter ref="A1:G6" xr:uid="{00000000-0009-0000-0100-000004000000}"/>
  <tableColumns count="7">
    <tableColumn id="1" xr3:uid="{00000000-0010-0000-0300-000001000000}" name="Supplier_Name"/>
    <tableColumn id="2" xr3:uid="{00000000-0010-0000-0300-000002000000}" name="Lead_Time_Days"/>
    <tableColumn id="3" xr3:uid="{00000000-0010-0000-0300-000003000000}" name="MOQ"/>
    <tableColumn id="4" xr3:uid="{00000000-0010-0000-0300-000004000000}" name="Quality_Rating"/>
    <tableColumn id="5" xr3:uid="{00000000-0010-0000-0300-000005000000}" name="On_Time_Delivery"/>
    <tableColumn id="6" xr3:uid="{00000000-0010-0000-0300-000006000000}" name="Payment_Terms"/>
    <tableColumn id="7" xr3:uid="{00000000-0010-0000-0300-000007000000}" name="Overall_Score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"/>
  <sheetViews>
    <sheetView tabSelected="1" workbookViewId="0">
      <selection activeCell="A2" sqref="A2"/>
    </sheetView>
  </sheetViews>
  <sheetFormatPr defaultRowHeight="15"/>
  <cols>
    <col min="1" max="2" width="25" customWidth="1"/>
    <col min="3" max="3" width="12" customWidth="1"/>
    <col min="4" max="4" width="25" customWidth="1"/>
    <col min="5" max="8" width="15" customWidth="1"/>
  </cols>
  <sheetData>
    <row r="1" spans="1:8">
      <c r="A1" s="15" t="s">
        <v>0</v>
      </c>
      <c r="B1" s="16"/>
      <c r="C1" s="16"/>
      <c r="D1" s="16"/>
      <c r="E1" s="16"/>
      <c r="F1" s="16"/>
      <c r="G1" s="16"/>
      <c r="H1" s="16"/>
    </row>
    <row r="3" spans="1:8">
      <c r="A3" s="1" t="s">
        <v>1</v>
      </c>
      <c r="B3" s="1" t="s">
        <v>2</v>
      </c>
      <c r="C3" s="1" t="s">
        <v>3</v>
      </c>
      <c r="D3" s="1" t="s">
        <v>4</v>
      </c>
    </row>
    <row r="4" spans="1:8">
      <c r="A4" s="2" t="s">
        <v>5</v>
      </c>
      <c r="B4" s="3">
        <f>SUMIF('Current_Inventory'!J:J,"&gt;0",'Current_Inventory'!J:J)</f>
        <v>0</v>
      </c>
      <c r="C4" s="2" t="s">
        <v>6</v>
      </c>
      <c r="D4" s="2" t="str">
        <f>IF(B4&lt;C4,"BELOW TARGET","ON TARGET")</f>
        <v>BELOW TARGET</v>
      </c>
    </row>
    <row r="5" spans="1:8">
      <c r="A5" s="2" t="s">
        <v>7</v>
      </c>
      <c r="B5" s="4">
        <f>AVERAGE('Current_Inventory'!D:D)</f>
        <v>1.8050000000000004</v>
      </c>
      <c r="C5" s="2" t="s">
        <v>8</v>
      </c>
      <c r="D5" s="2" t="str">
        <f>IF(B5&lt;C5,"LOW","GOOD")</f>
        <v>LOW</v>
      </c>
    </row>
    <row r="6" spans="1:8">
      <c r="A6" s="2" t="s">
        <v>9</v>
      </c>
      <c r="B6" s="2">
        <f>COUNTIFS('Current_Inventory'!K:K,"LOW STOCK")+COUNTIFS('Current_Inventory'!K:K,"REORDER")</f>
        <v>0</v>
      </c>
      <c r="C6" s="2" t="s">
        <v>10</v>
      </c>
      <c r="D6" s="2" t="str">
        <f>IF(B6&gt;C6,"ATTENTION","GOOD")</f>
        <v>GOOD</v>
      </c>
    </row>
    <row r="7" spans="1:8">
      <c r="A7" s="2" t="s">
        <v>11</v>
      </c>
      <c r="B7" s="2" t="s">
        <v>12</v>
      </c>
      <c r="C7" s="2" t="s">
        <v>13</v>
      </c>
      <c r="D7" s="2" t="str">
        <f>IF(VALUE(LEFT(B7,LEN(B7)-1))&lt;VALUE(LEFT(C7,LEN(C7)-1)),"NEEDS IMPROVEMENT","EXCELLENT")</f>
        <v>NEEDS IMPROVEMENT</v>
      </c>
    </row>
    <row r="8" spans="1:8">
      <c r="A8" s="2" t="s">
        <v>14</v>
      </c>
      <c r="B8" s="2">
        <f>SUMIF(Historical_Sales[Week],"&gt;=2024-W49",Historical_Sales[Revenue])</f>
        <v>703744.60999999987</v>
      </c>
      <c r="C8" s="2" t="s">
        <v>15</v>
      </c>
      <c r="D8" s="2" t="str">
        <f>IF(B8&lt;C8,"BELOW TARGET","ON TARGET")</f>
        <v>BELOW TARGET</v>
      </c>
    </row>
    <row r="10" spans="1:8">
      <c r="A10" s="5" t="s">
        <v>16</v>
      </c>
    </row>
    <row r="11" spans="1:8">
      <c r="A11" t="s">
        <v>17</v>
      </c>
      <c r="B11">
        <f>COUNTIF(Current_Inventory[Weeks_Coverage],"&lt;4")</f>
        <v>19</v>
      </c>
    </row>
    <row r="12" spans="1:8">
      <c r="A12" t="s">
        <v>18</v>
      </c>
      <c r="B12">
        <f>COUNTIF(Current_Inventory[Weeks_Coverage],"&gt;12")</f>
        <v>0</v>
      </c>
    </row>
    <row r="15" spans="1:8">
      <c r="A15" s="6" t="s">
        <v>19</v>
      </c>
    </row>
    <row r="16" spans="1:8">
      <c r="A16" t="s">
        <v>20</v>
      </c>
      <c r="B16">
        <v>20</v>
      </c>
    </row>
    <row r="17" spans="1:2">
      <c r="A17" t="s">
        <v>21</v>
      </c>
      <c r="B17" t="s">
        <v>22</v>
      </c>
    </row>
    <row r="18" spans="1:2">
      <c r="A18" t="s">
        <v>23</v>
      </c>
      <c r="B18" t="s">
        <v>24</v>
      </c>
    </row>
    <row r="19" spans="1:2">
      <c r="A19" t="s">
        <v>25</v>
      </c>
      <c r="B19" t="s">
        <v>26</v>
      </c>
    </row>
  </sheetData>
  <mergeCells count="1">
    <mergeCell ref="A1:H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41"/>
  <sheetViews>
    <sheetView workbookViewId="0"/>
  </sheetViews>
  <sheetFormatPr defaultRowHeight="15"/>
  <cols>
    <col min="1" max="1" width="10" customWidth="1"/>
    <col min="2" max="2" width="12" customWidth="1"/>
    <col min="3" max="3" width="16" customWidth="1"/>
    <col min="4" max="4" width="12" customWidth="1"/>
    <col min="5" max="5" width="8" customWidth="1"/>
    <col min="6" max="6" width="20" customWidth="1"/>
  </cols>
  <sheetData>
    <row r="1" spans="1:6">
      <c r="A1" s="1" t="s">
        <v>27</v>
      </c>
      <c r="B1" s="1" t="s">
        <v>28</v>
      </c>
      <c r="C1" s="1" t="s">
        <v>29</v>
      </c>
      <c r="D1" s="1" t="s">
        <v>30</v>
      </c>
      <c r="E1" s="1" t="s">
        <v>31</v>
      </c>
      <c r="F1" s="1" t="s">
        <v>32</v>
      </c>
    </row>
    <row r="2" spans="1:6">
      <c r="A2" s="2" t="s">
        <v>33</v>
      </c>
      <c r="B2" s="2" t="s">
        <v>34</v>
      </c>
      <c r="C2" s="2" t="s">
        <v>35</v>
      </c>
      <c r="D2" s="2">
        <v>106</v>
      </c>
      <c r="E2" s="7">
        <v>89.99</v>
      </c>
      <c r="F2" s="7">
        <v>9538.9399999999987</v>
      </c>
    </row>
    <row r="3" spans="1:6">
      <c r="A3" s="2" t="s">
        <v>33</v>
      </c>
      <c r="B3" s="2" t="s">
        <v>34</v>
      </c>
      <c r="C3" s="2" t="s">
        <v>36</v>
      </c>
      <c r="D3" s="2">
        <v>88</v>
      </c>
      <c r="E3" s="7">
        <v>89.99</v>
      </c>
      <c r="F3" s="7">
        <v>7919.12</v>
      </c>
    </row>
    <row r="4" spans="1:6">
      <c r="A4" s="2" t="s">
        <v>33</v>
      </c>
      <c r="B4" s="2" t="s">
        <v>34</v>
      </c>
      <c r="C4" s="2" t="s">
        <v>37</v>
      </c>
      <c r="D4" s="2">
        <v>74</v>
      </c>
      <c r="E4" s="7">
        <v>89.99</v>
      </c>
      <c r="F4" s="7">
        <v>6659.2599999999993</v>
      </c>
    </row>
    <row r="5" spans="1:6">
      <c r="A5" s="2" t="s">
        <v>33</v>
      </c>
      <c r="B5" s="2" t="s">
        <v>34</v>
      </c>
      <c r="C5" s="2" t="s">
        <v>38</v>
      </c>
      <c r="D5" s="2">
        <v>40</v>
      </c>
      <c r="E5" s="7">
        <v>89.99</v>
      </c>
      <c r="F5" s="7">
        <v>3599.6</v>
      </c>
    </row>
    <row r="6" spans="1:6">
      <c r="A6" s="2" t="s">
        <v>33</v>
      </c>
      <c r="B6" s="2" t="s">
        <v>34</v>
      </c>
      <c r="C6" s="2" t="s">
        <v>39</v>
      </c>
      <c r="D6" s="2">
        <v>77</v>
      </c>
      <c r="E6" s="7">
        <v>29.99</v>
      </c>
      <c r="F6" s="7">
        <v>2309.23</v>
      </c>
    </row>
    <row r="7" spans="1:6">
      <c r="A7" s="2" t="s">
        <v>33</v>
      </c>
      <c r="B7" s="2" t="s">
        <v>34</v>
      </c>
      <c r="C7" s="2" t="s">
        <v>40</v>
      </c>
      <c r="D7" s="2">
        <v>114</v>
      </c>
      <c r="E7" s="7">
        <v>29.99</v>
      </c>
      <c r="F7" s="7">
        <v>3418.86</v>
      </c>
    </row>
    <row r="8" spans="1:6">
      <c r="A8" s="2" t="s">
        <v>33</v>
      </c>
      <c r="B8" s="2" t="s">
        <v>34</v>
      </c>
      <c r="C8" s="2" t="s">
        <v>41</v>
      </c>
      <c r="D8" s="2">
        <v>134</v>
      </c>
      <c r="E8" s="7">
        <v>29.99</v>
      </c>
      <c r="F8" s="7">
        <v>4018.66</v>
      </c>
    </row>
    <row r="9" spans="1:6">
      <c r="A9" s="2" t="s">
        <v>33</v>
      </c>
      <c r="B9" s="2" t="s">
        <v>34</v>
      </c>
      <c r="C9" s="2" t="s">
        <v>42</v>
      </c>
      <c r="D9" s="2">
        <v>85</v>
      </c>
      <c r="E9" s="7">
        <v>29.99</v>
      </c>
      <c r="F9" s="7">
        <v>2549.15</v>
      </c>
    </row>
    <row r="10" spans="1:6">
      <c r="A10" s="2" t="s">
        <v>33</v>
      </c>
      <c r="B10" s="2" t="s">
        <v>34</v>
      </c>
      <c r="C10" s="2" t="s">
        <v>43</v>
      </c>
      <c r="D10" s="2">
        <v>31</v>
      </c>
      <c r="E10" s="7">
        <v>149.99</v>
      </c>
      <c r="F10" s="7">
        <v>4649.6900000000014</v>
      </c>
    </row>
    <row r="11" spans="1:6">
      <c r="A11" s="2" t="s">
        <v>33</v>
      </c>
      <c r="B11" s="2" t="s">
        <v>34</v>
      </c>
      <c r="C11" s="2" t="s">
        <v>44</v>
      </c>
      <c r="D11" s="2">
        <v>33</v>
      </c>
      <c r="E11" s="7">
        <v>149.99</v>
      </c>
      <c r="F11" s="7">
        <v>4949.67</v>
      </c>
    </row>
    <row r="12" spans="1:6">
      <c r="A12" s="2" t="s">
        <v>33</v>
      </c>
      <c r="B12" s="2" t="s">
        <v>34</v>
      </c>
      <c r="C12" s="2" t="s">
        <v>45</v>
      </c>
      <c r="D12" s="2">
        <v>36</v>
      </c>
      <c r="E12" s="7">
        <v>149.99</v>
      </c>
      <c r="F12" s="7">
        <v>5399.64</v>
      </c>
    </row>
    <row r="13" spans="1:6">
      <c r="A13" s="2" t="s">
        <v>33</v>
      </c>
      <c r="B13" s="2" t="s">
        <v>34</v>
      </c>
      <c r="C13" s="2" t="s">
        <v>46</v>
      </c>
      <c r="D13" s="2">
        <v>59</v>
      </c>
      <c r="E13" s="7">
        <v>149.99</v>
      </c>
      <c r="F13" s="7">
        <v>8849.41</v>
      </c>
    </row>
    <row r="14" spans="1:6">
      <c r="A14" s="2" t="s">
        <v>33</v>
      </c>
      <c r="B14" s="2" t="s">
        <v>34</v>
      </c>
      <c r="C14" s="2" t="s">
        <v>47</v>
      </c>
      <c r="D14" s="2">
        <v>92</v>
      </c>
      <c r="E14" s="7">
        <v>79.989999999999995</v>
      </c>
      <c r="F14" s="7">
        <v>7359.08</v>
      </c>
    </row>
    <row r="15" spans="1:6">
      <c r="A15" s="2" t="s">
        <v>33</v>
      </c>
      <c r="B15" s="2" t="s">
        <v>34</v>
      </c>
      <c r="C15" s="2" t="s">
        <v>48</v>
      </c>
      <c r="D15" s="2">
        <v>69</v>
      </c>
      <c r="E15" s="7">
        <v>79.989999999999995</v>
      </c>
      <c r="F15" s="7">
        <v>5519.3099999999986</v>
      </c>
    </row>
    <row r="16" spans="1:6">
      <c r="A16" s="2" t="s">
        <v>33</v>
      </c>
      <c r="B16" s="2" t="s">
        <v>34</v>
      </c>
      <c r="C16" s="2" t="s">
        <v>49</v>
      </c>
      <c r="D16" s="2">
        <v>36</v>
      </c>
      <c r="E16" s="7">
        <v>79.989999999999995</v>
      </c>
      <c r="F16" s="7">
        <v>2879.64</v>
      </c>
    </row>
    <row r="17" spans="1:6">
      <c r="A17" s="2" t="s">
        <v>33</v>
      </c>
      <c r="B17" s="2" t="s">
        <v>34</v>
      </c>
      <c r="C17" s="2" t="s">
        <v>50</v>
      </c>
      <c r="D17" s="2">
        <v>63</v>
      </c>
      <c r="E17" s="7">
        <v>79.989999999999995</v>
      </c>
      <c r="F17" s="7">
        <v>5039.37</v>
      </c>
    </row>
    <row r="18" spans="1:6">
      <c r="A18" s="2" t="s">
        <v>33</v>
      </c>
      <c r="B18" s="2" t="s">
        <v>34</v>
      </c>
      <c r="C18" s="2" t="s">
        <v>51</v>
      </c>
      <c r="D18" s="2">
        <v>81</v>
      </c>
      <c r="E18" s="7">
        <v>49.99</v>
      </c>
      <c r="F18" s="7">
        <v>4049.19</v>
      </c>
    </row>
    <row r="19" spans="1:6">
      <c r="A19" s="2" t="s">
        <v>33</v>
      </c>
      <c r="B19" s="2" t="s">
        <v>34</v>
      </c>
      <c r="C19" s="2" t="s">
        <v>52</v>
      </c>
      <c r="D19" s="2">
        <v>57</v>
      </c>
      <c r="E19" s="7">
        <v>49.99</v>
      </c>
      <c r="F19" s="7">
        <v>2849.43</v>
      </c>
    </row>
    <row r="20" spans="1:6">
      <c r="A20" s="2" t="s">
        <v>33</v>
      </c>
      <c r="B20" s="2" t="s">
        <v>34</v>
      </c>
      <c r="C20" s="2" t="s">
        <v>53</v>
      </c>
      <c r="D20" s="2">
        <v>71</v>
      </c>
      <c r="E20" s="7">
        <v>49.99</v>
      </c>
      <c r="F20" s="7">
        <v>3549.29</v>
      </c>
    </row>
    <row r="21" spans="1:6">
      <c r="A21" s="2" t="s">
        <v>33</v>
      </c>
      <c r="B21" s="2" t="s">
        <v>34</v>
      </c>
      <c r="C21" s="2" t="s">
        <v>54</v>
      </c>
      <c r="D21" s="2">
        <v>67</v>
      </c>
      <c r="E21" s="7">
        <v>49.99</v>
      </c>
      <c r="F21" s="7">
        <v>3349.33</v>
      </c>
    </row>
    <row r="22" spans="1:6">
      <c r="A22" s="2" t="s">
        <v>55</v>
      </c>
      <c r="B22" s="2" t="s">
        <v>56</v>
      </c>
      <c r="C22" s="2" t="s">
        <v>35</v>
      </c>
      <c r="D22" s="2">
        <v>98</v>
      </c>
      <c r="E22" s="7">
        <v>89.99</v>
      </c>
      <c r="F22" s="7">
        <v>8819.0199999999986</v>
      </c>
    </row>
    <row r="23" spans="1:6">
      <c r="A23" s="2" t="s">
        <v>55</v>
      </c>
      <c r="B23" s="2" t="s">
        <v>56</v>
      </c>
      <c r="C23" s="2" t="s">
        <v>36</v>
      </c>
      <c r="D23" s="2">
        <v>101</v>
      </c>
      <c r="E23" s="7">
        <v>89.99</v>
      </c>
      <c r="F23" s="7">
        <v>9088.99</v>
      </c>
    </row>
    <row r="24" spans="1:6">
      <c r="A24" s="2" t="s">
        <v>55</v>
      </c>
      <c r="B24" s="2" t="s">
        <v>56</v>
      </c>
      <c r="C24" s="2" t="s">
        <v>37</v>
      </c>
      <c r="D24" s="2">
        <v>75</v>
      </c>
      <c r="E24" s="7">
        <v>89.99</v>
      </c>
      <c r="F24" s="7">
        <v>6749.25</v>
      </c>
    </row>
    <row r="25" spans="1:6">
      <c r="A25" s="2" t="s">
        <v>55</v>
      </c>
      <c r="B25" s="2" t="s">
        <v>56</v>
      </c>
      <c r="C25" s="2" t="s">
        <v>38</v>
      </c>
      <c r="D25" s="2">
        <v>65</v>
      </c>
      <c r="E25" s="7">
        <v>89.99</v>
      </c>
      <c r="F25" s="7">
        <v>5849.3499999999995</v>
      </c>
    </row>
    <row r="26" spans="1:6">
      <c r="A26" s="2" t="s">
        <v>55</v>
      </c>
      <c r="B26" s="2" t="s">
        <v>56</v>
      </c>
      <c r="C26" s="2" t="s">
        <v>39</v>
      </c>
      <c r="D26" s="2">
        <v>63</v>
      </c>
      <c r="E26" s="7">
        <v>29.99</v>
      </c>
      <c r="F26" s="7">
        <v>1889.37</v>
      </c>
    </row>
    <row r="27" spans="1:6">
      <c r="A27" s="2" t="s">
        <v>55</v>
      </c>
      <c r="B27" s="2" t="s">
        <v>56</v>
      </c>
      <c r="C27" s="2" t="s">
        <v>40</v>
      </c>
      <c r="D27" s="2">
        <v>112</v>
      </c>
      <c r="E27" s="7">
        <v>29.99</v>
      </c>
      <c r="F27" s="7">
        <v>3358.88</v>
      </c>
    </row>
    <row r="28" spans="1:6">
      <c r="A28" s="2" t="s">
        <v>55</v>
      </c>
      <c r="B28" s="2" t="s">
        <v>56</v>
      </c>
      <c r="C28" s="2" t="s">
        <v>41</v>
      </c>
      <c r="D28" s="2">
        <v>109</v>
      </c>
      <c r="E28" s="7">
        <v>29.99</v>
      </c>
      <c r="F28" s="7">
        <v>3268.91</v>
      </c>
    </row>
    <row r="29" spans="1:6">
      <c r="A29" s="2" t="s">
        <v>55</v>
      </c>
      <c r="B29" s="2" t="s">
        <v>56</v>
      </c>
      <c r="C29" s="2" t="s">
        <v>42</v>
      </c>
      <c r="D29" s="2">
        <v>46</v>
      </c>
      <c r="E29" s="7">
        <v>29.99</v>
      </c>
      <c r="F29" s="7">
        <v>1379.54</v>
      </c>
    </row>
    <row r="30" spans="1:6">
      <c r="A30" s="2" t="s">
        <v>55</v>
      </c>
      <c r="B30" s="2" t="s">
        <v>56</v>
      </c>
      <c r="C30" s="2" t="s">
        <v>43</v>
      </c>
      <c r="D30" s="2">
        <v>54</v>
      </c>
      <c r="E30" s="7">
        <v>149.99</v>
      </c>
      <c r="F30" s="7">
        <v>8099.4600000000009</v>
      </c>
    </row>
    <row r="31" spans="1:6">
      <c r="A31" s="2" t="s">
        <v>55</v>
      </c>
      <c r="B31" s="2" t="s">
        <v>56</v>
      </c>
      <c r="C31" s="2" t="s">
        <v>44</v>
      </c>
      <c r="D31" s="2">
        <v>83</v>
      </c>
      <c r="E31" s="7">
        <v>149.99</v>
      </c>
      <c r="F31" s="7">
        <v>12449.17</v>
      </c>
    </row>
    <row r="32" spans="1:6">
      <c r="A32" s="2" t="s">
        <v>55</v>
      </c>
      <c r="B32" s="2" t="s">
        <v>56</v>
      </c>
      <c r="C32" s="2" t="s">
        <v>45</v>
      </c>
      <c r="D32" s="2">
        <v>25</v>
      </c>
      <c r="E32" s="7">
        <v>149.99</v>
      </c>
      <c r="F32" s="7">
        <v>3749.75</v>
      </c>
    </row>
    <row r="33" spans="1:6">
      <c r="A33" s="2" t="s">
        <v>55</v>
      </c>
      <c r="B33" s="2" t="s">
        <v>56</v>
      </c>
      <c r="C33" s="2" t="s">
        <v>46</v>
      </c>
      <c r="D33" s="2">
        <v>68</v>
      </c>
      <c r="E33" s="7">
        <v>149.99</v>
      </c>
      <c r="F33" s="7">
        <v>10199.32</v>
      </c>
    </row>
    <row r="34" spans="1:6">
      <c r="A34" s="2" t="s">
        <v>55</v>
      </c>
      <c r="B34" s="2" t="s">
        <v>56</v>
      </c>
      <c r="C34" s="2" t="s">
        <v>47</v>
      </c>
      <c r="D34" s="2">
        <v>64</v>
      </c>
      <c r="E34" s="7">
        <v>79.989999999999995</v>
      </c>
      <c r="F34" s="7">
        <v>5119.3599999999997</v>
      </c>
    </row>
    <row r="35" spans="1:6">
      <c r="A35" s="2" t="s">
        <v>55</v>
      </c>
      <c r="B35" s="2" t="s">
        <v>56</v>
      </c>
      <c r="C35" s="2" t="s">
        <v>48</v>
      </c>
      <c r="D35" s="2">
        <v>84</v>
      </c>
      <c r="E35" s="7">
        <v>79.989999999999995</v>
      </c>
      <c r="F35" s="7">
        <v>6719.16</v>
      </c>
    </row>
    <row r="36" spans="1:6">
      <c r="A36" s="2" t="s">
        <v>55</v>
      </c>
      <c r="B36" s="2" t="s">
        <v>56</v>
      </c>
      <c r="C36" s="2" t="s">
        <v>49</v>
      </c>
      <c r="D36" s="2">
        <v>56</v>
      </c>
      <c r="E36" s="7">
        <v>79.989999999999995</v>
      </c>
      <c r="F36" s="7">
        <v>4479.4399999999996</v>
      </c>
    </row>
    <row r="37" spans="1:6">
      <c r="A37" s="2" t="s">
        <v>55</v>
      </c>
      <c r="B37" s="2" t="s">
        <v>56</v>
      </c>
      <c r="C37" s="2" t="s">
        <v>50</v>
      </c>
      <c r="D37" s="2">
        <v>58</v>
      </c>
      <c r="E37" s="7">
        <v>79.989999999999995</v>
      </c>
      <c r="F37" s="7">
        <v>4639.42</v>
      </c>
    </row>
    <row r="38" spans="1:6">
      <c r="A38" s="2" t="s">
        <v>55</v>
      </c>
      <c r="B38" s="2" t="s">
        <v>56</v>
      </c>
      <c r="C38" s="2" t="s">
        <v>51</v>
      </c>
      <c r="D38" s="2">
        <v>96</v>
      </c>
      <c r="E38" s="7">
        <v>49.99</v>
      </c>
      <c r="F38" s="7">
        <v>4799.04</v>
      </c>
    </row>
    <row r="39" spans="1:6">
      <c r="A39" s="2" t="s">
        <v>55</v>
      </c>
      <c r="B39" s="2" t="s">
        <v>56</v>
      </c>
      <c r="C39" s="2" t="s">
        <v>52</v>
      </c>
      <c r="D39" s="2">
        <v>60</v>
      </c>
      <c r="E39" s="7">
        <v>49.99</v>
      </c>
      <c r="F39" s="7">
        <v>2999.4</v>
      </c>
    </row>
    <row r="40" spans="1:6">
      <c r="A40" s="2" t="s">
        <v>55</v>
      </c>
      <c r="B40" s="2" t="s">
        <v>56</v>
      </c>
      <c r="C40" s="2" t="s">
        <v>53</v>
      </c>
      <c r="D40" s="2">
        <v>66</v>
      </c>
      <c r="E40" s="7">
        <v>49.99</v>
      </c>
      <c r="F40" s="7">
        <v>3299.34</v>
      </c>
    </row>
    <row r="41" spans="1:6">
      <c r="A41" s="2" t="s">
        <v>55</v>
      </c>
      <c r="B41" s="2" t="s">
        <v>56</v>
      </c>
      <c r="C41" s="2" t="s">
        <v>54</v>
      </c>
      <c r="D41" s="2">
        <v>64</v>
      </c>
      <c r="E41" s="7">
        <v>49.99</v>
      </c>
      <c r="F41" s="7">
        <v>3199.36</v>
      </c>
    </row>
    <row r="42" spans="1:6">
      <c r="A42" s="2" t="s">
        <v>57</v>
      </c>
      <c r="B42" s="2" t="s">
        <v>58</v>
      </c>
      <c r="C42" s="2" t="s">
        <v>35</v>
      </c>
      <c r="D42" s="2">
        <v>100</v>
      </c>
      <c r="E42" s="7">
        <v>89.99</v>
      </c>
      <c r="F42" s="7">
        <v>8999</v>
      </c>
    </row>
    <row r="43" spans="1:6">
      <c r="A43" s="2" t="s">
        <v>57</v>
      </c>
      <c r="B43" s="2" t="s">
        <v>58</v>
      </c>
      <c r="C43" s="2" t="s">
        <v>36</v>
      </c>
      <c r="D43" s="2">
        <v>66</v>
      </c>
      <c r="E43" s="7">
        <v>89.99</v>
      </c>
      <c r="F43" s="7">
        <v>5939.3399999999992</v>
      </c>
    </row>
    <row r="44" spans="1:6">
      <c r="A44" s="2" t="s">
        <v>57</v>
      </c>
      <c r="B44" s="2" t="s">
        <v>58</v>
      </c>
      <c r="C44" s="2" t="s">
        <v>37</v>
      </c>
      <c r="D44" s="2">
        <v>51</v>
      </c>
      <c r="E44" s="7">
        <v>89.99</v>
      </c>
      <c r="F44" s="7">
        <v>4589.49</v>
      </c>
    </row>
    <row r="45" spans="1:6">
      <c r="A45" s="2" t="s">
        <v>57</v>
      </c>
      <c r="B45" s="2" t="s">
        <v>58</v>
      </c>
      <c r="C45" s="2" t="s">
        <v>38</v>
      </c>
      <c r="D45" s="2">
        <v>63</v>
      </c>
      <c r="E45" s="7">
        <v>89.99</v>
      </c>
      <c r="F45" s="7">
        <v>5669.37</v>
      </c>
    </row>
    <row r="46" spans="1:6">
      <c r="A46" s="2" t="s">
        <v>57</v>
      </c>
      <c r="B46" s="2" t="s">
        <v>58</v>
      </c>
      <c r="C46" s="2" t="s">
        <v>39</v>
      </c>
      <c r="D46" s="2">
        <v>47</v>
      </c>
      <c r="E46" s="7">
        <v>29.99</v>
      </c>
      <c r="F46" s="7">
        <v>1409.53</v>
      </c>
    </row>
    <row r="47" spans="1:6">
      <c r="A47" s="2" t="s">
        <v>57</v>
      </c>
      <c r="B47" s="2" t="s">
        <v>58</v>
      </c>
      <c r="C47" s="2" t="s">
        <v>40</v>
      </c>
      <c r="D47" s="2">
        <v>81</v>
      </c>
      <c r="E47" s="7">
        <v>29.99</v>
      </c>
      <c r="F47" s="7">
        <v>2429.19</v>
      </c>
    </row>
    <row r="48" spans="1:6">
      <c r="A48" s="2" t="s">
        <v>57</v>
      </c>
      <c r="B48" s="2" t="s">
        <v>58</v>
      </c>
      <c r="C48" s="2" t="s">
        <v>41</v>
      </c>
      <c r="D48" s="2">
        <v>105</v>
      </c>
      <c r="E48" s="7">
        <v>29.99</v>
      </c>
      <c r="F48" s="7">
        <v>3148.95</v>
      </c>
    </row>
    <row r="49" spans="1:6">
      <c r="A49" s="2" t="s">
        <v>57</v>
      </c>
      <c r="B49" s="2" t="s">
        <v>58</v>
      </c>
      <c r="C49" s="2" t="s">
        <v>42</v>
      </c>
      <c r="D49" s="2">
        <v>78</v>
      </c>
      <c r="E49" s="7">
        <v>29.99</v>
      </c>
      <c r="F49" s="7">
        <v>2339.2199999999998</v>
      </c>
    </row>
    <row r="50" spans="1:6">
      <c r="A50" s="2" t="s">
        <v>57</v>
      </c>
      <c r="B50" s="2" t="s">
        <v>58</v>
      </c>
      <c r="C50" s="2" t="s">
        <v>43</v>
      </c>
      <c r="D50" s="2">
        <v>77</v>
      </c>
      <c r="E50" s="7">
        <v>149.99</v>
      </c>
      <c r="F50" s="7">
        <v>11549.23</v>
      </c>
    </row>
    <row r="51" spans="1:6">
      <c r="A51" s="2" t="s">
        <v>57</v>
      </c>
      <c r="B51" s="2" t="s">
        <v>58</v>
      </c>
      <c r="C51" s="2" t="s">
        <v>44</v>
      </c>
      <c r="D51" s="2">
        <v>61</v>
      </c>
      <c r="E51" s="7">
        <v>149.99</v>
      </c>
      <c r="F51" s="7">
        <v>9149.3900000000012</v>
      </c>
    </row>
    <row r="52" spans="1:6">
      <c r="A52" s="2" t="s">
        <v>57</v>
      </c>
      <c r="B52" s="2" t="s">
        <v>58</v>
      </c>
      <c r="C52" s="2" t="s">
        <v>45</v>
      </c>
      <c r="D52" s="2">
        <v>27</v>
      </c>
      <c r="E52" s="7">
        <v>149.99</v>
      </c>
      <c r="F52" s="7">
        <v>4049.73</v>
      </c>
    </row>
    <row r="53" spans="1:6">
      <c r="A53" s="2" t="s">
        <v>57</v>
      </c>
      <c r="B53" s="2" t="s">
        <v>58</v>
      </c>
      <c r="C53" s="2" t="s">
        <v>46</v>
      </c>
      <c r="D53" s="2">
        <v>36</v>
      </c>
      <c r="E53" s="7">
        <v>149.99</v>
      </c>
      <c r="F53" s="7">
        <v>5399.64</v>
      </c>
    </row>
    <row r="54" spans="1:6">
      <c r="A54" s="2" t="s">
        <v>57</v>
      </c>
      <c r="B54" s="2" t="s">
        <v>58</v>
      </c>
      <c r="C54" s="2" t="s">
        <v>47</v>
      </c>
      <c r="D54" s="2">
        <v>91</v>
      </c>
      <c r="E54" s="7">
        <v>79.989999999999995</v>
      </c>
      <c r="F54" s="7">
        <v>7279.0899999999992</v>
      </c>
    </row>
    <row r="55" spans="1:6">
      <c r="A55" s="2" t="s">
        <v>57</v>
      </c>
      <c r="B55" s="2" t="s">
        <v>58</v>
      </c>
      <c r="C55" s="2" t="s">
        <v>48</v>
      </c>
      <c r="D55" s="2">
        <v>78</v>
      </c>
      <c r="E55" s="7">
        <v>79.989999999999995</v>
      </c>
      <c r="F55" s="7">
        <v>6239.2199999999993</v>
      </c>
    </row>
    <row r="56" spans="1:6">
      <c r="A56" s="2" t="s">
        <v>57</v>
      </c>
      <c r="B56" s="2" t="s">
        <v>58</v>
      </c>
      <c r="C56" s="2" t="s">
        <v>49</v>
      </c>
      <c r="D56" s="2">
        <v>77</v>
      </c>
      <c r="E56" s="7">
        <v>79.989999999999995</v>
      </c>
      <c r="F56" s="7">
        <v>6159.23</v>
      </c>
    </row>
    <row r="57" spans="1:6">
      <c r="A57" s="2" t="s">
        <v>57</v>
      </c>
      <c r="B57" s="2" t="s">
        <v>58</v>
      </c>
      <c r="C57" s="2" t="s">
        <v>50</v>
      </c>
      <c r="D57" s="2">
        <v>48</v>
      </c>
      <c r="E57" s="7">
        <v>79.989999999999995</v>
      </c>
      <c r="F57" s="7">
        <v>3839.52</v>
      </c>
    </row>
    <row r="58" spans="1:6">
      <c r="A58" s="2" t="s">
        <v>57</v>
      </c>
      <c r="B58" s="2" t="s">
        <v>58</v>
      </c>
      <c r="C58" s="2" t="s">
        <v>51</v>
      </c>
      <c r="D58" s="2">
        <v>94</v>
      </c>
      <c r="E58" s="7">
        <v>49.99</v>
      </c>
      <c r="F58" s="7">
        <v>4699.0600000000004</v>
      </c>
    </row>
    <row r="59" spans="1:6">
      <c r="A59" s="2" t="s">
        <v>57</v>
      </c>
      <c r="B59" s="2" t="s">
        <v>58</v>
      </c>
      <c r="C59" s="2" t="s">
        <v>52</v>
      </c>
      <c r="D59" s="2">
        <v>69</v>
      </c>
      <c r="E59" s="7">
        <v>49.99</v>
      </c>
      <c r="F59" s="7">
        <v>3449.31</v>
      </c>
    </row>
    <row r="60" spans="1:6">
      <c r="A60" s="2" t="s">
        <v>57</v>
      </c>
      <c r="B60" s="2" t="s">
        <v>58</v>
      </c>
      <c r="C60" s="2" t="s">
        <v>53</v>
      </c>
      <c r="D60" s="2">
        <v>32</v>
      </c>
      <c r="E60" s="7">
        <v>49.99</v>
      </c>
      <c r="F60" s="7">
        <v>1599.68</v>
      </c>
    </row>
    <row r="61" spans="1:6">
      <c r="A61" s="2" t="s">
        <v>57</v>
      </c>
      <c r="B61" s="2" t="s">
        <v>58</v>
      </c>
      <c r="C61" s="2" t="s">
        <v>54</v>
      </c>
      <c r="D61" s="2">
        <v>47</v>
      </c>
      <c r="E61" s="7">
        <v>49.99</v>
      </c>
      <c r="F61" s="7">
        <v>2349.5300000000002</v>
      </c>
    </row>
    <row r="62" spans="1:6">
      <c r="A62" s="2" t="s">
        <v>59</v>
      </c>
      <c r="B62" s="2" t="s">
        <v>60</v>
      </c>
      <c r="C62" s="2" t="s">
        <v>35</v>
      </c>
      <c r="D62" s="2">
        <v>97</v>
      </c>
      <c r="E62" s="7">
        <v>89.99</v>
      </c>
      <c r="F62" s="7">
        <v>8729.0299999999988</v>
      </c>
    </row>
    <row r="63" spans="1:6">
      <c r="A63" s="2" t="s">
        <v>59</v>
      </c>
      <c r="B63" s="2" t="s">
        <v>60</v>
      </c>
      <c r="C63" s="2" t="s">
        <v>36</v>
      </c>
      <c r="D63" s="2">
        <v>73</v>
      </c>
      <c r="E63" s="7">
        <v>89.99</v>
      </c>
      <c r="F63" s="7">
        <v>6569.27</v>
      </c>
    </row>
    <row r="64" spans="1:6">
      <c r="A64" s="2" t="s">
        <v>59</v>
      </c>
      <c r="B64" s="2" t="s">
        <v>60</v>
      </c>
      <c r="C64" s="2" t="s">
        <v>37</v>
      </c>
      <c r="D64" s="2">
        <v>66</v>
      </c>
      <c r="E64" s="7">
        <v>89.99</v>
      </c>
      <c r="F64" s="7">
        <v>5939.3399999999992</v>
      </c>
    </row>
    <row r="65" spans="1:6">
      <c r="A65" s="2" t="s">
        <v>59</v>
      </c>
      <c r="B65" s="2" t="s">
        <v>60</v>
      </c>
      <c r="C65" s="2" t="s">
        <v>38</v>
      </c>
      <c r="D65" s="2">
        <v>70</v>
      </c>
      <c r="E65" s="7">
        <v>89.99</v>
      </c>
      <c r="F65" s="7">
        <v>6299.2999999999993</v>
      </c>
    </row>
    <row r="66" spans="1:6">
      <c r="A66" s="2" t="s">
        <v>59</v>
      </c>
      <c r="B66" s="2" t="s">
        <v>60</v>
      </c>
      <c r="C66" s="2" t="s">
        <v>39</v>
      </c>
      <c r="D66" s="2">
        <v>71</v>
      </c>
      <c r="E66" s="7">
        <v>29.99</v>
      </c>
      <c r="F66" s="7">
        <v>2129.29</v>
      </c>
    </row>
    <row r="67" spans="1:6">
      <c r="A67" s="2" t="s">
        <v>59</v>
      </c>
      <c r="B67" s="2" t="s">
        <v>60</v>
      </c>
      <c r="C67" s="2" t="s">
        <v>40</v>
      </c>
      <c r="D67" s="2">
        <v>169</v>
      </c>
      <c r="E67" s="7">
        <v>29.99</v>
      </c>
      <c r="F67" s="7">
        <v>5068.3099999999986</v>
      </c>
    </row>
    <row r="68" spans="1:6">
      <c r="A68" s="2" t="s">
        <v>59</v>
      </c>
      <c r="B68" s="2" t="s">
        <v>60</v>
      </c>
      <c r="C68" s="2" t="s">
        <v>41</v>
      </c>
      <c r="D68" s="2">
        <v>141</v>
      </c>
      <c r="E68" s="7">
        <v>29.99</v>
      </c>
      <c r="F68" s="7">
        <v>4228.59</v>
      </c>
    </row>
    <row r="69" spans="1:6">
      <c r="A69" s="2" t="s">
        <v>59</v>
      </c>
      <c r="B69" s="2" t="s">
        <v>60</v>
      </c>
      <c r="C69" s="2" t="s">
        <v>42</v>
      </c>
      <c r="D69" s="2">
        <v>104</v>
      </c>
      <c r="E69" s="7">
        <v>29.99</v>
      </c>
      <c r="F69" s="7">
        <v>3118.96</v>
      </c>
    </row>
    <row r="70" spans="1:6">
      <c r="A70" s="2" t="s">
        <v>59</v>
      </c>
      <c r="B70" s="2" t="s">
        <v>60</v>
      </c>
      <c r="C70" s="2" t="s">
        <v>43</v>
      </c>
      <c r="D70" s="2">
        <v>36</v>
      </c>
      <c r="E70" s="7">
        <v>149.99</v>
      </c>
      <c r="F70" s="7">
        <v>5399.64</v>
      </c>
    </row>
    <row r="71" spans="1:6">
      <c r="A71" s="2" t="s">
        <v>59</v>
      </c>
      <c r="B71" s="2" t="s">
        <v>60</v>
      </c>
      <c r="C71" s="2" t="s">
        <v>44</v>
      </c>
      <c r="D71" s="2">
        <v>41</v>
      </c>
      <c r="E71" s="7">
        <v>149.99</v>
      </c>
      <c r="F71" s="7">
        <v>6149.59</v>
      </c>
    </row>
    <row r="72" spans="1:6">
      <c r="A72" s="2" t="s">
        <v>59</v>
      </c>
      <c r="B72" s="2" t="s">
        <v>60</v>
      </c>
      <c r="C72" s="2" t="s">
        <v>45</v>
      </c>
      <c r="D72" s="2">
        <v>39</v>
      </c>
      <c r="E72" s="7">
        <v>149.99</v>
      </c>
      <c r="F72" s="7">
        <v>5849.6100000000006</v>
      </c>
    </row>
    <row r="73" spans="1:6">
      <c r="A73" s="2" t="s">
        <v>59</v>
      </c>
      <c r="B73" s="2" t="s">
        <v>60</v>
      </c>
      <c r="C73" s="2" t="s">
        <v>46</v>
      </c>
      <c r="D73" s="2">
        <v>31</v>
      </c>
      <c r="E73" s="7">
        <v>149.99</v>
      </c>
      <c r="F73" s="7">
        <v>4649.6900000000014</v>
      </c>
    </row>
    <row r="74" spans="1:6">
      <c r="A74" s="2" t="s">
        <v>59</v>
      </c>
      <c r="B74" s="2" t="s">
        <v>60</v>
      </c>
      <c r="C74" s="2" t="s">
        <v>47</v>
      </c>
      <c r="D74" s="2">
        <v>94</v>
      </c>
      <c r="E74" s="7">
        <v>79.989999999999995</v>
      </c>
      <c r="F74" s="7">
        <v>7519.0599999999986</v>
      </c>
    </row>
    <row r="75" spans="1:6">
      <c r="A75" s="2" t="s">
        <v>59</v>
      </c>
      <c r="B75" s="2" t="s">
        <v>60</v>
      </c>
      <c r="C75" s="2" t="s">
        <v>48</v>
      </c>
      <c r="D75" s="2">
        <v>122</v>
      </c>
      <c r="E75" s="7">
        <v>79.989999999999995</v>
      </c>
      <c r="F75" s="7">
        <v>9758.7799999999988</v>
      </c>
    </row>
    <row r="76" spans="1:6">
      <c r="A76" s="2" t="s">
        <v>59</v>
      </c>
      <c r="B76" s="2" t="s">
        <v>60</v>
      </c>
      <c r="C76" s="2" t="s">
        <v>49</v>
      </c>
      <c r="D76" s="2">
        <v>40</v>
      </c>
      <c r="E76" s="7">
        <v>79.989999999999995</v>
      </c>
      <c r="F76" s="7">
        <v>3199.6</v>
      </c>
    </row>
    <row r="77" spans="1:6">
      <c r="A77" s="2" t="s">
        <v>59</v>
      </c>
      <c r="B77" s="2" t="s">
        <v>60</v>
      </c>
      <c r="C77" s="2" t="s">
        <v>50</v>
      </c>
      <c r="D77" s="2">
        <v>67</v>
      </c>
      <c r="E77" s="7">
        <v>79.989999999999995</v>
      </c>
      <c r="F77" s="7">
        <v>5359.33</v>
      </c>
    </row>
    <row r="78" spans="1:6">
      <c r="A78" s="2" t="s">
        <v>59</v>
      </c>
      <c r="B78" s="2" t="s">
        <v>60</v>
      </c>
      <c r="C78" s="2" t="s">
        <v>51</v>
      </c>
      <c r="D78" s="2">
        <v>85</v>
      </c>
      <c r="E78" s="7">
        <v>49.99</v>
      </c>
      <c r="F78" s="7">
        <v>4249.1500000000005</v>
      </c>
    </row>
    <row r="79" spans="1:6">
      <c r="A79" s="2" t="s">
        <v>59</v>
      </c>
      <c r="B79" s="2" t="s">
        <v>60</v>
      </c>
      <c r="C79" s="2" t="s">
        <v>52</v>
      </c>
      <c r="D79" s="2">
        <v>112</v>
      </c>
      <c r="E79" s="7">
        <v>49.99</v>
      </c>
      <c r="F79" s="7">
        <v>5598.88</v>
      </c>
    </row>
    <row r="80" spans="1:6">
      <c r="A80" s="2" t="s">
        <v>59</v>
      </c>
      <c r="B80" s="2" t="s">
        <v>60</v>
      </c>
      <c r="C80" s="2" t="s">
        <v>53</v>
      </c>
      <c r="D80" s="2">
        <v>49</v>
      </c>
      <c r="E80" s="7">
        <v>49.99</v>
      </c>
      <c r="F80" s="7">
        <v>2449.5100000000002</v>
      </c>
    </row>
    <row r="81" spans="1:6">
      <c r="A81" s="2" t="s">
        <v>59</v>
      </c>
      <c r="B81" s="2" t="s">
        <v>60</v>
      </c>
      <c r="C81" s="2" t="s">
        <v>54</v>
      </c>
      <c r="D81" s="2">
        <v>59</v>
      </c>
      <c r="E81" s="7">
        <v>49.99</v>
      </c>
      <c r="F81" s="7">
        <v>2949.41</v>
      </c>
    </row>
    <row r="82" spans="1:6">
      <c r="A82" s="2" t="s">
        <v>61</v>
      </c>
      <c r="B82" s="2" t="s">
        <v>62</v>
      </c>
      <c r="C82" s="2" t="s">
        <v>35</v>
      </c>
      <c r="D82" s="2">
        <v>97</v>
      </c>
      <c r="E82" s="7">
        <v>89.99</v>
      </c>
      <c r="F82" s="7">
        <v>8729.0299999999988</v>
      </c>
    </row>
    <row r="83" spans="1:6">
      <c r="A83" s="2" t="s">
        <v>61</v>
      </c>
      <c r="B83" s="2" t="s">
        <v>62</v>
      </c>
      <c r="C83" s="2" t="s">
        <v>36</v>
      </c>
      <c r="D83" s="2">
        <v>77</v>
      </c>
      <c r="E83" s="7">
        <v>89.99</v>
      </c>
      <c r="F83" s="7">
        <v>6929.23</v>
      </c>
    </row>
    <row r="84" spans="1:6">
      <c r="A84" s="2" t="s">
        <v>61</v>
      </c>
      <c r="B84" s="2" t="s">
        <v>62</v>
      </c>
      <c r="C84" s="2" t="s">
        <v>37</v>
      </c>
      <c r="D84" s="2">
        <v>51</v>
      </c>
      <c r="E84" s="7">
        <v>89.99</v>
      </c>
      <c r="F84" s="7">
        <v>4589.49</v>
      </c>
    </row>
    <row r="85" spans="1:6">
      <c r="A85" s="2" t="s">
        <v>61</v>
      </c>
      <c r="B85" s="2" t="s">
        <v>62</v>
      </c>
      <c r="C85" s="2" t="s">
        <v>38</v>
      </c>
      <c r="D85" s="2">
        <v>32</v>
      </c>
      <c r="E85" s="7">
        <v>89.99</v>
      </c>
      <c r="F85" s="7">
        <v>2879.68</v>
      </c>
    </row>
    <row r="86" spans="1:6">
      <c r="A86" s="2" t="s">
        <v>61</v>
      </c>
      <c r="B86" s="2" t="s">
        <v>62</v>
      </c>
      <c r="C86" s="2" t="s">
        <v>39</v>
      </c>
      <c r="D86" s="2">
        <v>52</v>
      </c>
      <c r="E86" s="7">
        <v>29.99</v>
      </c>
      <c r="F86" s="7">
        <v>1559.48</v>
      </c>
    </row>
    <row r="87" spans="1:6">
      <c r="A87" s="2" t="s">
        <v>61</v>
      </c>
      <c r="B87" s="2" t="s">
        <v>62</v>
      </c>
      <c r="C87" s="2" t="s">
        <v>40</v>
      </c>
      <c r="D87" s="2">
        <v>84</v>
      </c>
      <c r="E87" s="7">
        <v>29.99</v>
      </c>
      <c r="F87" s="7">
        <v>2519.16</v>
      </c>
    </row>
    <row r="88" spans="1:6">
      <c r="A88" s="2" t="s">
        <v>61</v>
      </c>
      <c r="B88" s="2" t="s">
        <v>62</v>
      </c>
      <c r="C88" s="2" t="s">
        <v>41</v>
      </c>
      <c r="D88" s="2">
        <v>161</v>
      </c>
      <c r="E88" s="7">
        <v>29.99</v>
      </c>
      <c r="F88" s="7">
        <v>4828.3899999999994</v>
      </c>
    </row>
    <row r="89" spans="1:6">
      <c r="A89" s="2" t="s">
        <v>61</v>
      </c>
      <c r="B89" s="2" t="s">
        <v>62</v>
      </c>
      <c r="C89" s="2" t="s">
        <v>42</v>
      </c>
      <c r="D89" s="2">
        <v>83</v>
      </c>
      <c r="E89" s="7">
        <v>29.99</v>
      </c>
      <c r="F89" s="7">
        <v>2489.17</v>
      </c>
    </row>
    <row r="90" spans="1:6">
      <c r="A90" s="2" t="s">
        <v>61</v>
      </c>
      <c r="B90" s="2" t="s">
        <v>62</v>
      </c>
      <c r="C90" s="2" t="s">
        <v>43</v>
      </c>
      <c r="D90" s="2">
        <v>96</v>
      </c>
      <c r="E90" s="7">
        <v>149.99</v>
      </c>
      <c r="F90" s="7">
        <v>14399.04</v>
      </c>
    </row>
    <row r="91" spans="1:6">
      <c r="A91" s="2" t="s">
        <v>61</v>
      </c>
      <c r="B91" s="2" t="s">
        <v>62</v>
      </c>
      <c r="C91" s="2" t="s">
        <v>44</v>
      </c>
      <c r="D91" s="2">
        <v>46</v>
      </c>
      <c r="E91" s="7">
        <v>149.99</v>
      </c>
      <c r="F91" s="7">
        <v>6899.5400000000009</v>
      </c>
    </row>
    <row r="92" spans="1:6">
      <c r="A92" s="2" t="s">
        <v>61</v>
      </c>
      <c r="B92" s="2" t="s">
        <v>62</v>
      </c>
      <c r="C92" s="2" t="s">
        <v>45</v>
      </c>
      <c r="D92" s="2">
        <v>24</v>
      </c>
      <c r="E92" s="7">
        <v>149.99</v>
      </c>
      <c r="F92" s="7">
        <v>3599.76</v>
      </c>
    </row>
    <row r="93" spans="1:6">
      <c r="A93" s="2" t="s">
        <v>61</v>
      </c>
      <c r="B93" s="2" t="s">
        <v>62</v>
      </c>
      <c r="C93" s="2" t="s">
        <v>46</v>
      </c>
      <c r="D93" s="2">
        <v>53</v>
      </c>
      <c r="E93" s="7">
        <v>149.99</v>
      </c>
      <c r="F93" s="7">
        <v>7949.47</v>
      </c>
    </row>
    <row r="94" spans="1:6">
      <c r="A94" s="2" t="s">
        <v>61</v>
      </c>
      <c r="B94" s="2" t="s">
        <v>62</v>
      </c>
      <c r="C94" s="2" t="s">
        <v>47</v>
      </c>
      <c r="D94" s="2">
        <v>103</v>
      </c>
      <c r="E94" s="7">
        <v>79.989999999999995</v>
      </c>
      <c r="F94" s="7">
        <v>8238.9699999999993</v>
      </c>
    </row>
    <row r="95" spans="1:6">
      <c r="A95" s="2" t="s">
        <v>61</v>
      </c>
      <c r="B95" s="2" t="s">
        <v>62</v>
      </c>
      <c r="C95" s="2" t="s">
        <v>48</v>
      </c>
      <c r="D95" s="2">
        <v>121</v>
      </c>
      <c r="E95" s="7">
        <v>79.989999999999995</v>
      </c>
      <c r="F95" s="7">
        <v>9678.7899999999991</v>
      </c>
    </row>
    <row r="96" spans="1:6">
      <c r="A96" s="2" t="s">
        <v>61</v>
      </c>
      <c r="B96" s="2" t="s">
        <v>62</v>
      </c>
      <c r="C96" s="2" t="s">
        <v>49</v>
      </c>
      <c r="D96" s="2">
        <v>29</v>
      </c>
      <c r="E96" s="7">
        <v>79.989999999999995</v>
      </c>
      <c r="F96" s="7">
        <v>2319.71</v>
      </c>
    </row>
    <row r="97" spans="1:6">
      <c r="A97" s="2" t="s">
        <v>61</v>
      </c>
      <c r="B97" s="2" t="s">
        <v>62</v>
      </c>
      <c r="C97" s="2" t="s">
        <v>50</v>
      </c>
      <c r="D97" s="2">
        <v>77</v>
      </c>
      <c r="E97" s="7">
        <v>79.989999999999995</v>
      </c>
      <c r="F97" s="7">
        <v>6159.23</v>
      </c>
    </row>
    <row r="98" spans="1:6">
      <c r="A98" s="2" t="s">
        <v>61</v>
      </c>
      <c r="B98" s="2" t="s">
        <v>62</v>
      </c>
      <c r="C98" s="2" t="s">
        <v>51</v>
      </c>
      <c r="D98" s="2">
        <v>88</v>
      </c>
      <c r="E98" s="7">
        <v>49.99</v>
      </c>
      <c r="F98" s="7">
        <v>4399.12</v>
      </c>
    </row>
    <row r="99" spans="1:6">
      <c r="A99" s="2" t="s">
        <v>61</v>
      </c>
      <c r="B99" s="2" t="s">
        <v>62</v>
      </c>
      <c r="C99" s="2" t="s">
        <v>52</v>
      </c>
      <c r="D99" s="2">
        <v>62</v>
      </c>
      <c r="E99" s="7">
        <v>49.99</v>
      </c>
      <c r="F99" s="7">
        <v>3099.38</v>
      </c>
    </row>
    <row r="100" spans="1:6">
      <c r="A100" s="2" t="s">
        <v>61</v>
      </c>
      <c r="B100" s="2" t="s">
        <v>62</v>
      </c>
      <c r="C100" s="2" t="s">
        <v>53</v>
      </c>
      <c r="D100" s="2">
        <v>50</v>
      </c>
      <c r="E100" s="7">
        <v>49.99</v>
      </c>
      <c r="F100" s="7">
        <v>2499.5</v>
      </c>
    </row>
    <row r="101" spans="1:6">
      <c r="A101" s="2" t="s">
        <v>61</v>
      </c>
      <c r="B101" s="2" t="s">
        <v>62</v>
      </c>
      <c r="C101" s="2" t="s">
        <v>54</v>
      </c>
      <c r="D101" s="2">
        <v>47</v>
      </c>
      <c r="E101" s="7">
        <v>49.99</v>
      </c>
      <c r="F101" s="7">
        <v>2349.5300000000002</v>
      </c>
    </row>
    <row r="102" spans="1:6">
      <c r="A102" s="2" t="s">
        <v>63</v>
      </c>
      <c r="B102" s="2" t="s">
        <v>64</v>
      </c>
      <c r="C102" s="2" t="s">
        <v>35</v>
      </c>
      <c r="D102" s="2">
        <v>123</v>
      </c>
      <c r="E102" s="7">
        <v>89.99</v>
      </c>
      <c r="F102" s="7">
        <v>11068.77</v>
      </c>
    </row>
    <row r="103" spans="1:6">
      <c r="A103" s="2" t="s">
        <v>63</v>
      </c>
      <c r="B103" s="2" t="s">
        <v>64</v>
      </c>
      <c r="C103" s="2" t="s">
        <v>36</v>
      </c>
      <c r="D103" s="2">
        <v>83</v>
      </c>
      <c r="E103" s="7">
        <v>89.99</v>
      </c>
      <c r="F103" s="7">
        <v>7469.1699999999992</v>
      </c>
    </row>
    <row r="104" spans="1:6">
      <c r="A104" s="2" t="s">
        <v>63</v>
      </c>
      <c r="B104" s="2" t="s">
        <v>64</v>
      </c>
      <c r="C104" s="2" t="s">
        <v>37</v>
      </c>
      <c r="D104" s="2">
        <v>48</v>
      </c>
      <c r="E104" s="7">
        <v>89.99</v>
      </c>
      <c r="F104" s="7">
        <v>4319.5200000000004</v>
      </c>
    </row>
    <row r="105" spans="1:6">
      <c r="A105" s="2" t="s">
        <v>63</v>
      </c>
      <c r="B105" s="2" t="s">
        <v>64</v>
      </c>
      <c r="C105" s="2" t="s">
        <v>38</v>
      </c>
      <c r="D105" s="2">
        <v>54</v>
      </c>
      <c r="E105" s="7">
        <v>89.99</v>
      </c>
      <c r="F105" s="7">
        <v>4859.46</v>
      </c>
    </row>
    <row r="106" spans="1:6">
      <c r="A106" s="2" t="s">
        <v>63</v>
      </c>
      <c r="B106" s="2" t="s">
        <v>64</v>
      </c>
      <c r="C106" s="2" t="s">
        <v>39</v>
      </c>
      <c r="D106" s="2">
        <v>49</v>
      </c>
      <c r="E106" s="7">
        <v>29.99</v>
      </c>
      <c r="F106" s="7">
        <v>1469.51</v>
      </c>
    </row>
    <row r="107" spans="1:6">
      <c r="A107" s="2" t="s">
        <v>63</v>
      </c>
      <c r="B107" s="2" t="s">
        <v>64</v>
      </c>
      <c r="C107" s="2" t="s">
        <v>40</v>
      </c>
      <c r="D107" s="2">
        <v>127</v>
      </c>
      <c r="E107" s="7">
        <v>29.99</v>
      </c>
      <c r="F107" s="7">
        <v>3808.73</v>
      </c>
    </row>
    <row r="108" spans="1:6">
      <c r="A108" s="2" t="s">
        <v>63</v>
      </c>
      <c r="B108" s="2" t="s">
        <v>64</v>
      </c>
      <c r="C108" s="2" t="s">
        <v>41</v>
      </c>
      <c r="D108" s="2">
        <v>118</v>
      </c>
      <c r="E108" s="7">
        <v>29.99</v>
      </c>
      <c r="F108" s="7">
        <v>3538.82</v>
      </c>
    </row>
    <row r="109" spans="1:6">
      <c r="A109" s="2" t="s">
        <v>63</v>
      </c>
      <c r="B109" s="2" t="s">
        <v>64</v>
      </c>
      <c r="C109" s="2" t="s">
        <v>42</v>
      </c>
      <c r="D109" s="2">
        <v>95</v>
      </c>
      <c r="E109" s="7">
        <v>29.99</v>
      </c>
      <c r="F109" s="7">
        <v>2849.05</v>
      </c>
    </row>
    <row r="110" spans="1:6">
      <c r="A110" s="2" t="s">
        <v>63</v>
      </c>
      <c r="B110" s="2" t="s">
        <v>64</v>
      </c>
      <c r="C110" s="2" t="s">
        <v>43</v>
      </c>
      <c r="D110" s="2">
        <v>51</v>
      </c>
      <c r="E110" s="7">
        <v>149.99</v>
      </c>
      <c r="F110" s="7">
        <v>7649.4900000000007</v>
      </c>
    </row>
    <row r="111" spans="1:6">
      <c r="A111" s="2" t="s">
        <v>63</v>
      </c>
      <c r="B111" s="2" t="s">
        <v>64</v>
      </c>
      <c r="C111" s="2" t="s">
        <v>44</v>
      </c>
      <c r="D111" s="2">
        <v>47</v>
      </c>
      <c r="E111" s="7">
        <v>149.99</v>
      </c>
      <c r="F111" s="7">
        <v>7049.5300000000007</v>
      </c>
    </row>
    <row r="112" spans="1:6">
      <c r="A112" s="2" t="s">
        <v>63</v>
      </c>
      <c r="B112" s="2" t="s">
        <v>64</v>
      </c>
      <c r="C112" s="2" t="s">
        <v>45</v>
      </c>
      <c r="D112" s="2">
        <v>42</v>
      </c>
      <c r="E112" s="7">
        <v>149.99</v>
      </c>
      <c r="F112" s="7">
        <v>6299.58</v>
      </c>
    </row>
    <row r="113" spans="1:6">
      <c r="A113" s="2" t="s">
        <v>63</v>
      </c>
      <c r="B113" s="2" t="s">
        <v>64</v>
      </c>
      <c r="C113" s="2" t="s">
        <v>46</v>
      </c>
      <c r="D113" s="2">
        <v>39</v>
      </c>
      <c r="E113" s="7">
        <v>149.99</v>
      </c>
      <c r="F113" s="7">
        <v>5849.6100000000006</v>
      </c>
    </row>
    <row r="114" spans="1:6">
      <c r="A114" s="2" t="s">
        <v>63</v>
      </c>
      <c r="B114" s="2" t="s">
        <v>64</v>
      </c>
      <c r="C114" s="2" t="s">
        <v>47</v>
      </c>
      <c r="D114" s="2">
        <v>109</v>
      </c>
      <c r="E114" s="7">
        <v>79.989999999999995</v>
      </c>
      <c r="F114" s="7">
        <v>8718.91</v>
      </c>
    </row>
    <row r="115" spans="1:6">
      <c r="A115" s="2" t="s">
        <v>63</v>
      </c>
      <c r="B115" s="2" t="s">
        <v>64</v>
      </c>
      <c r="C115" s="2" t="s">
        <v>48</v>
      </c>
      <c r="D115" s="2">
        <v>58</v>
      </c>
      <c r="E115" s="7">
        <v>79.989999999999995</v>
      </c>
      <c r="F115" s="7">
        <v>4639.42</v>
      </c>
    </row>
    <row r="116" spans="1:6">
      <c r="A116" s="2" t="s">
        <v>63</v>
      </c>
      <c r="B116" s="2" t="s">
        <v>64</v>
      </c>
      <c r="C116" s="2" t="s">
        <v>49</v>
      </c>
      <c r="D116" s="2">
        <v>68</v>
      </c>
      <c r="E116" s="7">
        <v>79.989999999999995</v>
      </c>
      <c r="F116" s="7">
        <v>5439.32</v>
      </c>
    </row>
    <row r="117" spans="1:6">
      <c r="A117" s="2" t="s">
        <v>63</v>
      </c>
      <c r="B117" s="2" t="s">
        <v>64</v>
      </c>
      <c r="C117" s="2" t="s">
        <v>50</v>
      </c>
      <c r="D117" s="2">
        <v>63</v>
      </c>
      <c r="E117" s="7">
        <v>79.989999999999995</v>
      </c>
      <c r="F117" s="7">
        <v>5039.37</v>
      </c>
    </row>
    <row r="118" spans="1:6">
      <c r="A118" s="2" t="s">
        <v>63</v>
      </c>
      <c r="B118" s="2" t="s">
        <v>64</v>
      </c>
      <c r="C118" s="2" t="s">
        <v>51</v>
      </c>
      <c r="D118" s="2">
        <v>69</v>
      </c>
      <c r="E118" s="7">
        <v>49.99</v>
      </c>
      <c r="F118" s="7">
        <v>3449.31</v>
      </c>
    </row>
    <row r="119" spans="1:6">
      <c r="A119" s="2" t="s">
        <v>63</v>
      </c>
      <c r="B119" s="2" t="s">
        <v>64</v>
      </c>
      <c r="C119" s="2" t="s">
        <v>52</v>
      </c>
      <c r="D119" s="2">
        <v>96</v>
      </c>
      <c r="E119" s="7">
        <v>49.99</v>
      </c>
      <c r="F119" s="7">
        <v>4799.04</v>
      </c>
    </row>
    <row r="120" spans="1:6">
      <c r="A120" s="2" t="s">
        <v>63</v>
      </c>
      <c r="B120" s="2" t="s">
        <v>64</v>
      </c>
      <c r="C120" s="2" t="s">
        <v>53</v>
      </c>
      <c r="D120" s="2">
        <v>48</v>
      </c>
      <c r="E120" s="7">
        <v>49.99</v>
      </c>
      <c r="F120" s="7">
        <v>2399.52</v>
      </c>
    </row>
    <row r="121" spans="1:6">
      <c r="A121" s="2" t="s">
        <v>63</v>
      </c>
      <c r="B121" s="2" t="s">
        <v>64</v>
      </c>
      <c r="C121" s="2" t="s">
        <v>54</v>
      </c>
      <c r="D121" s="2">
        <v>41</v>
      </c>
      <c r="E121" s="7">
        <v>49.99</v>
      </c>
      <c r="F121" s="7">
        <v>2049.59</v>
      </c>
    </row>
    <row r="122" spans="1:6">
      <c r="A122" s="2" t="s">
        <v>65</v>
      </c>
      <c r="B122" s="2" t="s">
        <v>66</v>
      </c>
      <c r="C122" s="2" t="s">
        <v>35</v>
      </c>
      <c r="D122" s="2">
        <v>105</v>
      </c>
      <c r="E122" s="7">
        <v>89.99</v>
      </c>
      <c r="F122" s="7">
        <v>9448.9499999999989</v>
      </c>
    </row>
    <row r="123" spans="1:6">
      <c r="A123" s="2" t="s">
        <v>65</v>
      </c>
      <c r="B123" s="2" t="s">
        <v>66</v>
      </c>
      <c r="C123" s="2" t="s">
        <v>36</v>
      </c>
      <c r="D123" s="2">
        <v>99</v>
      </c>
      <c r="E123" s="7">
        <v>89.99</v>
      </c>
      <c r="F123" s="7">
        <v>8909.01</v>
      </c>
    </row>
    <row r="124" spans="1:6">
      <c r="A124" s="2" t="s">
        <v>65</v>
      </c>
      <c r="B124" s="2" t="s">
        <v>66</v>
      </c>
      <c r="C124" s="2" t="s">
        <v>37</v>
      </c>
      <c r="D124" s="2">
        <v>44</v>
      </c>
      <c r="E124" s="7">
        <v>89.99</v>
      </c>
      <c r="F124" s="7">
        <v>3959.56</v>
      </c>
    </row>
    <row r="125" spans="1:6">
      <c r="A125" s="2" t="s">
        <v>65</v>
      </c>
      <c r="B125" s="2" t="s">
        <v>66</v>
      </c>
      <c r="C125" s="2" t="s">
        <v>38</v>
      </c>
      <c r="D125" s="2">
        <v>62</v>
      </c>
      <c r="E125" s="7">
        <v>89.99</v>
      </c>
      <c r="F125" s="7">
        <v>5579.38</v>
      </c>
    </row>
    <row r="126" spans="1:6">
      <c r="A126" s="2" t="s">
        <v>65</v>
      </c>
      <c r="B126" s="2" t="s">
        <v>66</v>
      </c>
      <c r="C126" s="2" t="s">
        <v>39</v>
      </c>
      <c r="D126" s="2">
        <v>83</v>
      </c>
      <c r="E126" s="7">
        <v>29.99</v>
      </c>
      <c r="F126" s="7">
        <v>2489.17</v>
      </c>
    </row>
    <row r="127" spans="1:6">
      <c r="A127" s="2" t="s">
        <v>65</v>
      </c>
      <c r="B127" s="2" t="s">
        <v>66</v>
      </c>
      <c r="C127" s="2" t="s">
        <v>40</v>
      </c>
      <c r="D127" s="2">
        <v>129</v>
      </c>
      <c r="E127" s="7">
        <v>29.99</v>
      </c>
      <c r="F127" s="7">
        <v>3868.71</v>
      </c>
    </row>
    <row r="128" spans="1:6">
      <c r="A128" s="2" t="s">
        <v>65</v>
      </c>
      <c r="B128" s="2" t="s">
        <v>66</v>
      </c>
      <c r="C128" s="2" t="s">
        <v>41</v>
      </c>
      <c r="D128" s="2">
        <v>104</v>
      </c>
      <c r="E128" s="7">
        <v>29.99</v>
      </c>
      <c r="F128" s="7">
        <v>3118.96</v>
      </c>
    </row>
    <row r="129" spans="1:6">
      <c r="A129" s="2" t="s">
        <v>65</v>
      </c>
      <c r="B129" s="2" t="s">
        <v>66</v>
      </c>
      <c r="C129" s="2" t="s">
        <v>42</v>
      </c>
      <c r="D129" s="2">
        <v>101</v>
      </c>
      <c r="E129" s="7">
        <v>29.99</v>
      </c>
      <c r="F129" s="7">
        <v>3028.99</v>
      </c>
    </row>
    <row r="130" spans="1:6">
      <c r="A130" s="2" t="s">
        <v>65</v>
      </c>
      <c r="B130" s="2" t="s">
        <v>66</v>
      </c>
      <c r="C130" s="2" t="s">
        <v>43</v>
      </c>
      <c r="D130" s="2">
        <v>65</v>
      </c>
      <c r="E130" s="7">
        <v>149.99</v>
      </c>
      <c r="F130" s="7">
        <v>9749.35</v>
      </c>
    </row>
    <row r="131" spans="1:6">
      <c r="A131" s="2" t="s">
        <v>65</v>
      </c>
      <c r="B131" s="2" t="s">
        <v>66</v>
      </c>
      <c r="C131" s="2" t="s">
        <v>44</v>
      </c>
      <c r="D131" s="2">
        <v>74</v>
      </c>
      <c r="E131" s="7">
        <v>149.99</v>
      </c>
      <c r="F131" s="7">
        <v>11099.26</v>
      </c>
    </row>
    <row r="132" spans="1:6">
      <c r="A132" s="2" t="s">
        <v>65</v>
      </c>
      <c r="B132" s="2" t="s">
        <v>66</v>
      </c>
      <c r="C132" s="2" t="s">
        <v>45</v>
      </c>
      <c r="D132" s="2">
        <v>46</v>
      </c>
      <c r="E132" s="7">
        <v>149.99</v>
      </c>
      <c r="F132" s="7">
        <v>6899.5400000000009</v>
      </c>
    </row>
    <row r="133" spans="1:6">
      <c r="A133" s="2" t="s">
        <v>65</v>
      </c>
      <c r="B133" s="2" t="s">
        <v>66</v>
      </c>
      <c r="C133" s="2" t="s">
        <v>46</v>
      </c>
      <c r="D133" s="2">
        <v>51</v>
      </c>
      <c r="E133" s="7">
        <v>149.99</v>
      </c>
      <c r="F133" s="7">
        <v>7649.4900000000007</v>
      </c>
    </row>
    <row r="134" spans="1:6">
      <c r="A134" s="2" t="s">
        <v>65</v>
      </c>
      <c r="B134" s="2" t="s">
        <v>66</v>
      </c>
      <c r="C134" s="2" t="s">
        <v>47</v>
      </c>
      <c r="D134" s="2">
        <v>99</v>
      </c>
      <c r="E134" s="7">
        <v>79.989999999999995</v>
      </c>
      <c r="F134" s="7">
        <v>7919.0099999999993</v>
      </c>
    </row>
    <row r="135" spans="1:6">
      <c r="A135" s="2" t="s">
        <v>65</v>
      </c>
      <c r="B135" s="2" t="s">
        <v>66</v>
      </c>
      <c r="C135" s="2" t="s">
        <v>48</v>
      </c>
      <c r="D135" s="2">
        <v>64</v>
      </c>
      <c r="E135" s="7">
        <v>79.989999999999995</v>
      </c>
      <c r="F135" s="7">
        <v>5119.3599999999997</v>
      </c>
    </row>
    <row r="136" spans="1:6">
      <c r="A136" s="2" t="s">
        <v>65</v>
      </c>
      <c r="B136" s="2" t="s">
        <v>66</v>
      </c>
      <c r="C136" s="2" t="s">
        <v>49</v>
      </c>
      <c r="D136" s="2">
        <v>64</v>
      </c>
      <c r="E136" s="7">
        <v>79.989999999999995</v>
      </c>
      <c r="F136" s="7">
        <v>5119.3599999999997</v>
      </c>
    </row>
    <row r="137" spans="1:6">
      <c r="A137" s="2" t="s">
        <v>65</v>
      </c>
      <c r="B137" s="2" t="s">
        <v>66</v>
      </c>
      <c r="C137" s="2" t="s">
        <v>50</v>
      </c>
      <c r="D137" s="2">
        <v>38</v>
      </c>
      <c r="E137" s="7">
        <v>79.989999999999995</v>
      </c>
      <c r="F137" s="7">
        <v>3039.62</v>
      </c>
    </row>
    <row r="138" spans="1:6">
      <c r="A138" s="2" t="s">
        <v>65</v>
      </c>
      <c r="B138" s="2" t="s">
        <v>66</v>
      </c>
      <c r="C138" s="2" t="s">
        <v>51</v>
      </c>
      <c r="D138" s="2">
        <v>91</v>
      </c>
      <c r="E138" s="7">
        <v>49.99</v>
      </c>
      <c r="F138" s="7">
        <v>4549.09</v>
      </c>
    </row>
    <row r="139" spans="1:6">
      <c r="A139" s="2" t="s">
        <v>65</v>
      </c>
      <c r="B139" s="2" t="s">
        <v>66</v>
      </c>
      <c r="C139" s="2" t="s">
        <v>52</v>
      </c>
      <c r="D139" s="2">
        <v>76</v>
      </c>
      <c r="E139" s="7">
        <v>49.99</v>
      </c>
      <c r="F139" s="7">
        <v>3799.24</v>
      </c>
    </row>
    <row r="140" spans="1:6">
      <c r="A140" s="2" t="s">
        <v>65</v>
      </c>
      <c r="B140" s="2" t="s">
        <v>66</v>
      </c>
      <c r="C140" s="2" t="s">
        <v>53</v>
      </c>
      <c r="D140" s="2">
        <v>58</v>
      </c>
      <c r="E140" s="7">
        <v>49.99</v>
      </c>
      <c r="F140" s="7">
        <v>2899.42</v>
      </c>
    </row>
    <row r="141" spans="1:6">
      <c r="A141" s="2" t="s">
        <v>65</v>
      </c>
      <c r="B141" s="2" t="s">
        <v>66</v>
      </c>
      <c r="C141" s="2" t="s">
        <v>54</v>
      </c>
      <c r="D141" s="2">
        <v>65</v>
      </c>
      <c r="E141" s="7">
        <v>49.99</v>
      </c>
      <c r="F141" s="7">
        <v>3249.35</v>
      </c>
    </row>
    <row r="142" spans="1:6">
      <c r="A142" s="2" t="s">
        <v>67</v>
      </c>
      <c r="B142" s="2" t="s">
        <v>68</v>
      </c>
      <c r="C142" s="2" t="s">
        <v>35</v>
      </c>
      <c r="D142" s="2">
        <v>90</v>
      </c>
      <c r="E142" s="7">
        <v>89.99</v>
      </c>
      <c r="F142" s="7">
        <v>8099.0999999999995</v>
      </c>
    </row>
    <row r="143" spans="1:6">
      <c r="A143" s="2" t="s">
        <v>67</v>
      </c>
      <c r="B143" s="2" t="s">
        <v>68</v>
      </c>
      <c r="C143" s="2" t="s">
        <v>36</v>
      </c>
      <c r="D143" s="2">
        <v>63</v>
      </c>
      <c r="E143" s="7">
        <v>89.99</v>
      </c>
      <c r="F143" s="7">
        <v>5669.37</v>
      </c>
    </row>
    <row r="144" spans="1:6">
      <c r="A144" s="2" t="s">
        <v>67</v>
      </c>
      <c r="B144" s="2" t="s">
        <v>68</v>
      </c>
      <c r="C144" s="2" t="s">
        <v>37</v>
      </c>
      <c r="D144" s="2">
        <v>54</v>
      </c>
      <c r="E144" s="7">
        <v>89.99</v>
      </c>
      <c r="F144" s="7">
        <v>4859.46</v>
      </c>
    </row>
    <row r="145" spans="1:6">
      <c r="A145" s="2" t="s">
        <v>67</v>
      </c>
      <c r="B145" s="2" t="s">
        <v>68</v>
      </c>
      <c r="C145" s="2" t="s">
        <v>38</v>
      </c>
      <c r="D145" s="2">
        <v>83</v>
      </c>
      <c r="E145" s="7">
        <v>89.99</v>
      </c>
      <c r="F145" s="7">
        <v>7469.1699999999992</v>
      </c>
    </row>
    <row r="146" spans="1:6">
      <c r="A146" s="2" t="s">
        <v>67</v>
      </c>
      <c r="B146" s="2" t="s">
        <v>68</v>
      </c>
      <c r="C146" s="2" t="s">
        <v>39</v>
      </c>
      <c r="D146" s="2">
        <v>64</v>
      </c>
      <c r="E146" s="7">
        <v>29.99</v>
      </c>
      <c r="F146" s="7">
        <v>1919.36</v>
      </c>
    </row>
    <row r="147" spans="1:6">
      <c r="A147" s="2" t="s">
        <v>67</v>
      </c>
      <c r="B147" s="2" t="s">
        <v>68</v>
      </c>
      <c r="C147" s="2" t="s">
        <v>40</v>
      </c>
      <c r="D147" s="2">
        <v>156</v>
      </c>
      <c r="E147" s="7">
        <v>29.99</v>
      </c>
      <c r="F147" s="7">
        <v>4678.4399999999996</v>
      </c>
    </row>
    <row r="148" spans="1:6">
      <c r="A148" s="2" t="s">
        <v>67</v>
      </c>
      <c r="B148" s="2" t="s">
        <v>68</v>
      </c>
      <c r="C148" s="2" t="s">
        <v>41</v>
      </c>
      <c r="D148" s="2">
        <v>72</v>
      </c>
      <c r="E148" s="7">
        <v>29.99</v>
      </c>
      <c r="F148" s="7">
        <v>2159.2800000000002</v>
      </c>
    </row>
    <row r="149" spans="1:6">
      <c r="A149" s="2" t="s">
        <v>67</v>
      </c>
      <c r="B149" s="2" t="s">
        <v>68</v>
      </c>
      <c r="C149" s="2" t="s">
        <v>42</v>
      </c>
      <c r="D149" s="2">
        <v>103</v>
      </c>
      <c r="E149" s="7">
        <v>29.99</v>
      </c>
      <c r="F149" s="7">
        <v>3088.97</v>
      </c>
    </row>
    <row r="150" spans="1:6">
      <c r="A150" s="2" t="s">
        <v>67</v>
      </c>
      <c r="B150" s="2" t="s">
        <v>68</v>
      </c>
      <c r="C150" s="2" t="s">
        <v>43</v>
      </c>
      <c r="D150" s="2">
        <v>65</v>
      </c>
      <c r="E150" s="7">
        <v>149.99</v>
      </c>
      <c r="F150" s="7">
        <v>9749.35</v>
      </c>
    </row>
    <row r="151" spans="1:6">
      <c r="A151" s="2" t="s">
        <v>67</v>
      </c>
      <c r="B151" s="2" t="s">
        <v>68</v>
      </c>
      <c r="C151" s="2" t="s">
        <v>44</v>
      </c>
      <c r="D151" s="2">
        <v>60</v>
      </c>
      <c r="E151" s="7">
        <v>149.99</v>
      </c>
      <c r="F151" s="7">
        <v>8999.4000000000015</v>
      </c>
    </row>
    <row r="152" spans="1:6">
      <c r="A152" s="2" t="s">
        <v>67</v>
      </c>
      <c r="B152" s="2" t="s">
        <v>68</v>
      </c>
      <c r="C152" s="2" t="s">
        <v>45</v>
      </c>
      <c r="D152" s="2">
        <v>48</v>
      </c>
      <c r="E152" s="7">
        <v>149.99</v>
      </c>
      <c r="F152" s="7">
        <v>7199.52</v>
      </c>
    </row>
    <row r="153" spans="1:6">
      <c r="A153" s="2" t="s">
        <v>67</v>
      </c>
      <c r="B153" s="2" t="s">
        <v>68</v>
      </c>
      <c r="C153" s="2" t="s">
        <v>46</v>
      </c>
      <c r="D153" s="2">
        <v>49</v>
      </c>
      <c r="E153" s="7">
        <v>149.99</v>
      </c>
      <c r="F153" s="7">
        <v>7349.51</v>
      </c>
    </row>
    <row r="154" spans="1:6">
      <c r="A154" s="2" t="s">
        <v>67</v>
      </c>
      <c r="B154" s="2" t="s">
        <v>68</v>
      </c>
      <c r="C154" s="2" t="s">
        <v>47</v>
      </c>
      <c r="D154" s="2">
        <v>123</v>
      </c>
      <c r="E154" s="7">
        <v>79.989999999999995</v>
      </c>
      <c r="F154" s="7">
        <v>9838.7699999999986</v>
      </c>
    </row>
    <row r="155" spans="1:6">
      <c r="A155" s="2" t="s">
        <v>67</v>
      </c>
      <c r="B155" s="2" t="s">
        <v>68</v>
      </c>
      <c r="C155" s="2" t="s">
        <v>48</v>
      </c>
      <c r="D155" s="2">
        <v>102</v>
      </c>
      <c r="E155" s="7">
        <v>79.989999999999995</v>
      </c>
      <c r="F155" s="7">
        <v>8158.98</v>
      </c>
    </row>
    <row r="156" spans="1:6">
      <c r="A156" s="2" t="s">
        <v>67</v>
      </c>
      <c r="B156" s="2" t="s">
        <v>68</v>
      </c>
      <c r="C156" s="2" t="s">
        <v>49</v>
      </c>
      <c r="D156" s="2">
        <v>71</v>
      </c>
      <c r="E156" s="7">
        <v>79.989999999999995</v>
      </c>
      <c r="F156" s="7">
        <v>5679.29</v>
      </c>
    </row>
    <row r="157" spans="1:6">
      <c r="A157" s="2" t="s">
        <v>67</v>
      </c>
      <c r="B157" s="2" t="s">
        <v>68</v>
      </c>
      <c r="C157" s="2" t="s">
        <v>50</v>
      </c>
      <c r="D157" s="2">
        <v>38</v>
      </c>
      <c r="E157" s="7">
        <v>79.989999999999995</v>
      </c>
      <c r="F157" s="7">
        <v>3039.62</v>
      </c>
    </row>
    <row r="158" spans="1:6">
      <c r="A158" s="2" t="s">
        <v>67</v>
      </c>
      <c r="B158" s="2" t="s">
        <v>68</v>
      </c>
      <c r="C158" s="2" t="s">
        <v>51</v>
      </c>
      <c r="D158" s="2">
        <v>58</v>
      </c>
      <c r="E158" s="7">
        <v>49.99</v>
      </c>
      <c r="F158" s="7">
        <v>2899.42</v>
      </c>
    </row>
    <row r="159" spans="1:6">
      <c r="A159" s="2" t="s">
        <v>67</v>
      </c>
      <c r="B159" s="2" t="s">
        <v>68</v>
      </c>
      <c r="C159" s="2" t="s">
        <v>52</v>
      </c>
      <c r="D159" s="2">
        <v>44</v>
      </c>
      <c r="E159" s="7">
        <v>49.99</v>
      </c>
      <c r="F159" s="7">
        <v>2199.56</v>
      </c>
    </row>
    <row r="160" spans="1:6">
      <c r="A160" s="2" t="s">
        <v>67</v>
      </c>
      <c r="B160" s="2" t="s">
        <v>68</v>
      </c>
      <c r="C160" s="2" t="s">
        <v>53</v>
      </c>
      <c r="D160" s="2">
        <v>33</v>
      </c>
      <c r="E160" s="7">
        <v>49.99</v>
      </c>
      <c r="F160" s="7">
        <v>1649.67</v>
      </c>
    </row>
    <row r="161" spans="1:6">
      <c r="A161" s="2" t="s">
        <v>67</v>
      </c>
      <c r="B161" s="2" t="s">
        <v>68</v>
      </c>
      <c r="C161" s="2" t="s">
        <v>54</v>
      </c>
      <c r="D161" s="2">
        <v>37</v>
      </c>
      <c r="E161" s="7">
        <v>49.99</v>
      </c>
      <c r="F161" s="7">
        <v>1849.63</v>
      </c>
    </row>
    <row r="162" spans="1:6">
      <c r="A162" s="2" t="s">
        <v>69</v>
      </c>
      <c r="B162" s="2" t="s">
        <v>70</v>
      </c>
      <c r="C162" s="2" t="s">
        <v>35</v>
      </c>
      <c r="D162" s="2">
        <v>84</v>
      </c>
      <c r="E162" s="7">
        <v>89.99</v>
      </c>
      <c r="F162" s="7">
        <v>7559.16</v>
      </c>
    </row>
    <row r="163" spans="1:6">
      <c r="A163" s="2" t="s">
        <v>69</v>
      </c>
      <c r="B163" s="2" t="s">
        <v>70</v>
      </c>
      <c r="C163" s="2" t="s">
        <v>36</v>
      </c>
      <c r="D163" s="2">
        <v>100</v>
      </c>
      <c r="E163" s="7">
        <v>89.99</v>
      </c>
      <c r="F163" s="7">
        <v>8999</v>
      </c>
    </row>
    <row r="164" spans="1:6">
      <c r="A164" s="2" t="s">
        <v>69</v>
      </c>
      <c r="B164" s="2" t="s">
        <v>70</v>
      </c>
      <c r="C164" s="2" t="s">
        <v>37</v>
      </c>
      <c r="D164" s="2">
        <v>55</v>
      </c>
      <c r="E164" s="7">
        <v>89.99</v>
      </c>
      <c r="F164" s="7">
        <v>4949.45</v>
      </c>
    </row>
    <row r="165" spans="1:6">
      <c r="A165" s="2" t="s">
        <v>69</v>
      </c>
      <c r="B165" s="2" t="s">
        <v>70</v>
      </c>
      <c r="C165" s="2" t="s">
        <v>38</v>
      </c>
      <c r="D165" s="2">
        <v>65</v>
      </c>
      <c r="E165" s="7">
        <v>89.99</v>
      </c>
      <c r="F165" s="7">
        <v>5849.3499999999995</v>
      </c>
    </row>
    <row r="166" spans="1:6">
      <c r="A166" s="2" t="s">
        <v>69</v>
      </c>
      <c r="B166" s="2" t="s">
        <v>70</v>
      </c>
      <c r="C166" s="2" t="s">
        <v>39</v>
      </c>
      <c r="D166" s="2">
        <v>73</v>
      </c>
      <c r="E166" s="7">
        <v>29.99</v>
      </c>
      <c r="F166" s="7">
        <v>2189.27</v>
      </c>
    </row>
    <row r="167" spans="1:6">
      <c r="A167" s="2" t="s">
        <v>69</v>
      </c>
      <c r="B167" s="2" t="s">
        <v>70</v>
      </c>
      <c r="C167" s="2" t="s">
        <v>40</v>
      </c>
      <c r="D167" s="2">
        <v>159</v>
      </c>
      <c r="E167" s="7">
        <v>29.99</v>
      </c>
      <c r="F167" s="7">
        <v>4768.41</v>
      </c>
    </row>
    <row r="168" spans="1:6">
      <c r="A168" s="2" t="s">
        <v>69</v>
      </c>
      <c r="B168" s="2" t="s">
        <v>70</v>
      </c>
      <c r="C168" s="2" t="s">
        <v>41</v>
      </c>
      <c r="D168" s="2">
        <v>148</v>
      </c>
      <c r="E168" s="7">
        <v>29.99</v>
      </c>
      <c r="F168" s="7">
        <v>4438.5200000000004</v>
      </c>
    </row>
    <row r="169" spans="1:6">
      <c r="A169" s="2" t="s">
        <v>69</v>
      </c>
      <c r="B169" s="2" t="s">
        <v>70</v>
      </c>
      <c r="C169" s="2" t="s">
        <v>42</v>
      </c>
      <c r="D169" s="2">
        <v>75</v>
      </c>
      <c r="E169" s="7">
        <v>29.99</v>
      </c>
      <c r="F169" s="7">
        <v>2249.25</v>
      </c>
    </row>
    <row r="170" spans="1:6">
      <c r="A170" s="2" t="s">
        <v>69</v>
      </c>
      <c r="B170" s="2" t="s">
        <v>70</v>
      </c>
      <c r="C170" s="2" t="s">
        <v>43</v>
      </c>
      <c r="D170" s="2">
        <v>41</v>
      </c>
      <c r="E170" s="7">
        <v>149.99</v>
      </c>
      <c r="F170" s="7">
        <v>6149.59</v>
      </c>
    </row>
    <row r="171" spans="1:6">
      <c r="A171" s="2" t="s">
        <v>69</v>
      </c>
      <c r="B171" s="2" t="s">
        <v>70</v>
      </c>
      <c r="C171" s="2" t="s">
        <v>44</v>
      </c>
      <c r="D171" s="2">
        <v>87</v>
      </c>
      <c r="E171" s="7">
        <v>149.99</v>
      </c>
      <c r="F171" s="7">
        <v>13049.13</v>
      </c>
    </row>
    <row r="172" spans="1:6">
      <c r="A172" s="2" t="s">
        <v>69</v>
      </c>
      <c r="B172" s="2" t="s">
        <v>70</v>
      </c>
      <c r="C172" s="2" t="s">
        <v>45</v>
      </c>
      <c r="D172" s="2">
        <v>33</v>
      </c>
      <c r="E172" s="7">
        <v>149.99</v>
      </c>
      <c r="F172" s="7">
        <v>4949.67</v>
      </c>
    </row>
    <row r="173" spans="1:6">
      <c r="A173" s="2" t="s">
        <v>69</v>
      </c>
      <c r="B173" s="2" t="s">
        <v>70</v>
      </c>
      <c r="C173" s="2" t="s">
        <v>46</v>
      </c>
      <c r="D173" s="2">
        <v>38</v>
      </c>
      <c r="E173" s="7">
        <v>149.99</v>
      </c>
      <c r="F173" s="7">
        <v>5699.6200000000008</v>
      </c>
    </row>
    <row r="174" spans="1:6">
      <c r="A174" s="2" t="s">
        <v>69</v>
      </c>
      <c r="B174" s="2" t="s">
        <v>70</v>
      </c>
      <c r="C174" s="2" t="s">
        <v>47</v>
      </c>
      <c r="D174" s="2">
        <v>96</v>
      </c>
      <c r="E174" s="7">
        <v>79.989999999999995</v>
      </c>
      <c r="F174" s="7">
        <v>7679.0399999999991</v>
      </c>
    </row>
    <row r="175" spans="1:6">
      <c r="A175" s="2" t="s">
        <v>69</v>
      </c>
      <c r="B175" s="2" t="s">
        <v>70</v>
      </c>
      <c r="C175" s="2" t="s">
        <v>48</v>
      </c>
      <c r="D175" s="2">
        <v>86</v>
      </c>
      <c r="E175" s="7">
        <v>79.989999999999995</v>
      </c>
      <c r="F175" s="7">
        <v>6879.1399999999994</v>
      </c>
    </row>
    <row r="176" spans="1:6">
      <c r="A176" s="2" t="s">
        <v>69</v>
      </c>
      <c r="B176" s="2" t="s">
        <v>70</v>
      </c>
      <c r="C176" s="2" t="s">
        <v>49</v>
      </c>
      <c r="D176" s="2">
        <v>74</v>
      </c>
      <c r="E176" s="7">
        <v>79.989999999999995</v>
      </c>
      <c r="F176" s="7">
        <v>5919.2599999999993</v>
      </c>
    </row>
    <row r="177" spans="1:6">
      <c r="A177" s="2" t="s">
        <v>69</v>
      </c>
      <c r="B177" s="2" t="s">
        <v>70</v>
      </c>
      <c r="C177" s="2" t="s">
        <v>50</v>
      </c>
      <c r="D177" s="2">
        <v>70</v>
      </c>
      <c r="E177" s="7">
        <v>79.989999999999995</v>
      </c>
      <c r="F177" s="7">
        <v>5599.2999999999993</v>
      </c>
    </row>
    <row r="178" spans="1:6">
      <c r="A178" s="2" t="s">
        <v>69</v>
      </c>
      <c r="B178" s="2" t="s">
        <v>70</v>
      </c>
      <c r="C178" s="2" t="s">
        <v>51</v>
      </c>
      <c r="D178" s="2">
        <v>86</v>
      </c>
      <c r="E178" s="7">
        <v>49.99</v>
      </c>
      <c r="F178" s="7">
        <v>4299.1400000000003</v>
      </c>
    </row>
    <row r="179" spans="1:6">
      <c r="A179" s="2" t="s">
        <v>69</v>
      </c>
      <c r="B179" s="2" t="s">
        <v>70</v>
      </c>
      <c r="C179" s="2" t="s">
        <v>52</v>
      </c>
      <c r="D179" s="2">
        <v>102</v>
      </c>
      <c r="E179" s="7">
        <v>49.99</v>
      </c>
      <c r="F179" s="7">
        <v>5098.9799999999996</v>
      </c>
    </row>
    <row r="180" spans="1:6">
      <c r="A180" s="2" t="s">
        <v>69</v>
      </c>
      <c r="B180" s="2" t="s">
        <v>70</v>
      </c>
      <c r="C180" s="2" t="s">
        <v>53</v>
      </c>
      <c r="D180" s="2">
        <v>60</v>
      </c>
      <c r="E180" s="7">
        <v>49.99</v>
      </c>
      <c r="F180" s="7">
        <v>2999.4</v>
      </c>
    </row>
    <row r="181" spans="1:6">
      <c r="A181" s="2" t="s">
        <v>69</v>
      </c>
      <c r="B181" s="2" t="s">
        <v>70</v>
      </c>
      <c r="C181" s="2" t="s">
        <v>54</v>
      </c>
      <c r="D181" s="2">
        <v>30</v>
      </c>
      <c r="E181" s="7">
        <v>49.99</v>
      </c>
      <c r="F181" s="7">
        <v>1499.7</v>
      </c>
    </row>
    <row r="182" spans="1:6">
      <c r="A182" s="2" t="s">
        <v>71</v>
      </c>
      <c r="B182" s="2" t="s">
        <v>72</v>
      </c>
      <c r="C182" s="2" t="s">
        <v>35</v>
      </c>
      <c r="D182" s="2">
        <v>128</v>
      </c>
      <c r="E182" s="7">
        <v>89.99</v>
      </c>
      <c r="F182" s="7">
        <v>11518.72</v>
      </c>
    </row>
    <row r="183" spans="1:6">
      <c r="A183" s="2" t="s">
        <v>71</v>
      </c>
      <c r="B183" s="2" t="s">
        <v>72</v>
      </c>
      <c r="C183" s="2" t="s">
        <v>36</v>
      </c>
      <c r="D183" s="2">
        <v>55</v>
      </c>
      <c r="E183" s="7">
        <v>89.99</v>
      </c>
      <c r="F183" s="7">
        <v>4949.45</v>
      </c>
    </row>
    <row r="184" spans="1:6">
      <c r="A184" s="2" t="s">
        <v>71</v>
      </c>
      <c r="B184" s="2" t="s">
        <v>72</v>
      </c>
      <c r="C184" s="2" t="s">
        <v>37</v>
      </c>
      <c r="D184" s="2">
        <v>54</v>
      </c>
      <c r="E184" s="7">
        <v>89.99</v>
      </c>
      <c r="F184" s="7">
        <v>4859.46</v>
      </c>
    </row>
    <row r="185" spans="1:6">
      <c r="A185" s="2" t="s">
        <v>71</v>
      </c>
      <c r="B185" s="2" t="s">
        <v>72</v>
      </c>
      <c r="C185" s="2" t="s">
        <v>38</v>
      </c>
      <c r="D185" s="2">
        <v>63</v>
      </c>
      <c r="E185" s="7">
        <v>89.99</v>
      </c>
      <c r="F185" s="7">
        <v>5669.37</v>
      </c>
    </row>
    <row r="186" spans="1:6">
      <c r="A186" s="2" t="s">
        <v>71</v>
      </c>
      <c r="B186" s="2" t="s">
        <v>72</v>
      </c>
      <c r="C186" s="2" t="s">
        <v>39</v>
      </c>
      <c r="D186" s="2">
        <v>36</v>
      </c>
      <c r="E186" s="7">
        <v>29.99</v>
      </c>
      <c r="F186" s="7">
        <v>1079.6400000000001</v>
      </c>
    </row>
    <row r="187" spans="1:6">
      <c r="A187" s="2" t="s">
        <v>71</v>
      </c>
      <c r="B187" s="2" t="s">
        <v>72</v>
      </c>
      <c r="C187" s="2" t="s">
        <v>40</v>
      </c>
      <c r="D187" s="2">
        <v>129</v>
      </c>
      <c r="E187" s="7">
        <v>29.99</v>
      </c>
      <c r="F187" s="7">
        <v>3868.71</v>
      </c>
    </row>
    <row r="188" spans="1:6">
      <c r="A188" s="2" t="s">
        <v>71</v>
      </c>
      <c r="B188" s="2" t="s">
        <v>72</v>
      </c>
      <c r="C188" s="2" t="s">
        <v>41</v>
      </c>
      <c r="D188" s="2">
        <v>156</v>
      </c>
      <c r="E188" s="7">
        <v>29.99</v>
      </c>
      <c r="F188" s="7">
        <v>4678.4399999999996</v>
      </c>
    </row>
    <row r="189" spans="1:6">
      <c r="A189" s="2" t="s">
        <v>71</v>
      </c>
      <c r="B189" s="2" t="s">
        <v>72</v>
      </c>
      <c r="C189" s="2" t="s">
        <v>42</v>
      </c>
      <c r="D189" s="2">
        <v>79</v>
      </c>
      <c r="E189" s="7">
        <v>29.99</v>
      </c>
      <c r="F189" s="7">
        <v>2369.21</v>
      </c>
    </row>
    <row r="190" spans="1:6">
      <c r="A190" s="2" t="s">
        <v>71</v>
      </c>
      <c r="B190" s="2" t="s">
        <v>72</v>
      </c>
      <c r="C190" s="2" t="s">
        <v>43</v>
      </c>
      <c r="D190" s="2">
        <v>52</v>
      </c>
      <c r="E190" s="7">
        <v>149.99</v>
      </c>
      <c r="F190" s="7">
        <v>7799.48</v>
      </c>
    </row>
    <row r="191" spans="1:6">
      <c r="A191" s="2" t="s">
        <v>71</v>
      </c>
      <c r="B191" s="2" t="s">
        <v>72</v>
      </c>
      <c r="C191" s="2" t="s">
        <v>44</v>
      </c>
      <c r="D191" s="2">
        <v>48</v>
      </c>
      <c r="E191" s="7">
        <v>149.99</v>
      </c>
      <c r="F191" s="7">
        <v>7199.52</v>
      </c>
    </row>
    <row r="192" spans="1:6">
      <c r="A192" s="2" t="s">
        <v>71</v>
      </c>
      <c r="B192" s="2" t="s">
        <v>72</v>
      </c>
      <c r="C192" s="2" t="s">
        <v>45</v>
      </c>
      <c r="D192" s="2">
        <v>43</v>
      </c>
      <c r="E192" s="7">
        <v>149.99</v>
      </c>
      <c r="F192" s="7">
        <v>6449.5700000000006</v>
      </c>
    </row>
    <row r="193" spans="1:6">
      <c r="A193" s="2" t="s">
        <v>71</v>
      </c>
      <c r="B193" s="2" t="s">
        <v>72</v>
      </c>
      <c r="C193" s="2" t="s">
        <v>46</v>
      </c>
      <c r="D193" s="2">
        <v>59</v>
      </c>
      <c r="E193" s="7">
        <v>149.99</v>
      </c>
      <c r="F193" s="7">
        <v>8849.41</v>
      </c>
    </row>
    <row r="194" spans="1:6">
      <c r="A194" s="2" t="s">
        <v>71</v>
      </c>
      <c r="B194" s="2" t="s">
        <v>72</v>
      </c>
      <c r="C194" s="2" t="s">
        <v>47</v>
      </c>
      <c r="D194" s="2">
        <v>107</v>
      </c>
      <c r="E194" s="7">
        <v>79.989999999999995</v>
      </c>
      <c r="F194" s="7">
        <v>8558.93</v>
      </c>
    </row>
    <row r="195" spans="1:6">
      <c r="A195" s="2" t="s">
        <v>71</v>
      </c>
      <c r="B195" s="2" t="s">
        <v>72</v>
      </c>
      <c r="C195" s="2" t="s">
        <v>48</v>
      </c>
      <c r="D195" s="2">
        <v>57</v>
      </c>
      <c r="E195" s="7">
        <v>79.989999999999995</v>
      </c>
      <c r="F195" s="7">
        <v>4559.4299999999994</v>
      </c>
    </row>
    <row r="196" spans="1:6">
      <c r="A196" s="2" t="s">
        <v>71</v>
      </c>
      <c r="B196" s="2" t="s">
        <v>72</v>
      </c>
      <c r="C196" s="2" t="s">
        <v>49</v>
      </c>
      <c r="D196" s="2">
        <v>28</v>
      </c>
      <c r="E196" s="7">
        <v>79.989999999999995</v>
      </c>
      <c r="F196" s="7">
        <v>2239.7199999999998</v>
      </c>
    </row>
    <row r="197" spans="1:6">
      <c r="A197" s="2" t="s">
        <v>71</v>
      </c>
      <c r="B197" s="2" t="s">
        <v>72</v>
      </c>
      <c r="C197" s="2" t="s">
        <v>50</v>
      </c>
      <c r="D197" s="2">
        <v>72</v>
      </c>
      <c r="E197" s="7">
        <v>79.989999999999995</v>
      </c>
      <c r="F197" s="7">
        <v>5759.28</v>
      </c>
    </row>
    <row r="198" spans="1:6">
      <c r="A198" s="2" t="s">
        <v>71</v>
      </c>
      <c r="B198" s="2" t="s">
        <v>72</v>
      </c>
      <c r="C198" s="2" t="s">
        <v>51</v>
      </c>
      <c r="D198" s="2">
        <v>98</v>
      </c>
      <c r="E198" s="7">
        <v>49.99</v>
      </c>
      <c r="F198" s="7">
        <v>4899.0200000000004</v>
      </c>
    </row>
    <row r="199" spans="1:6">
      <c r="A199" s="2" t="s">
        <v>71</v>
      </c>
      <c r="B199" s="2" t="s">
        <v>72</v>
      </c>
      <c r="C199" s="2" t="s">
        <v>52</v>
      </c>
      <c r="D199" s="2">
        <v>73</v>
      </c>
      <c r="E199" s="7">
        <v>49.99</v>
      </c>
      <c r="F199" s="7">
        <v>3649.27</v>
      </c>
    </row>
    <row r="200" spans="1:6">
      <c r="A200" s="2" t="s">
        <v>71</v>
      </c>
      <c r="B200" s="2" t="s">
        <v>72</v>
      </c>
      <c r="C200" s="2" t="s">
        <v>53</v>
      </c>
      <c r="D200" s="2">
        <v>55</v>
      </c>
      <c r="E200" s="7">
        <v>49.99</v>
      </c>
      <c r="F200" s="7">
        <v>2749.45</v>
      </c>
    </row>
    <row r="201" spans="1:6">
      <c r="A201" s="2" t="s">
        <v>71</v>
      </c>
      <c r="B201" s="2" t="s">
        <v>72</v>
      </c>
      <c r="C201" s="2" t="s">
        <v>54</v>
      </c>
      <c r="D201" s="2">
        <v>71</v>
      </c>
      <c r="E201" s="7">
        <v>49.99</v>
      </c>
      <c r="F201" s="7">
        <v>3549.29</v>
      </c>
    </row>
    <row r="202" spans="1:6">
      <c r="A202" s="2" t="s">
        <v>73</v>
      </c>
      <c r="B202" s="2" t="s">
        <v>74</v>
      </c>
      <c r="C202" s="2" t="s">
        <v>35</v>
      </c>
      <c r="D202" s="2">
        <v>63</v>
      </c>
      <c r="E202" s="7">
        <v>89.99</v>
      </c>
      <c r="F202" s="7">
        <v>5669.37</v>
      </c>
    </row>
    <row r="203" spans="1:6">
      <c r="A203" s="2" t="s">
        <v>73</v>
      </c>
      <c r="B203" s="2" t="s">
        <v>74</v>
      </c>
      <c r="C203" s="2" t="s">
        <v>36</v>
      </c>
      <c r="D203" s="2">
        <v>74</v>
      </c>
      <c r="E203" s="7">
        <v>89.99</v>
      </c>
      <c r="F203" s="7">
        <v>6659.2599999999993</v>
      </c>
    </row>
    <row r="204" spans="1:6">
      <c r="A204" s="2" t="s">
        <v>73</v>
      </c>
      <c r="B204" s="2" t="s">
        <v>74</v>
      </c>
      <c r="C204" s="2" t="s">
        <v>37</v>
      </c>
      <c r="D204" s="2">
        <v>54</v>
      </c>
      <c r="E204" s="7">
        <v>89.99</v>
      </c>
      <c r="F204" s="7">
        <v>4859.46</v>
      </c>
    </row>
    <row r="205" spans="1:6">
      <c r="A205" s="2" t="s">
        <v>73</v>
      </c>
      <c r="B205" s="2" t="s">
        <v>74</v>
      </c>
      <c r="C205" s="2" t="s">
        <v>38</v>
      </c>
      <c r="D205" s="2">
        <v>48</v>
      </c>
      <c r="E205" s="7">
        <v>89.99</v>
      </c>
      <c r="F205" s="7">
        <v>4319.5200000000004</v>
      </c>
    </row>
    <row r="206" spans="1:6">
      <c r="A206" s="2" t="s">
        <v>73</v>
      </c>
      <c r="B206" s="2" t="s">
        <v>74</v>
      </c>
      <c r="C206" s="2" t="s">
        <v>39</v>
      </c>
      <c r="D206" s="2">
        <v>41</v>
      </c>
      <c r="E206" s="7">
        <v>29.99</v>
      </c>
      <c r="F206" s="7">
        <v>1229.5899999999999</v>
      </c>
    </row>
    <row r="207" spans="1:6">
      <c r="A207" s="2" t="s">
        <v>73</v>
      </c>
      <c r="B207" s="2" t="s">
        <v>74</v>
      </c>
      <c r="C207" s="2" t="s">
        <v>40</v>
      </c>
      <c r="D207" s="2">
        <v>159</v>
      </c>
      <c r="E207" s="7">
        <v>29.99</v>
      </c>
      <c r="F207" s="7">
        <v>4768.41</v>
      </c>
    </row>
    <row r="208" spans="1:6">
      <c r="A208" s="2" t="s">
        <v>73</v>
      </c>
      <c r="B208" s="2" t="s">
        <v>74</v>
      </c>
      <c r="C208" s="2" t="s">
        <v>41</v>
      </c>
      <c r="D208" s="2">
        <v>102</v>
      </c>
      <c r="E208" s="7">
        <v>29.99</v>
      </c>
      <c r="F208" s="7">
        <v>3058.98</v>
      </c>
    </row>
    <row r="209" spans="1:6">
      <c r="A209" s="2" t="s">
        <v>73</v>
      </c>
      <c r="B209" s="2" t="s">
        <v>74</v>
      </c>
      <c r="C209" s="2" t="s">
        <v>42</v>
      </c>
      <c r="D209" s="2">
        <v>115</v>
      </c>
      <c r="E209" s="7">
        <v>29.99</v>
      </c>
      <c r="F209" s="7">
        <v>3448.85</v>
      </c>
    </row>
    <row r="210" spans="1:6">
      <c r="A210" s="2" t="s">
        <v>73</v>
      </c>
      <c r="B210" s="2" t="s">
        <v>74</v>
      </c>
      <c r="C210" s="2" t="s">
        <v>43</v>
      </c>
      <c r="D210" s="2">
        <v>36</v>
      </c>
      <c r="E210" s="7">
        <v>149.99</v>
      </c>
      <c r="F210" s="7">
        <v>5399.64</v>
      </c>
    </row>
    <row r="211" spans="1:6">
      <c r="A211" s="2" t="s">
        <v>73</v>
      </c>
      <c r="B211" s="2" t="s">
        <v>74</v>
      </c>
      <c r="C211" s="2" t="s">
        <v>44</v>
      </c>
      <c r="D211" s="2">
        <v>60</v>
      </c>
      <c r="E211" s="7">
        <v>149.99</v>
      </c>
      <c r="F211" s="7">
        <v>8999.4000000000015</v>
      </c>
    </row>
    <row r="212" spans="1:6">
      <c r="A212" s="2" t="s">
        <v>73</v>
      </c>
      <c r="B212" s="2" t="s">
        <v>74</v>
      </c>
      <c r="C212" s="2" t="s">
        <v>45</v>
      </c>
      <c r="D212" s="2">
        <v>36</v>
      </c>
      <c r="E212" s="7">
        <v>149.99</v>
      </c>
      <c r="F212" s="7">
        <v>5399.64</v>
      </c>
    </row>
    <row r="213" spans="1:6">
      <c r="A213" s="2" t="s">
        <v>73</v>
      </c>
      <c r="B213" s="2" t="s">
        <v>74</v>
      </c>
      <c r="C213" s="2" t="s">
        <v>46</v>
      </c>
      <c r="D213" s="2">
        <v>33</v>
      </c>
      <c r="E213" s="7">
        <v>149.99</v>
      </c>
      <c r="F213" s="7">
        <v>4949.67</v>
      </c>
    </row>
    <row r="214" spans="1:6">
      <c r="A214" s="2" t="s">
        <v>73</v>
      </c>
      <c r="B214" s="2" t="s">
        <v>74</v>
      </c>
      <c r="C214" s="2" t="s">
        <v>47</v>
      </c>
      <c r="D214" s="2">
        <v>47</v>
      </c>
      <c r="E214" s="7">
        <v>79.989999999999995</v>
      </c>
      <c r="F214" s="7">
        <v>3759.53</v>
      </c>
    </row>
    <row r="215" spans="1:6">
      <c r="A215" s="2" t="s">
        <v>73</v>
      </c>
      <c r="B215" s="2" t="s">
        <v>74</v>
      </c>
      <c r="C215" s="2" t="s">
        <v>48</v>
      </c>
      <c r="D215" s="2">
        <v>72</v>
      </c>
      <c r="E215" s="7">
        <v>79.989999999999995</v>
      </c>
      <c r="F215" s="7">
        <v>5759.28</v>
      </c>
    </row>
    <row r="216" spans="1:6">
      <c r="A216" s="2" t="s">
        <v>73</v>
      </c>
      <c r="B216" s="2" t="s">
        <v>74</v>
      </c>
      <c r="C216" s="2" t="s">
        <v>49</v>
      </c>
      <c r="D216" s="2">
        <v>53</v>
      </c>
      <c r="E216" s="7">
        <v>79.989999999999995</v>
      </c>
      <c r="F216" s="7">
        <v>4239.4699999999993</v>
      </c>
    </row>
    <row r="217" spans="1:6">
      <c r="A217" s="2" t="s">
        <v>73</v>
      </c>
      <c r="B217" s="2" t="s">
        <v>74</v>
      </c>
      <c r="C217" s="2" t="s">
        <v>50</v>
      </c>
      <c r="D217" s="2">
        <v>46</v>
      </c>
      <c r="E217" s="7">
        <v>79.989999999999995</v>
      </c>
      <c r="F217" s="7">
        <v>3679.54</v>
      </c>
    </row>
    <row r="218" spans="1:6">
      <c r="A218" s="2" t="s">
        <v>73</v>
      </c>
      <c r="B218" s="2" t="s">
        <v>74</v>
      </c>
      <c r="C218" s="2" t="s">
        <v>51</v>
      </c>
      <c r="D218" s="2">
        <v>52</v>
      </c>
      <c r="E218" s="7">
        <v>49.99</v>
      </c>
      <c r="F218" s="7">
        <v>2599.48</v>
      </c>
    </row>
    <row r="219" spans="1:6">
      <c r="A219" s="2" t="s">
        <v>73</v>
      </c>
      <c r="B219" s="2" t="s">
        <v>74</v>
      </c>
      <c r="C219" s="2" t="s">
        <v>52</v>
      </c>
      <c r="D219" s="2">
        <v>51</v>
      </c>
      <c r="E219" s="7">
        <v>49.99</v>
      </c>
      <c r="F219" s="7">
        <v>2549.4899999999998</v>
      </c>
    </row>
    <row r="220" spans="1:6">
      <c r="A220" s="2" t="s">
        <v>73</v>
      </c>
      <c r="B220" s="2" t="s">
        <v>74</v>
      </c>
      <c r="C220" s="2" t="s">
        <v>53</v>
      </c>
      <c r="D220" s="2">
        <v>42</v>
      </c>
      <c r="E220" s="7">
        <v>49.99</v>
      </c>
      <c r="F220" s="7">
        <v>2099.58</v>
      </c>
    </row>
    <row r="221" spans="1:6">
      <c r="A221" s="2" t="s">
        <v>73</v>
      </c>
      <c r="B221" s="2" t="s">
        <v>74</v>
      </c>
      <c r="C221" s="2" t="s">
        <v>54</v>
      </c>
      <c r="D221" s="2">
        <v>82</v>
      </c>
      <c r="E221" s="7">
        <v>49.99</v>
      </c>
      <c r="F221" s="7">
        <v>4099.18</v>
      </c>
    </row>
    <row r="222" spans="1:6">
      <c r="A222" s="2" t="s">
        <v>75</v>
      </c>
      <c r="B222" s="2" t="s">
        <v>76</v>
      </c>
      <c r="C222" s="2" t="s">
        <v>35</v>
      </c>
      <c r="D222" s="2">
        <v>111</v>
      </c>
      <c r="E222" s="7">
        <v>89.99</v>
      </c>
      <c r="F222" s="7">
        <v>9988.89</v>
      </c>
    </row>
    <row r="223" spans="1:6">
      <c r="A223" s="2" t="s">
        <v>75</v>
      </c>
      <c r="B223" s="2" t="s">
        <v>76</v>
      </c>
      <c r="C223" s="2" t="s">
        <v>36</v>
      </c>
      <c r="D223" s="2">
        <v>88</v>
      </c>
      <c r="E223" s="7">
        <v>89.99</v>
      </c>
      <c r="F223" s="7">
        <v>7919.12</v>
      </c>
    </row>
    <row r="224" spans="1:6">
      <c r="A224" s="2" t="s">
        <v>75</v>
      </c>
      <c r="B224" s="2" t="s">
        <v>76</v>
      </c>
      <c r="C224" s="2" t="s">
        <v>37</v>
      </c>
      <c r="D224" s="2">
        <v>56</v>
      </c>
      <c r="E224" s="7">
        <v>89.99</v>
      </c>
      <c r="F224" s="7">
        <v>5039.4399999999996</v>
      </c>
    </row>
    <row r="225" spans="1:6">
      <c r="A225" s="2" t="s">
        <v>75</v>
      </c>
      <c r="B225" s="2" t="s">
        <v>76</v>
      </c>
      <c r="C225" s="2" t="s">
        <v>38</v>
      </c>
      <c r="D225" s="2">
        <v>73</v>
      </c>
      <c r="E225" s="7">
        <v>89.99</v>
      </c>
      <c r="F225" s="7">
        <v>6569.27</v>
      </c>
    </row>
    <row r="226" spans="1:6">
      <c r="A226" s="2" t="s">
        <v>75</v>
      </c>
      <c r="B226" s="2" t="s">
        <v>76</v>
      </c>
      <c r="C226" s="2" t="s">
        <v>39</v>
      </c>
      <c r="D226" s="2">
        <v>54</v>
      </c>
      <c r="E226" s="7">
        <v>29.99</v>
      </c>
      <c r="F226" s="7">
        <v>1619.46</v>
      </c>
    </row>
    <row r="227" spans="1:6">
      <c r="A227" s="2" t="s">
        <v>75</v>
      </c>
      <c r="B227" s="2" t="s">
        <v>76</v>
      </c>
      <c r="C227" s="2" t="s">
        <v>40</v>
      </c>
      <c r="D227" s="2">
        <v>90</v>
      </c>
      <c r="E227" s="7">
        <v>29.99</v>
      </c>
      <c r="F227" s="7">
        <v>2699.1</v>
      </c>
    </row>
    <row r="228" spans="1:6">
      <c r="A228" s="2" t="s">
        <v>75</v>
      </c>
      <c r="B228" s="2" t="s">
        <v>76</v>
      </c>
      <c r="C228" s="2" t="s">
        <v>41</v>
      </c>
      <c r="D228" s="2">
        <v>101</v>
      </c>
      <c r="E228" s="7">
        <v>29.99</v>
      </c>
      <c r="F228" s="7">
        <v>3028.99</v>
      </c>
    </row>
    <row r="229" spans="1:6">
      <c r="A229" s="2" t="s">
        <v>75</v>
      </c>
      <c r="B229" s="2" t="s">
        <v>76</v>
      </c>
      <c r="C229" s="2" t="s">
        <v>42</v>
      </c>
      <c r="D229" s="2">
        <v>67</v>
      </c>
      <c r="E229" s="7">
        <v>29.99</v>
      </c>
      <c r="F229" s="7">
        <v>2009.33</v>
      </c>
    </row>
    <row r="230" spans="1:6">
      <c r="A230" s="2" t="s">
        <v>75</v>
      </c>
      <c r="B230" s="2" t="s">
        <v>76</v>
      </c>
      <c r="C230" s="2" t="s">
        <v>43</v>
      </c>
      <c r="D230" s="2">
        <v>48</v>
      </c>
      <c r="E230" s="7">
        <v>149.99</v>
      </c>
      <c r="F230" s="7">
        <v>7199.52</v>
      </c>
    </row>
    <row r="231" spans="1:6">
      <c r="A231" s="2" t="s">
        <v>75</v>
      </c>
      <c r="B231" s="2" t="s">
        <v>76</v>
      </c>
      <c r="C231" s="2" t="s">
        <v>44</v>
      </c>
      <c r="D231" s="2">
        <v>54</v>
      </c>
      <c r="E231" s="7">
        <v>149.99</v>
      </c>
      <c r="F231" s="7">
        <v>8099.4600000000009</v>
      </c>
    </row>
    <row r="232" spans="1:6">
      <c r="A232" s="2" t="s">
        <v>75</v>
      </c>
      <c r="B232" s="2" t="s">
        <v>76</v>
      </c>
      <c r="C232" s="2" t="s">
        <v>45</v>
      </c>
      <c r="D232" s="2">
        <v>36</v>
      </c>
      <c r="E232" s="7">
        <v>149.99</v>
      </c>
      <c r="F232" s="7">
        <v>5399.64</v>
      </c>
    </row>
    <row r="233" spans="1:6">
      <c r="A233" s="2" t="s">
        <v>75</v>
      </c>
      <c r="B233" s="2" t="s">
        <v>76</v>
      </c>
      <c r="C233" s="2" t="s">
        <v>46</v>
      </c>
      <c r="D233" s="2">
        <v>50</v>
      </c>
      <c r="E233" s="7">
        <v>149.99</v>
      </c>
      <c r="F233" s="7">
        <v>7499.5</v>
      </c>
    </row>
    <row r="234" spans="1:6">
      <c r="A234" s="2" t="s">
        <v>75</v>
      </c>
      <c r="B234" s="2" t="s">
        <v>76</v>
      </c>
      <c r="C234" s="2" t="s">
        <v>47</v>
      </c>
      <c r="D234" s="2">
        <v>96</v>
      </c>
      <c r="E234" s="7">
        <v>79.989999999999995</v>
      </c>
      <c r="F234" s="7">
        <v>7679.0399999999991</v>
      </c>
    </row>
    <row r="235" spans="1:6">
      <c r="A235" s="2" t="s">
        <v>75</v>
      </c>
      <c r="B235" s="2" t="s">
        <v>76</v>
      </c>
      <c r="C235" s="2" t="s">
        <v>48</v>
      </c>
      <c r="D235" s="2">
        <v>44</v>
      </c>
      <c r="E235" s="7">
        <v>79.989999999999995</v>
      </c>
      <c r="F235" s="7">
        <v>3519.56</v>
      </c>
    </row>
    <row r="236" spans="1:6">
      <c r="A236" s="2" t="s">
        <v>75</v>
      </c>
      <c r="B236" s="2" t="s">
        <v>76</v>
      </c>
      <c r="C236" s="2" t="s">
        <v>49</v>
      </c>
      <c r="D236" s="2">
        <v>37</v>
      </c>
      <c r="E236" s="7">
        <v>79.989999999999995</v>
      </c>
      <c r="F236" s="7">
        <v>2959.63</v>
      </c>
    </row>
    <row r="237" spans="1:6">
      <c r="A237" s="2" t="s">
        <v>75</v>
      </c>
      <c r="B237" s="2" t="s">
        <v>76</v>
      </c>
      <c r="C237" s="2" t="s">
        <v>50</v>
      </c>
      <c r="D237" s="2">
        <v>32</v>
      </c>
      <c r="E237" s="7">
        <v>79.989999999999995</v>
      </c>
      <c r="F237" s="7">
        <v>2559.6799999999998</v>
      </c>
    </row>
    <row r="238" spans="1:6">
      <c r="A238" s="2" t="s">
        <v>75</v>
      </c>
      <c r="B238" s="2" t="s">
        <v>76</v>
      </c>
      <c r="C238" s="2" t="s">
        <v>51</v>
      </c>
      <c r="D238" s="2">
        <v>65</v>
      </c>
      <c r="E238" s="7">
        <v>49.99</v>
      </c>
      <c r="F238" s="7">
        <v>3249.35</v>
      </c>
    </row>
    <row r="239" spans="1:6">
      <c r="A239" s="2" t="s">
        <v>75</v>
      </c>
      <c r="B239" s="2" t="s">
        <v>76</v>
      </c>
      <c r="C239" s="2" t="s">
        <v>52</v>
      </c>
      <c r="D239" s="2">
        <v>87</v>
      </c>
      <c r="E239" s="7">
        <v>49.99</v>
      </c>
      <c r="F239" s="7">
        <v>4349.13</v>
      </c>
    </row>
    <row r="240" spans="1:6">
      <c r="A240" s="2" t="s">
        <v>75</v>
      </c>
      <c r="B240" s="2" t="s">
        <v>76</v>
      </c>
      <c r="C240" s="2" t="s">
        <v>53</v>
      </c>
      <c r="D240" s="2">
        <v>56</v>
      </c>
      <c r="E240" s="7">
        <v>49.99</v>
      </c>
      <c r="F240" s="7">
        <v>2799.44</v>
      </c>
    </row>
    <row r="241" spans="1:6">
      <c r="A241" s="2" t="s">
        <v>75</v>
      </c>
      <c r="B241" s="2" t="s">
        <v>76</v>
      </c>
      <c r="C241" s="2" t="s">
        <v>54</v>
      </c>
      <c r="D241" s="2">
        <v>61</v>
      </c>
      <c r="E241" s="7">
        <v>49.99</v>
      </c>
      <c r="F241" s="7">
        <v>3049.39</v>
      </c>
    </row>
    <row r="242" spans="1:6">
      <c r="A242" s="2" t="s">
        <v>77</v>
      </c>
      <c r="B242" s="2" t="s">
        <v>78</v>
      </c>
      <c r="C242" s="2" t="s">
        <v>35</v>
      </c>
      <c r="D242" s="2">
        <v>73</v>
      </c>
      <c r="E242" s="7">
        <v>89.99</v>
      </c>
      <c r="F242" s="7">
        <v>6569.27</v>
      </c>
    </row>
    <row r="243" spans="1:6">
      <c r="A243" s="2" t="s">
        <v>77</v>
      </c>
      <c r="B243" s="2" t="s">
        <v>78</v>
      </c>
      <c r="C243" s="2" t="s">
        <v>36</v>
      </c>
      <c r="D243" s="2">
        <v>79</v>
      </c>
      <c r="E243" s="7">
        <v>89.99</v>
      </c>
      <c r="F243" s="7">
        <v>7109.21</v>
      </c>
    </row>
    <row r="244" spans="1:6">
      <c r="A244" s="2" t="s">
        <v>77</v>
      </c>
      <c r="B244" s="2" t="s">
        <v>78</v>
      </c>
      <c r="C244" s="2" t="s">
        <v>37</v>
      </c>
      <c r="D244" s="2">
        <v>42</v>
      </c>
      <c r="E244" s="7">
        <v>89.99</v>
      </c>
      <c r="F244" s="7">
        <v>3779.58</v>
      </c>
    </row>
    <row r="245" spans="1:6">
      <c r="A245" s="2" t="s">
        <v>77</v>
      </c>
      <c r="B245" s="2" t="s">
        <v>78</v>
      </c>
      <c r="C245" s="2" t="s">
        <v>38</v>
      </c>
      <c r="D245" s="2">
        <v>78</v>
      </c>
      <c r="E245" s="7">
        <v>89.99</v>
      </c>
      <c r="F245" s="7">
        <v>7019.2199999999993</v>
      </c>
    </row>
    <row r="246" spans="1:6">
      <c r="A246" s="2" t="s">
        <v>77</v>
      </c>
      <c r="B246" s="2" t="s">
        <v>78</v>
      </c>
      <c r="C246" s="2" t="s">
        <v>39</v>
      </c>
      <c r="D246" s="2">
        <v>50</v>
      </c>
      <c r="E246" s="7">
        <v>29.99</v>
      </c>
      <c r="F246" s="7">
        <v>1499.5</v>
      </c>
    </row>
    <row r="247" spans="1:6">
      <c r="A247" s="2" t="s">
        <v>77</v>
      </c>
      <c r="B247" s="2" t="s">
        <v>78</v>
      </c>
      <c r="C247" s="2" t="s">
        <v>40</v>
      </c>
      <c r="D247" s="2">
        <v>133</v>
      </c>
      <c r="E247" s="7">
        <v>29.99</v>
      </c>
      <c r="F247" s="7">
        <v>3988.67</v>
      </c>
    </row>
    <row r="248" spans="1:6">
      <c r="A248" s="2" t="s">
        <v>77</v>
      </c>
      <c r="B248" s="2" t="s">
        <v>78</v>
      </c>
      <c r="C248" s="2" t="s">
        <v>41</v>
      </c>
      <c r="D248" s="2">
        <v>138</v>
      </c>
      <c r="E248" s="7">
        <v>29.99</v>
      </c>
      <c r="F248" s="7">
        <v>4138.62</v>
      </c>
    </row>
    <row r="249" spans="1:6">
      <c r="A249" s="2" t="s">
        <v>77</v>
      </c>
      <c r="B249" s="2" t="s">
        <v>78</v>
      </c>
      <c r="C249" s="2" t="s">
        <v>42</v>
      </c>
      <c r="D249" s="2">
        <v>81</v>
      </c>
      <c r="E249" s="7">
        <v>29.99</v>
      </c>
      <c r="F249" s="7">
        <v>2429.19</v>
      </c>
    </row>
    <row r="250" spans="1:6">
      <c r="A250" s="2" t="s">
        <v>77</v>
      </c>
      <c r="B250" s="2" t="s">
        <v>78</v>
      </c>
      <c r="C250" s="2" t="s">
        <v>43</v>
      </c>
      <c r="D250" s="2">
        <v>51</v>
      </c>
      <c r="E250" s="7">
        <v>149.99</v>
      </c>
      <c r="F250" s="7">
        <v>7649.4900000000007</v>
      </c>
    </row>
    <row r="251" spans="1:6">
      <c r="A251" s="2" t="s">
        <v>77</v>
      </c>
      <c r="B251" s="2" t="s">
        <v>78</v>
      </c>
      <c r="C251" s="2" t="s">
        <v>44</v>
      </c>
      <c r="D251" s="2">
        <v>83</v>
      </c>
      <c r="E251" s="7">
        <v>149.99</v>
      </c>
      <c r="F251" s="7">
        <v>12449.17</v>
      </c>
    </row>
    <row r="252" spans="1:6">
      <c r="A252" s="2" t="s">
        <v>77</v>
      </c>
      <c r="B252" s="2" t="s">
        <v>78</v>
      </c>
      <c r="C252" s="2" t="s">
        <v>45</v>
      </c>
      <c r="D252" s="2">
        <v>30</v>
      </c>
      <c r="E252" s="7">
        <v>149.99</v>
      </c>
      <c r="F252" s="7">
        <v>4499.7000000000007</v>
      </c>
    </row>
    <row r="253" spans="1:6">
      <c r="A253" s="2" t="s">
        <v>77</v>
      </c>
      <c r="B253" s="2" t="s">
        <v>78</v>
      </c>
      <c r="C253" s="2" t="s">
        <v>46</v>
      </c>
      <c r="D253" s="2">
        <v>56</v>
      </c>
      <c r="E253" s="7">
        <v>149.99</v>
      </c>
      <c r="F253" s="7">
        <v>8399.44</v>
      </c>
    </row>
    <row r="254" spans="1:6">
      <c r="A254" s="2" t="s">
        <v>77</v>
      </c>
      <c r="B254" s="2" t="s">
        <v>78</v>
      </c>
      <c r="C254" s="2" t="s">
        <v>47</v>
      </c>
      <c r="D254" s="2">
        <v>46</v>
      </c>
      <c r="E254" s="7">
        <v>79.989999999999995</v>
      </c>
      <c r="F254" s="7">
        <v>3679.54</v>
      </c>
    </row>
    <row r="255" spans="1:6">
      <c r="A255" s="2" t="s">
        <v>77</v>
      </c>
      <c r="B255" s="2" t="s">
        <v>78</v>
      </c>
      <c r="C255" s="2" t="s">
        <v>48</v>
      </c>
      <c r="D255" s="2">
        <v>104</v>
      </c>
      <c r="E255" s="7">
        <v>79.989999999999995</v>
      </c>
      <c r="F255" s="7">
        <v>8318.9599999999991</v>
      </c>
    </row>
    <row r="256" spans="1:6">
      <c r="A256" s="2" t="s">
        <v>77</v>
      </c>
      <c r="B256" s="2" t="s">
        <v>78</v>
      </c>
      <c r="C256" s="2" t="s">
        <v>49</v>
      </c>
      <c r="D256" s="2">
        <v>38</v>
      </c>
      <c r="E256" s="7">
        <v>79.989999999999995</v>
      </c>
      <c r="F256" s="7">
        <v>3039.62</v>
      </c>
    </row>
    <row r="257" spans="1:6">
      <c r="A257" s="2" t="s">
        <v>77</v>
      </c>
      <c r="B257" s="2" t="s">
        <v>78</v>
      </c>
      <c r="C257" s="2" t="s">
        <v>50</v>
      </c>
      <c r="D257" s="2">
        <v>37</v>
      </c>
      <c r="E257" s="7">
        <v>79.989999999999995</v>
      </c>
      <c r="F257" s="7">
        <v>2959.63</v>
      </c>
    </row>
    <row r="258" spans="1:6">
      <c r="A258" s="2" t="s">
        <v>77</v>
      </c>
      <c r="B258" s="2" t="s">
        <v>78</v>
      </c>
      <c r="C258" s="2" t="s">
        <v>51</v>
      </c>
      <c r="D258" s="2">
        <v>85</v>
      </c>
      <c r="E258" s="7">
        <v>49.99</v>
      </c>
      <c r="F258" s="7">
        <v>4249.1500000000005</v>
      </c>
    </row>
    <row r="259" spans="1:6">
      <c r="A259" s="2" t="s">
        <v>77</v>
      </c>
      <c r="B259" s="2" t="s">
        <v>78</v>
      </c>
      <c r="C259" s="2" t="s">
        <v>52</v>
      </c>
      <c r="D259" s="2">
        <v>58</v>
      </c>
      <c r="E259" s="7">
        <v>49.99</v>
      </c>
      <c r="F259" s="7">
        <v>2899.42</v>
      </c>
    </row>
    <row r="260" spans="1:6">
      <c r="A260" s="2" t="s">
        <v>77</v>
      </c>
      <c r="B260" s="2" t="s">
        <v>78</v>
      </c>
      <c r="C260" s="2" t="s">
        <v>53</v>
      </c>
      <c r="D260" s="2">
        <v>52</v>
      </c>
      <c r="E260" s="7">
        <v>49.99</v>
      </c>
      <c r="F260" s="7">
        <v>2599.48</v>
      </c>
    </row>
    <row r="261" spans="1:6">
      <c r="A261" s="2" t="s">
        <v>77</v>
      </c>
      <c r="B261" s="2" t="s">
        <v>78</v>
      </c>
      <c r="C261" s="2" t="s">
        <v>54</v>
      </c>
      <c r="D261" s="2">
        <v>34</v>
      </c>
      <c r="E261" s="7">
        <v>49.99</v>
      </c>
      <c r="F261" s="7">
        <v>1699.66</v>
      </c>
    </row>
    <row r="262" spans="1:6">
      <c r="A262" s="2" t="s">
        <v>79</v>
      </c>
      <c r="B262" s="2" t="s">
        <v>80</v>
      </c>
      <c r="C262" s="2" t="s">
        <v>35</v>
      </c>
      <c r="D262" s="2">
        <v>74</v>
      </c>
      <c r="E262" s="7">
        <v>89.99</v>
      </c>
      <c r="F262" s="7">
        <v>6659.2599999999993</v>
      </c>
    </row>
    <row r="263" spans="1:6">
      <c r="A263" s="2" t="s">
        <v>79</v>
      </c>
      <c r="B263" s="2" t="s">
        <v>80</v>
      </c>
      <c r="C263" s="2" t="s">
        <v>36</v>
      </c>
      <c r="D263" s="2">
        <v>105</v>
      </c>
      <c r="E263" s="7">
        <v>89.99</v>
      </c>
      <c r="F263" s="7">
        <v>9448.9499999999989</v>
      </c>
    </row>
    <row r="264" spans="1:6">
      <c r="A264" s="2" t="s">
        <v>79</v>
      </c>
      <c r="B264" s="2" t="s">
        <v>80</v>
      </c>
      <c r="C264" s="2" t="s">
        <v>37</v>
      </c>
      <c r="D264" s="2">
        <v>56</v>
      </c>
      <c r="E264" s="7">
        <v>89.99</v>
      </c>
      <c r="F264" s="7">
        <v>5039.4399999999996</v>
      </c>
    </row>
    <row r="265" spans="1:6">
      <c r="A265" s="2" t="s">
        <v>79</v>
      </c>
      <c r="B265" s="2" t="s">
        <v>80</v>
      </c>
      <c r="C265" s="2" t="s">
        <v>38</v>
      </c>
      <c r="D265" s="2">
        <v>63</v>
      </c>
      <c r="E265" s="7">
        <v>89.99</v>
      </c>
      <c r="F265" s="7">
        <v>5669.37</v>
      </c>
    </row>
    <row r="266" spans="1:6">
      <c r="A266" s="2" t="s">
        <v>79</v>
      </c>
      <c r="B266" s="2" t="s">
        <v>80</v>
      </c>
      <c r="C266" s="2" t="s">
        <v>39</v>
      </c>
      <c r="D266" s="2">
        <v>57</v>
      </c>
      <c r="E266" s="7">
        <v>29.99</v>
      </c>
      <c r="F266" s="7">
        <v>1709.43</v>
      </c>
    </row>
    <row r="267" spans="1:6">
      <c r="A267" s="2" t="s">
        <v>79</v>
      </c>
      <c r="B267" s="2" t="s">
        <v>80</v>
      </c>
      <c r="C267" s="2" t="s">
        <v>40</v>
      </c>
      <c r="D267" s="2">
        <v>142</v>
      </c>
      <c r="E267" s="7">
        <v>29.99</v>
      </c>
      <c r="F267" s="7">
        <v>4258.58</v>
      </c>
    </row>
    <row r="268" spans="1:6">
      <c r="A268" s="2" t="s">
        <v>79</v>
      </c>
      <c r="B268" s="2" t="s">
        <v>80</v>
      </c>
      <c r="C268" s="2" t="s">
        <v>41</v>
      </c>
      <c r="D268" s="2">
        <v>100</v>
      </c>
      <c r="E268" s="7">
        <v>29.99</v>
      </c>
      <c r="F268" s="7">
        <v>2999</v>
      </c>
    </row>
    <row r="269" spans="1:6">
      <c r="A269" s="2" t="s">
        <v>79</v>
      </c>
      <c r="B269" s="2" t="s">
        <v>80</v>
      </c>
      <c r="C269" s="2" t="s">
        <v>42</v>
      </c>
      <c r="D269" s="2">
        <v>114</v>
      </c>
      <c r="E269" s="7">
        <v>29.99</v>
      </c>
      <c r="F269" s="7">
        <v>3418.86</v>
      </c>
    </row>
    <row r="270" spans="1:6">
      <c r="A270" s="2" t="s">
        <v>79</v>
      </c>
      <c r="B270" s="2" t="s">
        <v>80</v>
      </c>
      <c r="C270" s="2" t="s">
        <v>43</v>
      </c>
      <c r="D270" s="2">
        <v>35</v>
      </c>
      <c r="E270" s="7">
        <v>149.99</v>
      </c>
      <c r="F270" s="7">
        <v>5249.6500000000005</v>
      </c>
    </row>
    <row r="271" spans="1:6">
      <c r="A271" s="2" t="s">
        <v>79</v>
      </c>
      <c r="B271" s="2" t="s">
        <v>80</v>
      </c>
      <c r="C271" s="2" t="s">
        <v>44</v>
      </c>
      <c r="D271" s="2">
        <v>76</v>
      </c>
      <c r="E271" s="7">
        <v>149.99</v>
      </c>
      <c r="F271" s="7">
        <v>11399.24</v>
      </c>
    </row>
    <row r="272" spans="1:6">
      <c r="A272" s="2" t="s">
        <v>79</v>
      </c>
      <c r="B272" s="2" t="s">
        <v>80</v>
      </c>
      <c r="C272" s="2" t="s">
        <v>45</v>
      </c>
      <c r="D272" s="2">
        <v>49</v>
      </c>
      <c r="E272" s="7">
        <v>149.99</v>
      </c>
      <c r="F272" s="7">
        <v>7349.51</v>
      </c>
    </row>
    <row r="273" spans="1:6">
      <c r="A273" s="2" t="s">
        <v>79</v>
      </c>
      <c r="B273" s="2" t="s">
        <v>80</v>
      </c>
      <c r="C273" s="2" t="s">
        <v>46</v>
      </c>
      <c r="D273" s="2">
        <v>34</v>
      </c>
      <c r="E273" s="7">
        <v>149.99</v>
      </c>
      <c r="F273" s="7">
        <v>5099.66</v>
      </c>
    </row>
    <row r="274" spans="1:6">
      <c r="A274" s="2" t="s">
        <v>79</v>
      </c>
      <c r="B274" s="2" t="s">
        <v>80</v>
      </c>
      <c r="C274" s="2" t="s">
        <v>47</v>
      </c>
      <c r="D274" s="2">
        <v>92</v>
      </c>
      <c r="E274" s="7">
        <v>79.989999999999995</v>
      </c>
      <c r="F274" s="7">
        <v>7359.08</v>
      </c>
    </row>
    <row r="275" spans="1:6">
      <c r="A275" s="2" t="s">
        <v>79</v>
      </c>
      <c r="B275" s="2" t="s">
        <v>80</v>
      </c>
      <c r="C275" s="2" t="s">
        <v>48</v>
      </c>
      <c r="D275" s="2">
        <v>43</v>
      </c>
      <c r="E275" s="7">
        <v>79.989999999999995</v>
      </c>
      <c r="F275" s="7">
        <v>3439.57</v>
      </c>
    </row>
    <row r="276" spans="1:6">
      <c r="A276" s="2" t="s">
        <v>79</v>
      </c>
      <c r="B276" s="2" t="s">
        <v>80</v>
      </c>
      <c r="C276" s="2" t="s">
        <v>49</v>
      </c>
      <c r="D276" s="2">
        <v>80</v>
      </c>
      <c r="E276" s="7">
        <v>79.989999999999995</v>
      </c>
      <c r="F276" s="7">
        <v>6399.2</v>
      </c>
    </row>
    <row r="277" spans="1:6">
      <c r="A277" s="2" t="s">
        <v>79</v>
      </c>
      <c r="B277" s="2" t="s">
        <v>80</v>
      </c>
      <c r="C277" s="2" t="s">
        <v>50</v>
      </c>
      <c r="D277" s="2">
        <v>53</v>
      </c>
      <c r="E277" s="7">
        <v>79.989999999999995</v>
      </c>
      <c r="F277" s="7">
        <v>4239.4699999999993</v>
      </c>
    </row>
    <row r="278" spans="1:6">
      <c r="A278" s="2" t="s">
        <v>79</v>
      </c>
      <c r="B278" s="2" t="s">
        <v>80</v>
      </c>
      <c r="C278" s="2" t="s">
        <v>51</v>
      </c>
      <c r="D278" s="2">
        <v>89</v>
      </c>
      <c r="E278" s="7">
        <v>49.99</v>
      </c>
      <c r="F278" s="7">
        <v>4449.1100000000006</v>
      </c>
    </row>
    <row r="279" spans="1:6">
      <c r="A279" s="2" t="s">
        <v>79</v>
      </c>
      <c r="B279" s="2" t="s">
        <v>80</v>
      </c>
      <c r="C279" s="2" t="s">
        <v>52</v>
      </c>
      <c r="D279" s="2">
        <v>93</v>
      </c>
      <c r="E279" s="7">
        <v>49.99</v>
      </c>
      <c r="F279" s="7">
        <v>4649.0700000000006</v>
      </c>
    </row>
    <row r="280" spans="1:6">
      <c r="A280" s="2" t="s">
        <v>79</v>
      </c>
      <c r="B280" s="2" t="s">
        <v>80</v>
      </c>
      <c r="C280" s="2" t="s">
        <v>53</v>
      </c>
      <c r="D280" s="2">
        <v>72</v>
      </c>
      <c r="E280" s="7">
        <v>49.99</v>
      </c>
      <c r="F280" s="7">
        <v>3599.28</v>
      </c>
    </row>
    <row r="281" spans="1:6">
      <c r="A281" s="2" t="s">
        <v>79</v>
      </c>
      <c r="B281" s="2" t="s">
        <v>80</v>
      </c>
      <c r="C281" s="2" t="s">
        <v>54</v>
      </c>
      <c r="D281" s="2">
        <v>56</v>
      </c>
      <c r="E281" s="7">
        <v>49.99</v>
      </c>
      <c r="F281" s="7">
        <v>2799.44</v>
      </c>
    </row>
    <row r="282" spans="1:6">
      <c r="A282" s="2" t="s">
        <v>81</v>
      </c>
      <c r="B282" s="2" t="s">
        <v>82</v>
      </c>
      <c r="C282" s="2" t="s">
        <v>35</v>
      </c>
      <c r="D282" s="2">
        <v>79</v>
      </c>
      <c r="E282" s="7">
        <v>89.99</v>
      </c>
      <c r="F282" s="7">
        <v>7109.21</v>
      </c>
    </row>
    <row r="283" spans="1:6">
      <c r="A283" s="2" t="s">
        <v>81</v>
      </c>
      <c r="B283" s="2" t="s">
        <v>82</v>
      </c>
      <c r="C283" s="2" t="s">
        <v>36</v>
      </c>
      <c r="D283" s="2">
        <v>135</v>
      </c>
      <c r="E283" s="7">
        <v>89.99</v>
      </c>
      <c r="F283" s="7">
        <v>12148.65</v>
      </c>
    </row>
    <row r="284" spans="1:6">
      <c r="A284" s="2" t="s">
        <v>81</v>
      </c>
      <c r="B284" s="2" t="s">
        <v>82</v>
      </c>
      <c r="C284" s="2" t="s">
        <v>37</v>
      </c>
      <c r="D284" s="2">
        <v>91</v>
      </c>
      <c r="E284" s="7">
        <v>89.99</v>
      </c>
      <c r="F284" s="7">
        <v>8189.0899999999992</v>
      </c>
    </row>
    <row r="285" spans="1:6">
      <c r="A285" s="2" t="s">
        <v>81</v>
      </c>
      <c r="B285" s="2" t="s">
        <v>82</v>
      </c>
      <c r="C285" s="2" t="s">
        <v>38</v>
      </c>
      <c r="D285" s="2">
        <v>57</v>
      </c>
      <c r="E285" s="7">
        <v>89.99</v>
      </c>
      <c r="F285" s="7">
        <v>5129.4299999999994</v>
      </c>
    </row>
    <row r="286" spans="1:6">
      <c r="A286" s="2" t="s">
        <v>81</v>
      </c>
      <c r="B286" s="2" t="s">
        <v>82</v>
      </c>
      <c r="C286" s="2" t="s">
        <v>39</v>
      </c>
      <c r="D286" s="2">
        <v>54</v>
      </c>
      <c r="E286" s="7">
        <v>29.99</v>
      </c>
      <c r="F286" s="7">
        <v>1619.46</v>
      </c>
    </row>
    <row r="287" spans="1:6">
      <c r="A287" s="2" t="s">
        <v>81</v>
      </c>
      <c r="B287" s="2" t="s">
        <v>82</v>
      </c>
      <c r="C287" s="2" t="s">
        <v>40</v>
      </c>
      <c r="D287" s="2">
        <v>108</v>
      </c>
      <c r="E287" s="7">
        <v>29.99</v>
      </c>
      <c r="F287" s="7">
        <v>3238.92</v>
      </c>
    </row>
    <row r="288" spans="1:6">
      <c r="A288" s="2" t="s">
        <v>81</v>
      </c>
      <c r="B288" s="2" t="s">
        <v>82</v>
      </c>
      <c r="C288" s="2" t="s">
        <v>41</v>
      </c>
      <c r="D288" s="2">
        <v>133</v>
      </c>
      <c r="E288" s="7">
        <v>29.99</v>
      </c>
      <c r="F288" s="7">
        <v>3988.67</v>
      </c>
    </row>
    <row r="289" spans="1:6">
      <c r="A289" s="2" t="s">
        <v>81</v>
      </c>
      <c r="B289" s="2" t="s">
        <v>82</v>
      </c>
      <c r="C289" s="2" t="s">
        <v>42</v>
      </c>
      <c r="D289" s="2">
        <v>79</v>
      </c>
      <c r="E289" s="7">
        <v>29.99</v>
      </c>
      <c r="F289" s="7">
        <v>2369.21</v>
      </c>
    </row>
    <row r="290" spans="1:6">
      <c r="A290" s="2" t="s">
        <v>81</v>
      </c>
      <c r="B290" s="2" t="s">
        <v>82</v>
      </c>
      <c r="C290" s="2" t="s">
        <v>43</v>
      </c>
      <c r="D290" s="2">
        <v>63</v>
      </c>
      <c r="E290" s="7">
        <v>149.99</v>
      </c>
      <c r="F290" s="7">
        <v>9449.3700000000008</v>
      </c>
    </row>
    <row r="291" spans="1:6">
      <c r="A291" s="2" t="s">
        <v>81</v>
      </c>
      <c r="B291" s="2" t="s">
        <v>82</v>
      </c>
      <c r="C291" s="2" t="s">
        <v>44</v>
      </c>
      <c r="D291" s="2">
        <v>42</v>
      </c>
      <c r="E291" s="7">
        <v>149.99</v>
      </c>
      <c r="F291" s="7">
        <v>6299.58</v>
      </c>
    </row>
    <row r="292" spans="1:6">
      <c r="A292" s="2" t="s">
        <v>81</v>
      </c>
      <c r="B292" s="2" t="s">
        <v>82</v>
      </c>
      <c r="C292" s="2" t="s">
        <v>45</v>
      </c>
      <c r="D292" s="2">
        <v>50</v>
      </c>
      <c r="E292" s="7">
        <v>149.99</v>
      </c>
      <c r="F292" s="7">
        <v>7499.5</v>
      </c>
    </row>
    <row r="293" spans="1:6">
      <c r="A293" s="2" t="s">
        <v>81</v>
      </c>
      <c r="B293" s="2" t="s">
        <v>82</v>
      </c>
      <c r="C293" s="2" t="s">
        <v>46</v>
      </c>
      <c r="D293" s="2">
        <v>24</v>
      </c>
      <c r="E293" s="7">
        <v>149.99</v>
      </c>
      <c r="F293" s="7">
        <v>3599.76</v>
      </c>
    </row>
    <row r="294" spans="1:6">
      <c r="A294" s="2" t="s">
        <v>81</v>
      </c>
      <c r="B294" s="2" t="s">
        <v>82</v>
      </c>
      <c r="C294" s="2" t="s">
        <v>47</v>
      </c>
      <c r="D294" s="2">
        <v>74</v>
      </c>
      <c r="E294" s="7">
        <v>79.989999999999995</v>
      </c>
      <c r="F294" s="7">
        <v>5919.2599999999993</v>
      </c>
    </row>
    <row r="295" spans="1:6">
      <c r="A295" s="2" t="s">
        <v>81</v>
      </c>
      <c r="B295" s="2" t="s">
        <v>82</v>
      </c>
      <c r="C295" s="2" t="s">
        <v>48</v>
      </c>
      <c r="D295" s="2">
        <v>78</v>
      </c>
      <c r="E295" s="7">
        <v>79.989999999999995</v>
      </c>
      <c r="F295" s="7">
        <v>6239.2199999999993</v>
      </c>
    </row>
    <row r="296" spans="1:6">
      <c r="A296" s="2" t="s">
        <v>81</v>
      </c>
      <c r="B296" s="2" t="s">
        <v>82</v>
      </c>
      <c r="C296" s="2" t="s">
        <v>49</v>
      </c>
      <c r="D296" s="2">
        <v>70</v>
      </c>
      <c r="E296" s="7">
        <v>79.989999999999995</v>
      </c>
      <c r="F296" s="7">
        <v>5599.2999999999993</v>
      </c>
    </row>
    <row r="297" spans="1:6">
      <c r="A297" s="2" t="s">
        <v>81</v>
      </c>
      <c r="B297" s="2" t="s">
        <v>82</v>
      </c>
      <c r="C297" s="2" t="s">
        <v>50</v>
      </c>
      <c r="D297" s="2">
        <v>56</v>
      </c>
      <c r="E297" s="7">
        <v>79.989999999999995</v>
      </c>
      <c r="F297" s="7">
        <v>4479.4399999999996</v>
      </c>
    </row>
    <row r="298" spans="1:6">
      <c r="A298" s="2" t="s">
        <v>81</v>
      </c>
      <c r="B298" s="2" t="s">
        <v>82</v>
      </c>
      <c r="C298" s="2" t="s">
        <v>51</v>
      </c>
      <c r="D298" s="2">
        <v>67</v>
      </c>
      <c r="E298" s="7">
        <v>49.99</v>
      </c>
      <c r="F298" s="7">
        <v>3349.33</v>
      </c>
    </row>
    <row r="299" spans="1:6">
      <c r="A299" s="2" t="s">
        <v>81</v>
      </c>
      <c r="B299" s="2" t="s">
        <v>82</v>
      </c>
      <c r="C299" s="2" t="s">
        <v>52</v>
      </c>
      <c r="D299" s="2">
        <v>109</v>
      </c>
      <c r="E299" s="7">
        <v>49.99</v>
      </c>
      <c r="F299" s="7">
        <v>5448.91</v>
      </c>
    </row>
    <row r="300" spans="1:6">
      <c r="A300" s="2" t="s">
        <v>81</v>
      </c>
      <c r="B300" s="2" t="s">
        <v>82</v>
      </c>
      <c r="C300" s="2" t="s">
        <v>53</v>
      </c>
      <c r="D300" s="2">
        <v>60</v>
      </c>
      <c r="E300" s="7">
        <v>49.99</v>
      </c>
      <c r="F300" s="7">
        <v>2999.4</v>
      </c>
    </row>
    <row r="301" spans="1:6">
      <c r="A301" s="2" t="s">
        <v>81</v>
      </c>
      <c r="B301" s="2" t="s">
        <v>82</v>
      </c>
      <c r="C301" s="2" t="s">
        <v>54</v>
      </c>
      <c r="D301" s="2">
        <v>63</v>
      </c>
      <c r="E301" s="7">
        <v>49.99</v>
      </c>
      <c r="F301" s="7">
        <v>3149.37</v>
      </c>
    </row>
    <row r="302" spans="1:6">
      <c r="A302" s="2" t="s">
        <v>83</v>
      </c>
      <c r="B302" s="2" t="s">
        <v>84</v>
      </c>
      <c r="C302" s="2" t="s">
        <v>35</v>
      </c>
      <c r="D302" s="2">
        <v>110</v>
      </c>
      <c r="E302" s="7">
        <v>89.99</v>
      </c>
      <c r="F302" s="7">
        <v>9898.9</v>
      </c>
    </row>
    <row r="303" spans="1:6">
      <c r="A303" s="2" t="s">
        <v>83</v>
      </c>
      <c r="B303" s="2" t="s">
        <v>84</v>
      </c>
      <c r="C303" s="2" t="s">
        <v>36</v>
      </c>
      <c r="D303" s="2">
        <v>102</v>
      </c>
      <c r="E303" s="7">
        <v>89.99</v>
      </c>
      <c r="F303" s="7">
        <v>9178.98</v>
      </c>
    </row>
    <row r="304" spans="1:6">
      <c r="A304" s="2" t="s">
        <v>83</v>
      </c>
      <c r="B304" s="2" t="s">
        <v>84</v>
      </c>
      <c r="C304" s="2" t="s">
        <v>37</v>
      </c>
      <c r="D304" s="2">
        <v>79</v>
      </c>
      <c r="E304" s="7">
        <v>89.99</v>
      </c>
      <c r="F304" s="7">
        <v>7109.21</v>
      </c>
    </row>
    <row r="305" spans="1:6">
      <c r="A305" s="2" t="s">
        <v>83</v>
      </c>
      <c r="B305" s="2" t="s">
        <v>84</v>
      </c>
      <c r="C305" s="2" t="s">
        <v>38</v>
      </c>
      <c r="D305" s="2">
        <v>51</v>
      </c>
      <c r="E305" s="7">
        <v>89.99</v>
      </c>
      <c r="F305" s="7">
        <v>4589.49</v>
      </c>
    </row>
    <row r="306" spans="1:6">
      <c r="A306" s="2" t="s">
        <v>83</v>
      </c>
      <c r="B306" s="2" t="s">
        <v>84</v>
      </c>
      <c r="C306" s="2" t="s">
        <v>39</v>
      </c>
      <c r="D306" s="2">
        <v>77</v>
      </c>
      <c r="E306" s="7">
        <v>29.99</v>
      </c>
      <c r="F306" s="7">
        <v>2309.23</v>
      </c>
    </row>
    <row r="307" spans="1:6">
      <c r="A307" s="2" t="s">
        <v>83</v>
      </c>
      <c r="B307" s="2" t="s">
        <v>84</v>
      </c>
      <c r="C307" s="2" t="s">
        <v>40</v>
      </c>
      <c r="D307" s="2">
        <v>84</v>
      </c>
      <c r="E307" s="7">
        <v>29.99</v>
      </c>
      <c r="F307" s="7">
        <v>2519.16</v>
      </c>
    </row>
    <row r="308" spans="1:6">
      <c r="A308" s="2" t="s">
        <v>83</v>
      </c>
      <c r="B308" s="2" t="s">
        <v>84</v>
      </c>
      <c r="C308" s="2" t="s">
        <v>41</v>
      </c>
      <c r="D308" s="2">
        <v>94</v>
      </c>
      <c r="E308" s="7">
        <v>29.99</v>
      </c>
      <c r="F308" s="7">
        <v>2819.06</v>
      </c>
    </row>
    <row r="309" spans="1:6">
      <c r="A309" s="2" t="s">
        <v>83</v>
      </c>
      <c r="B309" s="2" t="s">
        <v>84</v>
      </c>
      <c r="C309" s="2" t="s">
        <v>42</v>
      </c>
      <c r="D309" s="2">
        <v>91</v>
      </c>
      <c r="E309" s="7">
        <v>29.99</v>
      </c>
      <c r="F309" s="7">
        <v>2729.09</v>
      </c>
    </row>
    <row r="310" spans="1:6">
      <c r="A310" s="2" t="s">
        <v>83</v>
      </c>
      <c r="B310" s="2" t="s">
        <v>84</v>
      </c>
      <c r="C310" s="2" t="s">
        <v>43</v>
      </c>
      <c r="D310" s="2">
        <v>59</v>
      </c>
      <c r="E310" s="7">
        <v>149.99</v>
      </c>
      <c r="F310" s="7">
        <v>8849.41</v>
      </c>
    </row>
    <row r="311" spans="1:6">
      <c r="A311" s="2" t="s">
        <v>83</v>
      </c>
      <c r="B311" s="2" t="s">
        <v>84</v>
      </c>
      <c r="C311" s="2" t="s">
        <v>44</v>
      </c>
      <c r="D311" s="2">
        <v>63</v>
      </c>
      <c r="E311" s="7">
        <v>149.99</v>
      </c>
      <c r="F311" s="7">
        <v>9449.3700000000008</v>
      </c>
    </row>
    <row r="312" spans="1:6">
      <c r="A312" s="2" t="s">
        <v>83</v>
      </c>
      <c r="B312" s="2" t="s">
        <v>84</v>
      </c>
      <c r="C312" s="2" t="s">
        <v>45</v>
      </c>
      <c r="D312" s="2">
        <v>52</v>
      </c>
      <c r="E312" s="7">
        <v>149.99</v>
      </c>
      <c r="F312" s="7">
        <v>7799.48</v>
      </c>
    </row>
    <row r="313" spans="1:6">
      <c r="A313" s="2" t="s">
        <v>83</v>
      </c>
      <c r="B313" s="2" t="s">
        <v>84</v>
      </c>
      <c r="C313" s="2" t="s">
        <v>46</v>
      </c>
      <c r="D313" s="2">
        <v>29</v>
      </c>
      <c r="E313" s="7">
        <v>149.99</v>
      </c>
      <c r="F313" s="7">
        <v>4349.71</v>
      </c>
    </row>
    <row r="314" spans="1:6">
      <c r="A314" s="2" t="s">
        <v>83</v>
      </c>
      <c r="B314" s="2" t="s">
        <v>84</v>
      </c>
      <c r="C314" s="2" t="s">
        <v>47</v>
      </c>
      <c r="D314" s="2">
        <v>90</v>
      </c>
      <c r="E314" s="7">
        <v>79.989999999999995</v>
      </c>
      <c r="F314" s="7">
        <v>7199.0999999999995</v>
      </c>
    </row>
    <row r="315" spans="1:6">
      <c r="A315" s="2" t="s">
        <v>83</v>
      </c>
      <c r="B315" s="2" t="s">
        <v>84</v>
      </c>
      <c r="C315" s="2" t="s">
        <v>48</v>
      </c>
      <c r="D315" s="2">
        <v>113</v>
      </c>
      <c r="E315" s="7">
        <v>79.989999999999995</v>
      </c>
      <c r="F315" s="7">
        <v>9038.869999999999</v>
      </c>
    </row>
    <row r="316" spans="1:6">
      <c r="A316" s="2" t="s">
        <v>83</v>
      </c>
      <c r="B316" s="2" t="s">
        <v>84</v>
      </c>
      <c r="C316" s="2" t="s">
        <v>49</v>
      </c>
      <c r="D316" s="2">
        <v>67</v>
      </c>
      <c r="E316" s="7">
        <v>79.989999999999995</v>
      </c>
      <c r="F316" s="7">
        <v>5359.33</v>
      </c>
    </row>
    <row r="317" spans="1:6">
      <c r="A317" s="2" t="s">
        <v>83</v>
      </c>
      <c r="B317" s="2" t="s">
        <v>84</v>
      </c>
      <c r="C317" s="2" t="s">
        <v>50</v>
      </c>
      <c r="D317" s="2">
        <v>64</v>
      </c>
      <c r="E317" s="7">
        <v>79.989999999999995</v>
      </c>
      <c r="F317" s="7">
        <v>5119.3599999999997</v>
      </c>
    </row>
    <row r="318" spans="1:6">
      <c r="A318" s="2" t="s">
        <v>83</v>
      </c>
      <c r="B318" s="2" t="s">
        <v>84</v>
      </c>
      <c r="C318" s="2" t="s">
        <v>51</v>
      </c>
      <c r="D318" s="2">
        <v>73</v>
      </c>
      <c r="E318" s="7">
        <v>49.99</v>
      </c>
      <c r="F318" s="7">
        <v>3649.27</v>
      </c>
    </row>
    <row r="319" spans="1:6">
      <c r="A319" s="2" t="s">
        <v>83</v>
      </c>
      <c r="B319" s="2" t="s">
        <v>84</v>
      </c>
      <c r="C319" s="2" t="s">
        <v>52</v>
      </c>
      <c r="D319" s="2">
        <v>80</v>
      </c>
      <c r="E319" s="7">
        <v>49.99</v>
      </c>
      <c r="F319" s="7">
        <v>3999.2</v>
      </c>
    </row>
    <row r="320" spans="1:6">
      <c r="A320" s="2" t="s">
        <v>83</v>
      </c>
      <c r="B320" s="2" t="s">
        <v>84</v>
      </c>
      <c r="C320" s="2" t="s">
        <v>53</v>
      </c>
      <c r="D320" s="2">
        <v>40</v>
      </c>
      <c r="E320" s="7">
        <v>49.99</v>
      </c>
      <c r="F320" s="7">
        <v>1999.6</v>
      </c>
    </row>
    <row r="321" spans="1:6">
      <c r="A321" s="2" t="s">
        <v>83</v>
      </c>
      <c r="B321" s="2" t="s">
        <v>84</v>
      </c>
      <c r="C321" s="2" t="s">
        <v>54</v>
      </c>
      <c r="D321" s="2">
        <v>50</v>
      </c>
      <c r="E321" s="7">
        <v>49.99</v>
      </c>
      <c r="F321" s="7">
        <v>2499.5</v>
      </c>
    </row>
    <row r="322" spans="1:6">
      <c r="A322" s="2" t="s">
        <v>85</v>
      </c>
      <c r="B322" s="2" t="s">
        <v>86</v>
      </c>
      <c r="C322" s="2" t="s">
        <v>35</v>
      </c>
      <c r="D322" s="2">
        <v>80</v>
      </c>
      <c r="E322" s="7">
        <v>89.99</v>
      </c>
      <c r="F322" s="7">
        <v>7199.2</v>
      </c>
    </row>
    <row r="323" spans="1:6">
      <c r="A323" s="2" t="s">
        <v>85</v>
      </c>
      <c r="B323" s="2" t="s">
        <v>86</v>
      </c>
      <c r="C323" s="2" t="s">
        <v>36</v>
      </c>
      <c r="D323" s="2">
        <v>92</v>
      </c>
      <c r="E323" s="7">
        <v>89.99</v>
      </c>
      <c r="F323" s="7">
        <v>8279.08</v>
      </c>
    </row>
    <row r="324" spans="1:6">
      <c r="A324" s="2" t="s">
        <v>85</v>
      </c>
      <c r="B324" s="2" t="s">
        <v>86</v>
      </c>
      <c r="C324" s="2" t="s">
        <v>37</v>
      </c>
      <c r="D324" s="2">
        <v>68</v>
      </c>
      <c r="E324" s="7">
        <v>89.99</v>
      </c>
      <c r="F324" s="7">
        <v>6119.32</v>
      </c>
    </row>
    <row r="325" spans="1:6">
      <c r="A325" s="2" t="s">
        <v>85</v>
      </c>
      <c r="B325" s="2" t="s">
        <v>86</v>
      </c>
      <c r="C325" s="2" t="s">
        <v>38</v>
      </c>
      <c r="D325" s="2">
        <v>53</v>
      </c>
      <c r="E325" s="7">
        <v>89.99</v>
      </c>
      <c r="F325" s="7">
        <v>4769.4699999999993</v>
      </c>
    </row>
    <row r="326" spans="1:6">
      <c r="A326" s="2" t="s">
        <v>85</v>
      </c>
      <c r="B326" s="2" t="s">
        <v>86</v>
      </c>
      <c r="C326" s="2" t="s">
        <v>39</v>
      </c>
      <c r="D326" s="2">
        <v>39</v>
      </c>
      <c r="E326" s="7">
        <v>29.99</v>
      </c>
      <c r="F326" s="7">
        <v>1169.6099999999999</v>
      </c>
    </row>
    <row r="327" spans="1:6">
      <c r="A327" s="2" t="s">
        <v>85</v>
      </c>
      <c r="B327" s="2" t="s">
        <v>86</v>
      </c>
      <c r="C327" s="2" t="s">
        <v>40</v>
      </c>
      <c r="D327" s="2">
        <v>142</v>
      </c>
      <c r="E327" s="7">
        <v>29.99</v>
      </c>
      <c r="F327" s="7">
        <v>4258.58</v>
      </c>
    </row>
    <row r="328" spans="1:6">
      <c r="A328" s="2" t="s">
        <v>85</v>
      </c>
      <c r="B328" s="2" t="s">
        <v>86</v>
      </c>
      <c r="C328" s="2" t="s">
        <v>41</v>
      </c>
      <c r="D328" s="2">
        <v>81</v>
      </c>
      <c r="E328" s="7">
        <v>29.99</v>
      </c>
      <c r="F328" s="7">
        <v>2429.19</v>
      </c>
    </row>
    <row r="329" spans="1:6">
      <c r="A329" s="2" t="s">
        <v>85</v>
      </c>
      <c r="B329" s="2" t="s">
        <v>86</v>
      </c>
      <c r="C329" s="2" t="s">
        <v>42</v>
      </c>
      <c r="D329" s="2">
        <v>94</v>
      </c>
      <c r="E329" s="7">
        <v>29.99</v>
      </c>
      <c r="F329" s="7">
        <v>2819.06</v>
      </c>
    </row>
    <row r="330" spans="1:6">
      <c r="A330" s="2" t="s">
        <v>85</v>
      </c>
      <c r="B330" s="2" t="s">
        <v>86</v>
      </c>
      <c r="C330" s="2" t="s">
        <v>43</v>
      </c>
      <c r="D330" s="2">
        <v>67</v>
      </c>
      <c r="E330" s="7">
        <v>149.99</v>
      </c>
      <c r="F330" s="7">
        <v>10049.33</v>
      </c>
    </row>
    <row r="331" spans="1:6">
      <c r="A331" s="2" t="s">
        <v>85</v>
      </c>
      <c r="B331" s="2" t="s">
        <v>86</v>
      </c>
      <c r="C331" s="2" t="s">
        <v>44</v>
      </c>
      <c r="D331" s="2">
        <v>48</v>
      </c>
      <c r="E331" s="7">
        <v>149.99</v>
      </c>
      <c r="F331" s="7">
        <v>7199.52</v>
      </c>
    </row>
    <row r="332" spans="1:6">
      <c r="A332" s="2" t="s">
        <v>85</v>
      </c>
      <c r="B332" s="2" t="s">
        <v>86</v>
      </c>
      <c r="C332" s="2" t="s">
        <v>45</v>
      </c>
      <c r="D332" s="2">
        <v>26</v>
      </c>
      <c r="E332" s="7">
        <v>149.99</v>
      </c>
      <c r="F332" s="7">
        <v>3899.74</v>
      </c>
    </row>
    <row r="333" spans="1:6">
      <c r="A333" s="2" t="s">
        <v>85</v>
      </c>
      <c r="B333" s="2" t="s">
        <v>86</v>
      </c>
      <c r="C333" s="2" t="s">
        <v>46</v>
      </c>
      <c r="D333" s="2">
        <v>35</v>
      </c>
      <c r="E333" s="7">
        <v>149.99</v>
      </c>
      <c r="F333" s="7">
        <v>5249.6500000000005</v>
      </c>
    </row>
    <row r="334" spans="1:6">
      <c r="A334" s="2" t="s">
        <v>85</v>
      </c>
      <c r="B334" s="2" t="s">
        <v>86</v>
      </c>
      <c r="C334" s="2" t="s">
        <v>47</v>
      </c>
      <c r="D334" s="2">
        <v>66</v>
      </c>
      <c r="E334" s="7">
        <v>79.989999999999995</v>
      </c>
      <c r="F334" s="7">
        <v>5279.3399999999992</v>
      </c>
    </row>
    <row r="335" spans="1:6">
      <c r="A335" s="2" t="s">
        <v>85</v>
      </c>
      <c r="B335" s="2" t="s">
        <v>86</v>
      </c>
      <c r="C335" s="2" t="s">
        <v>48</v>
      </c>
      <c r="D335" s="2">
        <v>60</v>
      </c>
      <c r="E335" s="7">
        <v>79.989999999999995</v>
      </c>
      <c r="F335" s="7">
        <v>4799.3999999999996</v>
      </c>
    </row>
    <row r="336" spans="1:6">
      <c r="A336" s="2" t="s">
        <v>85</v>
      </c>
      <c r="B336" s="2" t="s">
        <v>86</v>
      </c>
      <c r="C336" s="2" t="s">
        <v>49</v>
      </c>
      <c r="D336" s="2">
        <v>47</v>
      </c>
      <c r="E336" s="7">
        <v>79.989999999999995</v>
      </c>
      <c r="F336" s="7">
        <v>3759.53</v>
      </c>
    </row>
    <row r="337" spans="1:6">
      <c r="A337" s="2" t="s">
        <v>85</v>
      </c>
      <c r="B337" s="2" t="s">
        <v>86</v>
      </c>
      <c r="C337" s="2" t="s">
        <v>50</v>
      </c>
      <c r="D337" s="2">
        <v>63</v>
      </c>
      <c r="E337" s="7">
        <v>79.989999999999995</v>
      </c>
      <c r="F337" s="7">
        <v>5039.37</v>
      </c>
    </row>
    <row r="338" spans="1:6">
      <c r="A338" s="2" t="s">
        <v>85</v>
      </c>
      <c r="B338" s="2" t="s">
        <v>86</v>
      </c>
      <c r="C338" s="2" t="s">
        <v>51</v>
      </c>
      <c r="D338" s="2">
        <v>89</v>
      </c>
      <c r="E338" s="7">
        <v>49.99</v>
      </c>
      <c r="F338" s="7">
        <v>4449.1100000000006</v>
      </c>
    </row>
    <row r="339" spans="1:6">
      <c r="A339" s="2" t="s">
        <v>85</v>
      </c>
      <c r="B339" s="2" t="s">
        <v>86</v>
      </c>
      <c r="C339" s="2" t="s">
        <v>52</v>
      </c>
      <c r="D339" s="2">
        <v>82</v>
      </c>
      <c r="E339" s="7">
        <v>49.99</v>
      </c>
      <c r="F339" s="7">
        <v>4099.18</v>
      </c>
    </row>
    <row r="340" spans="1:6">
      <c r="A340" s="2" t="s">
        <v>85</v>
      </c>
      <c r="B340" s="2" t="s">
        <v>86</v>
      </c>
      <c r="C340" s="2" t="s">
        <v>53</v>
      </c>
      <c r="D340" s="2">
        <v>41</v>
      </c>
      <c r="E340" s="7">
        <v>49.99</v>
      </c>
      <c r="F340" s="7">
        <v>2049.59</v>
      </c>
    </row>
    <row r="341" spans="1:6">
      <c r="A341" s="2" t="s">
        <v>85</v>
      </c>
      <c r="B341" s="2" t="s">
        <v>86</v>
      </c>
      <c r="C341" s="2" t="s">
        <v>54</v>
      </c>
      <c r="D341" s="2">
        <v>62</v>
      </c>
      <c r="E341" s="7">
        <v>49.99</v>
      </c>
      <c r="F341" s="7">
        <v>3099.38</v>
      </c>
    </row>
    <row r="342" spans="1:6">
      <c r="A342" s="2" t="s">
        <v>87</v>
      </c>
      <c r="B342" s="2" t="s">
        <v>88</v>
      </c>
      <c r="C342" s="2" t="s">
        <v>35</v>
      </c>
      <c r="D342" s="2">
        <v>81</v>
      </c>
      <c r="E342" s="7">
        <v>89.99</v>
      </c>
      <c r="F342" s="7">
        <v>7289.19</v>
      </c>
    </row>
    <row r="343" spans="1:6">
      <c r="A343" s="2" t="s">
        <v>87</v>
      </c>
      <c r="B343" s="2" t="s">
        <v>88</v>
      </c>
      <c r="C343" s="2" t="s">
        <v>36</v>
      </c>
      <c r="D343" s="2">
        <v>94</v>
      </c>
      <c r="E343" s="7">
        <v>89.99</v>
      </c>
      <c r="F343" s="7">
        <v>8459.06</v>
      </c>
    </row>
    <row r="344" spans="1:6">
      <c r="A344" s="2" t="s">
        <v>87</v>
      </c>
      <c r="B344" s="2" t="s">
        <v>88</v>
      </c>
      <c r="C344" s="2" t="s">
        <v>37</v>
      </c>
      <c r="D344" s="2">
        <v>60</v>
      </c>
      <c r="E344" s="7">
        <v>89.99</v>
      </c>
      <c r="F344" s="7">
        <v>5399.4</v>
      </c>
    </row>
    <row r="345" spans="1:6">
      <c r="A345" s="2" t="s">
        <v>87</v>
      </c>
      <c r="B345" s="2" t="s">
        <v>88</v>
      </c>
      <c r="C345" s="2" t="s">
        <v>38</v>
      </c>
      <c r="D345" s="2">
        <v>39</v>
      </c>
      <c r="E345" s="7">
        <v>89.99</v>
      </c>
      <c r="F345" s="7">
        <v>3509.61</v>
      </c>
    </row>
    <row r="346" spans="1:6">
      <c r="A346" s="2" t="s">
        <v>87</v>
      </c>
      <c r="B346" s="2" t="s">
        <v>88</v>
      </c>
      <c r="C346" s="2" t="s">
        <v>39</v>
      </c>
      <c r="D346" s="2">
        <v>67</v>
      </c>
      <c r="E346" s="7">
        <v>29.99</v>
      </c>
      <c r="F346" s="7">
        <v>2009.33</v>
      </c>
    </row>
    <row r="347" spans="1:6">
      <c r="A347" s="2" t="s">
        <v>87</v>
      </c>
      <c r="B347" s="2" t="s">
        <v>88</v>
      </c>
      <c r="C347" s="2" t="s">
        <v>40</v>
      </c>
      <c r="D347" s="2">
        <v>117</v>
      </c>
      <c r="E347" s="7">
        <v>29.99</v>
      </c>
      <c r="F347" s="7">
        <v>3508.83</v>
      </c>
    </row>
    <row r="348" spans="1:6">
      <c r="A348" s="2" t="s">
        <v>87</v>
      </c>
      <c r="B348" s="2" t="s">
        <v>88</v>
      </c>
      <c r="C348" s="2" t="s">
        <v>41</v>
      </c>
      <c r="D348" s="2">
        <v>96</v>
      </c>
      <c r="E348" s="7">
        <v>29.99</v>
      </c>
      <c r="F348" s="7">
        <v>2879.04</v>
      </c>
    </row>
    <row r="349" spans="1:6">
      <c r="A349" s="2" t="s">
        <v>87</v>
      </c>
      <c r="B349" s="2" t="s">
        <v>88</v>
      </c>
      <c r="C349" s="2" t="s">
        <v>42</v>
      </c>
      <c r="D349" s="2">
        <v>73</v>
      </c>
      <c r="E349" s="7">
        <v>29.99</v>
      </c>
      <c r="F349" s="7">
        <v>2189.27</v>
      </c>
    </row>
    <row r="350" spans="1:6">
      <c r="A350" s="2" t="s">
        <v>87</v>
      </c>
      <c r="B350" s="2" t="s">
        <v>88</v>
      </c>
      <c r="C350" s="2" t="s">
        <v>43</v>
      </c>
      <c r="D350" s="2">
        <v>37</v>
      </c>
      <c r="E350" s="7">
        <v>149.99</v>
      </c>
      <c r="F350" s="7">
        <v>5549.63</v>
      </c>
    </row>
    <row r="351" spans="1:6">
      <c r="A351" s="2" t="s">
        <v>87</v>
      </c>
      <c r="B351" s="2" t="s">
        <v>88</v>
      </c>
      <c r="C351" s="2" t="s">
        <v>44</v>
      </c>
      <c r="D351" s="2">
        <v>63</v>
      </c>
      <c r="E351" s="7">
        <v>149.99</v>
      </c>
      <c r="F351" s="7">
        <v>9449.3700000000008</v>
      </c>
    </row>
    <row r="352" spans="1:6">
      <c r="A352" s="2" t="s">
        <v>87</v>
      </c>
      <c r="B352" s="2" t="s">
        <v>88</v>
      </c>
      <c r="C352" s="2" t="s">
        <v>45</v>
      </c>
      <c r="D352" s="2">
        <v>67</v>
      </c>
      <c r="E352" s="7">
        <v>149.99</v>
      </c>
      <c r="F352" s="7">
        <v>10049.33</v>
      </c>
    </row>
    <row r="353" spans="1:6">
      <c r="A353" s="2" t="s">
        <v>87</v>
      </c>
      <c r="B353" s="2" t="s">
        <v>88</v>
      </c>
      <c r="C353" s="2" t="s">
        <v>46</v>
      </c>
      <c r="D353" s="2">
        <v>29</v>
      </c>
      <c r="E353" s="7">
        <v>149.99</v>
      </c>
      <c r="F353" s="7">
        <v>4349.71</v>
      </c>
    </row>
    <row r="354" spans="1:6">
      <c r="A354" s="2" t="s">
        <v>87</v>
      </c>
      <c r="B354" s="2" t="s">
        <v>88</v>
      </c>
      <c r="C354" s="2" t="s">
        <v>47</v>
      </c>
      <c r="D354" s="2">
        <v>104</v>
      </c>
      <c r="E354" s="7">
        <v>79.989999999999995</v>
      </c>
      <c r="F354" s="7">
        <v>8318.9599999999991</v>
      </c>
    </row>
    <row r="355" spans="1:6">
      <c r="A355" s="2" t="s">
        <v>87</v>
      </c>
      <c r="B355" s="2" t="s">
        <v>88</v>
      </c>
      <c r="C355" s="2" t="s">
        <v>48</v>
      </c>
      <c r="D355" s="2">
        <v>102</v>
      </c>
      <c r="E355" s="7">
        <v>79.989999999999995</v>
      </c>
      <c r="F355" s="7">
        <v>8158.98</v>
      </c>
    </row>
    <row r="356" spans="1:6">
      <c r="A356" s="2" t="s">
        <v>87</v>
      </c>
      <c r="B356" s="2" t="s">
        <v>88</v>
      </c>
      <c r="C356" s="2" t="s">
        <v>49</v>
      </c>
      <c r="D356" s="2">
        <v>41</v>
      </c>
      <c r="E356" s="7">
        <v>79.989999999999995</v>
      </c>
      <c r="F356" s="7">
        <v>3279.59</v>
      </c>
    </row>
    <row r="357" spans="1:6">
      <c r="A357" s="2" t="s">
        <v>87</v>
      </c>
      <c r="B357" s="2" t="s">
        <v>88</v>
      </c>
      <c r="C357" s="2" t="s">
        <v>50</v>
      </c>
      <c r="D357" s="2">
        <v>59</v>
      </c>
      <c r="E357" s="7">
        <v>79.989999999999995</v>
      </c>
      <c r="F357" s="7">
        <v>4719.41</v>
      </c>
    </row>
    <row r="358" spans="1:6">
      <c r="A358" s="2" t="s">
        <v>87</v>
      </c>
      <c r="B358" s="2" t="s">
        <v>88</v>
      </c>
      <c r="C358" s="2" t="s">
        <v>51</v>
      </c>
      <c r="D358" s="2">
        <v>86</v>
      </c>
      <c r="E358" s="7">
        <v>49.99</v>
      </c>
      <c r="F358" s="7">
        <v>4299.1400000000003</v>
      </c>
    </row>
    <row r="359" spans="1:6">
      <c r="A359" s="2" t="s">
        <v>87</v>
      </c>
      <c r="B359" s="2" t="s">
        <v>88</v>
      </c>
      <c r="C359" s="2" t="s">
        <v>52</v>
      </c>
      <c r="D359" s="2">
        <v>60</v>
      </c>
      <c r="E359" s="7">
        <v>49.99</v>
      </c>
      <c r="F359" s="7">
        <v>2999.4</v>
      </c>
    </row>
    <row r="360" spans="1:6">
      <c r="A360" s="2" t="s">
        <v>87</v>
      </c>
      <c r="B360" s="2" t="s">
        <v>88</v>
      </c>
      <c r="C360" s="2" t="s">
        <v>53</v>
      </c>
      <c r="D360" s="2">
        <v>46</v>
      </c>
      <c r="E360" s="7">
        <v>49.99</v>
      </c>
      <c r="F360" s="7">
        <v>2299.54</v>
      </c>
    </row>
    <row r="361" spans="1:6">
      <c r="A361" s="2" t="s">
        <v>87</v>
      </c>
      <c r="B361" s="2" t="s">
        <v>88</v>
      </c>
      <c r="C361" s="2" t="s">
        <v>54</v>
      </c>
      <c r="D361" s="2">
        <v>78</v>
      </c>
      <c r="E361" s="7">
        <v>49.99</v>
      </c>
      <c r="F361" s="7">
        <v>3899.22</v>
      </c>
    </row>
    <row r="362" spans="1:6">
      <c r="A362" s="2" t="s">
        <v>89</v>
      </c>
      <c r="B362" s="2" t="s">
        <v>90</v>
      </c>
      <c r="C362" s="2" t="s">
        <v>35</v>
      </c>
      <c r="D362" s="2">
        <v>125</v>
      </c>
      <c r="E362" s="7">
        <v>89.99</v>
      </c>
      <c r="F362" s="7">
        <v>11248.75</v>
      </c>
    </row>
    <row r="363" spans="1:6">
      <c r="A363" s="2" t="s">
        <v>89</v>
      </c>
      <c r="B363" s="2" t="s">
        <v>90</v>
      </c>
      <c r="C363" s="2" t="s">
        <v>36</v>
      </c>
      <c r="D363" s="2">
        <v>61</v>
      </c>
      <c r="E363" s="7">
        <v>89.99</v>
      </c>
      <c r="F363" s="7">
        <v>5489.3899999999994</v>
      </c>
    </row>
    <row r="364" spans="1:6">
      <c r="A364" s="2" t="s">
        <v>89</v>
      </c>
      <c r="B364" s="2" t="s">
        <v>90</v>
      </c>
      <c r="C364" s="2" t="s">
        <v>37</v>
      </c>
      <c r="D364" s="2">
        <v>61</v>
      </c>
      <c r="E364" s="7">
        <v>89.99</v>
      </c>
      <c r="F364" s="7">
        <v>5489.3899999999994</v>
      </c>
    </row>
    <row r="365" spans="1:6">
      <c r="A365" s="2" t="s">
        <v>89</v>
      </c>
      <c r="B365" s="2" t="s">
        <v>90</v>
      </c>
      <c r="C365" s="2" t="s">
        <v>38</v>
      </c>
      <c r="D365" s="2">
        <v>75</v>
      </c>
      <c r="E365" s="7">
        <v>89.99</v>
      </c>
      <c r="F365" s="7">
        <v>6749.25</v>
      </c>
    </row>
    <row r="366" spans="1:6">
      <c r="A366" s="2" t="s">
        <v>89</v>
      </c>
      <c r="B366" s="2" t="s">
        <v>90</v>
      </c>
      <c r="C366" s="2" t="s">
        <v>39</v>
      </c>
      <c r="D366" s="2">
        <v>64</v>
      </c>
      <c r="E366" s="7">
        <v>29.99</v>
      </c>
      <c r="F366" s="7">
        <v>1919.36</v>
      </c>
    </row>
    <row r="367" spans="1:6">
      <c r="A367" s="2" t="s">
        <v>89</v>
      </c>
      <c r="B367" s="2" t="s">
        <v>90</v>
      </c>
      <c r="C367" s="2" t="s">
        <v>40</v>
      </c>
      <c r="D367" s="2">
        <v>147</v>
      </c>
      <c r="E367" s="7">
        <v>29.99</v>
      </c>
      <c r="F367" s="7">
        <v>4408.53</v>
      </c>
    </row>
    <row r="368" spans="1:6">
      <c r="A368" s="2" t="s">
        <v>89</v>
      </c>
      <c r="B368" s="2" t="s">
        <v>90</v>
      </c>
      <c r="C368" s="2" t="s">
        <v>41</v>
      </c>
      <c r="D368" s="2">
        <v>120</v>
      </c>
      <c r="E368" s="7">
        <v>29.99</v>
      </c>
      <c r="F368" s="7">
        <v>3598.8</v>
      </c>
    </row>
    <row r="369" spans="1:6">
      <c r="A369" s="2" t="s">
        <v>89</v>
      </c>
      <c r="B369" s="2" t="s">
        <v>90</v>
      </c>
      <c r="C369" s="2" t="s">
        <v>42</v>
      </c>
      <c r="D369" s="2">
        <v>65</v>
      </c>
      <c r="E369" s="7">
        <v>29.99</v>
      </c>
      <c r="F369" s="7">
        <v>1949.35</v>
      </c>
    </row>
    <row r="370" spans="1:6">
      <c r="A370" s="2" t="s">
        <v>89</v>
      </c>
      <c r="B370" s="2" t="s">
        <v>90</v>
      </c>
      <c r="C370" s="2" t="s">
        <v>43</v>
      </c>
      <c r="D370" s="2">
        <v>70</v>
      </c>
      <c r="E370" s="7">
        <v>149.99</v>
      </c>
      <c r="F370" s="7">
        <v>10499.3</v>
      </c>
    </row>
    <row r="371" spans="1:6">
      <c r="A371" s="2" t="s">
        <v>89</v>
      </c>
      <c r="B371" s="2" t="s">
        <v>90</v>
      </c>
      <c r="C371" s="2" t="s">
        <v>44</v>
      </c>
      <c r="D371" s="2">
        <v>78</v>
      </c>
      <c r="E371" s="7">
        <v>149.99</v>
      </c>
      <c r="F371" s="7">
        <v>11699.22</v>
      </c>
    </row>
    <row r="372" spans="1:6">
      <c r="A372" s="2" t="s">
        <v>89</v>
      </c>
      <c r="B372" s="2" t="s">
        <v>90</v>
      </c>
      <c r="C372" s="2" t="s">
        <v>45</v>
      </c>
      <c r="D372" s="2">
        <v>24</v>
      </c>
      <c r="E372" s="7">
        <v>149.99</v>
      </c>
      <c r="F372" s="7">
        <v>3599.76</v>
      </c>
    </row>
    <row r="373" spans="1:6">
      <c r="A373" s="2" t="s">
        <v>89</v>
      </c>
      <c r="B373" s="2" t="s">
        <v>90</v>
      </c>
      <c r="C373" s="2" t="s">
        <v>46</v>
      </c>
      <c r="D373" s="2">
        <v>24</v>
      </c>
      <c r="E373" s="7">
        <v>149.99</v>
      </c>
      <c r="F373" s="7">
        <v>3599.76</v>
      </c>
    </row>
    <row r="374" spans="1:6">
      <c r="A374" s="2" t="s">
        <v>89</v>
      </c>
      <c r="B374" s="2" t="s">
        <v>90</v>
      </c>
      <c r="C374" s="2" t="s">
        <v>47</v>
      </c>
      <c r="D374" s="2">
        <v>105</v>
      </c>
      <c r="E374" s="7">
        <v>79.989999999999995</v>
      </c>
      <c r="F374" s="7">
        <v>8398.9499999999989</v>
      </c>
    </row>
    <row r="375" spans="1:6">
      <c r="A375" s="2" t="s">
        <v>89</v>
      </c>
      <c r="B375" s="2" t="s">
        <v>90</v>
      </c>
      <c r="C375" s="2" t="s">
        <v>48</v>
      </c>
      <c r="D375" s="2">
        <v>83</v>
      </c>
      <c r="E375" s="7">
        <v>79.989999999999995</v>
      </c>
      <c r="F375" s="7">
        <v>6639.1699999999992</v>
      </c>
    </row>
    <row r="376" spans="1:6">
      <c r="A376" s="2" t="s">
        <v>89</v>
      </c>
      <c r="B376" s="2" t="s">
        <v>90</v>
      </c>
      <c r="C376" s="2" t="s">
        <v>49</v>
      </c>
      <c r="D376" s="2">
        <v>72</v>
      </c>
      <c r="E376" s="7">
        <v>79.989999999999995</v>
      </c>
      <c r="F376" s="7">
        <v>5759.28</v>
      </c>
    </row>
    <row r="377" spans="1:6">
      <c r="A377" s="2" t="s">
        <v>89</v>
      </c>
      <c r="B377" s="2" t="s">
        <v>90</v>
      </c>
      <c r="C377" s="2" t="s">
        <v>50</v>
      </c>
      <c r="D377" s="2">
        <v>53</v>
      </c>
      <c r="E377" s="7">
        <v>79.989999999999995</v>
      </c>
      <c r="F377" s="7">
        <v>4239.4699999999993</v>
      </c>
    </row>
    <row r="378" spans="1:6">
      <c r="A378" s="2" t="s">
        <v>89</v>
      </c>
      <c r="B378" s="2" t="s">
        <v>90</v>
      </c>
      <c r="C378" s="2" t="s">
        <v>51</v>
      </c>
      <c r="D378" s="2">
        <v>85</v>
      </c>
      <c r="E378" s="7">
        <v>49.99</v>
      </c>
      <c r="F378" s="7">
        <v>4249.1500000000005</v>
      </c>
    </row>
    <row r="379" spans="1:6">
      <c r="A379" s="2" t="s">
        <v>89</v>
      </c>
      <c r="B379" s="2" t="s">
        <v>90</v>
      </c>
      <c r="C379" s="2" t="s">
        <v>52</v>
      </c>
      <c r="D379" s="2">
        <v>83</v>
      </c>
      <c r="E379" s="7">
        <v>49.99</v>
      </c>
      <c r="F379" s="7">
        <v>4149.17</v>
      </c>
    </row>
    <row r="380" spans="1:6">
      <c r="A380" s="2" t="s">
        <v>89</v>
      </c>
      <c r="B380" s="2" t="s">
        <v>90</v>
      </c>
      <c r="C380" s="2" t="s">
        <v>53</v>
      </c>
      <c r="D380" s="2">
        <v>72</v>
      </c>
      <c r="E380" s="7">
        <v>49.99</v>
      </c>
      <c r="F380" s="7">
        <v>3599.28</v>
      </c>
    </row>
    <row r="381" spans="1:6">
      <c r="A381" s="2" t="s">
        <v>89</v>
      </c>
      <c r="B381" s="2" t="s">
        <v>90</v>
      </c>
      <c r="C381" s="2" t="s">
        <v>54</v>
      </c>
      <c r="D381" s="2">
        <v>73</v>
      </c>
      <c r="E381" s="7">
        <v>49.99</v>
      </c>
      <c r="F381" s="7">
        <v>3649.27</v>
      </c>
    </row>
    <row r="382" spans="1:6">
      <c r="A382" s="2" t="s">
        <v>91</v>
      </c>
      <c r="B382" s="2" t="s">
        <v>92</v>
      </c>
      <c r="C382" s="2" t="s">
        <v>35</v>
      </c>
      <c r="D382" s="2">
        <v>132</v>
      </c>
      <c r="E382" s="7">
        <v>89.99</v>
      </c>
      <c r="F382" s="7">
        <v>11878.68</v>
      </c>
    </row>
    <row r="383" spans="1:6">
      <c r="A383" s="2" t="s">
        <v>91</v>
      </c>
      <c r="B383" s="2" t="s">
        <v>92</v>
      </c>
      <c r="C383" s="2" t="s">
        <v>36</v>
      </c>
      <c r="D383" s="2">
        <v>100</v>
      </c>
      <c r="E383" s="7">
        <v>89.99</v>
      </c>
      <c r="F383" s="7">
        <v>8999</v>
      </c>
    </row>
    <row r="384" spans="1:6">
      <c r="A384" s="2" t="s">
        <v>91</v>
      </c>
      <c r="B384" s="2" t="s">
        <v>92</v>
      </c>
      <c r="C384" s="2" t="s">
        <v>37</v>
      </c>
      <c r="D384" s="2">
        <v>52</v>
      </c>
      <c r="E384" s="7">
        <v>89.99</v>
      </c>
      <c r="F384" s="7">
        <v>4679.4799999999996</v>
      </c>
    </row>
    <row r="385" spans="1:6">
      <c r="A385" s="2" t="s">
        <v>91</v>
      </c>
      <c r="B385" s="2" t="s">
        <v>92</v>
      </c>
      <c r="C385" s="2" t="s">
        <v>38</v>
      </c>
      <c r="D385" s="2">
        <v>66</v>
      </c>
      <c r="E385" s="7">
        <v>89.99</v>
      </c>
      <c r="F385" s="7">
        <v>5939.3399999999992</v>
      </c>
    </row>
    <row r="386" spans="1:6">
      <c r="A386" s="2" t="s">
        <v>91</v>
      </c>
      <c r="B386" s="2" t="s">
        <v>92</v>
      </c>
      <c r="C386" s="2" t="s">
        <v>39</v>
      </c>
      <c r="D386" s="2">
        <v>89</v>
      </c>
      <c r="E386" s="7">
        <v>29.99</v>
      </c>
      <c r="F386" s="7">
        <v>2669.11</v>
      </c>
    </row>
    <row r="387" spans="1:6">
      <c r="A387" s="2" t="s">
        <v>91</v>
      </c>
      <c r="B387" s="2" t="s">
        <v>92</v>
      </c>
      <c r="C387" s="2" t="s">
        <v>40</v>
      </c>
      <c r="D387" s="2">
        <v>114</v>
      </c>
      <c r="E387" s="7">
        <v>29.99</v>
      </c>
      <c r="F387" s="7">
        <v>3418.86</v>
      </c>
    </row>
    <row r="388" spans="1:6">
      <c r="A388" s="2" t="s">
        <v>91</v>
      </c>
      <c r="B388" s="2" t="s">
        <v>92</v>
      </c>
      <c r="C388" s="2" t="s">
        <v>41</v>
      </c>
      <c r="D388" s="2">
        <v>114</v>
      </c>
      <c r="E388" s="7">
        <v>29.99</v>
      </c>
      <c r="F388" s="7">
        <v>3418.86</v>
      </c>
    </row>
    <row r="389" spans="1:6">
      <c r="A389" s="2" t="s">
        <v>91</v>
      </c>
      <c r="B389" s="2" t="s">
        <v>92</v>
      </c>
      <c r="C389" s="2" t="s">
        <v>42</v>
      </c>
      <c r="D389" s="2">
        <v>121</v>
      </c>
      <c r="E389" s="7">
        <v>29.99</v>
      </c>
      <c r="F389" s="7">
        <v>3628.79</v>
      </c>
    </row>
    <row r="390" spans="1:6">
      <c r="A390" s="2" t="s">
        <v>91</v>
      </c>
      <c r="B390" s="2" t="s">
        <v>92</v>
      </c>
      <c r="C390" s="2" t="s">
        <v>43</v>
      </c>
      <c r="D390" s="2">
        <v>50</v>
      </c>
      <c r="E390" s="7">
        <v>149.99</v>
      </c>
      <c r="F390" s="7">
        <v>7499.5</v>
      </c>
    </row>
    <row r="391" spans="1:6">
      <c r="A391" s="2" t="s">
        <v>91</v>
      </c>
      <c r="B391" s="2" t="s">
        <v>92</v>
      </c>
      <c r="C391" s="2" t="s">
        <v>44</v>
      </c>
      <c r="D391" s="2">
        <v>47</v>
      </c>
      <c r="E391" s="7">
        <v>149.99</v>
      </c>
      <c r="F391" s="7">
        <v>7049.5300000000007</v>
      </c>
    </row>
    <row r="392" spans="1:6">
      <c r="A392" s="2" t="s">
        <v>91</v>
      </c>
      <c r="B392" s="2" t="s">
        <v>92</v>
      </c>
      <c r="C392" s="2" t="s">
        <v>45</v>
      </c>
      <c r="D392" s="2">
        <v>41</v>
      </c>
      <c r="E392" s="7">
        <v>149.99</v>
      </c>
      <c r="F392" s="7">
        <v>6149.59</v>
      </c>
    </row>
    <row r="393" spans="1:6">
      <c r="A393" s="2" t="s">
        <v>91</v>
      </c>
      <c r="B393" s="2" t="s">
        <v>92</v>
      </c>
      <c r="C393" s="2" t="s">
        <v>46</v>
      </c>
      <c r="D393" s="2">
        <v>50</v>
      </c>
      <c r="E393" s="7">
        <v>149.99</v>
      </c>
      <c r="F393" s="7">
        <v>7499.5</v>
      </c>
    </row>
    <row r="394" spans="1:6">
      <c r="A394" s="2" t="s">
        <v>91</v>
      </c>
      <c r="B394" s="2" t="s">
        <v>92</v>
      </c>
      <c r="C394" s="2" t="s">
        <v>47</v>
      </c>
      <c r="D394" s="2">
        <v>123</v>
      </c>
      <c r="E394" s="7">
        <v>79.989999999999995</v>
      </c>
      <c r="F394" s="7">
        <v>9838.7699999999986</v>
      </c>
    </row>
    <row r="395" spans="1:6">
      <c r="A395" s="2" t="s">
        <v>91</v>
      </c>
      <c r="B395" s="2" t="s">
        <v>92</v>
      </c>
      <c r="C395" s="2" t="s">
        <v>48</v>
      </c>
      <c r="D395" s="2">
        <v>114</v>
      </c>
      <c r="E395" s="7">
        <v>79.989999999999995</v>
      </c>
      <c r="F395" s="7">
        <v>9118.8599999999988</v>
      </c>
    </row>
    <row r="396" spans="1:6">
      <c r="A396" s="2" t="s">
        <v>91</v>
      </c>
      <c r="B396" s="2" t="s">
        <v>92</v>
      </c>
      <c r="C396" s="2" t="s">
        <v>49</v>
      </c>
      <c r="D396" s="2">
        <v>80</v>
      </c>
      <c r="E396" s="7">
        <v>79.989999999999995</v>
      </c>
      <c r="F396" s="7">
        <v>6399.2</v>
      </c>
    </row>
    <row r="397" spans="1:6">
      <c r="A397" s="2" t="s">
        <v>91</v>
      </c>
      <c r="B397" s="2" t="s">
        <v>92</v>
      </c>
      <c r="C397" s="2" t="s">
        <v>50</v>
      </c>
      <c r="D397" s="2">
        <v>39</v>
      </c>
      <c r="E397" s="7">
        <v>79.989999999999995</v>
      </c>
      <c r="F397" s="7">
        <v>3119.61</v>
      </c>
    </row>
    <row r="398" spans="1:6">
      <c r="A398" s="2" t="s">
        <v>91</v>
      </c>
      <c r="B398" s="2" t="s">
        <v>92</v>
      </c>
      <c r="C398" s="2" t="s">
        <v>51</v>
      </c>
      <c r="D398" s="2">
        <v>54</v>
      </c>
      <c r="E398" s="7">
        <v>49.99</v>
      </c>
      <c r="F398" s="7">
        <v>2699.46</v>
      </c>
    </row>
    <row r="399" spans="1:6">
      <c r="A399" s="2" t="s">
        <v>91</v>
      </c>
      <c r="B399" s="2" t="s">
        <v>92</v>
      </c>
      <c r="C399" s="2" t="s">
        <v>52</v>
      </c>
      <c r="D399" s="2">
        <v>54</v>
      </c>
      <c r="E399" s="7">
        <v>49.99</v>
      </c>
      <c r="F399" s="7">
        <v>2699.46</v>
      </c>
    </row>
    <row r="400" spans="1:6">
      <c r="A400" s="2" t="s">
        <v>91</v>
      </c>
      <c r="B400" s="2" t="s">
        <v>92</v>
      </c>
      <c r="C400" s="2" t="s">
        <v>53</v>
      </c>
      <c r="D400" s="2">
        <v>39</v>
      </c>
      <c r="E400" s="7">
        <v>49.99</v>
      </c>
      <c r="F400" s="7">
        <v>1949.61</v>
      </c>
    </row>
    <row r="401" spans="1:6">
      <c r="A401" s="2" t="s">
        <v>91</v>
      </c>
      <c r="B401" s="2" t="s">
        <v>92</v>
      </c>
      <c r="C401" s="2" t="s">
        <v>54</v>
      </c>
      <c r="D401" s="2">
        <v>43</v>
      </c>
      <c r="E401" s="7">
        <v>49.99</v>
      </c>
      <c r="F401" s="7">
        <v>2149.5700000000002</v>
      </c>
    </row>
    <row r="402" spans="1:6">
      <c r="A402" s="2" t="s">
        <v>93</v>
      </c>
      <c r="B402" s="2" t="s">
        <v>94</v>
      </c>
      <c r="C402" s="2" t="s">
        <v>35</v>
      </c>
      <c r="D402" s="2">
        <v>115</v>
      </c>
      <c r="E402" s="7">
        <v>89.99</v>
      </c>
      <c r="F402" s="7">
        <v>10348.85</v>
      </c>
    </row>
    <row r="403" spans="1:6">
      <c r="A403" s="2" t="s">
        <v>93</v>
      </c>
      <c r="B403" s="2" t="s">
        <v>94</v>
      </c>
      <c r="C403" s="2" t="s">
        <v>36</v>
      </c>
      <c r="D403" s="2">
        <v>103</v>
      </c>
      <c r="E403" s="7">
        <v>89.99</v>
      </c>
      <c r="F403" s="7">
        <v>9268.9699999999993</v>
      </c>
    </row>
    <row r="404" spans="1:6">
      <c r="A404" s="2" t="s">
        <v>93</v>
      </c>
      <c r="B404" s="2" t="s">
        <v>94</v>
      </c>
      <c r="C404" s="2" t="s">
        <v>37</v>
      </c>
      <c r="D404" s="2">
        <v>41</v>
      </c>
      <c r="E404" s="7">
        <v>89.99</v>
      </c>
      <c r="F404" s="7">
        <v>3689.59</v>
      </c>
    </row>
    <row r="405" spans="1:6">
      <c r="A405" s="2" t="s">
        <v>93</v>
      </c>
      <c r="B405" s="2" t="s">
        <v>94</v>
      </c>
      <c r="C405" s="2" t="s">
        <v>38</v>
      </c>
      <c r="D405" s="2">
        <v>68</v>
      </c>
      <c r="E405" s="7">
        <v>89.99</v>
      </c>
      <c r="F405" s="7">
        <v>6119.32</v>
      </c>
    </row>
    <row r="406" spans="1:6">
      <c r="A406" s="2" t="s">
        <v>93</v>
      </c>
      <c r="B406" s="2" t="s">
        <v>94</v>
      </c>
      <c r="C406" s="2" t="s">
        <v>39</v>
      </c>
      <c r="D406" s="2">
        <v>49</v>
      </c>
      <c r="E406" s="7">
        <v>29.99</v>
      </c>
      <c r="F406" s="7">
        <v>1469.51</v>
      </c>
    </row>
    <row r="407" spans="1:6">
      <c r="A407" s="2" t="s">
        <v>93</v>
      </c>
      <c r="B407" s="2" t="s">
        <v>94</v>
      </c>
      <c r="C407" s="2" t="s">
        <v>40</v>
      </c>
      <c r="D407" s="2">
        <v>105</v>
      </c>
      <c r="E407" s="7">
        <v>29.99</v>
      </c>
      <c r="F407" s="7">
        <v>3148.95</v>
      </c>
    </row>
    <row r="408" spans="1:6">
      <c r="A408" s="2" t="s">
        <v>93</v>
      </c>
      <c r="B408" s="2" t="s">
        <v>94</v>
      </c>
      <c r="C408" s="2" t="s">
        <v>41</v>
      </c>
      <c r="D408" s="2">
        <v>153</v>
      </c>
      <c r="E408" s="7">
        <v>29.99</v>
      </c>
      <c r="F408" s="7">
        <v>4588.4699999999993</v>
      </c>
    </row>
    <row r="409" spans="1:6">
      <c r="A409" s="2" t="s">
        <v>93</v>
      </c>
      <c r="B409" s="2" t="s">
        <v>94</v>
      </c>
      <c r="C409" s="2" t="s">
        <v>42</v>
      </c>
      <c r="D409" s="2">
        <v>83</v>
      </c>
      <c r="E409" s="7">
        <v>29.99</v>
      </c>
      <c r="F409" s="7">
        <v>2489.17</v>
      </c>
    </row>
    <row r="410" spans="1:6">
      <c r="A410" s="2" t="s">
        <v>93</v>
      </c>
      <c r="B410" s="2" t="s">
        <v>94</v>
      </c>
      <c r="C410" s="2" t="s">
        <v>43</v>
      </c>
      <c r="D410" s="2">
        <v>44</v>
      </c>
      <c r="E410" s="7">
        <v>149.99</v>
      </c>
      <c r="F410" s="7">
        <v>6599.56</v>
      </c>
    </row>
    <row r="411" spans="1:6">
      <c r="A411" s="2" t="s">
        <v>93</v>
      </c>
      <c r="B411" s="2" t="s">
        <v>94</v>
      </c>
      <c r="C411" s="2" t="s">
        <v>44</v>
      </c>
      <c r="D411" s="2">
        <v>81</v>
      </c>
      <c r="E411" s="7">
        <v>149.99</v>
      </c>
      <c r="F411" s="7">
        <v>12149.19</v>
      </c>
    </row>
    <row r="412" spans="1:6">
      <c r="A412" s="2" t="s">
        <v>93</v>
      </c>
      <c r="B412" s="2" t="s">
        <v>94</v>
      </c>
      <c r="C412" s="2" t="s">
        <v>45</v>
      </c>
      <c r="D412" s="2">
        <v>51</v>
      </c>
      <c r="E412" s="7">
        <v>149.99</v>
      </c>
      <c r="F412" s="7">
        <v>7649.4900000000007</v>
      </c>
    </row>
    <row r="413" spans="1:6">
      <c r="A413" s="2" t="s">
        <v>93</v>
      </c>
      <c r="B413" s="2" t="s">
        <v>94</v>
      </c>
      <c r="C413" s="2" t="s">
        <v>46</v>
      </c>
      <c r="D413" s="2">
        <v>24</v>
      </c>
      <c r="E413" s="7">
        <v>149.99</v>
      </c>
      <c r="F413" s="7">
        <v>3599.76</v>
      </c>
    </row>
    <row r="414" spans="1:6">
      <c r="A414" s="2" t="s">
        <v>93</v>
      </c>
      <c r="B414" s="2" t="s">
        <v>94</v>
      </c>
      <c r="C414" s="2" t="s">
        <v>47</v>
      </c>
      <c r="D414" s="2">
        <v>79</v>
      </c>
      <c r="E414" s="7">
        <v>79.989999999999995</v>
      </c>
      <c r="F414" s="7">
        <v>6319.21</v>
      </c>
    </row>
    <row r="415" spans="1:6">
      <c r="A415" s="2" t="s">
        <v>93</v>
      </c>
      <c r="B415" s="2" t="s">
        <v>94</v>
      </c>
      <c r="C415" s="2" t="s">
        <v>48</v>
      </c>
      <c r="D415" s="2">
        <v>55</v>
      </c>
      <c r="E415" s="7">
        <v>79.989999999999995</v>
      </c>
      <c r="F415" s="7">
        <v>4399.45</v>
      </c>
    </row>
    <row r="416" spans="1:6">
      <c r="A416" s="2" t="s">
        <v>93</v>
      </c>
      <c r="B416" s="2" t="s">
        <v>94</v>
      </c>
      <c r="C416" s="2" t="s">
        <v>49</v>
      </c>
      <c r="D416" s="2">
        <v>52</v>
      </c>
      <c r="E416" s="7">
        <v>79.989999999999995</v>
      </c>
      <c r="F416" s="7">
        <v>4159.4799999999996</v>
      </c>
    </row>
    <row r="417" spans="1:6">
      <c r="A417" s="2" t="s">
        <v>93</v>
      </c>
      <c r="B417" s="2" t="s">
        <v>94</v>
      </c>
      <c r="C417" s="2" t="s">
        <v>50</v>
      </c>
      <c r="D417" s="2">
        <v>67</v>
      </c>
      <c r="E417" s="7">
        <v>79.989999999999995</v>
      </c>
      <c r="F417" s="7">
        <v>5359.33</v>
      </c>
    </row>
    <row r="418" spans="1:6">
      <c r="A418" s="2" t="s">
        <v>93</v>
      </c>
      <c r="B418" s="2" t="s">
        <v>94</v>
      </c>
      <c r="C418" s="2" t="s">
        <v>51</v>
      </c>
      <c r="D418" s="2">
        <v>76</v>
      </c>
      <c r="E418" s="7">
        <v>49.99</v>
      </c>
      <c r="F418" s="7">
        <v>3799.24</v>
      </c>
    </row>
    <row r="419" spans="1:6">
      <c r="A419" s="2" t="s">
        <v>93</v>
      </c>
      <c r="B419" s="2" t="s">
        <v>94</v>
      </c>
      <c r="C419" s="2" t="s">
        <v>52</v>
      </c>
      <c r="D419" s="2">
        <v>86</v>
      </c>
      <c r="E419" s="7">
        <v>49.99</v>
      </c>
      <c r="F419" s="7">
        <v>4299.1400000000003</v>
      </c>
    </row>
    <row r="420" spans="1:6">
      <c r="A420" s="2" t="s">
        <v>93</v>
      </c>
      <c r="B420" s="2" t="s">
        <v>94</v>
      </c>
      <c r="C420" s="2" t="s">
        <v>53</v>
      </c>
      <c r="D420" s="2">
        <v>59</v>
      </c>
      <c r="E420" s="7">
        <v>49.99</v>
      </c>
      <c r="F420" s="7">
        <v>2949.41</v>
      </c>
    </row>
    <row r="421" spans="1:6">
      <c r="A421" s="2" t="s">
        <v>93</v>
      </c>
      <c r="B421" s="2" t="s">
        <v>94</v>
      </c>
      <c r="C421" s="2" t="s">
        <v>54</v>
      </c>
      <c r="D421" s="2">
        <v>54</v>
      </c>
      <c r="E421" s="7">
        <v>49.99</v>
      </c>
      <c r="F421" s="7">
        <v>2699.46</v>
      </c>
    </row>
    <row r="422" spans="1:6">
      <c r="A422" s="2" t="s">
        <v>95</v>
      </c>
      <c r="B422" s="2" t="s">
        <v>96</v>
      </c>
      <c r="C422" s="2" t="s">
        <v>35</v>
      </c>
      <c r="D422" s="2">
        <v>128</v>
      </c>
      <c r="E422" s="7">
        <v>89.99</v>
      </c>
      <c r="F422" s="7">
        <v>11518.72</v>
      </c>
    </row>
    <row r="423" spans="1:6">
      <c r="A423" s="2" t="s">
        <v>95</v>
      </c>
      <c r="B423" s="2" t="s">
        <v>96</v>
      </c>
      <c r="C423" s="2" t="s">
        <v>36</v>
      </c>
      <c r="D423" s="2">
        <v>92</v>
      </c>
      <c r="E423" s="7">
        <v>89.99</v>
      </c>
      <c r="F423" s="7">
        <v>8279.08</v>
      </c>
    </row>
    <row r="424" spans="1:6">
      <c r="A424" s="2" t="s">
        <v>95</v>
      </c>
      <c r="B424" s="2" t="s">
        <v>96</v>
      </c>
      <c r="C424" s="2" t="s">
        <v>37</v>
      </c>
      <c r="D424" s="2">
        <v>57</v>
      </c>
      <c r="E424" s="7">
        <v>89.99</v>
      </c>
      <c r="F424" s="7">
        <v>5129.4299999999994</v>
      </c>
    </row>
    <row r="425" spans="1:6">
      <c r="A425" s="2" t="s">
        <v>95</v>
      </c>
      <c r="B425" s="2" t="s">
        <v>96</v>
      </c>
      <c r="C425" s="2" t="s">
        <v>38</v>
      </c>
      <c r="D425" s="2">
        <v>44</v>
      </c>
      <c r="E425" s="7">
        <v>89.99</v>
      </c>
      <c r="F425" s="7">
        <v>3959.56</v>
      </c>
    </row>
    <row r="426" spans="1:6">
      <c r="A426" s="2" t="s">
        <v>95</v>
      </c>
      <c r="B426" s="2" t="s">
        <v>96</v>
      </c>
      <c r="C426" s="2" t="s">
        <v>39</v>
      </c>
      <c r="D426" s="2">
        <v>50</v>
      </c>
      <c r="E426" s="7">
        <v>29.99</v>
      </c>
      <c r="F426" s="7">
        <v>1499.5</v>
      </c>
    </row>
    <row r="427" spans="1:6">
      <c r="A427" s="2" t="s">
        <v>95</v>
      </c>
      <c r="B427" s="2" t="s">
        <v>96</v>
      </c>
      <c r="C427" s="2" t="s">
        <v>40</v>
      </c>
      <c r="D427" s="2">
        <v>105</v>
      </c>
      <c r="E427" s="7">
        <v>29.99</v>
      </c>
      <c r="F427" s="7">
        <v>3148.95</v>
      </c>
    </row>
    <row r="428" spans="1:6">
      <c r="A428" s="2" t="s">
        <v>95</v>
      </c>
      <c r="B428" s="2" t="s">
        <v>96</v>
      </c>
      <c r="C428" s="2" t="s">
        <v>41</v>
      </c>
      <c r="D428" s="2">
        <v>101</v>
      </c>
      <c r="E428" s="7">
        <v>29.99</v>
      </c>
      <c r="F428" s="7">
        <v>3028.99</v>
      </c>
    </row>
    <row r="429" spans="1:6">
      <c r="A429" s="2" t="s">
        <v>95</v>
      </c>
      <c r="B429" s="2" t="s">
        <v>96</v>
      </c>
      <c r="C429" s="2" t="s">
        <v>42</v>
      </c>
      <c r="D429" s="2">
        <v>79</v>
      </c>
      <c r="E429" s="7">
        <v>29.99</v>
      </c>
      <c r="F429" s="7">
        <v>2369.21</v>
      </c>
    </row>
    <row r="430" spans="1:6">
      <c r="A430" s="2" t="s">
        <v>95</v>
      </c>
      <c r="B430" s="2" t="s">
        <v>96</v>
      </c>
      <c r="C430" s="2" t="s">
        <v>43</v>
      </c>
      <c r="D430" s="2">
        <v>90</v>
      </c>
      <c r="E430" s="7">
        <v>149.99</v>
      </c>
      <c r="F430" s="7">
        <v>13499.1</v>
      </c>
    </row>
    <row r="431" spans="1:6">
      <c r="A431" s="2" t="s">
        <v>95</v>
      </c>
      <c r="B431" s="2" t="s">
        <v>96</v>
      </c>
      <c r="C431" s="2" t="s">
        <v>44</v>
      </c>
      <c r="D431" s="2">
        <v>55</v>
      </c>
      <c r="E431" s="7">
        <v>149.99</v>
      </c>
      <c r="F431" s="7">
        <v>8249.4500000000007</v>
      </c>
    </row>
    <row r="432" spans="1:6">
      <c r="A432" s="2" t="s">
        <v>95</v>
      </c>
      <c r="B432" s="2" t="s">
        <v>96</v>
      </c>
      <c r="C432" s="2" t="s">
        <v>45</v>
      </c>
      <c r="D432" s="2">
        <v>30</v>
      </c>
      <c r="E432" s="7">
        <v>149.99</v>
      </c>
      <c r="F432" s="7">
        <v>4499.7000000000007</v>
      </c>
    </row>
    <row r="433" spans="1:6">
      <c r="A433" s="2" t="s">
        <v>95</v>
      </c>
      <c r="B433" s="2" t="s">
        <v>96</v>
      </c>
      <c r="C433" s="2" t="s">
        <v>46</v>
      </c>
      <c r="D433" s="2">
        <v>54</v>
      </c>
      <c r="E433" s="7">
        <v>149.99</v>
      </c>
      <c r="F433" s="7">
        <v>8099.4600000000009</v>
      </c>
    </row>
    <row r="434" spans="1:6">
      <c r="A434" s="2" t="s">
        <v>95</v>
      </c>
      <c r="B434" s="2" t="s">
        <v>96</v>
      </c>
      <c r="C434" s="2" t="s">
        <v>47</v>
      </c>
      <c r="D434" s="2">
        <v>71</v>
      </c>
      <c r="E434" s="7">
        <v>79.989999999999995</v>
      </c>
      <c r="F434" s="7">
        <v>5679.29</v>
      </c>
    </row>
    <row r="435" spans="1:6">
      <c r="A435" s="2" t="s">
        <v>95</v>
      </c>
      <c r="B435" s="2" t="s">
        <v>96</v>
      </c>
      <c r="C435" s="2" t="s">
        <v>48</v>
      </c>
      <c r="D435" s="2">
        <v>76</v>
      </c>
      <c r="E435" s="7">
        <v>79.989999999999995</v>
      </c>
      <c r="F435" s="7">
        <v>6079.24</v>
      </c>
    </row>
    <row r="436" spans="1:6">
      <c r="A436" s="2" t="s">
        <v>95</v>
      </c>
      <c r="B436" s="2" t="s">
        <v>96</v>
      </c>
      <c r="C436" s="2" t="s">
        <v>49</v>
      </c>
      <c r="D436" s="2">
        <v>69</v>
      </c>
      <c r="E436" s="7">
        <v>79.989999999999995</v>
      </c>
      <c r="F436" s="7">
        <v>5519.3099999999986</v>
      </c>
    </row>
    <row r="437" spans="1:6">
      <c r="A437" s="2" t="s">
        <v>95</v>
      </c>
      <c r="B437" s="2" t="s">
        <v>96</v>
      </c>
      <c r="C437" s="2" t="s">
        <v>50</v>
      </c>
      <c r="D437" s="2">
        <v>32</v>
      </c>
      <c r="E437" s="7">
        <v>79.989999999999995</v>
      </c>
      <c r="F437" s="7">
        <v>2559.6799999999998</v>
      </c>
    </row>
    <row r="438" spans="1:6">
      <c r="A438" s="2" t="s">
        <v>95</v>
      </c>
      <c r="B438" s="2" t="s">
        <v>96</v>
      </c>
      <c r="C438" s="2" t="s">
        <v>51</v>
      </c>
      <c r="D438" s="2">
        <v>122</v>
      </c>
      <c r="E438" s="7">
        <v>49.99</v>
      </c>
      <c r="F438" s="7">
        <v>6098.7800000000007</v>
      </c>
    </row>
    <row r="439" spans="1:6">
      <c r="A439" s="2" t="s">
        <v>95</v>
      </c>
      <c r="B439" s="2" t="s">
        <v>96</v>
      </c>
      <c r="C439" s="2" t="s">
        <v>52</v>
      </c>
      <c r="D439" s="2">
        <v>65</v>
      </c>
      <c r="E439" s="7">
        <v>49.99</v>
      </c>
      <c r="F439" s="7">
        <v>3249.35</v>
      </c>
    </row>
    <row r="440" spans="1:6">
      <c r="A440" s="2" t="s">
        <v>95</v>
      </c>
      <c r="B440" s="2" t="s">
        <v>96</v>
      </c>
      <c r="C440" s="2" t="s">
        <v>53</v>
      </c>
      <c r="D440" s="2">
        <v>58</v>
      </c>
      <c r="E440" s="7">
        <v>49.99</v>
      </c>
      <c r="F440" s="7">
        <v>2899.42</v>
      </c>
    </row>
    <row r="441" spans="1:6">
      <c r="A441" s="2" t="s">
        <v>95</v>
      </c>
      <c r="B441" s="2" t="s">
        <v>96</v>
      </c>
      <c r="C441" s="2" t="s">
        <v>54</v>
      </c>
      <c r="D441" s="2">
        <v>68</v>
      </c>
      <c r="E441" s="7">
        <v>49.99</v>
      </c>
      <c r="F441" s="7">
        <v>3399.32</v>
      </c>
    </row>
    <row r="442" spans="1:6">
      <c r="A442" s="2" t="s">
        <v>97</v>
      </c>
      <c r="B442" s="2" t="s">
        <v>98</v>
      </c>
      <c r="C442" s="2" t="s">
        <v>35</v>
      </c>
      <c r="D442" s="2">
        <v>123</v>
      </c>
      <c r="E442" s="7">
        <v>89.99</v>
      </c>
      <c r="F442" s="7">
        <v>11068.77</v>
      </c>
    </row>
    <row r="443" spans="1:6">
      <c r="A443" s="2" t="s">
        <v>97</v>
      </c>
      <c r="B443" s="2" t="s">
        <v>98</v>
      </c>
      <c r="C443" s="2" t="s">
        <v>36</v>
      </c>
      <c r="D443" s="2">
        <v>99</v>
      </c>
      <c r="E443" s="7">
        <v>89.99</v>
      </c>
      <c r="F443" s="7">
        <v>8909.01</v>
      </c>
    </row>
    <row r="444" spans="1:6">
      <c r="A444" s="2" t="s">
        <v>97</v>
      </c>
      <c r="B444" s="2" t="s">
        <v>98</v>
      </c>
      <c r="C444" s="2" t="s">
        <v>37</v>
      </c>
      <c r="D444" s="2">
        <v>48</v>
      </c>
      <c r="E444" s="7">
        <v>89.99</v>
      </c>
      <c r="F444" s="7">
        <v>4319.5200000000004</v>
      </c>
    </row>
    <row r="445" spans="1:6">
      <c r="A445" s="2" t="s">
        <v>97</v>
      </c>
      <c r="B445" s="2" t="s">
        <v>98</v>
      </c>
      <c r="C445" s="2" t="s">
        <v>38</v>
      </c>
      <c r="D445" s="2">
        <v>90</v>
      </c>
      <c r="E445" s="7">
        <v>89.99</v>
      </c>
      <c r="F445" s="7">
        <v>8099.0999999999995</v>
      </c>
    </row>
    <row r="446" spans="1:6">
      <c r="A446" s="2" t="s">
        <v>97</v>
      </c>
      <c r="B446" s="2" t="s">
        <v>98</v>
      </c>
      <c r="C446" s="2" t="s">
        <v>39</v>
      </c>
      <c r="D446" s="2">
        <v>88</v>
      </c>
      <c r="E446" s="7">
        <v>29.99</v>
      </c>
      <c r="F446" s="7">
        <v>2639.12</v>
      </c>
    </row>
    <row r="447" spans="1:6">
      <c r="A447" s="2" t="s">
        <v>97</v>
      </c>
      <c r="B447" s="2" t="s">
        <v>98</v>
      </c>
      <c r="C447" s="2" t="s">
        <v>40</v>
      </c>
      <c r="D447" s="2">
        <v>145</v>
      </c>
      <c r="E447" s="7">
        <v>29.99</v>
      </c>
      <c r="F447" s="7">
        <v>4348.55</v>
      </c>
    </row>
    <row r="448" spans="1:6">
      <c r="A448" s="2" t="s">
        <v>97</v>
      </c>
      <c r="B448" s="2" t="s">
        <v>98</v>
      </c>
      <c r="C448" s="2" t="s">
        <v>41</v>
      </c>
      <c r="D448" s="2">
        <v>157</v>
      </c>
      <c r="E448" s="7">
        <v>29.99</v>
      </c>
      <c r="F448" s="7">
        <v>4708.4299999999994</v>
      </c>
    </row>
    <row r="449" spans="1:6">
      <c r="A449" s="2" t="s">
        <v>97</v>
      </c>
      <c r="B449" s="2" t="s">
        <v>98</v>
      </c>
      <c r="C449" s="2" t="s">
        <v>42</v>
      </c>
      <c r="D449" s="2">
        <v>129</v>
      </c>
      <c r="E449" s="7">
        <v>29.99</v>
      </c>
      <c r="F449" s="7">
        <v>3868.71</v>
      </c>
    </row>
    <row r="450" spans="1:6">
      <c r="A450" s="2" t="s">
        <v>97</v>
      </c>
      <c r="B450" s="2" t="s">
        <v>98</v>
      </c>
      <c r="C450" s="2" t="s">
        <v>43</v>
      </c>
      <c r="D450" s="2">
        <v>86</v>
      </c>
      <c r="E450" s="7">
        <v>149.99</v>
      </c>
      <c r="F450" s="7">
        <v>12899.14</v>
      </c>
    </row>
    <row r="451" spans="1:6">
      <c r="A451" s="2" t="s">
        <v>97</v>
      </c>
      <c r="B451" s="2" t="s">
        <v>98</v>
      </c>
      <c r="C451" s="2" t="s">
        <v>44</v>
      </c>
      <c r="D451" s="2">
        <v>56</v>
      </c>
      <c r="E451" s="7">
        <v>149.99</v>
      </c>
      <c r="F451" s="7">
        <v>8399.44</v>
      </c>
    </row>
    <row r="452" spans="1:6">
      <c r="A452" s="2" t="s">
        <v>97</v>
      </c>
      <c r="B452" s="2" t="s">
        <v>98</v>
      </c>
      <c r="C452" s="2" t="s">
        <v>45</v>
      </c>
      <c r="D452" s="2">
        <v>52</v>
      </c>
      <c r="E452" s="7">
        <v>149.99</v>
      </c>
      <c r="F452" s="7">
        <v>7799.48</v>
      </c>
    </row>
    <row r="453" spans="1:6">
      <c r="A453" s="2" t="s">
        <v>97</v>
      </c>
      <c r="B453" s="2" t="s">
        <v>98</v>
      </c>
      <c r="C453" s="2" t="s">
        <v>46</v>
      </c>
      <c r="D453" s="2">
        <v>59</v>
      </c>
      <c r="E453" s="7">
        <v>149.99</v>
      </c>
      <c r="F453" s="7">
        <v>8849.41</v>
      </c>
    </row>
    <row r="454" spans="1:6">
      <c r="A454" s="2" t="s">
        <v>97</v>
      </c>
      <c r="B454" s="2" t="s">
        <v>98</v>
      </c>
      <c r="C454" s="2" t="s">
        <v>47</v>
      </c>
      <c r="D454" s="2">
        <v>131</v>
      </c>
      <c r="E454" s="7">
        <v>79.989999999999995</v>
      </c>
      <c r="F454" s="7">
        <v>10478.69</v>
      </c>
    </row>
    <row r="455" spans="1:6">
      <c r="A455" s="2" t="s">
        <v>97</v>
      </c>
      <c r="B455" s="2" t="s">
        <v>98</v>
      </c>
      <c r="C455" s="2" t="s">
        <v>48</v>
      </c>
      <c r="D455" s="2">
        <v>161</v>
      </c>
      <c r="E455" s="7">
        <v>79.989999999999995</v>
      </c>
      <c r="F455" s="7">
        <v>12878.39</v>
      </c>
    </row>
    <row r="456" spans="1:6">
      <c r="A456" s="2" t="s">
        <v>97</v>
      </c>
      <c r="B456" s="2" t="s">
        <v>98</v>
      </c>
      <c r="C456" s="2" t="s">
        <v>49</v>
      </c>
      <c r="D456" s="2">
        <v>118</v>
      </c>
      <c r="E456" s="7">
        <v>79.989999999999995</v>
      </c>
      <c r="F456" s="7">
        <v>9438.82</v>
      </c>
    </row>
    <row r="457" spans="1:6">
      <c r="A457" s="2" t="s">
        <v>97</v>
      </c>
      <c r="B457" s="2" t="s">
        <v>98</v>
      </c>
      <c r="C457" s="2" t="s">
        <v>50</v>
      </c>
      <c r="D457" s="2">
        <v>103</v>
      </c>
      <c r="E457" s="7">
        <v>79.989999999999995</v>
      </c>
      <c r="F457" s="7">
        <v>8238.9699999999993</v>
      </c>
    </row>
    <row r="458" spans="1:6">
      <c r="A458" s="2" t="s">
        <v>97</v>
      </c>
      <c r="B458" s="2" t="s">
        <v>98</v>
      </c>
      <c r="C458" s="2" t="s">
        <v>51</v>
      </c>
      <c r="D458" s="2">
        <v>111</v>
      </c>
      <c r="E458" s="7">
        <v>49.99</v>
      </c>
      <c r="F458" s="7">
        <v>5548.89</v>
      </c>
    </row>
    <row r="459" spans="1:6">
      <c r="A459" s="2" t="s">
        <v>97</v>
      </c>
      <c r="B459" s="2" t="s">
        <v>98</v>
      </c>
      <c r="C459" s="2" t="s">
        <v>52</v>
      </c>
      <c r="D459" s="2">
        <v>103</v>
      </c>
      <c r="E459" s="7">
        <v>49.99</v>
      </c>
      <c r="F459" s="7">
        <v>5148.97</v>
      </c>
    </row>
    <row r="460" spans="1:6">
      <c r="A460" s="2" t="s">
        <v>97</v>
      </c>
      <c r="B460" s="2" t="s">
        <v>98</v>
      </c>
      <c r="C460" s="2" t="s">
        <v>53</v>
      </c>
      <c r="D460" s="2">
        <v>66</v>
      </c>
      <c r="E460" s="7">
        <v>49.99</v>
      </c>
      <c r="F460" s="7">
        <v>3299.34</v>
      </c>
    </row>
    <row r="461" spans="1:6">
      <c r="A461" s="2" t="s">
        <v>97</v>
      </c>
      <c r="B461" s="2" t="s">
        <v>98</v>
      </c>
      <c r="C461" s="2" t="s">
        <v>54</v>
      </c>
      <c r="D461" s="2">
        <v>87</v>
      </c>
      <c r="E461" s="7">
        <v>49.99</v>
      </c>
      <c r="F461" s="7">
        <v>4349.13</v>
      </c>
    </row>
    <row r="462" spans="1:6">
      <c r="A462" s="2" t="s">
        <v>99</v>
      </c>
      <c r="B462" s="2" t="s">
        <v>100</v>
      </c>
      <c r="C462" s="2" t="s">
        <v>35</v>
      </c>
      <c r="D462" s="2">
        <v>93</v>
      </c>
      <c r="E462" s="7">
        <v>89.99</v>
      </c>
      <c r="F462" s="7">
        <v>8369.07</v>
      </c>
    </row>
    <row r="463" spans="1:6">
      <c r="A463" s="2" t="s">
        <v>99</v>
      </c>
      <c r="B463" s="2" t="s">
        <v>100</v>
      </c>
      <c r="C463" s="2" t="s">
        <v>36</v>
      </c>
      <c r="D463" s="2">
        <v>86</v>
      </c>
      <c r="E463" s="7">
        <v>89.99</v>
      </c>
      <c r="F463" s="7">
        <v>7739.1399999999994</v>
      </c>
    </row>
    <row r="464" spans="1:6">
      <c r="A464" s="2" t="s">
        <v>99</v>
      </c>
      <c r="B464" s="2" t="s">
        <v>100</v>
      </c>
      <c r="C464" s="2" t="s">
        <v>37</v>
      </c>
      <c r="D464" s="2">
        <v>96</v>
      </c>
      <c r="E464" s="7">
        <v>89.99</v>
      </c>
      <c r="F464" s="7">
        <v>8639.0399999999991</v>
      </c>
    </row>
    <row r="465" spans="1:6">
      <c r="A465" s="2" t="s">
        <v>99</v>
      </c>
      <c r="B465" s="2" t="s">
        <v>100</v>
      </c>
      <c r="C465" s="2" t="s">
        <v>38</v>
      </c>
      <c r="D465" s="2">
        <v>57</v>
      </c>
      <c r="E465" s="7">
        <v>89.99</v>
      </c>
      <c r="F465" s="7">
        <v>5129.4299999999994</v>
      </c>
    </row>
    <row r="466" spans="1:6">
      <c r="A466" s="2" t="s">
        <v>99</v>
      </c>
      <c r="B466" s="2" t="s">
        <v>100</v>
      </c>
      <c r="C466" s="2" t="s">
        <v>39</v>
      </c>
      <c r="D466" s="2">
        <v>121</v>
      </c>
      <c r="E466" s="7">
        <v>29.99</v>
      </c>
      <c r="F466" s="7">
        <v>3628.79</v>
      </c>
    </row>
    <row r="467" spans="1:6">
      <c r="A467" s="2" t="s">
        <v>99</v>
      </c>
      <c r="B467" s="2" t="s">
        <v>100</v>
      </c>
      <c r="C467" s="2" t="s">
        <v>40</v>
      </c>
      <c r="D467" s="2">
        <v>144</v>
      </c>
      <c r="E467" s="7">
        <v>29.99</v>
      </c>
      <c r="F467" s="7">
        <v>4318.5599999999986</v>
      </c>
    </row>
    <row r="468" spans="1:6">
      <c r="A468" s="2" t="s">
        <v>99</v>
      </c>
      <c r="B468" s="2" t="s">
        <v>100</v>
      </c>
      <c r="C468" s="2" t="s">
        <v>41</v>
      </c>
      <c r="D468" s="2">
        <v>127</v>
      </c>
      <c r="E468" s="7">
        <v>29.99</v>
      </c>
      <c r="F468" s="7">
        <v>3808.73</v>
      </c>
    </row>
    <row r="469" spans="1:6">
      <c r="A469" s="2" t="s">
        <v>99</v>
      </c>
      <c r="B469" s="2" t="s">
        <v>100</v>
      </c>
      <c r="C469" s="2" t="s">
        <v>42</v>
      </c>
      <c r="D469" s="2">
        <v>120</v>
      </c>
      <c r="E469" s="7">
        <v>29.99</v>
      </c>
      <c r="F469" s="7">
        <v>3598.8</v>
      </c>
    </row>
    <row r="470" spans="1:6">
      <c r="A470" s="2" t="s">
        <v>99</v>
      </c>
      <c r="B470" s="2" t="s">
        <v>100</v>
      </c>
      <c r="C470" s="2" t="s">
        <v>43</v>
      </c>
      <c r="D470" s="2">
        <v>86</v>
      </c>
      <c r="E470" s="7">
        <v>149.99</v>
      </c>
      <c r="F470" s="7">
        <v>12899.14</v>
      </c>
    </row>
    <row r="471" spans="1:6">
      <c r="A471" s="2" t="s">
        <v>99</v>
      </c>
      <c r="B471" s="2" t="s">
        <v>100</v>
      </c>
      <c r="C471" s="2" t="s">
        <v>44</v>
      </c>
      <c r="D471" s="2">
        <v>46</v>
      </c>
      <c r="E471" s="7">
        <v>149.99</v>
      </c>
      <c r="F471" s="7">
        <v>6899.5400000000009</v>
      </c>
    </row>
    <row r="472" spans="1:6">
      <c r="A472" s="2" t="s">
        <v>99</v>
      </c>
      <c r="B472" s="2" t="s">
        <v>100</v>
      </c>
      <c r="C472" s="2" t="s">
        <v>45</v>
      </c>
      <c r="D472" s="2">
        <v>33</v>
      </c>
      <c r="E472" s="7">
        <v>149.99</v>
      </c>
      <c r="F472" s="7">
        <v>4949.67</v>
      </c>
    </row>
    <row r="473" spans="1:6">
      <c r="A473" s="2" t="s">
        <v>99</v>
      </c>
      <c r="B473" s="2" t="s">
        <v>100</v>
      </c>
      <c r="C473" s="2" t="s">
        <v>46</v>
      </c>
      <c r="D473" s="2">
        <v>69</v>
      </c>
      <c r="E473" s="7">
        <v>149.99</v>
      </c>
      <c r="F473" s="7">
        <v>10349.31</v>
      </c>
    </row>
    <row r="474" spans="1:6">
      <c r="A474" s="2" t="s">
        <v>99</v>
      </c>
      <c r="B474" s="2" t="s">
        <v>100</v>
      </c>
      <c r="C474" s="2" t="s">
        <v>47</v>
      </c>
      <c r="D474" s="2">
        <v>109</v>
      </c>
      <c r="E474" s="7">
        <v>79.989999999999995</v>
      </c>
      <c r="F474" s="7">
        <v>8718.91</v>
      </c>
    </row>
    <row r="475" spans="1:6">
      <c r="A475" s="2" t="s">
        <v>99</v>
      </c>
      <c r="B475" s="2" t="s">
        <v>100</v>
      </c>
      <c r="C475" s="2" t="s">
        <v>48</v>
      </c>
      <c r="D475" s="2">
        <v>126</v>
      </c>
      <c r="E475" s="7">
        <v>79.989999999999995</v>
      </c>
      <c r="F475" s="7">
        <v>10078.74</v>
      </c>
    </row>
    <row r="476" spans="1:6">
      <c r="A476" s="2" t="s">
        <v>99</v>
      </c>
      <c r="B476" s="2" t="s">
        <v>100</v>
      </c>
      <c r="C476" s="2" t="s">
        <v>49</v>
      </c>
      <c r="D476" s="2">
        <v>87</v>
      </c>
      <c r="E476" s="7">
        <v>79.989999999999995</v>
      </c>
      <c r="F476" s="7">
        <v>6959.1299999999992</v>
      </c>
    </row>
    <row r="477" spans="1:6">
      <c r="A477" s="2" t="s">
        <v>99</v>
      </c>
      <c r="B477" s="2" t="s">
        <v>100</v>
      </c>
      <c r="C477" s="2" t="s">
        <v>50</v>
      </c>
      <c r="D477" s="2">
        <v>99</v>
      </c>
      <c r="E477" s="7">
        <v>79.989999999999995</v>
      </c>
      <c r="F477" s="7">
        <v>7919.0099999999993</v>
      </c>
    </row>
    <row r="478" spans="1:6">
      <c r="A478" s="2" t="s">
        <v>99</v>
      </c>
      <c r="B478" s="2" t="s">
        <v>100</v>
      </c>
      <c r="C478" s="2" t="s">
        <v>51</v>
      </c>
      <c r="D478" s="2">
        <v>104</v>
      </c>
      <c r="E478" s="7">
        <v>49.99</v>
      </c>
      <c r="F478" s="7">
        <v>5198.96</v>
      </c>
    </row>
    <row r="479" spans="1:6">
      <c r="A479" s="2" t="s">
        <v>99</v>
      </c>
      <c r="B479" s="2" t="s">
        <v>100</v>
      </c>
      <c r="C479" s="2" t="s">
        <v>52</v>
      </c>
      <c r="D479" s="2">
        <v>139</v>
      </c>
      <c r="E479" s="7">
        <v>49.99</v>
      </c>
      <c r="F479" s="7">
        <v>6948.6100000000006</v>
      </c>
    </row>
    <row r="480" spans="1:6">
      <c r="A480" s="2" t="s">
        <v>99</v>
      </c>
      <c r="B480" s="2" t="s">
        <v>100</v>
      </c>
      <c r="C480" s="2" t="s">
        <v>53</v>
      </c>
      <c r="D480" s="2">
        <v>98</v>
      </c>
      <c r="E480" s="7">
        <v>49.99</v>
      </c>
      <c r="F480" s="7">
        <v>4899.0200000000004</v>
      </c>
    </row>
    <row r="481" spans="1:6">
      <c r="A481" s="2" t="s">
        <v>99</v>
      </c>
      <c r="B481" s="2" t="s">
        <v>100</v>
      </c>
      <c r="C481" s="2" t="s">
        <v>54</v>
      </c>
      <c r="D481" s="2">
        <v>82</v>
      </c>
      <c r="E481" s="7">
        <v>49.99</v>
      </c>
      <c r="F481" s="7">
        <v>4099.18</v>
      </c>
    </row>
    <row r="482" spans="1:6">
      <c r="A482" s="2" t="s">
        <v>101</v>
      </c>
      <c r="B482" s="2" t="s">
        <v>102</v>
      </c>
      <c r="C482" s="2" t="s">
        <v>35</v>
      </c>
      <c r="D482" s="2">
        <v>159</v>
      </c>
      <c r="E482" s="7">
        <v>89.99</v>
      </c>
      <c r="F482" s="7">
        <v>14308.41</v>
      </c>
    </row>
    <row r="483" spans="1:6">
      <c r="A483" s="2" t="s">
        <v>101</v>
      </c>
      <c r="B483" s="2" t="s">
        <v>102</v>
      </c>
      <c r="C483" s="2" t="s">
        <v>36</v>
      </c>
      <c r="D483" s="2">
        <v>115</v>
      </c>
      <c r="E483" s="7">
        <v>89.99</v>
      </c>
      <c r="F483" s="7">
        <v>10348.85</v>
      </c>
    </row>
    <row r="484" spans="1:6">
      <c r="A484" s="2" t="s">
        <v>101</v>
      </c>
      <c r="B484" s="2" t="s">
        <v>102</v>
      </c>
      <c r="C484" s="2" t="s">
        <v>37</v>
      </c>
      <c r="D484" s="2">
        <v>67</v>
      </c>
      <c r="E484" s="7">
        <v>89.99</v>
      </c>
      <c r="F484" s="7">
        <v>6029.33</v>
      </c>
    </row>
    <row r="485" spans="1:6">
      <c r="A485" s="2" t="s">
        <v>101</v>
      </c>
      <c r="B485" s="2" t="s">
        <v>102</v>
      </c>
      <c r="C485" s="2" t="s">
        <v>38</v>
      </c>
      <c r="D485" s="2">
        <v>91</v>
      </c>
      <c r="E485" s="7">
        <v>89.99</v>
      </c>
      <c r="F485" s="7">
        <v>8189.0899999999992</v>
      </c>
    </row>
    <row r="486" spans="1:6">
      <c r="A486" s="2" t="s">
        <v>101</v>
      </c>
      <c r="B486" s="2" t="s">
        <v>102</v>
      </c>
      <c r="C486" s="2" t="s">
        <v>39</v>
      </c>
      <c r="D486" s="2">
        <v>81</v>
      </c>
      <c r="E486" s="7">
        <v>29.99</v>
      </c>
      <c r="F486" s="7">
        <v>2429.19</v>
      </c>
    </row>
    <row r="487" spans="1:6">
      <c r="A487" s="2" t="s">
        <v>101</v>
      </c>
      <c r="B487" s="2" t="s">
        <v>102</v>
      </c>
      <c r="C487" s="2" t="s">
        <v>40</v>
      </c>
      <c r="D487" s="2">
        <v>149</v>
      </c>
      <c r="E487" s="7">
        <v>29.99</v>
      </c>
      <c r="F487" s="7">
        <v>4468.51</v>
      </c>
    </row>
    <row r="488" spans="1:6">
      <c r="A488" s="2" t="s">
        <v>101</v>
      </c>
      <c r="B488" s="2" t="s">
        <v>102</v>
      </c>
      <c r="C488" s="2" t="s">
        <v>41</v>
      </c>
      <c r="D488" s="2">
        <v>126</v>
      </c>
      <c r="E488" s="7">
        <v>29.99</v>
      </c>
      <c r="F488" s="7">
        <v>3778.74</v>
      </c>
    </row>
    <row r="489" spans="1:6">
      <c r="A489" s="2" t="s">
        <v>101</v>
      </c>
      <c r="B489" s="2" t="s">
        <v>102</v>
      </c>
      <c r="C489" s="2" t="s">
        <v>42</v>
      </c>
      <c r="D489" s="2">
        <v>106</v>
      </c>
      <c r="E489" s="7">
        <v>29.99</v>
      </c>
      <c r="F489" s="7">
        <v>3178.94</v>
      </c>
    </row>
    <row r="490" spans="1:6">
      <c r="A490" s="2" t="s">
        <v>101</v>
      </c>
      <c r="B490" s="2" t="s">
        <v>102</v>
      </c>
      <c r="C490" s="2" t="s">
        <v>43</v>
      </c>
      <c r="D490" s="2">
        <v>109</v>
      </c>
      <c r="E490" s="7">
        <v>149.99</v>
      </c>
      <c r="F490" s="7">
        <v>16348.91</v>
      </c>
    </row>
    <row r="491" spans="1:6">
      <c r="A491" s="2" t="s">
        <v>101</v>
      </c>
      <c r="B491" s="2" t="s">
        <v>102</v>
      </c>
      <c r="C491" s="2" t="s">
        <v>44</v>
      </c>
      <c r="D491" s="2">
        <v>104</v>
      </c>
      <c r="E491" s="7">
        <v>149.99</v>
      </c>
      <c r="F491" s="7">
        <v>15598.96</v>
      </c>
    </row>
    <row r="492" spans="1:6">
      <c r="A492" s="2" t="s">
        <v>101</v>
      </c>
      <c r="B492" s="2" t="s">
        <v>102</v>
      </c>
      <c r="C492" s="2" t="s">
        <v>45</v>
      </c>
      <c r="D492" s="2">
        <v>80</v>
      </c>
      <c r="E492" s="7">
        <v>149.99</v>
      </c>
      <c r="F492" s="7">
        <v>11999.2</v>
      </c>
    </row>
    <row r="493" spans="1:6">
      <c r="A493" s="2" t="s">
        <v>101</v>
      </c>
      <c r="B493" s="2" t="s">
        <v>102</v>
      </c>
      <c r="C493" s="2" t="s">
        <v>46</v>
      </c>
      <c r="D493" s="2">
        <v>47</v>
      </c>
      <c r="E493" s="7">
        <v>149.99</v>
      </c>
      <c r="F493" s="7">
        <v>7049.5300000000007</v>
      </c>
    </row>
    <row r="494" spans="1:6">
      <c r="A494" s="2" t="s">
        <v>101</v>
      </c>
      <c r="B494" s="2" t="s">
        <v>102</v>
      </c>
      <c r="C494" s="2" t="s">
        <v>47</v>
      </c>
      <c r="D494" s="2">
        <v>94</v>
      </c>
      <c r="E494" s="7">
        <v>79.989999999999995</v>
      </c>
      <c r="F494" s="7">
        <v>7519.0599999999986</v>
      </c>
    </row>
    <row r="495" spans="1:6">
      <c r="A495" s="2" t="s">
        <v>101</v>
      </c>
      <c r="B495" s="2" t="s">
        <v>102</v>
      </c>
      <c r="C495" s="2" t="s">
        <v>48</v>
      </c>
      <c r="D495" s="2">
        <v>117</v>
      </c>
      <c r="E495" s="7">
        <v>79.989999999999995</v>
      </c>
      <c r="F495" s="7">
        <v>9358.83</v>
      </c>
    </row>
    <row r="496" spans="1:6">
      <c r="A496" s="2" t="s">
        <v>101</v>
      </c>
      <c r="B496" s="2" t="s">
        <v>102</v>
      </c>
      <c r="C496" s="2" t="s">
        <v>49</v>
      </c>
      <c r="D496" s="2">
        <v>56</v>
      </c>
      <c r="E496" s="7">
        <v>79.989999999999995</v>
      </c>
      <c r="F496" s="7">
        <v>4479.4399999999996</v>
      </c>
    </row>
    <row r="497" spans="1:6">
      <c r="A497" s="2" t="s">
        <v>101</v>
      </c>
      <c r="B497" s="2" t="s">
        <v>102</v>
      </c>
      <c r="C497" s="2" t="s">
        <v>50</v>
      </c>
      <c r="D497" s="2">
        <v>110</v>
      </c>
      <c r="E497" s="7">
        <v>79.989999999999995</v>
      </c>
      <c r="F497" s="7">
        <v>8798.9</v>
      </c>
    </row>
    <row r="498" spans="1:6">
      <c r="A498" s="2" t="s">
        <v>101</v>
      </c>
      <c r="B498" s="2" t="s">
        <v>102</v>
      </c>
      <c r="C498" s="2" t="s">
        <v>51</v>
      </c>
      <c r="D498" s="2">
        <v>93</v>
      </c>
      <c r="E498" s="7">
        <v>49.99</v>
      </c>
      <c r="F498" s="7">
        <v>4649.0700000000006</v>
      </c>
    </row>
    <row r="499" spans="1:6">
      <c r="A499" s="2" t="s">
        <v>101</v>
      </c>
      <c r="B499" s="2" t="s">
        <v>102</v>
      </c>
      <c r="C499" s="2" t="s">
        <v>52</v>
      </c>
      <c r="D499" s="2">
        <v>82</v>
      </c>
      <c r="E499" s="7">
        <v>49.99</v>
      </c>
      <c r="F499" s="7">
        <v>4099.18</v>
      </c>
    </row>
    <row r="500" spans="1:6">
      <c r="A500" s="2" t="s">
        <v>101</v>
      </c>
      <c r="B500" s="2" t="s">
        <v>102</v>
      </c>
      <c r="C500" s="2" t="s">
        <v>53</v>
      </c>
      <c r="D500" s="2">
        <v>81</v>
      </c>
      <c r="E500" s="7">
        <v>49.99</v>
      </c>
      <c r="F500" s="7">
        <v>4049.19</v>
      </c>
    </row>
    <row r="501" spans="1:6">
      <c r="A501" s="2" t="s">
        <v>101</v>
      </c>
      <c r="B501" s="2" t="s">
        <v>102</v>
      </c>
      <c r="C501" s="2" t="s">
        <v>54</v>
      </c>
      <c r="D501" s="2">
        <v>47</v>
      </c>
      <c r="E501" s="7">
        <v>49.99</v>
      </c>
      <c r="F501" s="7">
        <v>2349.5300000000002</v>
      </c>
    </row>
    <row r="502" spans="1:6">
      <c r="A502" s="2" t="s">
        <v>103</v>
      </c>
      <c r="B502" s="2" t="s">
        <v>104</v>
      </c>
      <c r="C502" s="2" t="s">
        <v>35</v>
      </c>
      <c r="D502" s="2">
        <v>101</v>
      </c>
      <c r="E502" s="7">
        <v>89.99</v>
      </c>
      <c r="F502" s="7">
        <v>9088.99</v>
      </c>
    </row>
    <row r="503" spans="1:6">
      <c r="A503" s="2" t="s">
        <v>103</v>
      </c>
      <c r="B503" s="2" t="s">
        <v>104</v>
      </c>
      <c r="C503" s="2" t="s">
        <v>36</v>
      </c>
      <c r="D503" s="2">
        <v>102</v>
      </c>
      <c r="E503" s="7">
        <v>89.99</v>
      </c>
      <c r="F503" s="7">
        <v>9178.98</v>
      </c>
    </row>
    <row r="504" spans="1:6">
      <c r="A504" s="2" t="s">
        <v>103</v>
      </c>
      <c r="B504" s="2" t="s">
        <v>104</v>
      </c>
      <c r="C504" s="2" t="s">
        <v>37</v>
      </c>
      <c r="D504" s="2">
        <v>100</v>
      </c>
      <c r="E504" s="7">
        <v>89.99</v>
      </c>
      <c r="F504" s="7">
        <v>8999</v>
      </c>
    </row>
    <row r="505" spans="1:6">
      <c r="A505" s="2" t="s">
        <v>103</v>
      </c>
      <c r="B505" s="2" t="s">
        <v>104</v>
      </c>
      <c r="C505" s="2" t="s">
        <v>38</v>
      </c>
      <c r="D505" s="2">
        <v>91</v>
      </c>
      <c r="E505" s="7">
        <v>89.99</v>
      </c>
      <c r="F505" s="7">
        <v>8189.0899999999992</v>
      </c>
    </row>
    <row r="506" spans="1:6">
      <c r="A506" s="2" t="s">
        <v>103</v>
      </c>
      <c r="B506" s="2" t="s">
        <v>104</v>
      </c>
      <c r="C506" s="2" t="s">
        <v>39</v>
      </c>
      <c r="D506" s="2">
        <v>58</v>
      </c>
      <c r="E506" s="7">
        <v>29.99</v>
      </c>
      <c r="F506" s="7">
        <v>1739.42</v>
      </c>
    </row>
    <row r="507" spans="1:6">
      <c r="A507" s="2" t="s">
        <v>103</v>
      </c>
      <c r="B507" s="2" t="s">
        <v>104</v>
      </c>
      <c r="C507" s="2" t="s">
        <v>40</v>
      </c>
      <c r="D507" s="2">
        <v>132</v>
      </c>
      <c r="E507" s="7">
        <v>29.99</v>
      </c>
      <c r="F507" s="7">
        <v>3958.68</v>
      </c>
    </row>
    <row r="508" spans="1:6">
      <c r="A508" s="2" t="s">
        <v>103</v>
      </c>
      <c r="B508" s="2" t="s">
        <v>104</v>
      </c>
      <c r="C508" s="2" t="s">
        <v>41</v>
      </c>
      <c r="D508" s="2">
        <v>122</v>
      </c>
      <c r="E508" s="7">
        <v>29.99</v>
      </c>
      <c r="F508" s="7">
        <v>3658.78</v>
      </c>
    </row>
    <row r="509" spans="1:6">
      <c r="A509" s="2" t="s">
        <v>103</v>
      </c>
      <c r="B509" s="2" t="s">
        <v>104</v>
      </c>
      <c r="C509" s="2" t="s">
        <v>42</v>
      </c>
      <c r="D509" s="2">
        <v>91</v>
      </c>
      <c r="E509" s="7">
        <v>29.99</v>
      </c>
      <c r="F509" s="7">
        <v>2729.09</v>
      </c>
    </row>
    <row r="510" spans="1:6">
      <c r="A510" s="2" t="s">
        <v>103</v>
      </c>
      <c r="B510" s="2" t="s">
        <v>104</v>
      </c>
      <c r="C510" s="2" t="s">
        <v>43</v>
      </c>
      <c r="D510" s="2">
        <v>52</v>
      </c>
      <c r="E510" s="7">
        <v>149.99</v>
      </c>
      <c r="F510" s="7">
        <v>7799.48</v>
      </c>
    </row>
    <row r="511" spans="1:6">
      <c r="A511" s="2" t="s">
        <v>103</v>
      </c>
      <c r="B511" s="2" t="s">
        <v>104</v>
      </c>
      <c r="C511" s="2" t="s">
        <v>44</v>
      </c>
      <c r="D511" s="2">
        <v>83</v>
      </c>
      <c r="E511" s="7">
        <v>149.99</v>
      </c>
      <c r="F511" s="7">
        <v>12449.17</v>
      </c>
    </row>
    <row r="512" spans="1:6">
      <c r="A512" s="2" t="s">
        <v>103</v>
      </c>
      <c r="B512" s="2" t="s">
        <v>104</v>
      </c>
      <c r="C512" s="2" t="s">
        <v>45</v>
      </c>
      <c r="D512" s="2">
        <v>65</v>
      </c>
      <c r="E512" s="7">
        <v>149.99</v>
      </c>
      <c r="F512" s="7">
        <v>9749.35</v>
      </c>
    </row>
    <row r="513" spans="1:6">
      <c r="A513" s="2" t="s">
        <v>103</v>
      </c>
      <c r="B513" s="2" t="s">
        <v>104</v>
      </c>
      <c r="C513" s="2" t="s">
        <v>46</v>
      </c>
      <c r="D513" s="2">
        <v>41</v>
      </c>
      <c r="E513" s="7">
        <v>149.99</v>
      </c>
      <c r="F513" s="7">
        <v>6149.59</v>
      </c>
    </row>
    <row r="514" spans="1:6">
      <c r="A514" s="2" t="s">
        <v>103</v>
      </c>
      <c r="B514" s="2" t="s">
        <v>104</v>
      </c>
      <c r="C514" s="2" t="s">
        <v>47</v>
      </c>
      <c r="D514" s="2">
        <v>131</v>
      </c>
      <c r="E514" s="7">
        <v>79.989999999999995</v>
      </c>
      <c r="F514" s="7">
        <v>10478.69</v>
      </c>
    </row>
    <row r="515" spans="1:6">
      <c r="A515" s="2" t="s">
        <v>103</v>
      </c>
      <c r="B515" s="2" t="s">
        <v>104</v>
      </c>
      <c r="C515" s="2" t="s">
        <v>48</v>
      </c>
      <c r="D515" s="2">
        <v>84</v>
      </c>
      <c r="E515" s="7">
        <v>79.989999999999995</v>
      </c>
      <c r="F515" s="7">
        <v>6719.16</v>
      </c>
    </row>
    <row r="516" spans="1:6">
      <c r="A516" s="2" t="s">
        <v>103</v>
      </c>
      <c r="B516" s="2" t="s">
        <v>104</v>
      </c>
      <c r="C516" s="2" t="s">
        <v>49</v>
      </c>
      <c r="D516" s="2">
        <v>74</v>
      </c>
      <c r="E516" s="7">
        <v>79.989999999999995</v>
      </c>
      <c r="F516" s="7">
        <v>5919.2599999999993</v>
      </c>
    </row>
    <row r="517" spans="1:6">
      <c r="A517" s="2" t="s">
        <v>103</v>
      </c>
      <c r="B517" s="2" t="s">
        <v>104</v>
      </c>
      <c r="C517" s="2" t="s">
        <v>50</v>
      </c>
      <c r="D517" s="2">
        <v>90</v>
      </c>
      <c r="E517" s="7">
        <v>79.989999999999995</v>
      </c>
      <c r="F517" s="7">
        <v>7199.0999999999995</v>
      </c>
    </row>
    <row r="518" spans="1:6">
      <c r="A518" s="2" t="s">
        <v>103</v>
      </c>
      <c r="B518" s="2" t="s">
        <v>104</v>
      </c>
      <c r="C518" s="2" t="s">
        <v>51</v>
      </c>
      <c r="D518" s="2">
        <v>131</v>
      </c>
      <c r="E518" s="7">
        <v>49.99</v>
      </c>
      <c r="F518" s="7">
        <v>6548.6900000000014</v>
      </c>
    </row>
    <row r="519" spans="1:6">
      <c r="A519" s="2" t="s">
        <v>103</v>
      </c>
      <c r="B519" s="2" t="s">
        <v>104</v>
      </c>
      <c r="C519" s="2" t="s">
        <v>52</v>
      </c>
      <c r="D519" s="2">
        <v>110</v>
      </c>
      <c r="E519" s="7">
        <v>49.99</v>
      </c>
      <c r="F519" s="7">
        <v>5498.9000000000005</v>
      </c>
    </row>
    <row r="520" spans="1:6">
      <c r="A520" s="2" t="s">
        <v>103</v>
      </c>
      <c r="B520" s="2" t="s">
        <v>104</v>
      </c>
      <c r="C520" s="2" t="s">
        <v>53</v>
      </c>
      <c r="D520" s="2">
        <v>66</v>
      </c>
      <c r="E520" s="7">
        <v>49.99</v>
      </c>
      <c r="F520" s="7">
        <v>3299.34</v>
      </c>
    </row>
    <row r="521" spans="1:6">
      <c r="A521" s="2" t="s">
        <v>103</v>
      </c>
      <c r="B521" s="2" t="s">
        <v>104</v>
      </c>
      <c r="C521" s="2" t="s">
        <v>54</v>
      </c>
      <c r="D521" s="2">
        <v>40</v>
      </c>
      <c r="E521" s="7">
        <v>49.99</v>
      </c>
      <c r="F521" s="7">
        <v>1999.6</v>
      </c>
    </row>
    <row r="522" spans="1:6">
      <c r="A522" s="2" t="s">
        <v>105</v>
      </c>
      <c r="B522" s="2" t="s">
        <v>106</v>
      </c>
      <c r="C522" s="2" t="s">
        <v>35</v>
      </c>
      <c r="D522" s="2">
        <v>82</v>
      </c>
      <c r="E522" s="7">
        <v>89.99</v>
      </c>
      <c r="F522" s="7">
        <v>7379.1799999999994</v>
      </c>
    </row>
    <row r="523" spans="1:6">
      <c r="A523" s="2" t="s">
        <v>105</v>
      </c>
      <c r="B523" s="2" t="s">
        <v>106</v>
      </c>
      <c r="C523" s="2" t="s">
        <v>36</v>
      </c>
      <c r="D523" s="2">
        <v>72</v>
      </c>
      <c r="E523" s="7">
        <v>89.99</v>
      </c>
      <c r="F523" s="7">
        <v>6479.28</v>
      </c>
    </row>
    <row r="524" spans="1:6">
      <c r="A524" s="2" t="s">
        <v>105</v>
      </c>
      <c r="B524" s="2" t="s">
        <v>106</v>
      </c>
      <c r="C524" s="2" t="s">
        <v>37</v>
      </c>
      <c r="D524" s="2">
        <v>77</v>
      </c>
      <c r="E524" s="7">
        <v>89.99</v>
      </c>
      <c r="F524" s="7">
        <v>6929.23</v>
      </c>
    </row>
    <row r="525" spans="1:6">
      <c r="A525" s="2" t="s">
        <v>105</v>
      </c>
      <c r="B525" s="2" t="s">
        <v>106</v>
      </c>
      <c r="C525" s="2" t="s">
        <v>38</v>
      </c>
      <c r="D525" s="2">
        <v>86</v>
      </c>
      <c r="E525" s="7">
        <v>89.99</v>
      </c>
      <c r="F525" s="7">
        <v>7739.1399999999994</v>
      </c>
    </row>
    <row r="526" spans="1:6">
      <c r="A526" s="2" t="s">
        <v>105</v>
      </c>
      <c r="B526" s="2" t="s">
        <v>106</v>
      </c>
      <c r="C526" s="2" t="s">
        <v>39</v>
      </c>
      <c r="D526" s="2">
        <v>120</v>
      </c>
      <c r="E526" s="7">
        <v>29.99</v>
      </c>
      <c r="F526" s="7">
        <v>3598.8</v>
      </c>
    </row>
    <row r="527" spans="1:6">
      <c r="A527" s="2" t="s">
        <v>105</v>
      </c>
      <c r="B527" s="2" t="s">
        <v>106</v>
      </c>
      <c r="C527" s="2" t="s">
        <v>40</v>
      </c>
      <c r="D527" s="2">
        <v>180</v>
      </c>
      <c r="E527" s="7">
        <v>29.99</v>
      </c>
      <c r="F527" s="7">
        <v>5398.2</v>
      </c>
    </row>
    <row r="528" spans="1:6">
      <c r="A528" s="2" t="s">
        <v>105</v>
      </c>
      <c r="B528" s="2" t="s">
        <v>106</v>
      </c>
      <c r="C528" s="2" t="s">
        <v>41</v>
      </c>
      <c r="D528" s="2">
        <v>145</v>
      </c>
      <c r="E528" s="7">
        <v>29.99</v>
      </c>
      <c r="F528" s="7">
        <v>4348.55</v>
      </c>
    </row>
    <row r="529" spans="1:6">
      <c r="A529" s="2" t="s">
        <v>105</v>
      </c>
      <c r="B529" s="2" t="s">
        <v>106</v>
      </c>
      <c r="C529" s="2" t="s">
        <v>42</v>
      </c>
      <c r="D529" s="2">
        <v>87</v>
      </c>
      <c r="E529" s="7">
        <v>29.99</v>
      </c>
      <c r="F529" s="7">
        <v>2609.13</v>
      </c>
    </row>
    <row r="530" spans="1:6">
      <c r="A530" s="2" t="s">
        <v>105</v>
      </c>
      <c r="B530" s="2" t="s">
        <v>106</v>
      </c>
      <c r="C530" s="2" t="s">
        <v>43</v>
      </c>
      <c r="D530" s="2">
        <v>100</v>
      </c>
      <c r="E530" s="7">
        <v>149.99</v>
      </c>
      <c r="F530" s="7">
        <v>14999</v>
      </c>
    </row>
    <row r="531" spans="1:6">
      <c r="A531" s="2" t="s">
        <v>105</v>
      </c>
      <c r="B531" s="2" t="s">
        <v>106</v>
      </c>
      <c r="C531" s="2" t="s">
        <v>44</v>
      </c>
      <c r="D531" s="2">
        <v>45</v>
      </c>
      <c r="E531" s="7">
        <v>149.99</v>
      </c>
      <c r="F531" s="7">
        <v>6749.55</v>
      </c>
    </row>
    <row r="532" spans="1:6">
      <c r="A532" s="2" t="s">
        <v>105</v>
      </c>
      <c r="B532" s="2" t="s">
        <v>106</v>
      </c>
      <c r="C532" s="2" t="s">
        <v>45</v>
      </c>
      <c r="D532" s="2">
        <v>56</v>
      </c>
      <c r="E532" s="7">
        <v>149.99</v>
      </c>
      <c r="F532" s="7">
        <v>8399.44</v>
      </c>
    </row>
    <row r="533" spans="1:6">
      <c r="A533" s="2" t="s">
        <v>105</v>
      </c>
      <c r="B533" s="2" t="s">
        <v>106</v>
      </c>
      <c r="C533" s="2" t="s">
        <v>46</v>
      </c>
      <c r="D533" s="2">
        <v>37</v>
      </c>
      <c r="E533" s="7">
        <v>149.99</v>
      </c>
      <c r="F533" s="7">
        <v>5549.63</v>
      </c>
    </row>
    <row r="534" spans="1:6">
      <c r="A534" s="2" t="s">
        <v>105</v>
      </c>
      <c r="B534" s="2" t="s">
        <v>106</v>
      </c>
      <c r="C534" s="2" t="s">
        <v>47</v>
      </c>
      <c r="D534" s="2">
        <v>126</v>
      </c>
      <c r="E534" s="7">
        <v>79.989999999999995</v>
      </c>
      <c r="F534" s="7">
        <v>10078.74</v>
      </c>
    </row>
    <row r="535" spans="1:6">
      <c r="A535" s="2" t="s">
        <v>105</v>
      </c>
      <c r="B535" s="2" t="s">
        <v>106</v>
      </c>
      <c r="C535" s="2" t="s">
        <v>48</v>
      </c>
      <c r="D535" s="2">
        <v>146</v>
      </c>
      <c r="E535" s="7">
        <v>79.989999999999995</v>
      </c>
      <c r="F535" s="7">
        <v>11678.54</v>
      </c>
    </row>
    <row r="536" spans="1:6">
      <c r="A536" s="2" t="s">
        <v>105</v>
      </c>
      <c r="B536" s="2" t="s">
        <v>106</v>
      </c>
      <c r="C536" s="2" t="s">
        <v>49</v>
      </c>
      <c r="D536" s="2">
        <v>49</v>
      </c>
      <c r="E536" s="7">
        <v>79.989999999999995</v>
      </c>
      <c r="F536" s="7">
        <v>3919.51</v>
      </c>
    </row>
    <row r="537" spans="1:6">
      <c r="A537" s="2" t="s">
        <v>105</v>
      </c>
      <c r="B537" s="2" t="s">
        <v>106</v>
      </c>
      <c r="C537" s="2" t="s">
        <v>50</v>
      </c>
      <c r="D537" s="2">
        <v>104</v>
      </c>
      <c r="E537" s="7">
        <v>79.989999999999995</v>
      </c>
      <c r="F537" s="7">
        <v>8318.9599999999991</v>
      </c>
    </row>
    <row r="538" spans="1:6">
      <c r="A538" s="2" t="s">
        <v>105</v>
      </c>
      <c r="B538" s="2" t="s">
        <v>106</v>
      </c>
      <c r="C538" s="2" t="s">
        <v>51</v>
      </c>
      <c r="D538" s="2">
        <v>90</v>
      </c>
      <c r="E538" s="7">
        <v>49.99</v>
      </c>
      <c r="F538" s="7">
        <v>4499.1000000000004</v>
      </c>
    </row>
    <row r="539" spans="1:6">
      <c r="A539" s="2" t="s">
        <v>105</v>
      </c>
      <c r="B539" s="2" t="s">
        <v>106</v>
      </c>
      <c r="C539" s="2" t="s">
        <v>52</v>
      </c>
      <c r="D539" s="2">
        <v>84</v>
      </c>
      <c r="E539" s="7">
        <v>49.99</v>
      </c>
      <c r="F539" s="7">
        <v>4199.16</v>
      </c>
    </row>
    <row r="540" spans="1:6">
      <c r="A540" s="2" t="s">
        <v>105</v>
      </c>
      <c r="B540" s="2" t="s">
        <v>106</v>
      </c>
      <c r="C540" s="2" t="s">
        <v>53</v>
      </c>
      <c r="D540" s="2">
        <v>50</v>
      </c>
      <c r="E540" s="7">
        <v>49.99</v>
      </c>
      <c r="F540" s="7">
        <v>2499.5</v>
      </c>
    </row>
    <row r="541" spans="1:6">
      <c r="A541" s="2" t="s">
        <v>105</v>
      </c>
      <c r="B541" s="2" t="s">
        <v>106</v>
      </c>
      <c r="C541" s="2" t="s">
        <v>54</v>
      </c>
      <c r="D541" s="2">
        <v>56</v>
      </c>
      <c r="E541" s="7">
        <v>49.99</v>
      </c>
      <c r="F541" s="7">
        <v>2799.44</v>
      </c>
    </row>
    <row r="542" spans="1:6">
      <c r="A542" s="2" t="s">
        <v>107</v>
      </c>
      <c r="B542" s="2" t="s">
        <v>108</v>
      </c>
      <c r="C542" s="2" t="s">
        <v>35</v>
      </c>
      <c r="D542" s="2">
        <v>91</v>
      </c>
      <c r="E542" s="7">
        <v>89.99</v>
      </c>
      <c r="F542" s="7">
        <v>8189.0899999999992</v>
      </c>
    </row>
    <row r="543" spans="1:6">
      <c r="A543" s="2" t="s">
        <v>107</v>
      </c>
      <c r="B543" s="2" t="s">
        <v>108</v>
      </c>
      <c r="C543" s="2" t="s">
        <v>36</v>
      </c>
      <c r="D543" s="2">
        <v>110</v>
      </c>
      <c r="E543" s="7">
        <v>89.99</v>
      </c>
      <c r="F543" s="7">
        <v>9898.9</v>
      </c>
    </row>
    <row r="544" spans="1:6">
      <c r="A544" s="2" t="s">
        <v>107</v>
      </c>
      <c r="B544" s="2" t="s">
        <v>108</v>
      </c>
      <c r="C544" s="2" t="s">
        <v>37</v>
      </c>
      <c r="D544" s="2">
        <v>119</v>
      </c>
      <c r="E544" s="7">
        <v>89.99</v>
      </c>
      <c r="F544" s="7">
        <v>10708.81</v>
      </c>
    </row>
    <row r="545" spans="1:6">
      <c r="A545" s="2" t="s">
        <v>107</v>
      </c>
      <c r="B545" s="2" t="s">
        <v>108</v>
      </c>
      <c r="C545" s="2" t="s">
        <v>38</v>
      </c>
      <c r="D545" s="2">
        <v>54</v>
      </c>
      <c r="E545" s="7">
        <v>89.99</v>
      </c>
      <c r="F545" s="7">
        <v>4859.46</v>
      </c>
    </row>
    <row r="546" spans="1:6">
      <c r="A546" s="2" t="s">
        <v>107</v>
      </c>
      <c r="B546" s="2" t="s">
        <v>108</v>
      </c>
      <c r="C546" s="2" t="s">
        <v>39</v>
      </c>
      <c r="D546" s="2">
        <v>109</v>
      </c>
      <c r="E546" s="7">
        <v>29.99</v>
      </c>
      <c r="F546" s="7">
        <v>3268.91</v>
      </c>
    </row>
    <row r="547" spans="1:6">
      <c r="A547" s="2" t="s">
        <v>107</v>
      </c>
      <c r="B547" s="2" t="s">
        <v>108</v>
      </c>
      <c r="C547" s="2" t="s">
        <v>40</v>
      </c>
      <c r="D547" s="2">
        <v>86</v>
      </c>
      <c r="E547" s="7">
        <v>29.99</v>
      </c>
      <c r="F547" s="7">
        <v>2579.14</v>
      </c>
    </row>
    <row r="548" spans="1:6">
      <c r="A548" s="2" t="s">
        <v>107</v>
      </c>
      <c r="B548" s="2" t="s">
        <v>108</v>
      </c>
      <c r="C548" s="2" t="s">
        <v>41</v>
      </c>
      <c r="D548" s="2">
        <v>151</v>
      </c>
      <c r="E548" s="7">
        <v>29.99</v>
      </c>
      <c r="F548" s="7">
        <v>4528.49</v>
      </c>
    </row>
    <row r="549" spans="1:6">
      <c r="A549" s="2" t="s">
        <v>107</v>
      </c>
      <c r="B549" s="2" t="s">
        <v>108</v>
      </c>
      <c r="C549" s="2" t="s">
        <v>42</v>
      </c>
      <c r="D549" s="2">
        <v>81</v>
      </c>
      <c r="E549" s="7">
        <v>29.99</v>
      </c>
      <c r="F549" s="7">
        <v>2429.19</v>
      </c>
    </row>
    <row r="550" spans="1:6">
      <c r="A550" s="2" t="s">
        <v>107</v>
      </c>
      <c r="B550" s="2" t="s">
        <v>108</v>
      </c>
      <c r="C550" s="2" t="s">
        <v>43</v>
      </c>
      <c r="D550" s="2">
        <v>95</v>
      </c>
      <c r="E550" s="7">
        <v>149.99</v>
      </c>
      <c r="F550" s="7">
        <v>14249.05</v>
      </c>
    </row>
    <row r="551" spans="1:6">
      <c r="A551" s="2" t="s">
        <v>107</v>
      </c>
      <c r="B551" s="2" t="s">
        <v>108</v>
      </c>
      <c r="C551" s="2" t="s">
        <v>44</v>
      </c>
      <c r="D551" s="2">
        <v>85</v>
      </c>
      <c r="E551" s="7">
        <v>149.99</v>
      </c>
      <c r="F551" s="7">
        <v>12749.15</v>
      </c>
    </row>
    <row r="552" spans="1:6">
      <c r="A552" s="2" t="s">
        <v>107</v>
      </c>
      <c r="B552" s="2" t="s">
        <v>108</v>
      </c>
      <c r="C552" s="2" t="s">
        <v>45</v>
      </c>
      <c r="D552" s="2">
        <v>49</v>
      </c>
      <c r="E552" s="7">
        <v>149.99</v>
      </c>
      <c r="F552" s="7">
        <v>7349.51</v>
      </c>
    </row>
    <row r="553" spans="1:6">
      <c r="A553" s="2" t="s">
        <v>107</v>
      </c>
      <c r="B553" s="2" t="s">
        <v>108</v>
      </c>
      <c r="C553" s="2" t="s">
        <v>46</v>
      </c>
      <c r="D553" s="2">
        <v>38</v>
      </c>
      <c r="E553" s="7">
        <v>149.99</v>
      </c>
      <c r="F553" s="7">
        <v>5699.6200000000008</v>
      </c>
    </row>
    <row r="554" spans="1:6">
      <c r="A554" s="2" t="s">
        <v>107</v>
      </c>
      <c r="B554" s="2" t="s">
        <v>108</v>
      </c>
      <c r="C554" s="2" t="s">
        <v>47</v>
      </c>
      <c r="D554" s="2">
        <v>90</v>
      </c>
      <c r="E554" s="7">
        <v>79.989999999999995</v>
      </c>
      <c r="F554" s="7">
        <v>7199.0999999999995</v>
      </c>
    </row>
    <row r="555" spans="1:6">
      <c r="A555" s="2" t="s">
        <v>107</v>
      </c>
      <c r="B555" s="2" t="s">
        <v>108</v>
      </c>
      <c r="C555" s="2" t="s">
        <v>48</v>
      </c>
      <c r="D555" s="2">
        <v>90</v>
      </c>
      <c r="E555" s="7">
        <v>79.989999999999995</v>
      </c>
      <c r="F555" s="7">
        <v>7199.0999999999995</v>
      </c>
    </row>
    <row r="556" spans="1:6">
      <c r="A556" s="2" t="s">
        <v>107</v>
      </c>
      <c r="B556" s="2" t="s">
        <v>108</v>
      </c>
      <c r="C556" s="2" t="s">
        <v>49</v>
      </c>
      <c r="D556" s="2">
        <v>67</v>
      </c>
      <c r="E556" s="7">
        <v>79.989999999999995</v>
      </c>
      <c r="F556" s="7">
        <v>5359.33</v>
      </c>
    </row>
    <row r="557" spans="1:6">
      <c r="A557" s="2" t="s">
        <v>107</v>
      </c>
      <c r="B557" s="2" t="s">
        <v>108</v>
      </c>
      <c r="C557" s="2" t="s">
        <v>50</v>
      </c>
      <c r="D557" s="2">
        <v>67</v>
      </c>
      <c r="E557" s="7">
        <v>79.989999999999995</v>
      </c>
      <c r="F557" s="7">
        <v>5359.33</v>
      </c>
    </row>
    <row r="558" spans="1:6">
      <c r="A558" s="2" t="s">
        <v>107</v>
      </c>
      <c r="B558" s="2" t="s">
        <v>108</v>
      </c>
      <c r="C558" s="2" t="s">
        <v>51</v>
      </c>
      <c r="D558" s="2">
        <v>139</v>
      </c>
      <c r="E558" s="7">
        <v>49.99</v>
      </c>
      <c r="F558" s="7">
        <v>6948.6100000000006</v>
      </c>
    </row>
    <row r="559" spans="1:6">
      <c r="A559" s="2" t="s">
        <v>107</v>
      </c>
      <c r="B559" s="2" t="s">
        <v>108</v>
      </c>
      <c r="C559" s="2" t="s">
        <v>52</v>
      </c>
      <c r="D559" s="2">
        <v>128</v>
      </c>
      <c r="E559" s="7">
        <v>49.99</v>
      </c>
      <c r="F559" s="7">
        <v>6398.72</v>
      </c>
    </row>
    <row r="560" spans="1:6">
      <c r="A560" s="2" t="s">
        <v>107</v>
      </c>
      <c r="B560" s="2" t="s">
        <v>108</v>
      </c>
      <c r="C560" s="2" t="s">
        <v>53</v>
      </c>
      <c r="D560" s="2">
        <v>55</v>
      </c>
      <c r="E560" s="7">
        <v>49.99</v>
      </c>
      <c r="F560" s="7">
        <v>2749.45</v>
      </c>
    </row>
    <row r="561" spans="1:6">
      <c r="A561" s="2" t="s">
        <v>107</v>
      </c>
      <c r="B561" s="2" t="s">
        <v>108</v>
      </c>
      <c r="C561" s="2" t="s">
        <v>54</v>
      </c>
      <c r="D561" s="2">
        <v>67</v>
      </c>
      <c r="E561" s="7">
        <v>49.99</v>
      </c>
      <c r="F561" s="7">
        <v>3349.33</v>
      </c>
    </row>
    <row r="562" spans="1:6">
      <c r="A562" s="2" t="s">
        <v>109</v>
      </c>
      <c r="B562" s="2" t="s">
        <v>110</v>
      </c>
      <c r="C562" s="2" t="s">
        <v>35</v>
      </c>
      <c r="D562" s="2">
        <v>142</v>
      </c>
      <c r="E562" s="7">
        <v>89.99</v>
      </c>
      <c r="F562" s="7">
        <v>12778.58</v>
      </c>
    </row>
    <row r="563" spans="1:6">
      <c r="A563" s="2" t="s">
        <v>109</v>
      </c>
      <c r="B563" s="2" t="s">
        <v>110</v>
      </c>
      <c r="C563" s="2" t="s">
        <v>36</v>
      </c>
      <c r="D563" s="2">
        <v>129</v>
      </c>
      <c r="E563" s="7">
        <v>89.99</v>
      </c>
      <c r="F563" s="7">
        <v>11608.71</v>
      </c>
    </row>
    <row r="564" spans="1:6">
      <c r="A564" s="2" t="s">
        <v>109</v>
      </c>
      <c r="B564" s="2" t="s">
        <v>110</v>
      </c>
      <c r="C564" s="2" t="s">
        <v>37</v>
      </c>
      <c r="D564" s="2">
        <v>94</v>
      </c>
      <c r="E564" s="7">
        <v>89.99</v>
      </c>
      <c r="F564" s="7">
        <v>8459.06</v>
      </c>
    </row>
    <row r="565" spans="1:6">
      <c r="A565" s="2" t="s">
        <v>109</v>
      </c>
      <c r="B565" s="2" t="s">
        <v>110</v>
      </c>
      <c r="C565" s="2" t="s">
        <v>38</v>
      </c>
      <c r="D565" s="2">
        <v>62</v>
      </c>
      <c r="E565" s="7">
        <v>89.99</v>
      </c>
      <c r="F565" s="7">
        <v>5579.38</v>
      </c>
    </row>
    <row r="566" spans="1:6">
      <c r="A566" s="2" t="s">
        <v>109</v>
      </c>
      <c r="B566" s="2" t="s">
        <v>110</v>
      </c>
      <c r="C566" s="2" t="s">
        <v>39</v>
      </c>
      <c r="D566" s="2">
        <v>60</v>
      </c>
      <c r="E566" s="7">
        <v>29.99</v>
      </c>
      <c r="F566" s="7">
        <v>1799.4</v>
      </c>
    </row>
    <row r="567" spans="1:6">
      <c r="A567" s="2" t="s">
        <v>109</v>
      </c>
      <c r="B567" s="2" t="s">
        <v>110</v>
      </c>
      <c r="C567" s="2" t="s">
        <v>40</v>
      </c>
      <c r="D567" s="2">
        <v>136</v>
      </c>
      <c r="E567" s="7">
        <v>29.99</v>
      </c>
      <c r="F567" s="7">
        <v>4078.64</v>
      </c>
    </row>
    <row r="568" spans="1:6">
      <c r="A568" s="2" t="s">
        <v>109</v>
      </c>
      <c r="B568" s="2" t="s">
        <v>110</v>
      </c>
      <c r="C568" s="2" t="s">
        <v>41</v>
      </c>
      <c r="D568" s="2">
        <v>134</v>
      </c>
      <c r="E568" s="7">
        <v>29.99</v>
      </c>
      <c r="F568" s="7">
        <v>4018.66</v>
      </c>
    </row>
    <row r="569" spans="1:6">
      <c r="A569" s="2" t="s">
        <v>109</v>
      </c>
      <c r="B569" s="2" t="s">
        <v>110</v>
      </c>
      <c r="C569" s="2" t="s">
        <v>42</v>
      </c>
      <c r="D569" s="2">
        <v>96</v>
      </c>
      <c r="E569" s="7">
        <v>29.99</v>
      </c>
      <c r="F569" s="7">
        <v>2879.04</v>
      </c>
    </row>
    <row r="570" spans="1:6">
      <c r="A570" s="2" t="s">
        <v>109</v>
      </c>
      <c r="B570" s="2" t="s">
        <v>110</v>
      </c>
      <c r="C570" s="2" t="s">
        <v>43</v>
      </c>
      <c r="D570" s="2">
        <v>95</v>
      </c>
      <c r="E570" s="7">
        <v>149.99</v>
      </c>
      <c r="F570" s="7">
        <v>14249.05</v>
      </c>
    </row>
    <row r="571" spans="1:6">
      <c r="A571" s="2" t="s">
        <v>109</v>
      </c>
      <c r="B571" s="2" t="s">
        <v>110</v>
      </c>
      <c r="C571" s="2" t="s">
        <v>44</v>
      </c>
      <c r="D571" s="2">
        <v>105</v>
      </c>
      <c r="E571" s="7">
        <v>149.99</v>
      </c>
      <c r="F571" s="7">
        <v>15748.95</v>
      </c>
    </row>
    <row r="572" spans="1:6">
      <c r="A572" s="2" t="s">
        <v>109</v>
      </c>
      <c r="B572" s="2" t="s">
        <v>110</v>
      </c>
      <c r="C572" s="2" t="s">
        <v>45</v>
      </c>
      <c r="D572" s="2">
        <v>34</v>
      </c>
      <c r="E572" s="7">
        <v>149.99</v>
      </c>
      <c r="F572" s="7">
        <v>5099.66</v>
      </c>
    </row>
    <row r="573" spans="1:6">
      <c r="A573" s="2" t="s">
        <v>109</v>
      </c>
      <c r="B573" s="2" t="s">
        <v>110</v>
      </c>
      <c r="C573" s="2" t="s">
        <v>46</v>
      </c>
      <c r="D573" s="2">
        <v>32</v>
      </c>
      <c r="E573" s="7">
        <v>149.99</v>
      </c>
      <c r="F573" s="7">
        <v>4799.68</v>
      </c>
    </row>
    <row r="574" spans="1:6">
      <c r="A574" s="2" t="s">
        <v>109</v>
      </c>
      <c r="B574" s="2" t="s">
        <v>110</v>
      </c>
      <c r="C574" s="2" t="s">
        <v>47</v>
      </c>
      <c r="D574" s="2">
        <v>98</v>
      </c>
      <c r="E574" s="7">
        <v>79.989999999999995</v>
      </c>
      <c r="F574" s="7">
        <v>7839.02</v>
      </c>
    </row>
    <row r="575" spans="1:6">
      <c r="A575" s="2" t="s">
        <v>109</v>
      </c>
      <c r="B575" s="2" t="s">
        <v>110</v>
      </c>
      <c r="C575" s="2" t="s">
        <v>48</v>
      </c>
      <c r="D575" s="2">
        <v>59</v>
      </c>
      <c r="E575" s="7">
        <v>79.989999999999995</v>
      </c>
      <c r="F575" s="7">
        <v>4719.41</v>
      </c>
    </row>
    <row r="576" spans="1:6">
      <c r="A576" s="2" t="s">
        <v>109</v>
      </c>
      <c r="B576" s="2" t="s">
        <v>110</v>
      </c>
      <c r="C576" s="2" t="s">
        <v>49</v>
      </c>
      <c r="D576" s="2">
        <v>66</v>
      </c>
      <c r="E576" s="7">
        <v>79.989999999999995</v>
      </c>
      <c r="F576" s="7">
        <v>5279.3399999999992</v>
      </c>
    </row>
    <row r="577" spans="1:6">
      <c r="A577" s="2" t="s">
        <v>109</v>
      </c>
      <c r="B577" s="2" t="s">
        <v>110</v>
      </c>
      <c r="C577" s="2" t="s">
        <v>50</v>
      </c>
      <c r="D577" s="2">
        <v>76</v>
      </c>
      <c r="E577" s="7">
        <v>79.989999999999995</v>
      </c>
      <c r="F577" s="7">
        <v>6079.24</v>
      </c>
    </row>
    <row r="578" spans="1:6">
      <c r="A578" s="2" t="s">
        <v>109</v>
      </c>
      <c r="B578" s="2" t="s">
        <v>110</v>
      </c>
      <c r="C578" s="2" t="s">
        <v>51</v>
      </c>
      <c r="D578" s="2">
        <v>74</v>
      </c>
      <c r="E578" s="7">
        <v>49.99</v>
      </c>
      <c r="F578" s="7">
        <v>3699.26</v>
      </c>
    </row>
    <row r="579" spans="1:6">
      <c r="A579" s="2" t="s">
        <v>109</v>
      </c>
      <c r="B579" s="2" t="s">
        <v>110</v>
      </c>
      <c r="C579" s="2" t="s">
        <v>52</v>
      </c>
      <c r="D579" s="2">
        <v>115</v>
      </c>
      <c r="E579" s="7">
        <v>49.99</v>
      </c>
      <c r="F579" s="7">
        <v>5748.85</v>
      </c>
    </row>
    <row r="580" spans="1:6">
      <c r="A580" s="2" t="s">
        <v>109</v>
      </c>
      <c r="B580" s="2" t="s">
        <v>110</v>
      </c>
      <c r="C580" s="2" t="s">
        <v>53</v>
      </c>
      <c r="D580" s="2">
        <v>49</v>
      </c>
      <c r="E580" s="7">
        <v>49.99</v>
      </c>
      <c r="F580" s="7">
        <v>2449.5100000000002</v>
      </c>
    </row>
    <row r="581" spans="1:6">
      <c r="A581" s="2" t="s">
        <v>109</v>
      </c>
      <c r="B581" s="2" t="s">
        <v>110</v>
      </c>
      <c r="C581" s="2" t="s">
        <v>54</v>
      </c>
      <c r="D581" s="2">
        <v>90</v>
      </c>
      <c r="E581" s="7">
        <v>49.99</v>
      </c>
      <c r="F581" s="7">
        <v>4499.1000000000004</v>
      </c>
    </row>
    <row r="582" spans="1:6">
      <c r="A582" s="2" t="s">
        <v>111</v>
      </c>
      <c r="B582" s="2" t="s">
        <v>112</v>
      </c>
      <c r="C582" s="2" t="s">
        <v>35</v>
      </c>
      <c r="D582" s="2">
        <v>158</v>
      </c>
      <c r="E582" s="7">
        <v>89.99</v>
      </c>
      <c r="F582" s="7">
        <v>14218.42</v>
      </c>
    </row>
    <row r="583" spans="1:6">
      <c r="A583" s="2" t="s">
        <v>111</v>
      </c>
      <c r="B583" s="2" t="s">
        <v>112</v>
      </c>
      <c r="C583" s="2" t="s">
        <v>36</v>
      </c>
      <c r="D583" s="2">
        <v>126</v>
      </c>
      <c r="E583" s="7">
        <v>89.99</v>
      </c>
      <c r="F583" s="7">
        <v>11338.74</v>
      </c>
    </row>
    <row r="584" spans="1:6">
      <c r="A584" s="2" t="s">
        <v>111</v>
      </c>
      <c r="B584" s="2" t="s">
        <v>112</v>
      </c>
      <c r="C584" s="2" t="s">
        <v>37</v>
      </c>
      <c r="D584" s="2">
        <v>115</v>
      </c>
      <c r="E584" s="7">
        <v>89.99</v>
      </c>
      <c r="F584" s="7">
        <v>10348.85</v>
      </c>
    </row>
    <row r="585" spans="1:6">
      <c r="A585" s="2" t="s">
        <v>111</v>
      </c>
      <c r="B585" s="2" t="s">
        <v>112</v>
      </c>
      <c r="C585" s="2" t="s">
        <v>38</v>
      </c>
      <c r="D585" s="2">
        <v>44</v>
      </c>
      <c r="E585" s="7">
        <v>89.99</v>
      </c>
      <c r="F585" s="7">
        <v>3959.56</v>
      </c>
    </row>
    <row r="586" spans="1:6">
      <c r="A586" s="2" t="s">
        <v>111</v>
      </c>
      <c r="B586" s="2" t="s">
        <v>112</v>
      </c>
      <c r="C586" s="2" t="s">
        <v>39</v>
      </c>
      <c r="D586" s="2">
        <v>81</v>
      </c>
      <c r="E586" s="7">
        <v>29.99</v>
      </c>
      <c r="F586" s="7">
        <v>2429.19</v>
      </c>
    </row>
    <row r="587" spans="1:6">
      <c r="A587" s="2" t="s">
        <v>111</v>
      </c>
      <c r="B587" s="2" t="s">
        <v>112</v>
      </c>
      <c r="C587" s="2" t="s">
        <v>40</v>
      </c>
      <c r="D587" s="2">
        <v>97</v>
      </c>
      <c r="E587" s="7">
        <v>29.99</v>
      </c>
      <c r="F587" s="7">
        <v>2909.03</v>
      </c>
    </row>
    <row r="588" spans="1:6">
      <c r="A588" s="2" t="s">
        <v>111</v>
      </c>
      <c r="B588" s="2" t="s">
        <v>112</v>
      </c>
      <c r="C588" s="2" t="s">
        <v>41</v>
      </c>
      <c r="D588" s="2">
        <v>140</v>
      </c>
      <c r="E588" s="7">
        <v>29.99</v>
      </c>
      <c r="F588" s="7">
        <v>4198.5999999999995</v>
      </c>
    </row>
    <row r="589" spans="1:6">
      <c r="A589" s="2" t="s">
        <v>111</v>
      </c>
      <c r="B589" s="2" t="s">
        <v>112</v>
      </c>
      <c r="C589" s="2" t="s">
        <v>42</v>
      </c>
      <c r="D589" s="2">
        <v>90</v>
      </c>
      <c r="E589" s="7">
        <v>29.99</v>
      </c>
      <c r="F589" s="7">
        <v>2699.1</v>
      </c>
    </row>
    <row r="590" spans="1:6">
      <c r="A590" s="2" t="s">
        <v>111</v>
      </c>
      <c r="B590" s="2" t="s">
        <v>112</v>
      </c>
      <c r="C590" s="2" t="s">
        <v>43</v>
      </c>
      <c r="D590" s="2">
        <v>83</v>
      </c>
      <c r="E590" s="7">
        <v>149.99</v>
      </c>
      <c r="F590" s="7">
        <v>12449.17</v>
      </c>
    </row>
    <row r="591" spans="1:6">
      <c r="A591" s="2" t="s">
        <v>111</v>
      </c>
      <c r="B591" s="2" t="s">
        <v>112</v>
      </c>
      <c r="C591" s="2" t="s">
        <v>44</v>
      </c>
      <c r="D591" s="2">
        <v>109</v>
      </c>
      <c r="E591" s="7">
        <v>149.99</v>
      </c>
      <c r="F591" s="7">
        <v>16348.91</v>
      </c>
    </row>
    <row r="592" spans="1:6">
      <c r="A592" s="2" t="s">
        <v>111</v>
      </c>
      <c r="B592" s="2" t="s">
        <v>112</v>
      </c>
      <c r="C592" s="2" t="s">
        <v>45</v>
      </c>
      <c r="D592" s="2">
        <v>65</v>
      </c>
      <c r="E592" s="7">
        <v>149.99</v>
      </c>
      <c r="F592" s="7">
        <v>9749.35</v>
      </c>
    </row>
    <row r="593" spans="1:6">
      <c r="A593" s="2" t="s">
        <v>111</v>
      </c>
      <c r="B593" s="2" t="s">
        <v>112</v>
      </c>
      <c r="C593" s="2" t="s">
        <v>46</v>
      </c>
      <c r="D593" s="2">
        <v>58</v>
      </c>
      <c r="E593" s="7">
        <v>149.99</v>
      </c>
      <c r="F593" s="7">
        <v>8699.42</v>
      </c>
    </row>
    <row r="594" spans="1:6">
      <c r="A594" s="2" t="s">
        <v>111</v>
      </c>
      <c r="B594" s="2" t="s">
        <v>112</v>
      </c>
      <c r="C594" s="2" t="s">
        <v>47</v>
      </c>
      <c r="D594" s="2">
        <v>100</v>
      </c>
      <c r="E594" s="7">
        <v>79.989999999999995</v>
      </c>
      <c r="F594" s="7">
        <v>7998.9999999999991</v>
      </c>
    </row>
    <row r="595" spans="1:6">
      <c r="A595" s="2" t="s">
        <v>111</v>
      </c>
      <c r="B595" s="2" t="s">
        <v>112</v>
      </c>
      <c r="C595" s="2" t="s">
        <v>48</v>
      </c>
      <c r="D595" s="2">
        <v>118</v>
      </c>
      <c r="E595" s="7">
        <v>79.989999999999995</v>
      </c>
      <c r="F595" s="7">
        <v>9438.82</v>
      </c>
    </row>
    <row r="596" spans="1:6">
      <c r="A596" s="2" t="s">
        <v>111</v>
      </c>
      <c r="B596" s="2" t="s">
        <v>112</v>
      </c>
      <c r="C596" s="2" t="s">
        <v>49</v>
      </c>
      <c r="D596" s="2">
        <v>48</v>
      </c>
      <c r="E596" s="7">
        <v>79.989999999999995</v>
      </c>
      <c r="F596" s="7">
        <v>3839.52</v>
      </c>
    </row>
    <row r="597" spans="1:6">
      <c r="A597" s="2" t="s">
        <v>111</v>
      </c>
      <c r="B597" s="2" t="s">
        <v>112</v>
      </c>
      <c r="C597" s="2" t="s">
        <v>50</v>
      </c>
      <c r="D597" s="2">
        <v>61</v>
      </c>
      <c r="E597" s="7">
        <v>79.989999999999995</v>
      </c>
      <c r="F597" s="7">
        <v>4879.3899999999994</v>
      </c>
    </row>
    <row r="598" spans="1:6">
      <c r="A598" s="2" t="s">
        <v>111</v>
      </c>
      <c r="B598" s="2" t="s">
        <v>112</v>
      </c>
      <c r="C598" s="2" t="s">
        <v>51</v>
      </c>
      <c r="D598" s="2">
        <v>98</v>
      </c>
      <c r="E598" s="7">
        <v>49.99</v>
      </c>
      <c r="F598" s="7">
        <v>4899.0200000000004</v>
      </c>
    </row>
    <row r="599" spans="1:6">
      <c r="A599" s="2" t="s">
        <v>111</v>
      </c>
      <c r="B599" s="2" t="s">
        <v>112</v>
      </c>
      <c r="C599" s="2" t="s">
        <v>52</v>
      </c>
      <c r="D599" s="2">
        <v>119</v>
      </c>
      <c r="E599" s="7">
        <v>49.99</v>
      </c>
      <c r="F599" s="7">
        <v>5948.81</v>
      </c>
    </row>
    <row r="600" spans="1:6">
      <c r="A600" s="2" t="s">
        <v>111</v>
      </c>
      <c r="B600" s="2" t="s">
        <v>112</v>
      </c>
      <c r="C600" s="2" t="s">
        <v>53</v>
      </c>
      <c r="D600" s="2">
        <v>72</v>
      </c>
      <c r="E600" s="7">
        <v>49.99</v>
      </c>
      <c r="F600" s="7">
        <v>3599.28</v>
      </c>
    </row>
    <row r="601" spans="1:6">
      <c r="A601" s="2" t="s">
        <v>111</v>
      </c>
      <c r="B601" s="2" t="s">
        <v>112</v>
      </c>
      <c r="C601" s="2" t="s">
        <v>54</v>
      </c>
      <c r="D601" s="2">
        <v>92</v>
      </c>
      <c r="E601" s="7">
        <v>49.99</v>
      </c>
      <c r="F601" s="7">
        <v>4599.08</v>
      </c>
    </row>
    <row r="602" spans="1:6">
      <c r="A602" s="2" t="s">
        <v>113</v>
      </c>
      <c r="B602" s="2" t="s">
        <v>114</v>
      </c>
      <c r="C602" s="2" t="s">
        <v>35</v>
      </c>
      <c r="D602" s="2">
        <v>143</v>
      </c>
      <c r="E602" s="7">
        <v>89.99</v>
      </c>
      <c r="F602" s="7">
        <v>12868.57</v>
      </c>
    </row>
    <row r="603" spans="1:6">
      <c r="A603" s="2" t="s">
        <v>113</v>
      </c>
      <c r="B603" s="2" t="s">
        <v>114</v>
      </c>
      <c r="C603" s="2" t="s">
        <v>36</v>
      </c>
      <c r="D603" s="2">
        <v>75</v>
      </c>
      <c r="E603" s="7">
        <v>89.99</v>
      </c>
      <c r="F603" s="7">
        <v>6749.25</v>
      </c>
    </row>
    <row r="604" spans="1:6">
      <c r="A604" s="2" t="s">
        <v>113</v>
      </c>
      <c r="B604" s="2" t="s">
        <v>114</v>
      </c>
      <c r="C604" s="2" t="s">
        <v>37</v>
      </c>
      <c r="D604" s="2">
        <v>91</v>
      </c>
      <c r="E604" s="7">
        <v>89.99</v>
      </c>
      <c r="F604" s="7">
        <v>8189.0899999999992</v>
      </c>
    </row>
    <row r="605" spans="1:6">
      <c r="A605" s="2" t="s">
        <v>113</v>
      </c>
      <c r="B605" s="2" t="s">
        <v>114</v>
      </c>
      <c r="C605" s="2" t="s">
        <v>38</v>
      </c>
      <c r="D605" s="2">
        <v>43</v>
      </c>
      <c r="E605" s="7">
        <v>89.99</v>
      </c>
      <c r="F605" s="7">
        <v>3869.57</v>
      </c>
    </row>
    <row r="606" spans="1:6">
      <c r="A606" s="2" t="s">
        <v>113</v>
      </c>
      <c r="B606" s="2" t="s">
        <v>114</v>
      </c>
      <c r="C606" s="2" t="s">
        <v>39</v>
      </c>
      <c r="D606" s="2">
        <v>69</v>
      </c>
      <c r="E606" s="7">
        <v>29.99</v>
      </c>
      <c r="F606" s="7">
        <v>2069.31</v>
      </c>
    </row>
    <row r="607" spans="1:6">
      <c r="A607" s="2" t="s">
        <v>113</v>
      </c>
      <c r="B607" s="2" t="s">
        <v>114</v>
      </c>
      <c r="C607" s="2" t="s">
        <v>40</v>
      </c>
      <c r="D607" s="2">
        <v>159</v>
      </c>
      <c r="E607" s="7">
        <v>29.99</v>
      </c>
      <c r="F607" s="7">
        <v>4768.41</v>
      </c>
    </row>
    <row r="608" spans="1:6">
      <c r="A608" s="2" t="s">
        <v>113</v>
      </c>
      <c r="B608" s="2" t="s">
        <v>114</v>
      </c>
      <c r="C608" s="2" t="s">
        <v>41</v>
      </c>
      <c r="D608" s="2">
        <v>139</v>
      </c>
      <c r="E608" s="7">
        <v>29.99</v>
      </c>
      <c r="F608" s="7">
        <v>4168.6099999999997</v>
      </c>
    </row>
    <row r="609" spans="1:6">
      <c r="A609" s="2" t="s">
        <v>113</v>
      </c>
      <c r="B609" s="2" t="s">
        <v>114</v>
      </c>
      <c r="C609" s="2" t="s">
        <v>42</v>
      </c>
      <c r="D609" s="2">
        <v>90</v>
      </c>
      <c r="E609" s="7">
        <v>29.99</v>
      </c>
      <c r="F609" s="7">
        <v>2699.1</v>
      </c>
    </row>
    <row r="610" spans="1:6">
      <c r="A610" s="2" t="s">
        <v>113</v>
      </c>
      <c r="B610" s="2" t="s">
        <v>114</v>
      </c>
      <c r="C610" s="2" t="s">
        <v>43</v>
      </c>
      <c r="D610" s="2">
        <v>59</v>
      </c>
      <c r="E610" s="7">
        <v>149.99</v>
      </c>
      <c r="F610" s="7">
        <v>8849.41</v>
      </c>
    </row>
    <row r="611" spans="1:6">
      <c r="A611" s="2" t="s">
        <v>113</v>
      </c>
      <c r="B611" s="2" t="s">
        <v>114</v>
      </c>
      <c r="C611" s="2" t="s">
        <v>44</v>
      </c>
      <c r="D611" s="2">
        <v>78</v>
      </c>
      <c r="E611" s="7">
        <v>149.99</v>
      </c>
      <c r="F611" s="7">
        <v>11699.22</v>
      </c>
    </row>
    <row r="612" spans="1:6">
      <c r="A612" s="2" t="s">
        <v>113</v>
      </c>
      <c r="B612" s="2" t="s">
        <v>114</v>
      </c>
      <c r="C612" s="2" t="s">
        <v>45</v>
      </c>
      <c r="D612" s="2">
        <v>70</v>
      </c>
      <c r="E612" s="7">
        <v>149.99</v>
      </c>
      <c r="F612" s="7">
        <v>10499.3</v>
      </c>
    </row>
    <row r="613" spans="1:6">
      <c r="A613" s="2" t="s">
        <v>113</v>
      </c>
      <c r="B613" s="2" t="s">
        <v>114</v>
      </c>
      <c r="C613" s="2" t="s">
        <v>46</v>
      </c>
      <c r="D613" s="2">
        <v>55</v>
      </c>
      <c r="E613" s="7">
        <v>149.99</v>
      </c>
      <c r="F613" s="7">
        <v>8249.4500000000007</v>
      </c>
    </row>
    <row r="614" spans="1:6">
      <c r="A614" s="2" t="s">
        <v>113</v>
      </c>
      <c r="B614" s="2" t="s">
        <v>114</v>
      </c>
      <c r="C614" s="2" t="s">
        <v>47</v>
      </c>
      <c r="D614" s="2">
        <v>127</v>
      </c>
      <c r="E614" s="7">
        <v>79.989999999999995</v>
      </c>
      <c r="F614" s="7">
        <v>10158.73</v>
      </c>
    </row>
    <row r="615" spans="1:6">
      <c r="A615" s="2" t="s">
        <v>113</v>
      </c>
      <c r="B615" s="2" t="s">
        <v>114</v>
      </c>
      <c r="C615" s="2" t="s">
        <v>48</v>
      </c>
      <c r="D615" s="2">
        <v>75</v>
      </c>
      <c r="E615" s="7">
        <v>79.989999999999995</v>
      </c>
      <c r="F615" s="7">
        <v>5999.25</v>
      </c>
    </row>
    <row r="616" spans="1:6">
      <c r="A616" s="2" t="s">
        <v>113</v>
      </c>
      <c r="B616" s="2" t="s">
        <v>114</v>
      </c>
      <c r="C616" s="2" t="s">
        <v>49</v>
      </c>
      <c r="D616" s="2">
        <v>101</v>
      </c>
      <c r="E616" s="7">
        <v>79.989999999999995</v>
      </c>
      <c r="F616" s="7">
        <v>8078.99</v>
      </c>
    </row>
    <row r="617" spans="1:6">
      <c r="A617" s="2" t="s">
        <v>113</v>
      </c>
      <c r="B617" s="2" t="s">
        <v>114</v>
      </c>
      <c r="C617" s="2" t="s">
        <v>50</v>
      </c>
      <c r="D617" s="2">
        <v>48</v>
      </c>
      <c r="E617" s="7">
        <v>79.989999999999995</v>
      </c>
      <c r="F617" s="7">
        <v>3839.52</v>
      </c>
    </row>
    <row r="618" spans="1:6">
      <c r="A618" s="2" t="s">
        <v>113</v>
      </c>
      <c r="B618" s="2" t="s">
        <v>114</v>
      </c>
      <c r="C618" s="2" t="s">
        <v>51</v>
      </c>
      <c r="D618" s="2">
        <v>135</v>
      </c>
      <c r="E618" s="7">
        <v>49.99</v>
      </c>
      <c r="F618" s="7">
        <v>6748.6500000000005</v>
      </c>
    </row>
    <row r="619" spans="1:6">
      <c r="A619" s="2" t="s">
        <v>113</v>
      </c>
      <c r="B619" s="2" t="s">
        <v>114</v>
      </c>
      <c r="C619" s="2" t="s">
        <v>52</v>
      </c>
      <c r="D619" s="2">
        <v>111</v>
      </c>
      <c r="E619" s="7">
        <v>49.99</v>
      </c>
      <c r="F619" s="7">
        <v>5548.89</v>
      </c>
    </row>
    <row r="620" spans="1:6">
      <c r="A620" s="2" t="s">
        <v>113</v>
      </c>
      <c r="B620" s="2" t="s">
        <v>114</v>
      </c>
      <c r="C620" s="2" t="s">
        <v>53</v>
      </c>
      <c r="D620" s="2">
        <v>72</v>
      </c>
      <c r="E620" s="7">
        <v>49.99</v>
      </c>
      <c r="F620" s="7">
        <v>3599.28</v>
      </c>
    </row>
    <row r="621" spans="1:6">
      <c r="A621" s="2" t="s">
        <v>113</v>
      </c>
      <c r="B621" s="2" t="s">
        <v>114</v>
      </c>
      <c r="C621" s="2" t="s">
        <v>54</v>
      </c>
      <c r="D621" s="2">
        <v>68</v>
      </c>
      <c r="E621" s="7">
        <v>49.99</v>
      </c>
      <c r="F621" s="7">
        <v>3399.32</v>
      </c>
    </row>
    <row r="622" spans="1:6">
      <c r="A622" s="2" t="s">
        <v>115</v>
      </c>
      <c r="B622" s="2" t="s">
        <v>116</v>
      </c>
      <c r="C622" s="2" t="s">
        <v>35</v>
      </c>
      <c r="D622" s="2">
        <v>106</v>
      </c>
      <c r="E622" s="7">
        <v>89.99</v>
      </c>
      <c r="F622" s="7">
        <v>9538.9399999999987</v>
      </c>
    </row>
    <row r="623" spans="1:6">
      <c r="A623" s="2" t="s">
        <v>115</v>
      </c>
      <c r="B623" s="2" t="s">
        <v>116</v>
      </c>
      <c r="C623" s="2" t="s">
        <v>36</v>
      </c>
      <c r="D623" s="2">
        <v>104</v>
      </c>
      <c r="E623" s="7">
        <v>89.99</v>
      </c>
      <c r="F623" s="7">
        <v>9358.9599999999991</v>
      </c>
    </row>
    <row r="624" spans="1:6">
      <c r="A624" s="2" t="s">
        <v>115</v>
      </c>
      <c r="B624" s="2" t="s">
        <v>116</v>
      </c>
      <c r="C624" s="2" t="s">
        <v>37</v>
      </c>
      <c r="D624" s="2">
        <v>84</v>
      </c>
      <c r="E624" s="7">
        <v>89.99</v>
      </c>
      <c r="F624" s="7">
        <v>7559.16</v>
      </c>
    </row>
    <row r="625" spans="1:6">
      <c r="A625" s="2" t="s">
        <v>115</v>
      </c>
      <c r="B625" s="2" t="s">
        <v>116</v>
      </c>
      <c r="C625" s="2" t="s">
        <v>38</v>
      </c>
      <c r="D625" s="2">
        <v>77</v>
      </c>
      <c r="E625" s="7">
        <v>89.99</v>
      </c>
      <c r="F625" s="7">
        <v>6929.23</v>
      </c>
    </row>
    <row r="626" spans="1:6">
      <c r="A626" s="2" t="s">
        <v>115</v>
      </c>
      <c r="B626" s="2" t="s">
        <v>116</v>
      </c>
      <c r="C626" s="2" t="s">
        <v>39</v>
      </c>
      <c r="D626" s="2">
        <v>67</v>
      </c>
      <c r="E626" s="7">
        <v>29.99</v>
      </c>
      <c r="F626" s="7">
        <v>2009.33</v>
      </c>
    </row>
    <row r="627" spans="1:6">
      <c r="A627" s="2" t="s">
        <v>115</v>
      </c>
      <c r="B627" s="2" t="s">
        <v>116</v>
      </c>
      <c r="C627" s="2" t="s">
        <v>40</v>
      </c>
      <c r="D627" s="2">
        <v>127</v>
      </c>
      <c r="E627" s="7">
        <v>29.99</v>
      </c>
      <c r="F627" s="7">
        <v>3808.73</v>
      </c>
    </row>
    <row r="628" spans="1:6">
      <c r="A628" s="2" t="s">
        <v>115</v>
      </c>
      <c r="B628" s="2" t="s">
        <v>116</v>
      </c>
      <c r="C628" s="2" t="s">
        <v>41</v>
      </c>
      <c r="D628" s="2">
        <v>157</v>
      </c>
      <c r="E628" s="7">
        <v>29.99</v>
      </c>
      <c r="F628" s="7">
        <v>4708.4299999999994</v>
      </c>
    </row>
    <row r="629" spans="1:6">
      <c r="A629" s="2" t="s">
        <v>115</v>
      </c>
      <c r="B629" s="2" t="s">
        <v>116</v>
      </c>
      <c r="C629" s="2" t="s">
        <v>42</v>
      </c>
      <c r="D629" s="2">
        <v>114</v>
      </c>
      <c r="E629" s="7">
        <v>29.99</v>
      </c>
      <c r="F629" s="7">
        <v>3418.86</v>
      </c>
    </row>
    <row r="630" spans="1:6">
      <c r="A630" s="2" t="s">
        <v>115</v>
      </c>
      <c r="B630" s="2" t="s">
        <v>116</v>
      </c>
      <c r="C630" s="2" t="s">
        <v>43</v>
      </c>
      <c r="D630" s="2">
        <v>62</v>
      </c>
      <c r="E630" s="7">
        <v>149.99</v>
      </c>
      <c r="F630" s="7">
        <v>9299.380000000001</v>
      </c>
    </row>
    <row r="631" spans="1:6">
      <c r="A631" s="2" t="s">
        <v>115</v>
      </c>
      <c r="B631" s="2" t="s">
        <v>116</v>
      </c>
      <c r="C631" s="2" t="s">
        <v>44</v>
      </c>
      <c r="D631" s="2">
        <v>109</v>
      </c>
      <c r="E631" s="7">
        <v>149.99</v>
      </c>
      <c r="F631" s="7">
        <v>16348.91</v>
      </c>
    </row>
    <row r="632" spans="1:6">
      <c r="A632" s="2" t="s">
        <v>115</v>
      </c>
      <c r="B632" s="2" t="s">
        <v>116</v>
      </c>
      <c r="C632" s="2" t="s">
        <v>45</v>
      </c>
      <c r="D632" s="2">
        <v>36</v>
      </c>
      <c r="E632" s="7">
        <v>149.99</v>
      </c>
      <c r="F632" s="7">
        <v>5399.64</v>
      </c>
    </row>
    <row r="633" spans="1:6">
      <c r="A633" s="2" t="s">
        <v>115</v>
      </c>
      <c r="B633" s="2" t="s">
        <v>116</v>
      </c>
      <c r="C633" s="2" t="s">
        <v>46</v>
      </c>
      <c r="D633" s="2">
        <v>58</v>
      </c>
      <c r="E633" s="7">
        <v>149.99</v>
      </c>
      <c r="F633" s="7">
        <v>8699.42</v>
      </c>
    </row>
    <row r="634" spans="1:6">
      <c r="A634" s="2" t="s">
        <v>115</v>
      </c>
      <c r="B634" s="2" t="s">
        <v>116</v>
      </c>
      <c r="C634" s="2" t="s">
        <v>47</v>
      </c>
      <c r="D634" s="2">
        <v>68</v>
      </c>
      <c r="E634" s="7">
        <v>79.989999999999995</v>
      </c>
      <c r="F634" s="7">
        <v>5439.32</v>
      </c>
    </row>
    <row r="635" spans="1:6">
      <c r="A635" s="2" t="s">
        <v>115</v>
      </c>
      <c r="B635" s="2" t="s">
        <v>116</v>
      </c>
      <c r="C635" s="2" t="s">
        <v>48</v>
      </c>
      <c r="D635" s="2">
        <v>109</v>
      </c>
      <c r="E635" s="7">
        <v>79.989999999999995</v>
      </c>
      <c r="F635" s="7">
        <v>8718.91</v>
      </c>
    </row>
    <row r="636" spans="1:6">
      <c r="A636" s="2" t="s">
        <v>115</v>
      </c>
      <c r="B636" s="2" t="s">
        <v>116</v>
      </c>
      <c r="C636" s="2" t="s">
        <v>49</v>
      </c>
      <c r="D636" s="2">
        <v>54</v>
      </c>
      <c r="E636" s="7">
        <v>79.989999999999995</v>
      </c>
      <c r="F636" s="7">
        <v>4319.46</v>
      </c>
    </row>
    <row r="637" spans="1:6">
      <c r="A637" s="2" t="s">
        <v>115</v>
      </c>
      <c r="B637" s="2" t="s">
        <v>116</v>
      </c>
      <c r="C637" s="2" t="s">
        <v>50</v>
      </c>
      <c r="D637" s="2">
        <v>62</v>
      </c>
      <c r="E637" s="7">
        <v>79.989999999999995</v>
      </c>
      <c r="F637" s="7">
        <v>4959.38</v>
      </c>
    </row>
    <row r="638" spans="1:6">
      <c r="A638" s="2" t="s">
        <v>115</v>
      </c>
      <c r="B638" s="2" t="s">
        <v>116</v>
      </c>
      <c r="C638" s="2" t="s">
        <v>51</v>
      </c>
      <c r="D638" s="2">
        <v>67</v>
      </c>
      <c r="E638" s="7">
        <v>49.99</v>
      </c>
      <c r="F638" s="7">
        <v>3349.33</v>
      </c>
    </row>
    <row r="639" spans="1:6">
      <c r="A639" s="2" t="s">
        <v>115</v>
      </c>
      <c r="B639" s="2" t="s">
        <v>116</v>
      </c>
      <c r="C639" s="2" t="s">
        <v>52</v>
      </c>
      <c r="D639" s="2">
        <v>109</v>
      </c>
      <c r="E639" s="7">
        <v>49.99</v>
      </c>
      <c r="F639" s="7">
        <v>5448.91</v>
      </c>
    </row>
    <row r="640" spans="1:6">
      <c r="A640" s="2" t="s">
        <v>115</v>
      </c>
      <c r="B640" s="2" t="s">
        <v>116</v>
      </c>
      <c r="C640" s="2" t="s">
        <v>53</v>
      </c>
      <c r="D640" s="2">
        <v>66</v>
      </c>
      <c r="E640" s="7">
        <v>49.99</v>
      </c>
      <c r="F640" s="7">
        <v>3299.34</v>
      </c>
    </row>
    <row r="641" spans="1:6">
      <c r="A641" s="2" t="s">
        <v>115</v>
      </c>
      <c r="B641" s="2" t="s">
        <v>116</v>
      </c>
      <c r="C641" s="2" t="s">
        <v>54</v>
      </c>
      <c r="D641" s="2">
        <v>42</v>
      </c>
      <c r="E641" s="7">
        <v>49.99</v>
      </c>
      <c r="F641" s="7">
        <v>2099.58</v>
      </c>
    </row>
    <row r="642" spans="1:6">
      <c r="A642" s="2" t="s">
        <v>117</v>
      </c>
      <c r="B642" s="2" t="s">
        <v>118</v>
      </c>
      <c r="C642" s="2" t="s">
        <v>35</v>
      </c>
      <c r="D642" s="2">
        <v>95</v>
      </c>
      <c r="E642" s="7">
        <v>89.99</v>
      </c>
      <c r="F642" s="7">
        <v>8549.0499999999993</v>
      </c>
    </row>
    <row r="643" spans="1:6">
      <c r="A643" s="2" t="s">
        <v>117</v>
      </c>
      <c r="B643" s="2" t="s">
        <v>118</v>
      </c>
      <c r="C643" s="2" t="s">
        <v>36</v>
      </c>
      <c r="D643" s="2">
        <v>98</v>
      </c>
      <c r="E643" s="7">
        <v>89.99</v>
      </c>
      <c r="F643" s="7">
        <v>8819.0199999999986</v>
      </c>
    </row>
    <row r="644" spans="1:6">
      <c r="A644" s="2" t="s">
        <v>117</v>
      </c>
      <c r="B644" s="2" t="s">
        <v>118</v>
      </c>
      <c r="C644" s="2" t="s">
        <v>37</v>
      </c>
      <c r="D644" s="2">
        <v>73</v>
      </c>
      <c r="E644" s="7">
        <v>89.99</v>
      </c>
      <c r="F644" s="7">
        <v>6569.27</v>
      </c>
    </row>
    <row r="645" spans="1:6">
      <c r="A645" s="2" t="s">
        <v>117</v>
      </c>
      <c r="B645" s="2" t="s">
        <v>118</v>
      </c>
      <c r="C645" s="2" t="s">
        <v>38</v>
      </c>
      <c r="D645" s="2">
        <v>55</v>
      </c>
      <c r="E645" s="7">
        <v>89.99</v>
      </c>
      <c r="F645" s="7">
        <v>4949.45</v>
      </c>
    </row>
    <row r="646" spans="1:6">
      <c r="A646" s="2" t="s">
        <v>117</v>
      </c>
      <c r="B646" s="2" t="s">
        <v>118</v>
      </c>
      <c r="C646" s="2" t="s">
        <v>39</v>
      </c>
      <c r="D646" s="2">
        <v>68</v>
      </c>
      <c r="E646" s="7">
        <v>29.99</v>
      </c>
      <c r="F646" s="7">
        <v>2039.32</v>
      </c>
    </row>
    <row r="647" spans="1:6">
      <c r="A647" s="2" t="s">
        <v>117</v>
      </c>
      <c r="B647" s="2" t="s">
        <v>118</v>
      </c>
      <c r="C647" s="2" t="s">
        <v>40</v>
      </c>
      <c r="D647" s="2">
        <v>128</v>
      </c>
      <c r="E647" s="7">
        <v>29.99</v>
      </c>
      <c r="F647" s="7">
        <v>3838.72</v>
      </c>
    </row>
    <row r="648" spans="1:6">
      <c r="A648" s="2" t="s">
        <v>117</v>
      </c>
      <c r="B648" s="2" t="s">
        <v>118</v>
      </c>
      <c r="C648" s="2" t="s">
        <v>41</v>
      </c>
      <c r="D648" s="2">
        <v>122</v>
      </c>
      <c r="E648" s="7">
        <v>29.99</v>
      </c>
      <c r="F648" s="7">
        <v>3658.78</v>
      </c>
    </row>
    <row r="649" spans="1:6">
      <c r="A649" s="2" t="s">
        <v>117</v>
      </c>
      <c r="B649" s="2" t="s">
        <v>118</v>
      </c>
      <c r="C649" s="2" t="s">
        <v>42</v>
      </c>
      <c r="D649" s="2">
        <v>115</v>
      </c>
      <c r="E649" s="7">
        <v>29.99</v>
      </c>
      <c r="F649" s="7">
        <v>3448.85</v>
      </c>
    </row>
    <row r="650" spans="1:6">
      <c r="A650" s="2" t="s">
        <v>117</v>
      </c>
      <c r="B650" s="2" t="s">
        <v>118</v>
      </c>
      <c r="C650" s="2" t="s">
        <v>43</v>
      </c>
      <c r="D650" s="2">
        <v>61</v>
      </c>
      <c r="E650" s="7">
        <v>149.99</v>
      </c>
      <c r="F650" s="7">
        <v>9149.3900000000012</v>
      </c>
    </row>
    <row r="651" spans="1:6">
      <c r="A651" s="2" t="s">
        <v>117</v>
      </c>
      <c r="B651" s="2" t="s">
        <v>118</v>
      </c>
      <c r="C651" s="2" t="s">
        <v>44</v>
      </c>
      <c r="D651" s="2">
        <v>45</v>
      </c>
      <c r="E651" s="7">
        <v>149.99</v>
      </c>
      <c r="F651" s="7">
        <v>6749.55</v>
      </c>
    </row>
    <row r="652" spans="1:6">
      <c r="A652" s="2" t="s">
        <v>117</v>
      </c>
      <c r="B652" s="2" t="s">
        <v>118</v>
      </c>
      <c r="C652" s="2" t="s">
        <v>45</v>
      </c>
      <c r="D652" s="2">
        <v>61</v>
      </c>
      <c r="E652" s="7">
        <v>149.99</v>
      </c>
      <c r="F652" s="7">
        <v>9149.3900000000012</v>
      </c>
    </row>
    <row r="653" spans="1:6">
      <c r="A653" s="2" t="s">
        <v>117</v>
      </c>
      <c r="B653" s="2" t="s">
        <v>118</v>
      </c>
      <c r="C653" s="2" t="s">
        <v>46</v>
      </c>
      <c r="D653" s="2">
        <v>57</v>
      </c>
      <c r="E653" s="7">
        <v>149.99</v>
      </c>
      <c r="F653" s="7">
        <v>8549.43</v>
      </c>
    </row>
    <row r="654" spans="1:6">
      <c r="A654" s="2" t="s">
        <v>117</v>
      </c>
      <c r="B654" s="2" t="s">
        <v>118</v>
      </c>
      <c r="C654" s="2" t="s">
        <v>47</v>
      </c>
      <c r="D654" s="2">
        <v>138</v>
      </c>
      <c r="E654" s="7">
        <v>79.989999999999995</v>
      </c>
      <c r="F654" s="7">
        <v>11038.62</v>
      </c>
    </row>
    <row r="655" spans="1:6">
      <c r="A655" s="2" t="s">
        <v>117</v>
      </c>
      <c r="B655" s="2" t="s">
        <v>118</v>
      </c>
      <c r="C655" s="2" t="s">
        <v>48</v>
      </c>
      <c r="D655" s="2">
        <v>80</v>
      </c>
      <c r="E655" s="7">
        <v>79.989999999999995</v>
      </c>
      <c r="F655" s="7">
        <v>6399.2</v>
      </c>
    </row>
    <row r="656" spans="1:6">
      <c r="A656" s="2" t="s">
        <v>117</v>
      </c>
      <c r="B656" s="2" t="s">
        <v>118</v>
      </c>
      <c r="C656" s="2" t="s">
        <v>49</v>
      </c>
      <c r="D656" s="2">
        <v>46</v>
      </c>
      <c r="E656" s="7">
        <v>79.989999999999995</v>
      </c>
      <c r="F656" s="7">
        <v>3679.54</v>
      </c>
    </row>
    <row r="657" spans="1:6">
      <c r="A657" s="2" t="s">
        <v>117</v>
      </c>
      <c r="B657" s="2" t="s">
        <v>118</v>
      </c>
      <c r="C657" s="2" t="s">
        <v>50</v>
      </c>
      <c r="D657" s="2">
        <v>56</v>
      </c>
      <c r="E657" s="7">
        <v>79.989999999999995</v>
      </c>
      <c r="F657" s="7">
        <v>4479.4399999999996</v>
      </c>
    </row>
    <row r="658" spans="1:6">
      <c r="A658" s="2" t="s">
        <v>117</v>
      </c>
      <c r="B658" s="2" t="s">
        <v>118</v>
      </c>
      <c r="C658" s="2" t="s">
        <v>51</v>
      </c>
      <c r="D658" s="2">
        <v>108</v>
      </c>
      <c r="E658" s="7">
        <v>49.99</v>
      </c>
      <c r="F658" s="7">
        <v>5398.92</v>
      </c>
    </row>
    <row r="659" spans="1:6">
      <c r="A659" s="2" t="s">
        <v>117</v>
      </c>
      <c r="B659" s="2" t="s">
        <v>118</v>
      </c>
      <c r="C659" s="2" t="s">
        <v>52</v>
      </c>
      <c r="D659" s="2">
        <v>153</v>
      </c>
      <c r="E659" s="7">
        <v>49.99</v>
      </c>
      <c r="F659" s="7">
        <v>7648.47</v>
      </c>
    </row>
    <row r="660" spans="1:6">
      <c r="A660" s="2" t="s">
        <v>117</v>
      </c>
      <c r="B660" s="2" t="s">
        <v>118</v>
      </c>
      <c r="C660" s="2" t="s">
        <v>53</v>
      </c>
      <c r="D660" s="2">
        <v>94</v>
      </c>
      <c r="E660" s="7">
        <v>49.99</v>
      </c>
      <c r="F660" s="7">
        <v>4699.0600000000004</v>
      </c>
    </row>
    <row r="661" spans="1:6">
      <c r="A661" s="2" t="s">
        <v>117</v>
      </c>
      <c r="B661" s="2" t="s">
        <v>118</v>
      </c>
      <c r="C661" s="2" t="s">
        <v>54</v>
      </c>
      <c r="D661" s="2">
        <v>55</v>
      </c>
      <c r="E661" s="7">
        <v>49.99</v>
      </c>
      <c r="F661" s="7">
        <v>2749.45</v>
      </c>
    </row>
    <row r="662" spans="1:6">
      <c r="A662" s="2" t="s">
        <v>119</v>
      </c>
      <c r="B662" s="2" t="s">
        <v>120</v>
      </c>
      <c r="C662" s="2" t="s">
        <v>35</v>
      </c>
      <c r="D662" s="2">
        <v>99</v>
      </c>
      <c r="E662" s="7">
        <v>89.99</v>
      </c>
      <c r="F662" s="7">
        <v>8909.01</v>
      </c>
    </row>
    <row r="663" spans="1:6">
      <c r="A663" s="2" t="s">
        <v>119</v>
      </c>
      <c r="B663" s="2" t="s">
        <v>120</v>
      </c>
      <c r="C663" s="2" t="s">
        <v>36</v>
      </c>
      <c r="D663" s="2">
        <v>111</v>
      </c>
      <c r="E663" s="7">
        <v>89.99</v>
      </c>
      <c r="F663" s="7">
        <v>9988.89</v>
      </c>
    </row>
    <row r="664" spans="1:6">
      <c r="A664" s="2" t="s">
        <v>119</v>
      </c>
      <c r="B664" s="2" t="s">
        <v>120</v>
      </c>
      <c r="C664" s="2" t="s">
        <v>37</v>
      </c>
      <c r="D664" s="2">
        <v>81</v>
      </c>
      <c r="E664" s="7">
        <v>89.99</v>
      </c>
      <c r="F664" s="7">
        <v>7289.19</v>
      </c>
    </row>
    <row r="665" spans="1:6">
      <c r="A665" s="2" t="s">
        <v>119</v>
      </c>
      <c r="B665" s="2" t="s">
        <v>120</v>
      </c>
      <c r="C665" s="2" t="s">
        <v>38</v>
      </c>
      <c r="D665" s="2">
        <v>62</v>
      </c>
      <c r="E665" s="7">
        <v>89.99</v>
      </c>
      <c r="F665" s="7">
        <v>5579.38</v>
      </c>
    </row>
    <row r="666" spans="1:6">
      <c r="A666" s="2" t="s">
        <v>119</v>
      </c>
      <c r="B666" s="2" t="s">
        <v>120</v>
      </c>
      <c r="C666" s="2" t="s">
        <v>39</v>
      </c>
      <c r="D666" s="2">
        <v>93</v>
      </c>
      <c r="E666" s="7">
        <v>29.99</v>
      </c>
      <c r="F666" s="7">
        <v>2789.07</v>
      </c>
    </row>
    <row r="667" spans="1:6">
      <c r="A667" s="2" t="s">
        <v>119</v>
      </c>
      <c r="B667" s="2" t="s">
        <v>120</v>
      </c>
      <c r="C667" s="2" t="s">
        <v>40</v>
      </c>
      <c r="D667" s="2">
        <v>142</v>
      </c>
      <c r="E667" s="7">
        <v>29.99</v>
      </c>
      <c r="F667" s="7">
        <v>4258.58</v>
      </c>
    </row>
    <row r="668" spans="1:6">
      <c r="A668" s="2" t="s">
        <v>119</v>
      </c>
      <c r="B668" s="2" t="s">
        <v>120</v>
      </c>
      <c r="C668" s="2" t="s">
        <v>41</v>
      </c>
      <c r="D668" s="2">
        <v>174</v>
      </c>
      <c r="E668" s="7">
        <v>29.99</v>
      </c>
      <c r="F668" s="7">
        <v>5218.2599999999993</v>
      </c>
    </row>
    <row r="669" spans="1:6">
      <c r="A669" s="2" t="s">
        <v>119</v>
      </c>
      <c r="B669" s="2" t="s">
        <v>120</v>
      </c>
      <c r="C669" s="2" t="s">
        <v>42</v>
      </c>
      <c r="D669" s="2">
        <v>96</v>
      </c>
      <c r="E669" s="7">
        <v>29.99</v>
      </c>
      <c r="F669" s="7">
        <v>2879.04</v>
      </c>
    </row>
    <row r="670" spans="1:6">
      <c r="A670" s="2" t="s">
        <v>119</v>
      </c>
      <c r="B670" s="2" t="s">
        <v>120</v>
      </c>
      <c r="C670" s="2" t="s">
        <v>43</v>
      </c>
      <c r="D670" s="2">
        <v>34</v>
      </c>
      <c r="E670" s="7">
        <v>149.99</v>
      </c>
      <c r="F670" s="7">
        <v>5099.66</v>
      </c>
    </row>
    <row r="671" spans="1:6">
      <c r="A671" s="2" t="s">
        <v>119</v>
      </c>
      <c r="B671" s="2" t="s">
        <v>120</v>
      </c>
      <c r="C671" s="2" t="s">
        <v>44</v>
      </c>
      <c r="D671" s="2">
        <v>49</v>
      </c>
      <c r="E671" s="7">
        <v>149.99</v>
      </c>
      <c r="F671" s="7">
        <v>7349.51</v>
      </c>
    </row>
    <row r="672" spans="1:6">
      <c r="A672" s="2" t="s">
        <v>119</v>
      </c>
      <c r="B672" s="2" t="s">
        <v>120</v>
      </c>
      <c r="C672" s="2" t="s">
        <v>45</v>
      </c>
      <c r="D672" s="2">
        <v>33</v>
      </c>
      <c r="E672" s="7">
        <v>149.99</v>
      </c>
      <c r="F672" s="7">
        <v>4949.67</v>
      </c>
    </row>
    <row r="673" spans="1:6">
      <c r="A673" s="2" t="s">
        <v>119</v>
      </c>
      <c r="B673" s="2" t="s">
        <v>120</v>
      </c>
      <c r="C673" s="2" t="s">
        <v>46</v>
      </c>
      <c r="D673" s="2">
        <v>50</v>
      </c>
      <c r="E673" s="7">
        <v>149.99</v>
      </c>
      <c r="F673" s="7">
        <v>7499.5</v>
      </c>
    </row>
    <row r="674" spans="1:6">
      <c r="A674" s="2" t="s">
        <v>119</v>
      </c>
      <c r="B674" s="2" t="s">
        <v>120</v>
      </c>
      <c r="C674" s="2" t="s">
        <v>47</v>
      </c>
      <c r="D674" s="2">
        <v>146</v>
      </c>
      <c r="E674" s="7">
        <v>79.989999999999995</v>
      </c>
      <c r="F674" s="7">
        <v>11678.54</v>
      </c>
    </row>
    <row r="675" spans="1:6">
      <c r="A675" s="2" t="s">
        <v>119</v>
      </c>
      <c r="B675" s="2" t="s">
        <v>120</v>
      </c>
      <c r="C675" s="2" t="s">
        <v>48</v>
      </c>
      <c r="D675" s="2">
        <v>67</v>
      </c>
      <c r="E675" s="7">
        <v>79.989999999999995</v>
      </c>
      <c r="F675" s="7">
        <v>5359.33</v>
      </c>
    </row>
    <row r="676" spans="1:6">
      <c r="A676" s="2" t="s">
        <v>119</v>
      </c>
      <c r="B676" s="2" t="s">
        <v>120</v>
      </c>
      <c r="C676" s="2" t="s">
        <v>49</v>
      </c>
      <c r="D676" s="2">
        <v>55</v>
      </c>
      <c r="E676" s="7">
        <v>79.989999999999995</v>
      </c>
      <c r="F676" s="7">
        <v>4399.45</v>
      </c>
    </row>
    <row r="677" spans="1:6">
      <c r="A677" s="2" t="s">
        <v>119</v>
      </c>
      <c r="B677" s="2" t="s">
        <v>120</v>
      </c>
      <c r="C677" s="2" t="s">
        <v>50</v>
      </c>
      <c r="D677" s="2">
        <v>81</v>
      </c>
      <c r="E677" s="7">
        <v>79.989999999999995</v>
      </c>
      <c r="F677" s="7">
        <v>6479.19</v>
      </c>
    </row>
    <row r="678" spans="1:6">
      <c r="A678" s="2" t="s">
        <v>119</v>
      </c>
      <c r="B678" s="2" t="s">
        <v>120</v>
      </c>
      <c r="C678" s="2" t="s">
        <v>51</v>
      </c>
      <c r="D678" s="2">
        <v>111</v>
      </c>
      <c r="E678" s="7">
        <v>49.99</v>
      </c>
      <c r="F678" s="7">
        <v>5548.89</v>
      </c>
    </row>
    <row r="679" spans="1:6">
      <c r="A679" s="2" t="s">
        <v>119</v>
      </c>
      <c r="B679" s="2" t="s">
        <v>120</v>
      </c>
      <c r="C679" s="2" t="s">
        <v>52</v>
      </c>
      <c r="D679" s="2">
        <v>116</v>
      </c>
      <c r="E679" s="7">
        <v>49.99</v>
      </c>
      <c r="F679" s="7">
        <v>5798.84</v>
      </c>
    </row>
    <row r="680" spans="1:6">
      <c r="A680" s="2" t="s">
        <v>119</v>
      </c>
      <c r="B680" s="2" t="s">
        <v>120</v>
      </c>
      <c r="C680" s="2" t="s">
        <v>53</v>
      </c>
      <c r="D680" s="2">
        <v>66</v>
      </c>
      <c r="E680" s="7">
        <v>49.99</v>
      </c>
      <c r="F680" s="7">
        <v>3299.34</v>
      </c>
    </row>
    <row r="681" spans="1:6">
      <c r="A681" s="2" t="s">
        <v>119</v>
      </c>
      <c r="B681" s="2" t="s">
        <v>120</v>
      </c>
      <c r="C681" s="2" t="s">
        <v>54</v>
      </c>
      <c r="D681" s="2">
        <v>65</v>
      </c>
      <c r="E681" s="7">
        <v>49.99</v>
      </c>
      <c r="F681" s="7">
        <v>3249.35</v>
      </c>
    </row>
    <row r="682" spans="1:6">
      <c r="A682" s="2" t="s">
        <v>121</v>
      </c>
      <c r="B682" s="2" t="s">
        <v>122</v>
      </c>
      <c r="C682" s="2" t="s">
        <v>35</v>
      </c>
      <c r="D682" s="2">
        <v>163</v>
      </c>
      <c r="E682" s="7">
        <v>89.99</v>
      </c>
      <c r="F682" s="7">
        <v>14668.37</v>
      </c>
    </row>
    <row r="683" spans="1:6">
      <c r="A683" s="2" t="s">
        <v>121</v>
      </c>
      <c r="B683" s="2" t="s">
        <v>122</v>
      </c>
      <c r="C683" s="2" t="s">
        <v>36</v>
      </c>
      <c r="D683" s="2">
        <v>116</v>
      </c>
      <c r="E683" s="7">
        <v>89.99</v>
      </c>
      <c r="F683" s="7">
        <v>10438.84</v>
      </c>
    </row>
    <row r="684" spans="1:6">
      <c r="A684" s="2" t="s">
        <v>121</v>
      </c>
      <c r="B684" s="2" t="s">
        <v>122</v>
      </c>
      <c r="C684" s="2" t="s">
        <v>37</v>
      </c>
      <c r="D684" s="2">
        <v>44</v>
      </c>
      <c r="E684" s="7">
        <v>89.99</v>
      </c>
      <c r="F684" s="7">
        <v>3959.56</v>
      </c>
    </row>
    <row r="685" spans="1:6">
      <c r="A685" s="2" t="s">
        <v>121</v>
      </c>
      <c r="B685" s="2" t="s">
        <v>122</v>
      </c>
      <c r="C685" s="2" t="s">
        <v>38</v>
      </c>
      <c r="D685" s="2">
        <v>54</v>
      </c>
      <c r="E685" s="7">
        <v>89.99</v>
      </c>
      <c r="F685" s="7">
        <v>4859.46</v>
      </c>
    </row>
    <row r="686" spans="1:6">
      <c r="A686" s="2" t="s">
        <v>121</v>
      </c>
      <c r="B686" s="2" t="s">
        <v>122</v>
      </c>
      <c r="C686" s="2" t="s">
        <v>39</v>
      </c>
      <c r="D686" s="2">
        <v>88</v>
      </c>
      <c r="E686" s="7">
        <v>29.99</v>
      </c>
      <c r="F686" s="7">
        <v>2639.12</v>
      </c>
    </row>
    <row r="687" spans="1:6">
      <c r="A687" s="2" t="s">
        <v>121</v>
      </c>
      <c r="B687" s="2" t="s">
        <v>122</v>
      </c>
      <c r="C687" s="2" t="s">
        <v>40</v>
      </c>
      <c r="D687" s="2">
        <v>124</v>
      </c>
      <c r="E687" s="7">
        <v>29.99</v>
      </c>
      <c r="F687" s="7">
        <v>3718.76</v>
      </c>
    </row>
    <row r="688" spans="1:6">
      <c r="A688" s="2" t="s">
        <v>121</v>
      </c>
      <c r="B688" s="2" t="s">
        <v>122</v>
      </c>
      <c r="C688" s="2" t="s">
        <v>41</v>
      </c>
      <c r="D688" s="2">
        <v>156</v>
      </c>
      <c r="E688" s="7">
        <v>29.99</v>
      </c>
      <c r="F688" s="7">
        <v>4678.4399999999996</v>
      </c>
    </row>
    <row r="689" spans="1:6">
      <c r="A689" s="2" t="s">
        <v>121</v>
      </c>
      <c r="B689" s="2" t="s">
        <v>122</v>
      </c>
      <c r="C689" s="2" t="s">
        <v>42</v>
      </c>
      <c r="D689" s="2">
        <v>86</v>
      </c>
      <c r="E689" s="7">
        <v>29.99</v>
      </c>
      <c r="F689" s="7">
        <v>2579.14</v>
      </c>
    </row>
    <row r="690" spans="1:6">
      <c r="A690" s="2" t="s">
        <v>121</v>
      </c>
      <c r="B690" s="2" t="s">
        <v>122</v>
      </c>
      <c r="C690" s="2" t="s">
        <v>43</v>
      </c>
      <c r="D690" s="2">
        <v>52</v>
      </c>
      <c r="E690" s="7">
        <v>149.99</v>
      </c>
      <c r="F690" s="7">
        <v>7799.48</v>
      </c>
    </row>
    <row r="691" spans="1:6">
      <c r="A691" s="2" t="s">
        <v>121</v>
      </c>
      <c r="B691" s="2" t="s">
        <v>122</v>
      </c>
      <c r="C691" s="2" t="s">
        <v>44</v>
      </c>
      <c r="D691" s="2">
        <v>40</v>
      </c>
      <c r="E691" s="7">
        <v>149.99</v>
      </c>
      <c r="F691" s="7">
        <v>5999.6</v>
      </c>
    </row>
    <row r="692" spans="1:6">
      <c r="A692" s="2" t="s">
        <v>121</v>
      </c>
      <c r="B692" s="2" t="s">
        <v>122</v>
      </c>
      <c r="C692" s="2" t="s">
        <v>45</v>
      </c>
      <c r="D692" s="2">
        <v>44</v>
      </c>
      <c r="E692" s="7">
        <v>149.99</v>
      </c>
      <c r="F692" s="7">
        <v>6599.56</v>
      </c>
    </row>
    <row r="693" spans="1:6">
      <c r="A693" s="2" t="s">
        <v>121</v>
      </c>
      <c r="B693" s="2" t="s">
        <v>122</v>
      </c>
      <c r="C693" s="2" t="s">
        <v>46</v>
      </c>
      <c r="D693" s="2">
        <v>28</v>
      </c>
      <c r="E693" s="7">
        <v>149.99</v>
      </c>
      <c r="F693" s="7">
        <v>4199.72</v>
      </c>
    </row>
    <row r="694" spans="1:6">
      <c r="A694" s="2" t="s">
        <v>121</v>
      </c>
      <c r="B694" s="2" t="s">
        <v>122</v>
      </c>
      <c r="C694" s="2" t="s">
        <v>47</v>
      </c>
      <c r="D694" s="2">
        <v>110</v>
      </c>
      <c r="E694" s="7">
        <v>79.989999999999995</v>
      </c>
      <c r="F694" s="7">
        <v>8798.9</v>
      </c>
    </row>
    <row r="695" spans="1:6">
      <c r="A695" s="2" t="s">
        <v>121</v>
      </c>
      <c r="B695" s="2" t="s">
        <v>122</v>
      </c>
      <c r="C695" s="2" t="s">
        <v>48</v>
      </c>
      <c r="D695" s="2">
        <v>86</v>
      </c>
      <c r="E695" s="7">
        <v>79.989999999999995</v>
      </c>
      <c r="F695" s="7">
        <v>6879.1399999999994</v>
      </c>
    </row>
    <row r="696" spans="1:6">
      <c r="A696" s="2" t="s">
        <v>121</v>
      </c>
      <c r="B696" s="2" t="s">
        <v>122</v>
      </c>
      <c r="C696" s="2" t="s">
        <v>49</v>
      </c>
      <c r="D696" s="2">
        <v>52</v>
      </c>
      <c r="E696" s="7">
        <v>79.989999999999995</v>
      </c>
      <c r="F696" s="7">
        <v>4159.4799999999996</v>
      </c>
    </row>
    <row r="697" spans="1:6">
      <c r="A697" s="2" t="s">
        <v>121</v>
      </c>
      <c r="B697" s="2" t="s">
        <v>122</v>
      </c>
      <c r="C697" s="2" t="s">
        <v>50</v>
      </c>
      <c r="D697" s="2">
        <v>112</v>
      </c>
      <c r="E697" s="7">
        <v>79.989999999999995</v>
      </c>
      <c r="F697" s="7">
        <v>8958.8799999999992</v>
      </c>
    </row>
    <row r="698" spans="1:6">
      <c r="A698" s="2" t="s">
        <v>121</v>
      </c>
      <c r="B698" s="2" t="s">
        <v>122</v>
      </c>
      <c r="C698" s="2" t="s">
        <v>51</v>
      </c>
      <c r="D698" s="2">
        <v>122</v>
      </c>
      <c r="E698" s="7">
        <v>49.99</v>
      </c>
      <c r="F698" s="7">
        <v>6098.7800000000007</v>
      </c>
    </row>
    <row r="699" spans="1:6">
      <c r="A699" s="2" t="s">
        <v>121</v>
      </c>
      <c r="B699" s="2" t="s">
        <v>122</v>
      </c>
      <c r="C699" s="2" t="s">
        <v>52</v>
      </c>
      <c r="D699" s="2">
        <v>70</v>
      </c>
      <c r="E699" s="7">
        <v>49.99</v>
      </c>
      <c r="F699" s="7">
        <v>3499.3</v>
      </c>
    </row>
    <row r="700" spans="1:6">
      <c r="A700" s="2" t="s">
        <v>121</v>
      </c>
      <c r="B700" s="2" t="s">
        <v>122</v>
      </c>
      <c r="C700" s="2" t="s">
        <v>53</v>
      </c>
      <c r="D700" s="2">
        <v>59</v>
      </c>
      <c r="E700" s="7">
        <v>49.99</v>
      </c>
      <c r="F700" s="7">
        <v>2949.41</v>
      </c>
    </row>
    <row r="701" spans="1:6">
      <c r="A701" s="2" t="s">
        <v>121</v>
      </c>
      <c r="B701" s="2" t="s">
        <v>122</v>
      </c>
      <c r="C701" s="2" t="s">
        <v>54</v>
      </c>
      <c r="D701" s="2">
        <v>75</v>
      </c>
      <c r="E701" s="7">
        <v>49.99</v>
      </c>
      <c r="F701" s="7">
        <v>3749.25</v>
      </c>
    </row>
    <row r="702" spans="1:6">
      <c r="A702" s="2" t="s">
        <v>123</v>
      </c>
      <c r="B702" s="2" t="s">
        <v>124</v>
      </c>
      <c r="C702" s="2" t="s">
        <v>35</v>
      </c>
      <c r="D702" s="2">
        <v>128</v>
      </c>
      <c r="E702" s="7">
        <v>89.99</v>
      </c>
      <c r="F702" s="7">
        <v>11518.72</v>
      </c>
    </row>
    <row r="703" spans="1:6">
      <c r="A703" s="2" t="s">
        <v>123</v>
      </c>
      <c r="B703" s="2" t="s">
        <v>124</v>
      </c>
      <c r="C703" s="2" t="s">
        <v>36</v>
      </c>
      <c r="D703" s="2">
        <v>111</v>
      </c>
      <c r="E703" s="7">
        <v>89.99</v>
      </c>
      <c r="F703" s="7">
        <v>9988.89</v>
      </c>
    </row>
    <row r="704" spans="1:6">
      <c r="A704" s="2" t="s">
        <v>123</v>
      </c>
      <c r="B704" s="2" t="s">
        <v>124</v>
      </c>
      <c r="C704" s="2" t="s">
        <v>37</v>
      </c>
      <c r="D704" s="2">
        <v>115</v>
      </c>
      <c r="E704" s="7">
        <v>89.99</v>
      </c>
      <c r="F704" s="7">
        <v>10348.85</v>
      </c>
    </row>
    <row r="705" spans="1:6">
      <c r="A705" s="2" t="s">
        <v>123</v>
      </c>
      <c r="B705" s="2" t="s">
        <v>124</v>
      </c>
      <c r="C705" s="2" t="s">
        <v>38</v>
      </c>
      <c r="D705" s="2">
        <v>96</v>
      </c>
      <c r="E705" s="7">
        <v>89.99</v>
      </c>
      <c r="F705" s="7">
        <v>8639.0399999999991</v>
      </c>
    </row>
    <row r="706" spans="1:6">
      <c r="A706" s="2" t="s">
        <v>123</v>
      </c>
      <c r="B706" s="2" t="s">
        <v>124</v>
      </c>
      <c r="C706" s="2" t="s">
        <v>39</v>
      </c>
      <c r="D706" s="2">
        <v>90</v>
      </c>
      <c r="E706" s="7">
        <v>29.99</v>
      </c>
      <c r="F706" s="7">
        <v>2699.1</v>
      </c>
    </row>
    <row r="707" spans="1:6">
      <c r="A707" s="2" t="s">
        <v>123</v>
      </c>
      <c r="B707" s="2" t="s">
        <v>124</v>
      </c>
      <c r="C707" s="2" t="s">
        <v>40</v>
      </c>
      <c r="D707" s="2">
        <v>175</v>
      </c>
      <c r="E707" s="7">
        <v>29.99</v>
      </c>
      <c r="F707" s="7">
        <v>5248.25</v>
      </c>
    </row>
    <row r="708" spans="1:6">
      <c r="A708" s="2" t="s">
        <v>123</v>
      </c>
      <c r="B708" s="2" t="s">
        <v>124</v>
      </c>
      <c r="C708" s="2" t="s">
        <v>41</v>
      </c>
      <c r="D708" s="2">
        <v>117</v>
      </c>
      <c r="E708" s="7">
        <v>29.99</v>
      </c>
      <c r="F708" s="7">
        <v>3508.83</v>
      </c>
    </row>
    <row r="709" spans="1:6">
      <c r="A709" s="2" t="s">
        <v>123</v>
      </c>
      <c r="B709" s="2" t="s">
        <v>124</v>
      </c>
      <c r="C709" s="2" t="s">
        <v>42</v>
      </c>
      <c r="D709" s="2">
        <v>97</v>
      </c>
      <c r="E709" s="7">
        <v>29.99</v>
      </c>
      <c r="F709" s="7">
        <v>2909.03</v>
      </c>
    </row>
    <row r="710" spans="1:6">
      <c r="A710" s="2" t="s">
        <v>123</v>
      </c>
      <c r="B710" s="2" t="s">
        <v>124</v>
      </c>
      <c r="C710" s="2" t="s">
        <v>43</v>
      </c>
      <c r="D710" s="2">
        <v>128</v>
      </c>
      <c r="E710" s="7">
        <v>149.99</v>
      </c>
      <c r="F710" s="7">
        <v>19198.72</v>
      </c>
    </row>
    <row r="711" spans="1:6">
      <c r="A711" s="2" t="s">
        <v>123</v>
      </c>
      <c r="B711" s="2" t="s">
        <v>124</v>
      </c>
      <c r="C711" s="2" t="s">
        <v>44</v>
      </c>
      <c r="D711" s="2">
        <v>51</v>
      </c>
      <c r="E711" s="7">
        <v>149.99</v>
      </c>
      <c r="F711" s="7">
        <v>7649.4900000000007</v>
      </c>
    </row>
    <row r="712" spans="1:6">
      <c r="A712" s="2" t="s">
        <v>123</v>
      </c>
      <c r="B712" s="2" t="s">
        <v>124</v>
      </c>
      <c r="C712" s="2" t="s">
        <v>45</v>
      </c>
      <c r="D712" s="2">
        <v>85</v>
      </c>
      <c r="E712" s="7">
        <v>149.99</v>
      </c>
      <c r="F712" s="7">
        <v>12749.15</v>
      </c>
    </row>
    <row r="713" spans="1:6">
      <c r="A713" s="2" t="s">
        <v>123</v>
      </c>
      <c r="B713" s="2" t="s">
        <v>124</v>
      </c>
      <c r="C713" s="2" t="s">
        <v>46</v>
      </c>
      <c r="D713" s="2">
        <v>32</v>
      </c>
      <c r="E713" s="7">
        <v>149.99</v>
      </c>
      <c r="F713" s="7">
        <v>4799.68</v>
      </c>
    </row>
    <row r="714" spans="1:6">
      <c r="A714" s="2" t="s">
        <v>123</v>
      </c>
      <c r="B714" s="2" t="s">
        <v>124</v>
      </c>
      <c r="C714" s="2" t="s">
        <v>47</v>
      </c>
      <c r="D714" s="2">
        <v>132</v>
      </c>
      <c r="E714" s="7">
        <v>79.989999999999995</v>
      </c>
      <c r="F714" s="7">
        <v>10558.68</v>
      </c>
    </row>
    <row r="715" spans="1:6">
      <c r="A715" s="2" t="s">
        <v>123</v>
      </c>
      <c r="B715" s="2" t="s">
        <v>124</v>
      </c>
      <c r="C715" s="2" t="s">
        <v>48</v>
      </c>
      <c r="D715" s="2">
        <v>112</v>
      </c>
      <c r="E715" s="7">
        <v>79.989999999999995</v>
      </c>
      <c r="F715" s="7">
        <v>8958.8799999999992</v>
      </c>
    </row>
    <row r="716" spans="1:6">
      <c r="A716" s="2" t="s">
        <v>123</v>
      </c>
      <c r="B716" s="2" t="s">
        <v>124</v>
      </c>
      <c r="C716" s="2" t="s">
        <v>49</v>
      </c>
      <c r="D716" s="2">
        <v>61</v>
      </c>
      <c r="E716" s="7">
        <v>79.989999999999995</v>
      </c>
      <c r="F716" s="7">
        <v>4879.3899999999994</v>
      </c>
    </row>
    <row r="717" spans="1:6">
      <c r="A717" s="2" t="s">
        <v>123</v>
      </c>
      <c r="B717" s="2" t="s">
        <v>124</v>
      </c>
      <c r="C717" s="2" t="s">
        <v>50</v>
      </c>
      <c r="D717" s="2">
        <v>107</v>
      </c>
      <c r="E717" s="7">
        <v>79.989999999999995</v>
      </c>
      <c r="F717" s="7">
        <v>8558.93</v>
      </c>
    </row>
    <row r="718" spans="1:6">
      <c r="A718" s="2" t="s">
        <v>123</v>
      </c>
      <c r="B718" s="2" t="s">
        <v>124</v>
      </c>
      <c r="C718" s="2" t="s">
        <v>51</v>
      </c>
      <c r="D718" s="2">
        <v>131</v>
      </c>
      <c r="E718" s="7">
        <v>49.99</v>
      </c>
      <c r="F718" s="7">
        <v>6548.6900000000014</v>
      </c>
    </row>
    <row r="719" spans="1:6">
      <c r="A719" s="2" t="s">
        <v>123</v>
      </c>
      <c r="B719" s="2" t="s">
        <v>124</v>
      </c>
      <c r="C719" s="2" t="s">
        <v>52</v>
      </c>
      <c r="D719" s="2">
        <v>96</v>
      </c>
      <c r="E719" s="7">
        <v>49.99</v>
      </c>
      <c r="F719" s="7">
        <v>4799.04</v>
      </c>
    </row>
    <row r="720" spans="1:6">
      <c r="A720" s="2" t="s">
        <v>123</v>
      </c>
      <c r="B720" s="2" t="s">
        <v>124</v>
      </c>
      <c r="C720" s="2" t="s">
        <v>53</v>
      </c>
      <c r="D720" s="2">
        <v>84</v>
      </c>
      <c r="E720" s="7">
        <v>49.99</v>
      </c>
      <c r="F720" s="7">
        <v>4199.16</v>
      </c>
    </row>
    <row r="721" spans="1:6">
      <c r="A721" s="2" t="s">
        <v>123</v>
      </c>
      <c r="B721" s="2" t="s">
        <v>124</v>
      </c>
      <c r="C721" s="2" t="s">
        <v>54</v>
      </c>
      <c r="D721" s="2">
        <v>103</v>
      </c>
      <c r="E721" s="7">
        <v>49.99</v>
      </c>
      <c r="F721" s="7">
        <v>5148.97</v>
      </c>
    </row>
    <row r="722" spans="1:6">
      <c r="A722" s="2" t="s">
        <v>125</v>
      </c>
      <c r="B722" s="2" t="s">
        <v>126</v>
      </c>
      <c r="C722" s="2" t="s">
        <v>35</v>
      </c>
      <c r="D722" s="2">
        <v>85</v>
      </c>
      <c r="E722" s="7">
        <v>89.99</v>
      </c>
      <c r="F722" s="7">
        <v>7649.15</v>
      </c>
    </row>
    <row r="723" spans="1:6">
      <c r="A723" s="2" t="s">
        <v>125</v>
      </c>
      <c r="B723" s="2" t="s">
        <v>126</v>
      </c>
      <c r="C723" s="2" t="s">
        <v>36</v>
      </c>
      <c r="D723" s="2">
        <v>118</v>
      </c>
      <c r="E723" s="7">
        <v>89.99</v>
      </c>
      <c r="F723" s="7">
        <v>10618.82</v>
      </c>
    </row>
    <row r="724" spans="1:6">
      <c r="A724" s="2" t="s">
        <v>125</v>
      </c>
      <c r="B724" s="2" t="s">
        <v>126</v>
      </c>
      <c r="C724" s="2" t="s">
        <v>37</v>
      </c>
      <c r="D724" s="2">
        <v>87</v>
      </c>
      <c r="E724" s="7">
        <v>89.99</v>
      </c>
      <c r="F724" s="7">
        <v>7829.1299999999992</v>
      </c>
    </row>
    <row r="725" spans="1:6">
      <c r="A725" s="2" t="s">
        <v>125</v>
      </c>
      <c r="B725" s="2" t="s">
        <v>126</v>
      </c>
      <c r="C725" s="2" t="s">
        <v>38</v>
      </c>
      <c r="D725" s="2">
        <v>67</v>
      </c>
      <c r="E725" s="7">
        <v>89.99</v>
      </c>
      <c r="F725" s="7">
        <v>6029.33</v>
      </c>
    </row>
    <row r="726" spans="1:6">
      <c r="A726" s="2" t="s">
        <v>125</v>
      </c>
      <c r="B726" s="2" t="s">
        <v>126</v>
      </c>
      <c r="C726" s="2" t="s">
        <v>39</v>
      </c>
      <c r="D726" s="2">
        <v>94</v>
      </c>
      <c r="E726" s="7">
        <v>29.99</v>
      </c>
      <c r="F726" s="7">
        <v>2819.06</v>
      </c>
    </row>
    <row r="727" spans="1:6">
      <c r="A727" s="2" t="s">
        <v>125</v>
      </c>
      <c r="B727" s="2" t="s">
        <v>126</v>
      </c>
      <c r="C727" s="2" t="s">
        <v>40</v>
      </c>
      <c r="D727" s="2">
        <v>178</v>
      </c>
      <c r="E727" s="7">
        <v>29.99</v>
      </c>
      <c r="F727" s="7">
        <v>5338.2199999999993</v>
      </c>
    </row>
    <row r="728" spans="1:6">
      <c r="A728" s="2" t="s">
        <v>125</v>
      </c>
      <c r="B728" s="2" t="s">
        <v>126</v>
      </c>
      <c r="C728" s="2" t="s">
        <v>41</v>
      </c>
      <c r="D728" s="2">
        <v>122</v>
      </c>
      <c r="E728" s="7">
        <v>29.99</v>
      </c>
      <c r="F728" s="7">
        <v>3658.78</v>
      </c>
    </row>
    <row r="729" spans="1:6">
      <c r="A729" s="2" t="s">
        <v>125</v>
      </c>
      <c r="B729" s="2" t="s">
        <v>126</v>
      </c>
      <c r="C729" s="2" t="s">
        <v>42</v>
      </c>
      <c r="D729" s="2">
        <v>110</v>
      </c>
      <c r="E729" s="7">
        <v>29.99</v>
      </c>
      <c r="F729" s="7">
        <v>3298.9</v>
      </c>
    </row>
    <row r="730" spans="1:6">
      <c r="A730" s="2" t="s">
        <v>125</v>
      </c>
      <c r="B730" s="2" t="s">
        <v>126</v>
      </c>
      <c r="C730" s="2" t="s">
        <v>43</v>
      </c>
      <c r="D730" s="2">
        <v>91</v>
      </c>
      <c r="E730" s="7">
        <v>149.99</v>
      </c>
      <c r="F730" s="7">
        <v>13649.09</v>
      </c>
    </row>
    <row r="731" spans="1:6">
      <c r="A731" s="2" t="s">
        <v>125</v>
      </c>
      <c r="B731" s="2" t="s">
        <v>126</v>
      </c>
      <c r="C731" s="2" t="s">
        <v>44</v>
      </c>
      <c r="D731" s="2">
        <v>101</v>
      </c>
      <c r="E731" s="7">
        <v>149.99</v>
      </c>
      <c r="F731" s="7">
        <v>15148.99</v>
      </c>
    </row>
    <row r="732" spans="1:6">
      <c r="A732" s="2" t="s">
        <v>125</v>
      </c>
      <c r="B732" s="2" t="s">
        <v>126</v>
      </c>
      <c r="C732" s="2" t="s">
        <v>45</v>
      </c>
      <c r="D732" s="2">
        <v>93</v>
      </c>
      <c r="E732" s="7">
        <v>149.99</v>
      </c>
      <c r="F732" s="7">
        <v>13949.07</v>
      </c>
    </row>
    <row r="733" spans="1:6">
      <c r="A733" s="2" t="s">
        <v>125</v>
      </c>
      <c r="B733" s="2" t="s">
        <v>126</v>
      </c>
      <c r="C733" s="2" t="s">
        <v>46</v>
      </c>
      <c r="D733" s="2">
        <v>39</v>
      </c>
      <c r="E733" s="7">
        <v>149.99</v>
      </c>
      <c r="F733" s="7">
        <v>5849.6100000000006</v>
      </c>
    </row>
    <row r="734" spans="1:6">
      <c r="A734" s="2" t="s">
        <v>125</v>
      </c>
      <c r="B734" s="2" t="s">
        <v>126</v>
      </c>
      <c r="C734" s="2" t="s">
        <v>47</v>
      </c>
      <c r="D734" s="2">
        <v>69</v>
      </c>
      <c r="E734" s="7">
        <v>79.989999999999995</v>
      </c>
      <c r="F734" s="7">
        <v>5519.3099999999986</v>
      </c>
    </row>
    <row r="735" spans="1:6">
      <c r="A735" s="2" t="s">
        <v>125</v>
      </c>
      <c r="B735" s="2" t="s">
        <v>126</v>
      </c>
      <c r="C735" s="2" t="s">
        <v>48</v>
      </c>
      <c r="D735" s="2">
        <v>72</v>
      </c>
      <c r="E735" s="7">
        <v>79.989999999999995</v>
      </c>
      <c r="F735" s="7">
        <v>5759.28</v>
      </c>
    </row>
    <row r="736" spans="1:6">
      <c r="A736" s="2" t="s">
        <v>125</v>
      </c>
      <c r="B736" s="2" t="s">
        <v>126</v>
      </c>
      <c r="C736" s="2" t="s">
        <v>49</v>
      </c>
      <c r="D736" s="2">
        <v>49</v>
      </c>
      <c r="E736" s="7">
        <v>79.989999999999995</v>
      </c>
      <c r="F736" s="7">
        <v>3919.51</v>
      </c>
    </row>
    <row r="737" spans="1:6">
      <c r="A737" s="2" t="s">
        <v>125</v>
      </c>
      <c r="B737" s="2" t="s">
        <v>126</v>
      </c>
      <c r="C737" s="2" t="s">
        <v>50</v>
      </c>
      <c r="D737" s="2">
        <v>67</v>
      </c>
      <c r="E737" s="7">
        <v>79.989999999999995</v>
      </c>
      <c r="F737" s="7">
        <v>5359.33</v>
      </c>
    </row>
    <row r="738" spans="1:6">
      <c r="A738" s="2" t="s">
        <v>125</v>
      </c>
      <c r="B738" s="2" t="s">
        <v>126</v>
      </c>
      <c r="C738" s="2" t="s">
        <v>51</v>
      </c>
      <c r="D738" s="2">
        <v>149</v>
      </c>
      <c r="E738" s="7">
        <v>49.99</v>
      </c>
      <c r="F738" s="7">
        <v>7448.51</v>
      </c>
    </row>
    <row r="739" spans="1:6">
      <c r="A739" s="2" t="s">
        <v>125</v>
      </c>
      <c r="B739" s="2" t="s">
        <v>126</v>
      </c>
      <c r="C739" s="2" t="s">
        <v>52</v>
      </c>
      <c r="D739" s="2">
        <v>82</v>
      </c>
      <c r="E739" s="7">
        <v>49.99</v>
      </c>
      <c r="F739" s="7">
        <v>4099.18</v>
      </c>
    </row>
    <row r="740" spans="1:6">
      <c r="A740" s="2" t="s">
        <v>125</v>
      </c>
      <c r="B740" s="2" t="s">
        <v>126</v>
      </c>
      <c r="C740" s="2" t="s">
        <v>53</v>
      </c>
      <c r="D740" s="2">
        <v>69</v>
      </c>
      <c r="E740" s="7">
        <v>49.99</v>
      </c>
      <c r="F740" s="7">
        <v>3449.31</v>
      </c>
    </row>
    <row r="741" spans="1:6">
      <c r="A741" s="2" t="s">
        <v>125</v>
      </c>
      <c r="B741" s="2" t="s">
        <v>126</v>
      </c>
      <c r="C741" s="2" t="s">
        <v>54</v>
      </c>
      <c r="D741" s="2">
        <v>50</v>
      </c>
      <c r="E741" s="7">
        <v>49.99</v>
      </c>
      <c r="F741" s="7">
        <v>2499.5</v>
      </c>
    </row>
    <row r="742" spans="1:6">
      <c r="A742" s="2" t="s">
        <v>127</v>
      </c>
      <c r="B742" s="2" t="s">
        <v>128</v>
      </c>
      <c r="C742" s="2" t="s">
        <v>35</v>
      </c>
      <c r="D742" s="2">
        <v>157</v>
      </c>
      <c r="E742" s="7">
        <v>89.99</v>
      </c>
      <c r="F742" s="7">
        <v>14128.43</v>
      </c>
    </row>
    <row r="743" spans="1:6">
      <c r="A743" s="2" t="s">
        <v>127</v>
      </c>
      <c r="B743" s="2" t="s">
        <v>128</v>
      </c>
      <c r="C743" s="2" t="s">
        <v>36</v>
      </c>
      <c r="D743" s="2">
        <v>142</v>
      </c>
      <c r="E743" s="7">
        <v>89.99</v>
      </c>
      <c r="F743" s="7">
        <v>12778.58</v>
      </c>
    </row>
    <row r="744" spans="1:6">
      <c r="A744" s="2" t="s">
        <v>127</v>
      </c>
      <c r="B744" s="2" t="s">
        <v>128</v>
      </c>
      <c r="C744" s="2" t="s">
        <v>37</v>
      </c>
      <c r="D744" s="2">
        <v>66</v>
      </c>
      <c r="E744" s="7">
        <v>89.99</v>
      </c>
      <c r="F744" s="7">
        <v>5939.3399999999992</v>
      </c>
    </row>
    <row r="745" spans="1:6">
      <c r="A745" s="2" t="s">
        <v>127</v>
      </c>
      <c r="B745" s="2" t="s">
        <v>128</v>
      </c>
      <c r="C745" s="2" t="s">
        <v>38</v>
      </c>
      <c r="D745" s="2">
        <v>85</v>
      </c>
      <c r="E745" s="7">
        <v>89.99</v>
      </c>
      <c r="F745" s="7">
        <v>7649.15</v>
      </c>
    </row>
    <row r="746" spans="1:6">
      <c r="A746" s="2" t="s">
        <v>127</v>
      </c>
      <c r="B746" s="2" t="s">
        <v>128</v>
      </c>
      <c r="C746" s="2" t="s">
        <v>39</v>
      </c>
      <c r="D746" s="2">
        <v>69</v>
      </c>
      <c r="E746" s="7">
        <v>29.99</v>
      </c>
      <c r="F746" s="7">
        <v>2069.31</v>
      </c>
    </row>
    <row r="747" spans="1:6">
      <c r="A747" s="2" t="s">
        <v>127</v>
      </c>
      <c r="B747" s="2" t="s">
        <v>128</v>
      </c>
      <c r="C747" s="2" t="s">
        <v>40</v>
      </c>
      <c r="D747" s="2">
        <v>186</v>
      </c>
      <c r="E747" s="7">
        <v>29.99</v>
      </c>
      <c r="F747" s="7">
        <v>5578.1399999999994</v>
      </c>
    </row>
    <row r="748" spans="1:6">
      <c r="A748" s="2" t="s">
        <v>127</v>
      </c>
      <c r="B748" s="2" t="s">
        <v>128</v>
      </c>
      <c r="C748" s="2" t="s">
        <v>41</v>
      </c>
      <c r="D748" s="2">
        <v>157</v>
      </c>
      <c r="E748" s="7">
        <v>29.99</v>
      </c>
      <c r="F748" s="7">
        <v>4708.4299999999994</v>
      </c>
    </row>
    <row r="749" spans="1:6">
      <c r="A749" s="2" t="s">
        <v>127</v>
      </c>
      <c r="B749" s="2" t="s">
        <v>128</v>
      </c>
      <c r="C749" s="2" t="s">
        <v>42</v>
      </c>
      <c r="D749" s="2">
        <v>109</v>
      </c>
      <c r="E749" s="7">
        <v>29.99</v>
      </c>
      <c r="F749" s="7">
        <v>3268.91</v>
      </c>
    </row>
    <row r="750" spans="1:6">
      <c r="A750" s="2" t="s">
        <v>127</v>
      </c>
      <c r="B750" s="2" t="s">
        <v>128</v>
      </c>
      <c r="C750" s="2" t="s">
        <v>43</v>
      </c>
      <c r="D750" s="2">
        <v>50</v>
      </c>
      <c r="E750" s="7">
        <v>149.99</v>
      </c>
      <c r="F750" s="7">
        <v>7499.5</v>
      </c>
    </row>
    <row r="751" spans="1:6">
      <c r="A751" s="2" t="s">
        <v>127</v>
      </c>
      <c r="B751" s="2" t="s">
        <v>128</v>
      </c>
      <c r="C751" s="2" t="s">
        <v>44</v>
      </c>
      <c r="D751" s="2">
        <v>93</v>
      </c>
      <c r="E751" s="7">
        <v>149.99</v>
      </c>
      <c r="F751" s="7">
        <v>13949.07</v>
      </c>
    </row>
    <row r="752" spans="1:6">
      <c r="A752" s="2" t="s">
        <v>127</v>
      </c>
      <c r="B752" s="2" t="s">
        <v>128</v>
      </c>
      <c r="C752" s="2" t="s">
        <v>45</v>
      </c>
      <c r="D752" s="2">
        <v>68</v>
      </c>
      <c r="E752" s="7">
        <v>149.99</v>
      </c>
      <c r="F752" s="7">
        <v>10199.32</v>
      </c>
    </row>
    <row r="753" spans="1:6">
      <c r="A753" s="2" t="s">
        <v>127</v>
      </c>
      <c r="B753" s="2" t="s">
        <v>128</v>
      </c>
      <c r="C753" s="2" t="s">
        <v>46</v>
      </c>
      <c r="D753" s="2">
        <v>65</v>
      </c>
      <c r="E753" s="7">
        <v>149.99</v>
      </c>
      <c r="F753" s="7">
        <v>9749.35</v>
      </c>
    </row>
    <row r="754" spans="1:6">
      <c r="A754" s="2" t="s">
        <v>127</v>
      </c>
      <c r="B754" s="2" t="s">
        <v>128</v>
      </c>
      <c r="C754" s="2" t="s">
        <v>47</v>
      </c>
      <c r="D754" s="2">
        <v>105</v>
      </c>
      <c r="E754" s="7">
        <v>79.989999999999995</v>
      </c>
      <c r="F754" s="7">
        <v>8398.9499999999989</v>
      </c>
    </row>
    <row r="755" spans="1:6">
      <c r="A755" s="2" t="s">
        <v>127</v>
      </c>
      <c r="B755" s="2" t="s">
        <v>128</v>
      </c>
      <c r="C755" s="2" t="s">
        <v>48</v>
      </c>
      <c r="D755" s="2">
        <v>137</v>
      </c>
      <c r="E755" s="7">
        <v>79.989999999999995</v>
      </c>
      <c r="F755" s="7">
        <v>10958.63</v>
      </c>
    </row>
    <row r="756" spans="1:6">
      <c r="A756" s="2" t="s">
        <v>127</v>
      </c>
      <c r="B756" s="2" t="s">
        <v>128</v>
      </c>
      <c r="C756" s="2" t="s">
        <v>49</v>
      </c>
      <c r="D756" s="2">
        <v>45</v>
      </c>
      <c r="E756" s="7">
        <v>79.989999999999995</v>
      </c>
      <c r="F756" s="7">
        <v>3599.55</v>
      </c>
    </row>
    <row r="757" spans="1:6">
      <c r="A757" s="2" t="s">
        <v>127</v>
      </c>
      <c r="B757" s="2" t="s">
        <v>128</v>
      </c>
      <c r="C757" s="2" t="s">
        <v>50</v>
      </c>
      <c r="D757" s="2">
        <v>83</v>
      </c>
      <c r="E757" s="7">
        <v>79.989999999999995</v>
      </c>
      <c r="F757" s="7">
        <v>6639.1699999999992</v>
      </c>
    </row>
    <row r="758" spans="1:6">
      <c r="A758" s="2" t="s">
        <v>127</v>
      </c>
      <c r="B758" s="2" t="s">
        <v>128</v>
      </c>
      <c r="C758" s="2" t="s">
        <v>51</v>
      </c>
      <c r="D758" s="2">
        <v>100</v>
      </c>
      <c r="E758" s="7">
        <v>49.99</v>
      </c>
      <c r="F758" s="7">
        <v>4999</v>
      </c>
    </row>
    <row r="759" spans="1:6">
      <c r="A759" s="2" t="s">
        <v>127</v>
      </c>
      <c r="B759" s="2" t="s">
        <v>128</v>
      </c>
      <c r="C759" s="2" t="s">
        <v>52</v>
      </c>
      <c r="D759" s="2">
        <v>97</v>
      </c>
      <c r="E759" s="7">
        <v>49.99</v>
      </c>
      <c r="F759" s="7">
        <v>4849.03</v>
      </c>
    </row>
    <row r="760" spans="1:6">
      <c r="A760" s="2" t="s">
        <v>127</v>
      </c>
      <c r="B760" s="2" t="s">
        <v>128</v>
      </c>
      <c r="C760" s="2" t="s">
        <v>53</v>
      </c>
      <c r="D760" s="2">
        <v>62</v>
      </c>
      <c r="E760" s="7">
        <v>49.99</v>
      </c>
      <c r="F760" s="7">
        <v>3099.38</v>
      </c>
    </row>
    <row r="761" spans="1:6">
      <c r="A761" s="2" t="s">
        <v>127</v>
      </c>
      <c r="B761" s="2" t="s">
        <v>128</v>
      </c>
      <c r="C761" s="2" t="s">
        <v>54</v>
      </c>
      <c r="D761" s="2">
        <v>72</v>
      </c>
      <c r="E761" s="7">
        <v>49.99</v>
      </c>
      <c r="F761" s="7">
        <v>3599.28</v>
      </c>
    </row>
    <row r="762" spans="1:6">
      <c r="A762" s="2" t="s">
        <v>129</v>
      </c>
      <c r="B762" s="2" t="s">
        <v>130</v>
      </c>
      <c r="C762" s="2" t="s">
        <v>35</v>
      </c>
      <c r="D762" s="2">
        <v>131</v>
      </c>
      <c r="E762" s="7">
        <v>89.99</v>
      </c>
      <c r="F762" s="7">
        <v>11788.69</v>
      </c>
    </row>
    <row r="763" spans="1:6">
      <c r="A763" s="2" t="s">
        <v>129</v>
      </c>
      <c r="B763" s="2" t="s">
        <v>130</v>
      </c>
      <c r="C763" s="2" t="s">
        <v>36</v>
      </c>
      <c r="D763" s="2">
        <v>98</v>
      </c>
      <c r="E763" s="7">
        <v>89.99</v>
      </c>
      <c r="F763" s="7">
        <v>8819.0199999999986</v>
      </c>
    </row>
    <row r="764" spans="1:6">
      <c r="A764" s="2" t="s">
        <v>129</v>
      </c>
      <c r="B764" s="2" t="s">
        <v>130</v>
      </c>
      <c r="C764" s="2" t="s">
        <v>37</v>
      </c>
      <c r="D764" s="2">
        <v>69</v>
      </c>
      <c r="E764" s="7">
        <v>89.99</v>
      </c>
      <c r="F764" s="7">
        <v>6209.3099999999986</v>
      </c>
    </row>
    <row r="765" spans="1:6">
      <c r="A765" s="2" t="s">
        <v>129</v>
      </c>
      <c r="B765" s="2" t="s">
        <v>130</v>
      </c>
      <c r="C765" s="2" t="s">
        <v>38</v>
      </c>
      <c r="D765" s="2">
        <v>98</v>
      </c>
      <c r="E765" s="7">
        <v>89.99</v>
      </c>
      <c r="F765" s="7">
        <v>8819.0199999999986</v>
      </c>
    </row>
    <row r="766" spans="1:6">
      <c r="A766" s="2" t="s">
        <v>129</v>
      </c>
      <c r="B766" s="2" t="s">
        <v>130</v>
      </c>
      <c r="C766" s="2" t="s">
        <v>39</v>
      </c>
      <c r="D766" s="2">
        <v>126</v>
      </c>
      <c r="E766" s="7">
        <v>29.99</v>
      </c>
      <c r="F766" s="7">
        <v>3778.74</v>
      </c>
    </row>
    <row r="767" spans="1:6">
      <c r="A767" s="2" t="s">
        <v>129</v>
      </c>
      <c r="B767" s="2" t="s">
        <v>130</v>
      </c>
      <c r="C767" s="2" t="s">
        <v>40</v>
      </c>
      <c r="D767" s="2">
        <v>171</v>
      </c>
      <c r="E767" s="7">
        <v>29.99</v>
      </c>
      <c r="F767" s="7">
        <v>5128.29</v>
      </c>
    </row>
    <row r="768" spans="1:6">
      <c r="A768" s="2" t="s">
        <v>129</v>
      </c>
      <c r="B768" s="2" t="s">
        <v>130</v>
      </c>
      <c r="C768" s="2" t="s">
        <v>41</v>
      </c>
      <c r="D768" s="2">
        <v>149</v>
      </c>
      <c r="E768" s="7">
        <v>29.99</v>
      </c>
      <c r="F768" s="7">
        <v>4468.51</v>
      </c>
    </row>
    <row r="769" spans="1:6">
      <c r="A769" s="2" t="s">
        <v>129</v>
      </c>
      <c r="B769" s="2" t="s">
        <v>130</v>
      </c>
      <c r="C769" s="2" t="s">
        <v>42</v>
      </c>
      <c r="D769" s="2">
        <v>168</v>
      </c>
      <c r="E769" s="7">
        <v>29.99</v>
      </c>
      <c r="F769" s="7">
        <v>5038.32</v>
      </c>
    </row>
    <row r="770" spans="1:6">
      <c r="A770" s="2" t="s">
        <v>129</v>
      </c>
      <c r="B770" s="2" t="s">
        <v>130</v>
      </c>
      <c r="C770" s="2" t="s">
        <v>43</v>
      </c>
      <c r="D770" s="2">
        <v>55</v>
      </c>
      <c r="E770" s="7">
        <v>149.99</v>
      </c>
      <c r="F770" s="7">
        <v>8249.4500000000007</v>
      </c>
    </row>
    <row r="771" spans="1:6">
      <c r="A771" s="2" t="s">
        <v>129</v>
      </c>
      <c r="B771" s="2" t="s">
        <v>130</v>
      </c>
      <c r="C771" s="2" t="s">
        <v>44</v>
      </c>
      <c r="D771" s="2">
        <v>104</v>
      </c>
      <c r="E771" s="7">
        <v>149.99</v>
      </c>
      <c r="F771" s="7">
        <v>15598.96</v>
      </c>
    </row>
    <row r="772" spans="1:6">
      <c r="A772" s="2" t="s">
        <v>129</v>
      </c>
      <c r="B772" s="2" t="s">
        <v>130</v>
      </c>
      <c r="C772" s="2" t="s">
        <v>45</v>
      </c>
      <c r="D772" s="2">
        <v>97</v>
      </c>
      <c r="E772" s="7">
        <v>149.99</v>
      </c>
      <c r="F772" s="7">
        <v>14549.03</v>
      </c>
    </row>
    <row r="773" spans="1:6">
      <c r="A773" s="2" t="s">
        <v>129</v>
      </c>
      <c r="B773" s="2" t="s">
        <v>130</v>
      </c>
      <c r="C773" s="2" t="s">
        <v>46</v>
      </c>
      <c r="D773" s="2">
        <v>61</v>
      </c>
      <c r="E773" s="7">
        <v>149.99</v>
      </c>
      <c r="F773" s="7">
        <v>9149.3900000000012</v>
      </c>
    </row>
    <row r="774" spans="1:6">
      <c r="A774" s="2" t="s">
        <v>129</v>
      </c>
      <c r="B774" s="2" t="s">
        <v>130</v>
      </c>
      <c r="C774" s="2" t="s">
        <v>47</v>
      </c>
      <c r="D774" s="2">
        <v>114</v>
      </c>
      <c r="E774" s="7">
        <v>79.989999999999995</v>
      </c>
      <c r="F774" s="7">
        <v>9118.8599999999988</v>
      </c>
    </row>
    <row r="775" spans="1:6">
      <c r="A775" s="2" t="s">
        <v>129</v>
      </c>
      <c r="B775" s="2" t="s">
        <v>130</v>
      </c>
      <c r="C775" s="2" t="s">
        <v>48</v>
      </c>
      <c r="D775" s="2">
        <v>66</v>
      </c>
      <c r="E775" s="7">
        <v>79.989999999999995</v>
      </c>
      <c r="F775" s="7">
        <v>5279.3399999999992</v>
      </c>
    </row>
    <row r="776" spans="1:6">
      <c r="A776" s="2" t="s">
        <v>129</v>
      </c>
      <c r="B776" s="2" t="s">
        <v>130</v>
      </c>
      <c r="C776" s="2" t="s">
        <v>49</v>
      </c>
      <c r="D776" s="2">
        <v>80</v>
      </c>
      <c r="E776" s="7">
        <v>79.989999999999995</v>
      </c>
      <c r="F776" s="7">
        <v>6399.2</v>
      </c>
    </row>
    <row r="777" spans="1:6">
      <c r="A777" s="2" t="s">
        <v>129</v>
      </c>
      <c r="B777" s="2" t="s">
        <v>130</v>
      </c>
      <c r="C777" s="2" t="s">
        <v>50</v>
      </c>
      <c r="D777" s="2">
        <v>107</v>
      </c>
      <c r="E777" s="7">
        <v>79.989999999999995</v>
      </c>
      <c r="F777" s="7">
        <v>8558.93</v>
      </c>
    </row>
    <row r="778" spans="1:6">
      <c r="A778" s="2" t="s">
        <v>129</v>
      </c>
      <c r="B778" s="2" t="s">
        <v>130</v>
      </c>
      <c r="C778" s="2" t="s">
        <v>51</v>
      </c>
      <c r="D778" s="2">
        <v>132</v>
      </c>
      <c r="E778" s="7">
        <v>49.99</v>
      </c>
      <c r="F778" s="7">
        <v>6598.68</v>
      </c>
    </row>
    <row r="779" spans="1:6">
      <c r="A779" s="2" t="s">
        <v>129</v>
      </c>
      <c r="B779" s="2" t="s">
        <v>130</v>
      </c>
      <c r="C779" s="2" t="s">
        <v>52</v>
      </c>
      <c r="D779" s="2">
        <v>87</v>
      </c>
      <c r="E779" s="7">
        <v>49.99</v>
      </c>
      <c r="F779" s="7">
        <v>4349.13</v>
      </c>
    </row>
    <row r="780" spans="1:6">
      <c r="A780" s="2" t="s">
        <v>129</v>
      </c>
      <c r="B780" s="2" t="s">
        <v>130</v>
      </c>
      <c r="C780" s="2" t="s">
        <v>53</v>
      </c>
      <c r="D780" s="2">
        <v>73</v>
      </c>
      <c r="E780" s="7">
        <v>49.99</v>
      </c>
      <c r="F780" s="7">
        <v>3649.27</v>
      </c>
    </row>
    <row r="781" spans="1:6">
      <c r="A781" s="2" t="s">
        <v>129</v>
      </c>
      <c r="B781" s="2" t="s">
        <v>130</v>
      </c>
      <c r="C781" s="2" t="s">
        <v>54</v>
      </c>
      <c r="D781" s="2">
        <v>72</v>
      </c>
      <c r="E781" s="7">
        <v>49.99</v>
      </c>
      <c r="F781" s="7">
        <v>3599.28</v>
      </c>
    </row>
    <row r="782" spans="1:6">
      <c r="A782" s="2" t="s">
        <v>131</v>
      </c>
      <c r="B782" s="2" t="s">
        <v>132</v>
      </c>
      <c r="C782" s="2" t="s">
        <v>35</v>
      </c>
      <c r="D782" s="2">
        <v>109</v>
      </c>
      <c r="E782" s="7">
        <v>89.99</v>
      </c>
      <c r="F782" s="7">
        <v>9808.91</v>
      </c>
    </row>
    <row r="783" spans="1:6">
      <c r="A783" s="2" t="s">
        <v>131</v>
      </c>
      <c r="B783" s="2" t="s">
        <v>132</v>
      </c>
      <c r="C783" s="2" t="s">
        <v>36</v>
      </c>
      <c r="D783" s="2">
        <v>107</v>
      </c>
      <c r="E783" s="7">
        <v>89.99</v>
      </c>
      <c r="F783" s="7">
        <v>9628.93</v>
      </c>
    </row>
    <row r="784" spans="1:6">
      <c r="A784" s="2" t="s">
        <v>131</v>
      </c>
      <c r="B784" s="2" t="s">
        <v>132</v>
      </c>
      <c r="C784" s="2" t="s">
        <v>37</v>
      </c>
      <c r="D784" s="2">
        <v>64</v>
      </c>
      <c r="E784" s="7">
        <v>89.99</v>
      </c>
      <c r="F784" s="7">
        <v>5759.36</v>
      </c>
    </row>
    <row r="785" spans="1:6">
      <c r="A785" s="2" t="s">
        <v>131</v>
      </c>
      <c r="B785" s="2" t="s">
        <v>132</v>
      </c>
      <c r="C785" s="2" t="s">
        <v>38</v>
      </c>
      <c r="D785" s="2">
        <v>84</v>
      </c>
      <c r="E785" s="7">
        <v>89.99</v>
      </c>
      <c r="F785" s="7">
        <v>7559.16</v>
      </c>
    </row>
    <row r="786" spans="1:6">
      <c r="A786" s="2" t="s">
        <v>131</v>
      </c>
      <c r="B786" s="2" t="s">
        <v>132</v>
      </c>
      <c r="C786" s="2" t="s">
        <v>39</v>
      </c>
      <c r="D786" s="2">
        <v>53</v>
      </c>
      <c r="E786" s="7">
        <v>29.99</v>
      </c>
      <c r="F786" s="7">
        <v>1589.47</v>
      </c>
    </row>
    <row r="787" spans="1:6">
      <c r="A787" s="2" t="s">
        <v>131</v>
      </c>
      <c r="B787" s="2" t="s">
        <v>132</v>
      </c>
      <c r="C787" s="2" t="s">
        <v>40</v>
      </c>
      <c r="D787" s="2">
        <v>156</v>
      </c>
      <c r="E787" s="7">
        <v>29.99</v>
      </c>
      <c r="F787" s="7">
        <v>4678.4399999999996</v>
      </c>
    </row>
    <row r="788" spans="1:6">
      <c r="A788" s="2" t="s">
        <v>131</v>
      </c>
      <c r="B788" s="2" t="s">
        <v>132</v>
      </c>
      <c r="C788" s="2" t="s">
        <v>41</v>
      </c>
      <c r="D788" s="2">
        <v>161</v>
      </c>
      <c r="E788" s="7">
        <v>29.99</v>
      </c>
      <c r="F788" s="7">
        <v>4828.3899999999994</v>
      </c>
    </row>
    <row r="789" spans="1:6">
      <c r="A789" s="2" t="s">
        <v>131</v>
      </c>
      <c r="B789" s="2" t="s">
        <v>132</v>
      </c>
      <c r="C789" s="2" t="s">
        <v>42</v>
      </c>
      <c r="D789" s="2">
        <v>137</v>
      </c>
      <c r="E789" s="7">
        <v>29.99</v>
      </c>
      <c r="F789" s="7">
        <v>4108.63</v>
      </c>
    </row>
    <row r="790" spans="1:6">
      <c r="A790" s="2" t="s">
        <v>131</v>
      </c>
      <c r="B790" s="2" t="s">
        <v>132</v>
      </c>
      <c r="C790" s="2" t="s">
        <v>43</v>
      </c>
      <c r="D790" s="2">
        <v>98</v>
      </c>
      <c r="E790" s="7">
        <v>149.99</v>
      </c>
      <c r="F790" s="7">
        <v>14699.02</v>
      </c>
    </row>
    <row r="791" spans="1:6">
      <c r="A791" s="2" t="s">
        <v>131</v>
      </c>
      <c r="B791" s="2" t="s">
        <v>132</v>
      </c>
      <c r="C791" s="2" t="s">
        <v>44</v>
      </c>
      <c r="D791" s="2">
        <v>69</v>
      </c>
      <c r="E791" s="7">
        <v>149.99</v>
      </c>
      <c r="F791" s="7">
        <v>10349.31</v>
      </c>
    </row>
    <row r="792" spans="1:6">
      <c r="A792" s="2" t="s">
        <v>131</v>
      </c>
      <c r="B792" s="2" t="s">
        <v>132</v>
      </c>
      <c r="C792" s="2" t="s">
        <v>45</v>
      </c>
      <c r="D792" s="2">
        <v>60</v>
      </c>
      <c r="E792" s="7">
        <v>149.99</v>
      </c>
      <c r="F792" s="7">
        <v>8999.4000000000015</v>
      </c>
    </row>
    <row r="793" spans="1:6">
      <c r="A793" s="2" t="s">
        <v>131</v>
      </c>
      <c r="B793" s="2" t="s">
        <v>132</v>
      </c>
      <c r="C793" s="2" t="s">
        <v>46</v>
      </c>
      <c r="D793" s="2">
        <v>69</v>
      </c>
      <c r="E793" s="7">
        <v>149.99</v>
      </c>
      <c r="F793" s="7">
        <v>10349.31</v>
      </c>
    </row>
    <row r="794" spans="1:6">
      <c r="A794" s="2" t="s">
        <v>131</v>
      </c>
      <c r="B794" s="2" t="s">
        <v>132</v>
      </c>
      <c r="C794" s="2" t="s">
        <v>47</v>
      </c>
      <c r="D794" s="2">
        <v>121</v>
      </c>
      <c r="E794" s="7">
        <v>79.989999999999995</v>
      </c>
      <c r="F794" s="7">
        <v>9678.7899999999991</v>
      </c>
    </row>
    <row r="795" spans="1:6">
      <c r="A795" s="2" t="s">
        <v>131</v>
      </c>
      <c r="B795" s="2" t="s">
        <v>132</v>
      </c>
      <c r="C795" s="2" t="s">
        <v>48</v>
      </c>
      <c r="D795" s="2">
        <v>136</v>
      </c>
      <c r="E795" s="7">
        <v>79.989999999999995</v>
      </c>
      <c r="F795" s="7">
        <v>10878.64</v>
      </c>
    </row>
    <row r="796" spans="1:6">
      <c r="A796" s="2" t="s">
        <v>131</v>
      </c>
      <c r="B796" s="2" t="s">
        <v>132</v>
      </c>
      <c r="C796" s="2" t="s">
        <v>49</v>
      </c>
      <c r="D796" s="2">
        <v>79</v>
      </c>
      <c r="E796" s="7">
        <v>79.989999999999995</v>
      </c>
      <c r="F796" s="7">
        <v>6319.21</v>
      </c>
    </row>
    <row r="797" spans="1:6">
      <c r="A797" s="2" t="s">
        <v>131</v>
      </c>
      <c r="B797" s="2" t="s">
        <v>132</v>
      </c>
      <c r="C797" s="2" t="s">
        <v>50</v>
      </c>
      <c r="D797" s="2">
        <v>76</v>
      </c>
      <c r="E797" s="7">
        <v>79.989999999999995</v>
      </c>
      <c r="F797" s="7">
        <v>6079.24</v>
      </c>
    </row>
    <row r="798" spans="1:6">
      <c r="A798" s="2" t="s">
        <v>131</v>
      </c>
      <c r="B798" s="2" t="s">
        <v>132</v>
      </c>
      <c r="C798" s="2" t="s">
        <v>51</v>
      </c>
      <c r="D798" s="2">
        <v>78</v>
      </c>
      <c r="E798" s="7">
        <v>49.99</v>
      </c>
      <c r="F798" s="7">
        <v>3899.22</v>
      </c>
    </row>
    <row r="799" spans="1:6">
      <c r="A799" s="2" t="s">
        <v>131</v>
      </c>
      <c r="B799" s="2" t="s">
        <v>132</v>
      </c>
      <c r="C799" s="2" t="s">
        <v>52</v>
      </c>
      <c r="D799" s="2">
        <v>93</v>
      </c>
      <c r="E799" s="7">
        <v>49.99</v>
      </c>
      <c r="F799" s="7">
        <v>4649.0700000000006</v>
      </c>
    </row>
    <row r="800" spans="1:6">
      <c r="A800" s="2" t="s">
        <v>131</v>
      </c>
      <c r="B800" s="2" t="s">
        <v>132</v>
      </c>
      <c r="C800" s="2" t="s">
        <v>53</v>
      </c>
      <c r="D800" s="2">
        <v>65</v>
      </c>
      <c r="E800" s="7">
        <v>49.99</v>
      </c>
      <c r="F800" s="7">
        <v>3249.35</v>
      </c>
    </row>
    <row r="801" spans="1:6">
      <c r="A801" s="2" t="s">
        <v>131</v>
      </c>
      <c r="B801" s="2" t="s">
        <v>132</v>
      </c>
      <c r="C801" s="2" t="s">
        <v>54</v>
      </c>
      <c r="D801" s="2">
        <v>73</v>
      </c>
      <c r="E801" s="7">
        <v>49.99</v>
      </c>
      <c r="F801" s="7">
        <v>3649.27</v>
      </c>
    </row>
    <row r="802" spans="1:6">
      <c r="A802" s="2" t="s">
        <v>133</v>
      </c>
      <c r="B802" s="2" t="s">
        <v>134</v>
      </c>
      <c r="C802" s="2" t="s">
        <v>35</v>
      </c>
      <c r="D802" s="2">
        <v>102</v>
      </c>
      <c r="E802" s="7">
        <v>89.99</v>
      </c>
      <c r="F802" s="7">
        <v>9178.98</v>
      </c>
    </row>
    <row r="803" spans="1:6">
      <c r="A803" s="2" t="s">
        <v>133</v>
      </c>
      <c r="B803" s="2" t="s">
        <v>134</v>
      </c>
      <c r="C803" s="2" t="s">
        <v>36</v>
      </c>
      <c r="D803" s="2">
        <v>136</v>
      </c>
      <c r="E803" s="7">
        <v>89.99</v>
      </c>
      <c r="F803" s="7">
        <v>12238.64</v>
      </c>
    </row>
    <row r="804" spans="1:6">
      <c r="A804" s="2" t="s">
        <v>133</v>
      </c>
      <c r="B804" s="2" t="s">
        <v>134</v>
      </c>
      <c r="C804" s="2" t="s">
        <v>37</v>
      </c>
      <c r="D804" s="2">
        <v>92</v>
      </c>
      <c r="E804" s="7">
        <v>89.99</v>
      </c>
      <c r="F804" s="7">
        <v>8279.08</v>
      </c>
    </row>
    <row r="805" spans="1:6">
      <c r="A805" s="2" t="s">
        <v>133</v>
      </c>
      <c r="B805" s="2" t="s">
        <v>134</v>
      </c>
      <c r="C805" s="2" t="s">
        <v>38</v>
      </c>
      <c r="D805" s="2">
        <v>92</v>
      </c>
      <c r="E805" s="7">
        <v>89.99</v>
      </c>
      <c r="F805" s="7">
        <v>8279.08</v>
      </c>
    </row>
    <row r="806" spans="1:6">
      <c r="A806" s="2" t="s">
        <v>133</v>
      </c>
      <c r="B806" s="2" t="s">
        <v>134</v>
      </c>
      <c r="C806" s="2" t="s">
        <v>39</v>
      </c>
      <c r="D806" s="2">
        <v>119</v>
      </c>
      <c r="E806" s="7">
        <v>29.99</v>
      </c>
      <c r="F806" s="7">
        <v>3568.81</v>
      </c>
    </row>
    <row r="807" spans="1:6">
      <c r="A807" s="2" t="s">
        <v>133</v>
      </c>
      <c r="B807" s="2" t="s">
        <v>134</v>
      </c>
      <c r="C807" s="2" t="s">
        <v>40</v>
      </c>
      <c r="D807" s="2">
        <v>133</v>
      </c>
      <c r="E807" s="7">
        <v>29.99</v>
      </c>
      <c r="F807" s="7">
        <v>3988.67</v>
      </c>
    </row>
    <row r="808" spans="1:6">
      <c r="A808" s="2" t="s">
        <v>133</v>
      </c>
      <c r="B808" s="2" t="s">
        <v>134</v>
      </c>
      <c r="C808" s="2" t="s">
        <v>41</v>
      </c>
      <c r="D808" s="2">
        <v>229</v>
      </c>
      <c r="E808" s="7">
        <v>29.99</v>
      </c>
      <c r="F808" s="7">
        <v>6867.71</v>
      </c>
    </row>
    <row r="809" spans="1:6">
      <c r="A809" s="2" t="s">
        <v>133</v>
      </c>
      <c r="B809" s="2" t="s">
        <v>134</v>
      </c>
      <c r="C809" s="2" t="s">
        <v>42</v>
      </c>
      <c r="D809" s="2">
        <v>96</v>
      </c>
      <c r="E809" s="7">
        <v>29.99</v>
      </c>
      <c r="F809" s="7">
        <v>2879.04</v>
      </c>
    </row>
    <row r="810" spans="1:6">
      <c r="A810" s="2" t="s">
        <v>133</v>
      </c>
      <c r="B810" s="2" t="s">
        <v>134</v>
      </c>
      <c r="C810" s="2" t="s">
        <v>43</v>
      </c>
      <c r="D810" s="2">
        <v>63</v>
      </c>
      <c r="E810" s="7">
        <v>149.99</v>
      </c>
      <c r="F810" s="7">
        <v>9449.3700000000008</v>
      </c>
    </row>
    <row r="811" spans="1:6">
      <c r="A811" s="2" t="s">
        <v>133</v>
      </c>
      <c r="B811" s="2" t="s">
        <v>134</v>
      </c>
      <c r="C811" s="2" t="s">
        <v>44</v>
      </c>
      <c r="D811" s="2">
        <v>118</v>
      </c>
      <c r="E811" s="7">
        <v>149.99</v>
      </c>
      <c r="F811" s="7">
        <v>17698.82</v>
      </c>
    </row>
    <row r="812" spans="1:6">
      <c r="A812" s="2" t="s">
        <v>133</v>
      </c>
      <c r="B812" s="2" t="s">
        <v>134</v>
      </c>
      <c r="C812" s="2" t="s">
        <v>45</v>
      </c>
      <c r="D812" s="2">
        <v>36</v>
      </c>
      <c r="E812" s="7">
        <v>149.99</v>
      </c>
      <c r="F812" s="7">
        <v>5399.64</v>
      </c>
    </row>
    <row r="813" spans="1:6">
      <c r="A813" s="2" t="s">
        <v>133</v>
      </c>
      <c r="B813" s="2" t="s">
        <v>134</v>
      </c>
      <c r="C813" s="2" t="s">
        <v>46</v>
      </c>
      <c r="D813" s="2">
        <v>42</v>
      </c>
      <c r="E813" s="7">
        <v>149.99</v>
      </c>
      <c r="F813" s="7">
        <v>6299.58</v>
      </c>
    </row>
    <row r="814" spans="1:6">
      <c r="A814" s="2" t="s">
        <v>133</v>
      </c>
      <c r="B814" s="2" t="s">
        <v>134</v>
      </c>
      <c r="C814" s="2" t="s">
        <v>47</v>
      </c>
      <c r="D814" s="2">
        <v>159</v>
      </c>
      <c r="E814" s="7">
        <v>79.989999999999995</v>
      </c>
      <c r="F814" s="7">
        <v>12718.41</v>
      </c>
    </row>
    <row r="815" spans="1:6">
      <c r="A815" s="2" t="s">
        <v>133</v>
      </c>
      <c r="B815" s="2" t="s">
        <v>134</v>
      </c>
      <c r="C815" s="2" t="s">
        <v>48</v>
      </c>
      <c r="D815" s="2">
        <v>95</v>
      </c>
      <c r="E815" s="7">
        <v>79.989999999999995</v>
      </c>
      <c r="F815" s="7">
        <v>7599.0499999999993</v>
      </c>
    </row>
    <row r="816" spans="1:6">
      <c r="A816" s="2" t="s">
        <v>133</v>
      </c>
      <c r="B816" s="2" t="s">
        <v>134</v>
      </c>
      <c r="C816" s="2" t="s">
        <v>49</v>
      </c>
      <c r="D816" s="2">
        <v>73</v>
      </c>
      <c r="E816" s="7">
        <v>79.989999999999995</v>
      </c>
      <c r="F816" s="7">
        <v>5839.27</v>
      </c>
    </row>
    <row r="817" spans="1:6">
      <c r="A817" s="2" t="s">
        <v>133</v>
      </c>
      <c r="B817" s="2" t="s">
        <v>134</v>
      </c>
      <c r="C817" s="2" t="s">
        <v>50</v>
      </c>
      <c r="D817" s="2">
        <v>84</v>
      </c>
      <c r="E817" s="7">
        <v>79.989999999999995</v>
      </c>
      <c r="F817" s="7">
        <v>6719.16</v>
      </c>
    </row>
    <row r="818" spans="1:6">
      <c r="A818" s="2" t="s">
        <v>133</v>
      </c>
      <c r="B818" s="2" t="s">
        <v>134</v>
      </c>
      <c r="C818" s="2" t="s">
        <v>51</v>
      </c>
      <c r="D818" s="2">
        <v>95</v>
      </c>
      <c r="E818" s="7">
        <v>49.99</v>
      </c>
      <c r="F818" s="7">
        <v>4749.05</v>
      </c>
    </row>
    <row r="819" spans="1:6">
      <c r="A819" s="2" t="s">
        <v>133</v>
      </c>
      <c r="B819" s="2" t="s">
        <v>134</v>
      </c>
      <c r="C819" s="2" t="s">
        <v>52</v>
      </c>
      <c r="D819" s="2">
        <v>154</v>
      </c>
      <c r="E819" s="7">
        <v>49.99</v>
      </c>
      <c r="F819" s="7">
        <v>7698.46</v>
      </c>
    </row>
    <row r="820" spans="1:6">
      <c r="A820" s="2" t="s">
        <v>133</v>
      </c>
      <c r="B820" s="2" t="s">
        <v>134</v>
      </c>
      <c r="C820" s="2" t="s">
        <v>53</v>
      </c>
      <c r="D820" s="2">
        <v>56</v>
      </c>
      <c r="E820" s="7">
        <v>49.99</v>
      </c>
      <c r="F820" s="7">
        <v>2799.44</v>
      </c>
    </row>
    <row r="821" spans="1:6">
      <c r="A821" s="2" t="s">
        <v>133</v>
      </c>
      <c r="B821" s="2" t="s">
        <v>134</v>
      </c>
      <c r="C821" s="2" t="s">
        <v>54</v>
      </c>
      <c r="D821" s="2">
        <v>53</v>
      </c>
      <c r="E821" s="7">
        <v>49.99</v>
      </c>
      <c r="F821" s="7">
        <v>2649.47</v>
      </c>
    </row>
    <row r="822" spans="1:6">
      <c r="A822" s="2" t="s">
        <v>135</v>
      </c>
      <c r="B822" s="2" t="s">
        <v>136</v>
      </c>
      <c r="C822" s="2" t="s">
        <v>35</v>
      </c>
      <c r="D822" s="2">
        <v>100</v>
      </c>
      <c r="E822" s="7">
        <v>89.99</v>
      </c>
      <c r="F822" s="7">
        <v>8999</v>
      </c>
    </row>
    <row r="823" spans="1:6">
      <c r="A823" s="2" t="s">
        <v>135</v>
      </c>
      <c r="B823" s="2" t="s">
        <v>136</v>
      </c>
      <c r="C823" s="2" t="s">
        <v>36</v>
      </c>
      <c r="D823" s="2">
        <v>163</v>
      </c>
      <c r="E823" s="7">
        <v>89.99</v>
      </c>
      <c r="F823" s="7">
        <v>14668.37</v>
      </c>
    </row>
    <row r="824" spans="1:6">
      <c r="A824" s="2" t="s">
        <v>135</v>
      </c>
      <c r="B824" s="2" t="s">
        <v>136</v>
      </c>
      <c r="C824" s="2" t="s">
        <v>37</v>
      </c>
      <c r="D824" s="2">
        <v>86</v>
      </c>
      <c r="E824" s="7">
        <v>89.99</v>
      </c>
      <c r="F824" s="7">
        <v>7739.1399999999994</v>
      </c>
    </row>
    <row r="825" spans="1:6">
      <c r="A825" s="2" t="s">
        <v>135</v>
      </c>
      <c r="B825" s="2" t="s">
        <v>136</v>
      </c>
      <c r="C825" s="2" t="s">
        <v>38</v>
      </c>
      <c r="D825" s="2">
        <v>73</v>
      </c>
      <c r="E825" s="7">
        <v>89.99</v>
      </c>
      <c r="F825" s="7">
        <v>6569.27</v>
      </c>
    </row>
    <row r="826" spans="1:6">
      <c r="A826" s="2" t="s">
        <v>135</v>
      </c>
      <c r="B826" s="2" t="s">
        <v>136</v>
      </c>
      <c r="C826" s="2" t="s">
        <v>39</v>
      </c>
      <c r="D826" s="2">
        <v>78</v>
      </c>
      <c r="E826" s="7">
        <v>29.99</v>
      </c>
      <c r="F826" s="7">
        <v>2339.2199999999998</v>
      </c>
    </row>
    <row r="827" spans="1:6">
      <c r="A827" s="2" t="s">
        <v>135</v>
      </c>
      <c r="B827" s="2" t="s">
        <v>136</v>
      </c>
      <c r="C827" s="2" t="s">
        <v>40</v>
      </c>
      <c r="D827" s="2">
        <v>153</v>
      </c>
      <c r="E827" s="7">
        <v>29.99</v>
      </c>
      <c r="F827" s="7">
        <v>4588.4699999999993</v>
      </c>
    </row>
    <row r="828" spans="1:6">
      <c r="A828" s="2" t="s">
        <v>135</v>
      </c>
      <c r="B828" s="2" t="s">
        <v>136</v>
      </c>
      <c r="C828" s="2" t="s">
        <v>41</v>
      </c>
      <c r="D828" s="2">
        <v>170</v>
      </c>
      <c r="E828" s="7">
        <v>29.99</v>
      </c>
      <c r="F828" s="7">
        <v>5098.3</v>
      </c>
    </row>
    <row r="829" spans="1:6">
      <c r="A829" s="2" t="s">
        <v>135</v>
      </c>
      <c r="B829" s="2" t="s">
        <v>136</v>
      </c>
      <c r="C829" s="2" t="s">
        <v>42</v>
      </c>
      <c r="D829" s="2">
        <v>135</v>
      </c>
      <c r="E829" s="7">
        <v>29.99</v>
      </c>
      <c r="F829" s="7">
        <v>4048.65</v>
      </c>
    </row>
    <row r="830" spans="1:6">
      <c r="A830" s="2" t="s">
        <v>135</v>
      </c>
      <c r="B830" s="2" t="s">
        <v>136</v>
      </c>
      <c r="C830" s="2" t="s">
        <v>43</v>
      </c>
      <c r="D830" s="2">
        <v>47</v>
      </c>
      <c r="E830" s="7">
        <v>149.99</v>
      </c>
      <c r="F830" s="7">
        <v>7049.5300000000007</v>
      </c>
    </row>
    <row r="831" spans="1:6">
      <c r="A831" s="2" t="s">
        <v>135</v>
      </c>
      <c r="B831" s="2" t="s">
        <v>136</v>
      </c>
      <c r="C831" s="2" t="s">
        <v>44</v>
      </c>
      <c r="D831" s="2">
        <v>99</v>
      </c>
      <c r="E831" s="7">
        <v>149.99</v>
      </c>
      <c r="F831" s="7">
        <v>14849.01</v>
      </c>
    </row>
    <row r="832" spans="1:6">
      <c r="A832" s="2" t="s">
        <v>135</v>
      </c>
      <c r="B832" s="2" t="s">
        <v>136</v>
      </c>
      <c r="C832" s="2" t="s">
        <v>45</v>
      </c>
      <c r="D832" s="2">
        <v>36</v>
      </c>
      <c r="E832" s="7">
        <v>149.99</v>
      </c>
      <c r="F832" s="7">
        <v>5399.64</v>
      </c>
    </row>
    <row r="833" spans="1:6">
      <c r="A833" s="2" t="s">
        <v>135</v>
      </c>
      <c r="B833" s="2" t="s">
        <v>136</v>
      </c>
      <c r="C833" s="2" t="s">
        <v>46</v>
      </c>
      <c r="D833" s="2">
        <v>71</v>
      </c>
      <c r="E833" s="7">
        <v>149.99</v>
      </c>
      <c r="F833" s="7">
        <v>10649.29</v>
      </c>
    </row>
    <row r="834" spans="1:6">
      <c r="A834" s="2" t="s">
        <v>135</v>
      </c>
      <c r="B834" s="2" t="s">
        <v>136</v>
      </c>
      <c r="C834" s="2" t="s">
        <v>47</v>
      </c>
      <c r="D834" s="2">
        <v>117</v>
      </c>
      <c r="E834" s="7">
        <v>79.989999999999995</v>
      </c>
      <c r="F834" s="7">
        <v>9358.83</v>
      </c>
    </row>
    <row r="835" spans="1:6">
      <c r="A835" s="2" t="s">
        <v>135</v>
      </c>
      <c r="B835" s="2" t="s">
        <v>136</v>
      </c>
      <c r="C835" s="2" t="s">
        <v>48</v>
      </c>
      <c r="D835" s="2">
        <v>161</v>
      </c>
      <c r="E835" s="7">
        <v>79.989999999999995</v>
      </c>
      <c r="F835" s="7">
        <v>12878.39</v>
      </c>
    </row>
    <row r="836" spans="1:6">
      <c r="A836" s="2" t="s">
        <v>135</v>
      </c>
      <c r="B836" s="2" t="s">
        <v>136</v>
      </c>
      <c r="C836" s="2" t="s">
        <v>49</v>
      </c>
      <c r="D836" s="2">
        <v>48</v>
      </c>
      <c r="E836" s="7">
        <v>79.989999999999995</v>
      </c>
      <c r="F836" s="7">
        <v>3839.52</v>
      </c>
    </row>
    <row r="837" spans="1:6">
      <c r="A837" s="2" t="s">
        <v>135</v>
      </c>
      <c r="B837" s="2" t="s">
        <v>136</v>
      </c>
      <c r="C837" s="2" t="s">
        <v>50</v>
      </c>
      <c r="D837" s="2">
        <v>82</v>
      </c>
      <c r="E837" s="7">
        <v>79.989999999999995</v>
      </c>
      <c r="F837" s="7">
        <v>6559.1799999999994</v>
      </c>
    </row>
    <row r="838" spans="1:6">
      <c r="A838" s="2" t="s">
        <v>135</v>
      </c>
      <c r="B838" s="2" t="s">
        <v>136</v>
      </c>
      <c r="C838" s="2" t="s">
        <v>51</v>
      </c>
      <c r="D838" s="2">
        <v>115</v>
      </c>
      <c r="E838" s="7">
        <v>49.99</v>
      </c>
      <c r="F838" s="7">
        <v>5748.85</v>
      </c>
    </row>
    <row r="839" spans="1:6">
      <c r="A839" s="2" t="s">
        <v>135</v>
      </c>
      <c r="B839" s="2" t="s">
        <v>136</v>
      </c>
      <c r="C839" s="2" t="s">
        <v>52</v>
      </c>
      <c r="D839" s="2">
        <v>111</v>
      </c>
      <c r="E839" s="7">
        <v>49.99</v>
      </c>
      <c r="F839" s="7">
        <v>5548.89</v>
      </c>
    </row>
    <row r="840" spans="1:6">
      <c r="A840" s="2" t="s">
        <v>135</v>
      </c>
      <c r="B840" s="2" t="s">
        <v>136</v>
      </c>
      <c r="C840" s="2" t="s">
        <v>53</v>
      </c>
      <c r="D840" s="2">
        <v>74</v>
      </c>
      <c r="E840" s="7">
        <v>49.99</v>
      </c>
      <c r="F840" s="7">
        <v>3699.26</v>
      </c>
    </row>
    <row r="841" spans="1:6">
      <c r="A841" s="2" t="s">
        <v>135</v>
      </c>
      <c r="B841" s="2" t="s">
        <v>136</v>
      </c>
      <c r="C841" s="2" t="s">
        <v>54</v>
      </c>
      <c r="D841" s="2">
        <v>56</v>
      </c>
      <c r="E841" s="7">
        <v>49.99</v>
      </c>
      <c r="F841" s="7">
        <v>2799.44</v>
      </c>
    </row>
    <row r="842" spans="1:6">
      <c r="A842" s="2" t="s">
        <v>137</v>
      </c>
      <c r="B842" s="2" t="s">
        <v>138</v>
      </c>
      <c r="C842" s="2" t="s">
        <v>35</v>
      </c>
      <c r="D842" s="2">
        <v>130</v>
      </c>
      <c r="E842" s="7">
        <v>89.99</v>
      </c>
      <c r="F842" s="7">
        <v>11698.7</v>
      </c>
    </row>
    <row r="843" spans="1:6">
      <c r="A843" s="2" t="s">
        <v>137</v>
      </c>
      <c r="B843" s="2" t="s">
        <v>138</v>
      </c>
      <c r="C843" s="2" t="s">
        <v>36</v>
      </c>
      <c r="D843" s="2">
        <v>98</v>
      </c>
      <c r="E843" s="7">
        <v>89.99</v>
      </c>
      <c r="F843" s="7">
        <v>8819.0199999999986</v>
      </c>
    </row>
    <row r="844" spans="1:6">
      <c r="A844" s="2" t="s">
        <v>137</v>
      </c>
      <c r="B844" s="2" t="s">
        <v>138</v>
      </c>
      <c r="C844" s="2" t="s">
        <v>37</v>
      </c>
      <c r="D844" s="2">
        <v>56</v>
      </c>
      <c r="E844" s="7">
        <v>89.99</v>
      </c>
      <c r="F844" s="7">
        <v>5039.4399999999996</v>
      </c>
    </row>
    <row r="845" spans="1:6">
      <c r="A845" s="2" t="s">
        <v>137</v>
      </c>
      <c r="B845" s="2" t="s">
        <v>138</v>
      </c>
      <c r="C845" s="2" t="s">
        <v>38</v>
      </c>
      <c r="D845" s="2">
        <v>55</v>
      </c>
      <c r="E845" s="7">
        <v>89.99</v>
      </c>
      <c r="F845" s="7">
        <v>4949.45</v>
      </c>
    </row>
    <row r="846" spans="1:6">
      <c r="A846" s="2" t="s">
        <v>137</v>
      </c>
      <c r="B846" s="2" t="s">
        <v>138</v>
      </c>
      <c r="C846" s="2" t="s">
        <v>39</v>
      </c>
      <c r="D846" s="2">
        <v>81</v>
      </c>
      <c r="E846" s="7">
        <v>29.99</v>
      </c>
      <c r="F846" s="7">
        <v>2429.19</v>
      </c>
    </row>
    <row r="847" spans="1:6">
      <c r="A847" s="2" t="s">
        <v>137</v>
      </c>
      <c r="B847" s="2" t="s">
        <v>138</v>
      </c>
      <c r="C847" s="2" t="s">
        <v>40</v>
      </c>
      <c r="D847" s="2">
        <v>137</v>
      </c>
      <c r="E847" s="7">
        <v>29.99</v>
      </c>
      <c r="F847" s="7">
        <v>4108.63</v>
      </c>
    </row>
    <row r="848" spans="1:6">
      <c r="A848" s="2" t="s">
        <v>137</v>
      </c>
      <c r="B848" s="2" t="s">
        <v>138</v>
      </c>
      <c r="C848" s="2" t="s">
        <v>41</v>
      </c>
      <c r="D848" s="2">
        <v>109</v>
      </c>
      <c r="E848" s="7">
        <v>29.99</v>
      </c>
      <c r="F848" s="7">
        <v>3268.91</v>
      </c>
    </row>
    <row r="849" spans="1:6">
      <c r="A849" s="2" t="s">
        <v>137</v>
      </c>
      <c r="B849" s="2" t="s">
        <v>138</v>
      </c>
      <c r="C849" s="2" t="s">
        <v>42</v>
      </c>
      <c r="D849" s="2">
        <v>142</v>
      </c>
      <c r="E849" s="7">
        <v>29.99</v>
      </c>
      <c r="F849" s="7">
        <v>4258.58</v>
      </c>
    </row>
    <row r="850" spans="1:6">
      <c r="A850" s="2" t="s">
        <v>137</v>
      </c>
      <c r="B850" s="2" t="s">
        <v>138</v>
      </c>
      <c r="C850" s="2" t="s">
        <v>43</v>
      </c>
      <c r="D850" s="2">
        <v>112</v>
      </c>
      <c r="E850" s="7">
        <v>149.99</v>
      </c>
      <c r="F850" s="7">
        <v>16798.88</v>
      </c>
    </row>
    <row r="851" spans="1:6">
      <c r="A851" s="2" t="s">
        <v>137</v>
      </c>
      <c r="B851" s="2" t="s">
        <v>138</v>
      </c>
      <c r="C851" s="2" t="s">
        <v>44</v>
      </c>
      <c r="D851" s="2">
        <v>41</v>
      </c>
      <c r="E851" s="7">
        <v>149.99</v>
      </c>
      <c r="F851" s="7">
        <v>6149.59</v>
      </c>
    </row>
    <row r="852" spans="1:6">
      <c r="A852" s="2" t="s">
        <v>137</v>
      </c>
      <c r="B852" s="2" t="s">
        <v>138</v>
      </c>
      <c r="C852" s="2" t="s">
        <v>45</v>
      </c>
      <c r="D852" s="2">
        <v>28</v>
      </c>
      <c r="E852" s="7">
        <v>149.99</v>
      </c>
      <c r="F852" s="7">
        <v>4199.72</v>
      </c>
    </row>
    <row r="853" spans="1:6">
      <c r="A853" s="2" t="s">
        <v>137</v>
      </c>
      <c r="B853" s="2" t="s">
        <v>138</v>
      </c>
      <c r="C853" s="2" t="s">
        <v>46</v>
      </c>
      <c r="D853" s="2">
        <v>69</v>
      </c>
      <c r="E853" s="7">
        <v>149.99</v>
      </c>
      <c r="F853" s="7">
        <v>10349.31</v>
      </c>
    </row>
    <row r="854" spans="1:6">
      <c r="A854" s="2" t="s">
        <v>137</v>
      </c>
      <c r="B854" s="2" t="s">
        <v>138</v>
      </c>
      <c r="C854" s="2" t="s">
        <v>47</v>
      </c>
      <c r="D854" s="2">
        <v>118</v>
      </c>
      <c r="E854" s="7">
        <v>79.989999999999995</v>
      </c>
      <c r="F854" s="7">
        <v>9438.82</v>
      </c>
    </row>
    <row r="855" spans="1:6">
      <c r="A855" s="2" t="s">
        <v>137</v>
      </c>
      <c r="B855" s="2" t="s">
        <v>138</v>
      </c>
      <c r="C855" s="2" t="s">
        <v>48</v>
      </c>
      <c r="D855" s="2">
        <v>112</v>
      </c>
      <c r="E855" s="7">
        <v>79.989999999999995</v>
      </c>
      <c r="F855" s="7">
        <v>8958.8799999999992</v>
      </c>
    </row>
    <row r="856" spans="1:6">
      <c r="A856" s="2" t="s">
        <v>137</v>
      </c>
      <c r="B856" s="2" t="s">
        <v>138</v>
      </c>
      <c r="C856" s="2" t="s">
        <v>49</v>
      </c>
      <c r="D856" s="2">
        <v>108</v>
      </c>
      <c r="E856" s="7">
        <v>79.989999999999995</v>
      </c>
      <c r="F856" s="7">
        <v>8638.92</v>
      </c>
    </row>
    <row r="857" spans="1:6">
      <c r="A857" s="2" t="s">
        <v>137</v>
      </c>
      <c r="B857" s="2" t="s">
        <v>138</v>
      </c>
      <c r="C857" s="2" t="s">
        <v>50</v>
      </c>
      <c r="D857" s="2">
        <v>65</v>
      </c>
      <c r="E857" s="7">
        <v>79.989999999999995</v>
      </c>
      <c r="F857" s="7">
        <v>5199.3499999999995</v>
      </c>
    </row>
    <row r="858" spans="1:6">
      <c r="A858" s="2" t="s">
        <v>137</v>
      </c>
      <c r="B858" s="2" t="s">
        <v>138</v>
      </c>
      <c r="C858" s="2" t="s">
        <v>51</v>
      </c>
      <c r="D858" s="2">
        <v>105</v>
      </c>
      <c r="E858" s="7">
        <v>49.99</v>
      </c>
      <c r="F858" s="7">
        <v>5248.95</v>
      </c>
    </row>
    <row r="859" spans="1:6">
      <c r="A859" s="2" t="s">
        <v>137</v>
      </c>
      <c r="B859" s="2" t="s">
        <v>138</v>
      </c>
      <c r="C859" s="2" t="s">
        <v>52</v>
      </c>
      <c r="D859" s="2">
        <v>85</v>
      </c>
      <c r="E859" s="7">
        <v>49.99</v>
      </c>
      <c r="F859" s="7">
        <v>4249.1500000000005</v>
      </c>
    </row>
    <row r="860" spans="1:6">
      <c r="A860" s="2" t="s">
        <v>137</v>
      </c>
      <c r="B860" s="2" t="s">
        <v>138</v>
      </c>
      <c r="C860" s="2" t="s">
        <v>53</v>
      </c>
      <c r="D860" s="2">
        <v>101</v>
      </c>
      <c r="E860" s="7">
        <v>49.99</v>
      </c>
      <c r="F860" s="7">
        <v>5048.99</v>
      </c>
    </row>
    <row r="861" spans="1:6">
      <c r="A861" s="2" t="s">
        <v>137</v>
      </c>
      <c r="B861" s="2" t="s">
        <v>138</v>
      </c>
      <c r="C861" s="2" t="s">
        <v>54</v>
      </c>
      <c r="D861" s="2">
        <v>105</v>
      </c>
      <c r="E861" s="7">
        <v>49.99</v>
      </c>
      <c r="F861" s="7">
        <v>5248.95</v>
      </c>
    </row>
    <row r="862" spans="1:6">
      <c r="A862" s="2" t="s">
        <v>139</v>
      </c>
      <c r="B862" s="2" t="s">
        <v>140</v>
      </c>
      <c r="C862" s="2" t="s">
        <v>35</v>
      </c>
      <c r="D862" s="2">
        <v>95</v>
      </c>
      <c r="E862" s="7">
        <v>89.99</v>
      </c>
      <c r="F862" s="7">
        <v>8549.0499999999993</v>
      </c>
    </row>
    <row r="863" spans="1:6">
      <c r="A863" s="2" t="s">
        <v>139</v>
      </c>
      <c r="B863" s="2" t="s">
        <v>140</v>
      </c>
      <c r="C863" s="2" t="s">
        <v>36</v>
      </c>
      <c r="D863" s="2">
        <v>137</v>
      </c>
      <c r="E863" s="7">
        <v>89.99</v>
      </c>
      <c r="F863" s="7">
        <v>12328.63</v>
      </c>
    </row>
    <row r="864" spans="1:6">
      <c r="A864" s="2" t="s">
        <v>139</v>
      </c>
      <c r="B864" s="2" t="s">
        <v>140</v>
      </c>
      <c r="C864" s="2" t="s">
        <v>37</v>
      </c>
      <c r="D864" s="2">
        <v>48</v>
      </c>
      <c r="E864" s="7">
        <v>89.99</v>
      </c>
      <c r="F864" s="7">
        <v>4319.5200000000004</v>
      </c>
    </row>
    <row r="865" spans="1:6">
      <c r="A865" s="2" t="s">
        <v>139</v>
      </c>
      <c r="B865" s="2" t="s">
        <v>140</v>
      </c>
      <c r="C865" s="2" t="s">
        <v>38</v>
      </c>
      <c r="D865" s="2">
        <v>88</v>
      </c>
      <c r="E865" s="7">
        <v>89.99</v>
      </c>
      <c r="F865" s="7">
        <v>7919.12</v>
      </c>
    </row>
    <row r="866" spans="1:6">
      <c r="A866" s="2" t="s">
        <v>139</v>
      </c>
      <c r="B866" s="2" t="s">
        <v>140</v>
      </c>
      <c r="C866" s="2" t="s">
        <v>39</v>
      </c>
      <c r="D866" s="2">
        <v>94</v>
      </c>
      <c r="E866" s="7">
        <v>29.99</v>
      </c>
      <c r="F866" s="7">
        <v>2819.06</v>
      </c>
    </row>
    <row r="867" spans="1:6">
      <c r="A867" s="2" t="s">
        <v>139</v>
      </c>
      <c r="B867" s="2" t="s">
        <v>140</v>
      </c>
      <c r="C867" s="2" t="s">
        <v>40</v>
      </c>
      <c r="D867" s="2">
        <v>242</v>
      </c>
      <c r="E867" s="7">
        <v>29.99</v>
      </c>
      <c r="F867" s="7">
        <v>7257.58</v>
      </c>
    </row>
    <row r="868" spans="1:6">
      <c r="A868" s="2" t="s">
        <v>139</v>
      </c>
      <c r="B868" s="2" t="s">
        <v>140</v>
      </c>
      <c r="C868" s="2" t="s">
        <v>41</v>
      </c>
      <c r="D868" s="2">
        <v>165</v>
      </c>
      <c r="E868" s="7">
        <v>29.99</v>
      </c>
      <c r="F868" s="7">
        <v>4948.3499999999995</v>
      </c>
    </row>
    <row r="869" spans="1:6">
      <c r="A869" s="2" t="s">
        <v>139</v>
      </c>
      <c r="B869" s="2" t="s">
        <v>140</v>
      </c>
      <c r="C869" s="2" t="s">
        <v>42</v>
      </c>
      <c r="D869" s="2">
        <v>77</v>
      </c>
      <c r="E869" s="7">
        <v>29.99</v>
      </c>
      <c r="F869" s="7">
        <v>2309.23</v>
      </c>
    </row>
    <row r="870" spans="1:6">
      <c r="A870" s="2" t="s">
        <v>139</v>
      </c>
      <c r="B870" s="2" t="s">
        <v>140</v>
      </c>
      <c r="C870" s="2" t="s">
        <v>43</v>
      </c>
      <c r="D870" s="2">
        <v>63</v>
      </c>
      <c r="E870" s="7">
        <v>149.99</v>
      </c>
      <c r="F870" s="7">
        <v>9449.3700000000008</v>
      </c>
    </row>
    <row r="871" spans="1:6">
      <c r="A871" s="2" t="s">
        <v>139</v>
      </c>
      <c r="B871" s="2" t="s">
        <v>140</v>
      </c>
      <c r="C871" s="2" t="s">
        <v>44</v>
      </c>
      <c r="D871" s="2">
        <v>109</v>
      </c>
      <c r="E871" s="7">
        <v>149.99</v>
      </c>
      <c r="F871" s="7">
        <v>16348.91</v>
      </c>
    </row>
    <row r="872" spans="1:6">
      <c r="A872" s="2" t="s">
        <v>139</v>
      </c>
      <c r="B872" s="2" t="s">
        <v>140</v>
      </c>
      <c r="C872" s="2" t="s">
        <v>45</v>
      </c>
      <c r="D872" s="2">
        <v>59</v>
      </c>
      <c r="E872" s="7">
        <v>149.99</v>
      </c>
      <c r="F872" s="7">
        <v>8849.41</v>
      </c>
    </row>
    <row r="873" spans="1:6">
      <c r="A873" s="2" t="s">
        <v>139</v>
      </c>
      <c r="B873" s="2" t="s">
        <v>140</v>
      </c>
      <c r="C873" s="2" t="s">
        <v>46</v>
      </c>
      <c r="D873" s="2">
        <v>89</v>
      </c>
      <c r="E873" s="7">
        <v>149.99</v>
      </c>
      <c r="F873" s="7">
        <v>13349.11</v>
      </c>
    </row>
    <row r="874" spans="1:6">
      <c r="A874" s="2" t="s">
        <v>139</v>
      </c>
      <c r="B874" s="2" t="s">
        <v>140</v>
      </c>
      <c r="C874" s="2" t="s">
        <v>47</v>
      </c>
      <c r="D874" s="2">
        <v>99</v>
      </c>
      <c r="E874" s="7">
        <v>79.989999999999995</v>
      </c>
      <c r="F874" s="7">
        <v>7919.0099999999993</v>
      </c>
    </row>
    <row r="875" spans="1:6">
      <c r="A875" s="2" t="s">
        <v>139</v>
      </c>
      <c r="B875" s="2" t="s">
        <v>140</v>
      </c>
      <c r="C875" s="2" t="s">
        <v>48</v>
      </c>
      <c r="D875" s="2">
        <v>108</v>
      </c>
      <c r="E875" s="7">
        <v>79.989999999999995</v>
      </c>
      <c r="F875" s="7">
        <v>8638.92</v>
      </c>
    </row>
    <row r="876" spans="1:6">
      <c r="A876" s="2" t="s">
        <v>139</v>
      </c>
      <c r="B876" s="2" t="s">
        <v>140</v>
      </c>
      <c r="C876" s="2" t="s">
        <v>49</v>
      </c>
      <c r="D876" s="2">
        <v>83</v>
      </c>
      <c r="E876" s="7">
        <v>79.989999999999995</v>
      </c>
      <c r="F876" s="7">
        <v>6639.1699999999992</v>
      </c>
    </row>
    <row r="877" spans="1:6">
      <c r="A877" s="2" t="s">
        <v>139</v>
      </c>
      <c r="B877" s="2" t="s">
        <v>140</v>
      </c>
      <c r="C877" s="2" t="s">
        <v>50</v>
      </c>
      <c r="D877" s="2">
        <v>54</v>
      </c>
      <c r="E877" s="7">
        <v>79.989999999999995</v>
      </c>
      <c r="F877" s="7">
        <v>4319.46</v>
      </c>
    </row>
    <row r="878" spans="1:6">
      <c r="A878" s="2" t="s">
        <v>139</v>
      </c>
      <c r="B878" s="2" t="s">
        <v>140</v>
      </c>
      <c r="C878" s="2" t="s">
        <v>51</v>
      </c>
      <c r="D878" s="2">
        <v>70</v>
      </c>
      <c r="E878" s="7">
        <v>49.99</v>
      </c>
      <c r="F878" s="7">
        <v>3499.3</v>
      </c>
    </row>
    <row r="879" spans="1:6">
      <c r="A879" s="2" t="s">
        <v>139</v>
      </c>
      <c r="B879" s="2" t="s">
        <v>140</v>
      </c>
      <c r="C879" s="2" t="s">
        <v>52</v>
      </c>
      <c r="D879" s="2">
        <v>86</v>
      </c>
      <c r="E879" s="7">
        <v>49.99</v>
      </c>
      <c r="F879" s="7">
        <v>4299.1400000000003</v>
      </c>
    </row>
    <row r="880" spans="1:6">
      <c r="A880" s="2" t="s">
        <v>139</v>
      </c>
      <c r="B880" s="2" t="s">
        <v>140</v>
      </c>
      <c r="C880" s="2" t="s">
        <v>53</v>
      </c>
      <c r="D880" s="2">
        <v>86</v>
      </c>
      <c r="E880" s="7">
        <v>49.99</v>
      </c>
      <c r="F880" s="7">
        <v>4299.1400000000003</v>
      </c>
    </row>
    <row r="881" spans="1:6">
      <c r="A881" s="2" t="s">
        <v>139</v>
      </c>
      <c r="B881" s="2" t="s">
        <v>140</v>
      </c>
      <c r="C881" s="2" t="s">
        <v>54</v>
      </c>
      <c r="D881" s="2">
        <v>99</v>
      </c>
      <c r="E881" s="7">
        <v>49.99</v>
      </c>
      <c r="F881" s="7">
        <v>4949.01</v>
      </c>
    </row>
    <row r="882" spans="1:6">
      <c r="A882" s="2" t="s">
        <v>141</v>
      </c>
      <c r="B882" s="2" t="s">
        <v>142</v>
      </c>
      <c r="C882" s="2" t="s">
        <v>35</v>
      </c>
      <c r="D882" s="2">
        <v>178</v>
      </c>
      <c r="E882" s="7">
        <v>89.99</v>
      </c>
      <c r="F882" s="7">
        <v>16018.22</v>
      </c>
    </row>
    <row r="883" spans="1:6">
      <c r="A883" s="2" t="s">
        <v>141</v>
      </c>
      <c r="B883" s="2" t="s">
        <v>142</v>
      </c>
      <c r="C883" s="2" t="s">
        <v>36</v>
      </c>
      <c r="D883" s="2">
        <v>208</v>
      </c>
      <c r="E883" s="7">
        <v>89.99</v>
      </c>
      <c r="F883" s="7">
        <v>18717.919999999998</v>
      </c>
    </row>
    <row r="884" spans="1:6">
      <c r="A884" s="2" t="s">
        <v>141</v>
      </c>
      <c r="B884" s="2" t="s">
        <v>142</v>
      </c>
      <c r="C884" s="2" t="s">
        <v>37</v>
      </c>
      <c r="D884" s="2">
        <v>115</v>
      </c>
      <c r="E884" s="7">
        <v>89.99</v>
      </c>
      <c r="F884" s="7">
        <v>10348.85</v>
      </c>
    </row>
    <row r="885" spans="1:6">
      <c r="A885" s="2" t="s">
        <v>141</v>
      </c>
      <c r="B885" s="2" t="s">
        <v>142</v>
      </c>
      <c r="C885" s="2" t="s">
        <v>38</v>
      </c>
      <c r="D885" s="2">
        <v>125</v>
      </c>
      <c r="E885" s="7">
        <v>89.99</v>
      </c>
      <c r="F885" s="7">
        <v>11248.75</v>
      </c>
    </row>
    <row r="886" spans="1:6">
      <c r="A886" s="2" t="s">
        <v>141</v>
      </c>
      <c r="B886" s="2" t="s">
        <v>142</v>
      </c>
      <c r="C886" s="2" t="s">
        <v>39</v>
      </c>
      <c r="D886" s="2">
        <v>81</v>
      </c>
      <c r="E886" s="7">
        <v>29.99</v>
      </c>
      <c r="F886" s="7">
        <v>2429.19</v>
      </c>
    </row>
    <row r="887" spans="1:6">
      <c r="A887" s="2" t="s">
        <v>141</v>
      </c>
      <c r="B887" s="2" t="s">
        <v>142</v>
      </c>
      <c r="C887" s="2" t="s">
        <v>40</v>
      </c>
      <c r="D887" s="2">
        <v>130</v>
      </c>
      <c r="E887" s="7">
        <v>29.99</v>
      </c>
      <c r="F887" s="7">
        <v>3898.7</v>
      </c>
    </row>
    <row r="888" spans="1:6">
      <c r="A888" s="2" t="s">
        <v>141</v>
      </c>
      <c r="B888" s="2" t="s">
        <v>142</v>
      </c>
      <c r="C888" s="2" t="s">
        <v>41</v>
      </c>
      <c r="D888" s="2">
        <v>264</v>
      </c>
      <c r="E888" s="7">
        <v>29.99</v>
      </c>
      <c r="F888" s="7">
        <v>7917.36</v>
      </c>
    </row>
    <row r="889" spans="1:6">
      <c r="A889" s="2" t="s">
        <v>141</v>
      </c>
      <c r="B889" s="2" t="s">
        <v>142</v>
      </c>
      <c r="C889" s="2" t="s">
        <v>42</v>
      </c>
      <c r="D889" s="2">
        <v>121</v>
      </c>
      <c r="E889" s="7">
        <v>29.99</v>
      </c>
      <c r="F889" s="7">
        <v>3628.79</v>
      </c>
    </row>
    <row r="890" spans="1:6">
      <c r="A890" s="2" t="s">
        <v>141</v>
      </c>
      <c r="B890" s="2" t="s">
        <v>142</v>
      </c>
      <c r="C890" s="2" t="s">
        <v>43</v>
      </c>
      <c r="D890" s="2">
        <v>58</v>
      </c>
      <c r="E890" s="7">
        <v>149.99</v>
      </c>
      <c r="F890" s="7">
        <v>8699.42</v>
      </c>
    </row>
    <row r="891" spans="1:6">
      <c r="A891" s="2" t="s">
        <v>141</v>
      </c>
      <c r="B891" s="2" t="s">
        <v>142</v>
      </c>
      <c r="C891" s="2" t="s">
        <v>44</v>
      </c>
      <c r="D891" s="2">
        <v>61</v>
      </c>
      <c r="E891" s="7">
        <v>149.99</v>
      </c>
      <c r="F891" s="7">
        <v>9149.3900000000012</v>
      </c>
    </row>
    <row r="892" spans="1:6">
      <c r="A892" s="2" t="s">
        <v>141</v>
      </c>
      <c r="B892" s="2" t="s">
        <v>142</v>
      </c>
      <c r="C892" s="2" t="s">
        <v>45</v>
      </c>
      <c r="D892" s="2">
        <v>66</v>
      </c>
      <c r="E892" s="7">
        <v>149.99</v>
      </c>
      <c r="F892" s="7">
        <v>9899.34</v>
      </c>
    </row>
    <row r="893" spans="1:6">
      <c r="A893" s="2" t="s">
        <v>141</v>
      </c>
      <c r="B893" s="2" t="s">
        <v>142</v>
      </c>
      <c r="C893" s="2" t="s">
        <v>46</v>
      </c>
      <c r="D893" s="2">
        <v>64</v>
      </c>
      <c r="E893" s="7">
        <v>149.99</v>
      </c>
      <c r="F893" s="7">
        <v>9599.36</v>
      </c>
    </row>
    <row r="894" spans="1:6">
      <c r="A894" s="2" t="s">
        <v>141</v>
      </c>
      <c r="B894" s="2" t="s">
        <v>142</v>
      </c>
      <c r="C894" s="2" t="s">
        <v>47</v>
      </c>
      <c r="D894" s="2">
        <v>144</v>
      </c>
      <c r="E894" s="7">
        <v>79.989999999999995</v>
      </c>
      <c r="F894" s="7">
        <v>11518.56</v>
      </c>
    </row>
    <row r="895" spans="1:6">
      <c r="A895" s="2" t="s">
        <v>141</v>
      </c>
      <c r="B895" s="2" t="s">
        <v>142</v>
      </c>
      <c r="C895" s="2" t="s">
        <v>48</v>
      </c>
      <c r="D895" s="2">
        <v>149</v>
      </c>
      <c r="E895" s="7">
        <v>79.989999999999995</v>
      </c>
      <c r="F895" s="7">
        <v>11918.51</v>
      </c>
    </row>
    <row r="896" spans="1:6">
      <c r="A896" s="2" t="s">
        <v>141</v>
      </c>
      <c r="B896" s="2" t="s">
        <v>142</v>
      </c>
      <c r="C896" s="2" t="s">
        <v>49</v>
      </c>
      <c r="D896" s="2">
        <v>96</v>
      </c>
      <c r="E896" s="7">
        <v>79.989999999999995</v>
      </c>
      <c r="F896" s="7">
        <v>7679.0399999999991</v>
      </c>
    </row>
    <row r="897" spans="1:6">
      <c r="A897" s="2" t="s">
        <v>141</v>
      </c>
      <c r="B897" s="2" t="s">
        <v>142</v>
      </c>
      <c r="C897" s="2" t="s">
        <v>50</v>
      </c>
      <c r="D897" s="2">
        <v>131</v>
      </c>
      <c r="E897" s="7">
        <v>79.989999999999995</v>
      </c>
      <c r="F897" s="7">
        <v>10478.69</v>
      </c>
    </row>
    <row r="898" spans="1:6">
      <c r="A898" s="2" t="s">
        <v>141</v>
      </c>
      <c r="B898" s="2" t="s">
        <v>142</v>
      </c>
      <c r="C898" s="2" t="s">
        <v>51</v>
      </c>
      <c r="D898" s="2">
        <v>98</v>
      </c>
      <c r="E898" s="7">
        <v>49.99</v>
      </c>
      <c r="F898" s="7">
        <v>4899.0200000000004</v>
      </c>
    </row>
    <row r="899" spans="1:6">
      <c r="A899" s="2" t="s">
        <v>141</v>
      </c>
      <c r="B899" s="2" t="s">
        <v>142</v>
      </c>
      <c r="C899" s="2" t="s">
        <v>52</v>
      </c>
      <c r="D899" s="2">
        <v>107</v>
      </c>
      <c r="E899" s="7">
        <v>49.99</v>
      </c>
      <c r="F899" s="7">
        <v>5348.93</v>
      </c>
    </row>
    <row r="900" spans="1:6">
      <c r="A900" s="2" t="s">
        <v>141</v>
      </c>
      <c r="B900" s="2" t="s">
        <v>142</v>
      </c>
      <c r="C900" s="2" t="s">
        <v>53</v>
      </c>
      <c r="D900" s="2">
        <v>77</v>
      </c>
      <c r="E900" s="7">
        <v>49.99</v>
      </c>
      <c r="F900" s="7">
        <v>3849.23</v>
      </c>
    </row>
    <row r="901" spans="1:6">
      <c r="A901" s="2" t="s">
        <v>141</v>
      </c>
      <c r="B901" s="2" t="s">
        <v>142</v>
      </c>
      <c r="C901" s="2" t="s">
        <v>54</v>
      </c>
      <c r="D901" s="2">
        <v>85</v>
      </c>
      <c r="E901" s="7">
        <v>49.99</v>
      </c>
      <c r="F901" s="7">
        <v>4249.1500000000005</v>
      </c>
    </row>
    <row r="902" spans="1:6">
      <c r="A902" s="2" t="s">
        <v>143</v>
      </c>
      <c r="B902" s="2" t="s">
        <v>144</v>
      </c>
      <c r="C902" s="2" t="s">
        <v>35</v>
      </c>
      <c r="D902" s="2">
        <v>103</v>
      </c>
      <c r="E902" s="7">
        <v>89.99</v>
      </c>
      <c r="F902" s="7">
        <v>9268.9699999999993</v>
      </c>
    </row>
    <row r="903" spans="1:6">
      <c r="A903" s="2" t="s">
        <v>143</v>
      </c>
      <c r="B903" s="2" t="s">
        <v>144</v>
      </c>
      <c r="C903" s="2" t="s">
        <v>36</v>
      </c>
      <c r="D903" s="2">
        <v>155</v>
      </c>
      <c r="E903" s="7">
        <v>89.99</v>
      </c>
      <c r="F903" s="7">
        <v>13948.45</v>
      </c>
    </row>
    <row r="904" spans="1:6">
      <c r="A904" s="2" t="s">
        <v>143</v>
      </c>
      <c r="B904" s="2" t="s">
        <v>144</v>
      </c>
      <c r="C904" s="2" t="s">
        <v>37</v>
      </c>
      <c r="D904" s="2">
        <v>82</v>
      </c>
      <c r="E904" s="7">
        <v>89.99</v>
      </c>
      <c r="F904" s="7">
        <v>7379.1799999999994</v>
      </c>
    </row>
    <row r="905" spans="1:6">
      <c r="A905" s="2" t="s">
        <v>143</v>
      </c>
      <c r="B905" s="2" t="s">
        <v>144</v>
      </c>
      <c r="C905" s="2" t="s">
        <v>38</v>
      </c>
      <c r="D905" s="2">
        <v>100</v>
      </c>
      <c r="E905" s="7">
        <v>89.99</v>
      </c>
      <c r="F905" s="7">
        <v>8999</v>
      </c>
    </row>
    <row r="906" spans="1:6">
      <c r="A906" s="2" t="s">
        <v>143</v>
      </c>
      <c r="B906" s="2" t="s">
        <v>144</v>
      </c>
      <c r="C906" s="2" t="s">
        <v>39</v>
      </c>
      <c r="D906" s="2">
        <v>70</v>
      </c>
      <c r="E906" s="7">
        <v>29.99</v>
      </c>
      <c r="F906" s="7">
        <v>2099.3000000000002</v>
      </c>
    </row>
    <row r="907" spans="1:6">
      <c r="A907" s="2" t="s">
        <v>143</v>
      </c>
      <c r="B907" s="2" t="s">
        <v>144</v>
      </c>
      <c r="C907" s="2" t="s">
        <v>40</v>
      </c>
      <c r="D907" s="2">
        <v>252</v>
      </c>
      <c r="E907" s="7">
        <v>29.99</v>
      </c>
      <c r="F907" s="7">
        <v>7557.48</v>
      </c>
    </row>
    <row r="908" spans="1:6">
      <c r="A908" s="2" t="s">
        <v>143</v>
      </c>
      <c r="B908" s="2" t="s">
        <v>144</v>
      </c>
      <c r="C908" s="2" t="s">
        <v>41</v>
      </c>
      <c r="D908" s="2">
        <v>117</v>
      </c>
      <c r="E908" s="7">
        <v>29.99</v>
      </c>
      <c r="F908" s="7">
        <v>3508.83</v>
      </c>
    </row>
    <row r="909" spans="1:6">
      <c r="A909" s="2" t="s">
        <v>143</v>
      </c>
      <c r="B909" s="2" t="s">
        <v>144</v>
      </c>
      <c r="C909" s="2" t="s">
        <v>42</v>
      </c>
      <c r="D909" s="2">
        <v>125</v>
      </c>
      <c r="E909" s="7">
        <v>29.99</v>
      </c>
      <c r="F909" s="7">
        <v>3748.75</v>
      </c>
    </row>
    <row r="910" spans="1:6">
      <c r="A910" s="2" t="s">
        <v>143</v>
      </c>
      <c r="B910" s="2" t="s">
        <v>144</v>
      </c>
      <c r="C910" s="2" t="s">
        <v>43</v>
      </c>
      <c r="D910" s="2">
        <v>104</v>
      </c>
      <c r="E910" s="7">
        <v>149.99</v>
      </c>
      <c r="F910" s="7">
        <v>15598.96</v>
      </c>
    </row>
    <row r="911" spans="1:6">
      <c r="A911" s="2" t="s">
        <v>143</v>
      </c>
      <c r="B911" s="2" t="s">
        <v>144</v>
      </c>
      <c r="C911" s="2" t="s">
        <v>44</v>
      </c>
      <c r="D911" s="2">
        <v>71</v>
      </c>
      <c r="E911" s="7">
        <v>149.99</v>
      </c>
      <c r="F911" s="7">
        <v>10649.29</v>
      </c>
    </row>
    <row r="912" spans="1:6">
      <c r="A912" s="2" t="s">
        <v>143</v>
      </c>
      <c r="B912" s="2" t="s">
        <v>144</v>
      </c>
      <c r="C912" s="2" t="s">
        <v>45</v>
      </c>
      <c r="D912" s="2">
        <v>40</v>
      </c>
      <c r="E912" s="7">
        <v>149.99</v>
      </c>
      <c r="F912" s="7">
        <v>5999.6</v>
      </c>
    </row>
    <row r="913" spans="1:6">
      <c r="A913" s="2" t="s">
        <v>143</v>
      </c>
      <c r="B913" s="2" t="s">
        <v>144</v>
      </c>
      <c r="C913" s="2" t="s">
        <v>46</v>
      </c>
      <c r="D913" s="2">
        <v>71</v>
      </c>
      <c r="E913" s="7">
        <v>149.99</v>
      </c>
      <c r="F913" s="7">
        <v>10649.29</v>
      </c>
    </row>
    <row r="914" spans="1:6">
      <c r="A914" s="2" t="s">
        <v>143</v>
      </c>
      <c r="B914" s="2" t="s">
        <v>144</v>
      </c>
      <c r="C914" s="2" t="s">
        <v>47</v>
      </c>
      <c r="D914" s="2">
        <v>87</v>
      </c>
      <c r="E914" s="7">
        <v>79.989999999999995</v>
      </c>
      <c r="F914" s="7">
        <v>6959.1299999999992</v>
      </c>
    </row>
    <row r="915" spans="1:6">
      <c r="A915" s="2" t="s">
        <v>143</v>
      </c>
      <c r="B915" s="2" t="s">
        <v>144</v>
      </c>
      <c r="C915" s="2" t="s">
        <v>48</v>
      </c>
      <c r="D915" s="2">
        <v>170</v>
      </c>
      <c r="E915" s="7">
        <v>79.989999999999995</v>
      </c>
      <c r="F915" s="7">
        <v>13598.3</v>
      </c>
    </row>
    <row r="916" spans="1:6">
      <c r="A916" s="2" t="s">
        <v>143</v>
      </c>
      <c r="B916" s="2" t="s">
        <v>144</v>
      </c>
      <c r="C916" s="2" t="s">
        <v>49</v>
      </c>
      <c r="D916" s="2">
        <v>141</v>
      </c>
      <c r="E916" s="7">
        <v>79.989999999999995</v>
      </c>
      <c r="F916" s="7">
        <v>11278.59</v>
      </c>
    </row>
    <row r="917" spans="1:6">
      <c r="A917" s="2" t="s">
        <v>143</v>
      </c>
      <c r="B917" s="2" t="s">
        <v>144</v>
      </c>
      <c r="C917" s="2" t="s">
        <v>50</v>
      </c>
      <c r="D917" s="2">
        <v>108</v>
      </c>
      <c r="E917" s="7">
        <v>79.989999999999995</v>
      </c>
      <c r="F917" s="7">
        <v>8638.92</v>
      </c>
    </row>
    <row r="918" spans="1:6">
      <c r="A918" s="2" t="s">
        <v>143</v>
      </c>
      <c r="B918" s="2" t="s">
        <v>144</v>
      </c>
      <c r="C918" s="2" t="s">
        <v>51</v>
      </c>
      <c r="D918" s="2">
        <v>119</v>
      </c>
      <c r="E918" s="7">
        <v>49.99</v>
      </c>
      <c r="F918" s="7">
        <v>5948.81</v>
      </c>
    </row>
    <row r="919" spans="1:6">
      <c r="A919" s="2" t="s">
        <v>143</v>
      </c>
      <c r="B919" s="2" t="s">
        <v>144</v>
      </c>
      <c r="C919" s="2" t="s">
        <v>52</v>
      </c>
      <c r="D919" s="2">
        <v>168</v>
      </c>
      <c r="E919" s="7">
        <v>49.99</v>
      </c>
      <c r="F919" s="7">
        <v>8398.32</v>
      </c>
    </row>
    <row r="920" spans="1:6">
      <c r="A920" s="2" t="s">
        <v>143</v>
      </c>
      <c r="B920" s="2" t="s">
        <v>144</v>
      </c>
      <c r="C920" s="2" t="s">
        <v>53</v>
      </c>
      <c r="D920" s="2">
        <v>110</v>
      </c>
      <c r="E920" s="7">
        <v>49.99</v>
      </c>
      <c r="F920" s="7">
        <v>5498.9000000000005</v>
      </c>
    </row>
    <row r="921" spans="1:6">
      <c r="A921" s="2" t="s">
        <v>143</v>
      </c>
      <c r="B921" s="2" t="s">
        <v>144</v>
      </c>
      <c r="C921" s="2" t="s">
        <v>54</v>
      </c>
      <c r="D921" s="2">
        <v>68</v>
      </c>
      <c r="E921" s="7">
        <v>49.99</v>
      </c>
      <c r="F921" s="7">
        <v>3399.32</v>
      </c>
    </row>
    <row r="922" spans="1:6">
      <c r="A922" s="2" t="s">
        <v>145</v>
      </c>
      <c r="B922" s="2" t="s">
        <v>146</v>
      </c>
      <c r="C922" s="2" t="s">
        <v>35</v>
      </c>
      <c r="D922" s="2">
        <v>177</v>
      </c>
      <c r="E922" s="7">
        <v>89.99</v>
      </c>
      <c r="F922" s="7">
        <v>15928.23</v>
      </c>
    </row>
    <row r="923" spans="1:6">
      <c r="A923" s="2" t="s">
        <v>145</v>
      </c>
      <c r="B923" s="2" t="s">
        <v>146</v>
      </c>
      <c r="C923" s="2" t="s">
        <v>36</v>
      </c>
      <c r="D923" s="2">
        <v>104</v>
      </c>
      <c r="E923" s="7">
        <v>89.99</v>
      </c>
      <c r="F923" s="7">
        <v>9358.9599999999991</v>
      </c>
    </row>
    <row r="924" spans="1:6">
      <c r="A924" s="2" t="s">
        <v>145</v>
      </c>
      <c r="B924" s="2" t="s">
        <v>146</v>
      </c>
      <c r="C924" s="2" t="s">
        <v>37</v>
      </c>
      <c r="D924" s="2">
        <v>111</v>
      </c>
      <c r="E924" s="7">
        <v>89.99</v>
      </c>
      <c r="F924" s="7">
        <v>9988.89</v>
      </c>
    </row>
    <row r="925" spans="1:6">
      <c r="A925" s="2" t="s">
        <v>145</v>
      </c>
      <c r="B925" s="2" t="s">
        <v>146</v>
      </c>
      <c r="C925" s="2" t="s">
        <v>38</v>
      </c>
      <c r="D925" s="2">
        <v>126</v>
      </c>
      <c r="E925" s="7">
        <v>89.99</v>
      </c>
      <c r="F925" s="7">
        <v>11338.74</v>
      </c>
    </row>
    <row r="926" spans="1:6">
      <c r="A926" s="2" t="s">
        <v>145</v>
      </c>
      <c r="B926" s="2" t="s">
        <v>146</v>
      </c>
      <c r="C926" s="2" t="s">
        <v>39</v>
      </c>
      <c r="D926" s="2">
        <v>98</v>
      </c>
      <c r="E926" s="7">
        <v>29.99</v>
      </c>
      <c r="F926" s="7">
        <v>2939.02</v>
      </c>
    </row>
    <row r="927" spans="1:6">
      <c r="A927" s="2" t="s">
        <v>145</v>
      </c>
      <c r="B927" s="2" t="s">
        <v>146</v>
      </c>
      <c r="C927" s="2" t="s">
        <v>40</v>
      </c>
      <c r="D927" s="2">
        <v>168</v>
      </c>
      <c r="E927" s="7">
        <v>29.99</v>
      </c>
      <c r="F927" s="7">
        <v>5038.32</v>
      </c>
    </row>
    <row r="928" spans="1:6">
      <c r="A928" s="2" t="s">
        <v>145</v>
      </c>
      <c r="B928" s="2" t="s">
        <v>146</v>
      </c>
      <c r="C928" s="2" t="s">
        <v>41</v>
      </c>
      <c r="D928" s="2">
        <v>231</v>
      </c>
      <c r="E928" s="7">
        <v>29.99</v>
      </c>
      <c r="F928" s="7">
        <v>6927.69</v>
      </c>
    </row>
    <row r="929" spans="1:6">
      <c r="A929" s="2" t="s">
        <v>145</v>
      </c>
      <c r="B929" s="2" t="s">
        <v>146</v>
      </c>
      <c r="C929" s="2" t="s">
        <v>42</v>
      </c>
      <c r="D929" s="2">
        <v>102</v>
      </c>
      <c r="E929" s="7">
        <v>29.99</v>
      </c>
      <c r="F929" s="7">
        <v>3058.98</v>
      </c>
    </row>
    <row r="930" spans="1:6">
      <c r="A930" s="2" t="s">
        <v>145</v>
      </c>
      <c r="B930" s="2" t="s">
        <v>146</v>
      </c>
      <c r="C930" s="2" t="s">
        <v>43</v>
      </c>
      <c r="D930" s="2">
        <v>63</v>
      </c>
      <c r="E930" s="7">
        <v>149.99</v>
      </c>
      <c r="F930" s="7">
        <v>9449.3700000000008</v>
      </c>
    </row>
    <row r="931" spans="1:6">
      <c r="A931" s="2" t="s">
        <v>145</v>
      </c>
      <c r="B931" s="2" t="s">
        <v>146</v>
      </c>
      <c r="C931" s="2" t="s">
        <v>44</v>
      </c>
      <c r="D931" s="2">
        <v>66</v>
      </c>
      <c r="E931" s="7">
        <v>149.99</v>
      </c>
      <c r="F931" s="7">
        <v>9899.34</v>
      </c>
    </row>
    <row r="932" spans="1:6">
      <c r="A932" s="2" t="s">
        <v>145</v>
      </c>
      <c r="B932" s="2" t="s">
        <v>146</v>
      </c>
      <c r="C932" s="2" t="s">
        <v>45</v>
      </c>
      <c r="D932" s="2">
        <v>89</v>
      </c>
      <c r="E932" s="7">
        <v>149.99</v>
      </c>
      <c r="F932" s="7">
        <v>13349.11</v>
      </c>
    </row>
    <row r="933" spans="1:6">
      <c r="A933" s="2" t="s">
        <v>145</v>
      </c>
      <c r="B933" s="2" t="s">
        <v>146</v>
      </c>
      <c r="C933" s="2" t="s">
        <v>46</v>
      </c>
      <c r="D933" s="2">
        <v>97</v>
      </c>
      <c r="E933" s="7">
        <v>149.99</v>
      </c>
      <c r="F933" s="7">
        <v>14549.03</v>
      </c>
    </row>
    <row r="934" spans="1:6">
      <c r="A934" s="2" t="s">
        <v>145</v>
      </c>
      <c r="B934" s="2" t="s">
        <v>146</v>
      </c>
      <c r="C934" s="2" t="s">
        <v>47</v>
      </c>
      <c r="D934" s="2">
        <v>165</v>
      </c>
      <c r="E934" s="7">
        <v>79.989999999999995</v>
      </c>
      <c r="F934" s="7">
        <v>13198.35</v>
      </c>
    </row>
    <row r="935" spans="1:6">
      <c r="A935" s="2" t="s">
        <v>145</v>
      </c>
      <c r="B935" s="2" t="s">
        <v>146</v>
      </c>
      <c r="C935" s="2" t="s">
        <v>48</v>
      </c>
      <c r="D935" s="2">
        <v>106</v>
      </c>
      <c r="E935" s="7">
        <v>79.989999999999995</v>
      </c>
      <c r="F935" s="7">
        <v>8478.9399999999987</v>
      </c>
    </row>
    <row r="936" spans="1:6">
      <c r="A936" s="2" t="s">
        <v>145</v>
      </c>
      <c r="B936" s="2" t="s">
        <v>146</v>
      </c>
      <c r="C936" s="2" t="s">
        <v>49</v>
      </c>
      <c r="D936" s="2">
        <v>96</v>
      </c>
      <c r="E936" s="7">
        <v>79.989999999999995</v>
      </c>
      <c r="F936" s="7">
        <v>7679.0399999999991</v>
      </c>
    </row>
    <row r="937" spans="1:6">
      <c r="A937" s="2" t="s">
        <v>145</v>
      </c>
      <c r="B937" s="2" t="s">
        <v>146</v>
      </c>
      <c r="C937" s="2" t="s">
        <v>50</v>
      </c>
      <c r="D937" s="2">
        <v>136</v>
      </c>
      <c r="E937" s="7">
        <v>79.989999999999995</v>
      </c>
      <c r="F937" s="7">
        <v>10878.64</v>
      </c>
    </row>
    <row r="938" spans="1:6">
      <c r="A938" s="2" t="s">
        <v>145</v>
      </c>
      <c r="B938" s="2" t="s">
        <v>146</v>
      </c>
      <c r="C938" s="2" t="s">
        <v>51</v>
      </c>
      <c r="D938" s="2">
        <v>177</v>
      </c>
      <c r="E938" s="7">
        <v>49.99</v>
      </c>
      <c r="F938" s="7">
        <v>8848.23</v>
      </c>
    </row>
    <row r="939" spans="1:6">
      <c r="A939" s="2" t="s">
        <v>145</v>
      </c>
      <c r="B939" s="2" t="s">
        <v>146</v>
      </c>
      <c r="C939" s="2" t="s">
        <v>52</v>
      </c>
      <c r="D939" s="2">
        <v>157</v>
      </c>
      <c r="E939" s="7">
        <v>49.99</v>
      </c>
      <c r="F939" s="7">
        <v>7848.43</v>
      </c>
    </row>
    <row r="940" spans="1:6">
      <c r="A940" s="2" t="s">
        <v>145</v>
      </c>
      <c r="B940" s="2" t="s">
        <v>146</v>
      </c>
      <c r="C940" s="2" t="s">
        <v>53</v>
      </c>
      <c r="D940" s="2">
        <v>63</v>
      </c>
      <c r="E940" s="7">
        <v>49.99</v>
      </c>
      <c r="F940" s="7">
        <v>3149.37</v>
      </c>
    </row>
    <row r="941" spans="1:6">
      <c r="A941" s="2" t="s">
        <v>145</v>
      </c>
      <c r="B941" s="2" t="s">
        <v>146</v>
      </c>
      <c r="C941" s="2" t="s">
        <v>54</v>
      </c>
      <c r="D941" s="2">
        <v>111</v>
      </c>
      <c r="E941" s="7">
        <v>49.99</v>
      </c>
      <c r="F941" s="7">
        <v>5548.89</v>
      </c>
    </row>
    <row r="942" spans="1:6">
      <c r="A942" s="2" t="s">
        <v>147</v>
      </c>
      <c r="B942" s="2" t="s">
        <v>148</v>
      </c>
      <c r="C942" s="2" t="s">
        <v>35</v>
      </c>
      <c r="D942" s="2">
        <v>144</v>
      </c>
      <c r="E942" s="7">
        <v>89.99</v>
      </c>
      <c r="F942" s="7">
        <v>12958.56</v>
      </c>
    </row>
    <row r="943" spans="1:6">
      <c r="A943" s="2" t="s">
        <v>147</v>
      </c>
      <c r="B943" s="2" t="s">
        <v>148</v>
      </c>
      <c r="C943" s="2" t="s">
        <v>36</v>
      </c>
      <c r="D943" s="2">
        <v>163</v>
      </c>
      <c r="E943" s="7">
        <v>89.99</v>
      </c>
      <c r="F943" s="7">
        <v>14668.37</v>
      </c>
    </row>
    <row r="944" spans="1:6">
      <c r="A944" s="2" t="s">
        <v>147</v>
      </c>
      <c r="B944" s="2" t="s">
        <v>148</v>
      </c>
      <c r="C944" s="2" t="s">
        <v>37</v>
      </c>
      <c r="D944" s="2">
        <v>155</v>
      </c>
      <c r="E944" s="7">
        <v>89.99</v>
      </c>
      <c r="F944" s="7">
        <v>13948.45</v>
      </c>
    </row>
    <row r="945" spans="1:6">
      <c r="A945" s="2" t="s">
        <v>147</v>
      </c>
      <c r="B945" s="2" t="s">
        <v>148</v>
      </c>
      <c r="C945" s="2" t="s">
        <v>38</v>
      </c>
      <c r="D945" s="2">
        <v>89</v>
      </c>
      <c r="E945" s="7">
        <v>89.99</v>
      </c>
      <c r="F945" s="7">
        <v>8009.11</v>
      </c>
    </row>
    <row r="946" spans="1:6">
      <c r="A946" s="2" t="s">
        <v>147</v>
      </c>
      <c r="B946" s="2" t="s">
        <v>148</v>
      </c>
      <c r="C946" s="2" t="s">
        <v>39</v>
      </c>
      <c r="D946" s="2">
        <v>154</v>
      </c>
      <c r="E946" s="7">
        <v>29.99</v>
      </c>
      <c r="F946" s="7">
        <v>4618.46</v>
      </c>
    </row>
    <row r="947" spans="1:6">
      <c r="A947" s="2" t="s">
        <v>147</v>
      </c>
      <c r="B947" s="2" t="s">
        <v>148</v>
      </c>
      <c r="C947" s="2" t="s">
        <v>40</v>
      </c>
      <c r="D947" s="2">
        <v>286</v>
      </c>
      <c r="E947" s="7">
        <v>29.99</v>
      </c>
      <c r="F947" s="7">
        <v>8577.14</v>
      </c>
    </row>
    <row r="948" spans="1:6">
      <c r="A948" s="2" t="s">
        <v>147</v>
      </c>
      <c r="B948" s="2" t="s">
        <v>148</v>
      </c>
      <c r="C948" s="2" t="s">
        <v>41</v>
      </c>
      <c r="D948" s="2">
        <v>275</v>
      </c>
      <c r="E948" s="7">
        <v>29.99</v>
      </c>
      <c r="F948" s="7">
        <v>8247.25</v>
      </c>
    </row>
    <row r="949" spans="1:6">
      <c r="A949" s="2" t="s">
        <v>147</v>
      </c>
      <c r="B949" s="2" t="s">
        <v>148</v>
      </c>
      <c r="C949" s="2" t="s">
        <v>42</v>
      </c>
      <c r="D949" s="2">
        <v>146</v>
      </c>
      <c r="E949" s="7">
        <v>29.99</v>
      </c>
      <c r="F949" s="7">
        <v>4378.54</v>
      </c>
    </row>
    <row r="950" spans="1:6">
      <c r="A950" s="2" t="s">
        <v>147</v>
      </c>
      <c r="B950" s="2" t="s">
        <v>148</v>
      </c>
      <c r="C950" s="2" t="s">
        <v>43</v>
      </c>
      <c r="D950" s="2">
        <v>107</v>
      </c>
      <c r="E950" s="7">
        <v>149.99</v>
      </c>
      <c r="F950" s="7">
        <v>16048.93</v>
      </c>
    </row>
    <row r="951" spans="1:6">
      <c r="A951" s="2" t="s">
        <v>147</v>
      </c>
      <c r="B951" s="2" t="s">
        <v>148</v>
      </c>
      <c r="C951" s="2" t="s">
        <v>44</v>
      </c>
      <c r="D951" s="2">
        <v>127</v>
      </c>
      <c r="E951" s="7">
        <v>149.99</v>
      </c>
      <c r="F951" s="7">
        <v>19048.73</v>
      </c>
    </row>
    <row r="952" spans="1:6">
      <c r="A952" s="2" t="s">
        <v>147</v>
      </c>
      <c r="B952" s="2" t="s">
        <v>148</v>
      </c>
      <c r="C952" s="2" t="s">
        <v>45</v>
      </c>
      <c r="D952" s="2">
        <v>88</v>
      </c>
      <c r="E952" s="7">
        <v>149.99</v>
      </c>
      <c r="F952" s="7">
        <v>13199.12</v>
      </c>
    </row>
    <row r="953" spans="1:6">
      <c r="A953" s="2" t="s">
        <v>147</v>
      </c>
      <c r="B953" s="2" t="s">
        <v>148</v>
      </c>
      <c r="C953" s="2" t="s">
        <v>46</v>
      </c>
      <c r="D953" s="2">
        <v>75</v>
      </c>
      <c r="E953" s="7">
        <v>149.99</v>
      </c>
      <c r="F953" s="7">
        <v>11249.25</v>
      </c>
    </row>
    <row r="954" spans="1:6">
      <c r="A954" s="2" t="s">
        <v>147</v>
      </c>
      <c r="B954" s="2" t="s">
        <v>148</v>
      </c>
      <c r="C954" s="2" t="s">
        <v>47</v>
      </c>
      <c r="D954" s="2">
        <v>194</v>
      </c>
      <c r="E954" s="7">
        <v>79.989999999999995</v>
      </c>
      <c r="F954" s="7">
        <v>15518.06</v>
      </c>
    </row>
    <row r="955" spans="1:6">
      <c r="A955" s="2" t="s">
        <v>147</v>
      </c>
      <c r="B955" s="2" t="s">
        <v>148</v>
      </c>
      <c r="C955" s="2" t="s">
        <v>48</v>
      </c>
      <c r="D955" s="2">
        <v>148</v>
      </c>
      <c r="E955" s="7">
        <v>79.989999999999995</v>
      </c>
      <c r="F955" s="7">
        <v>11838.52</v>
      </c>
    </row>
    <row r="956" spans="1:6">
      <c r="A956" s="2" t="s">
        <v>147</v>
      </c>
      <c r="B956" s="2" t="s">
        <v>148</v>
      </c>
      <c r="C956" s="2" t="s">
        <v>49</v>
      </c>
      <c r="D956" s="2">
        <v>60</v>
      </c>
      <c r="E956" s="7">
        <v>79.989999999999995</v>
      </c>
      <c r="F956" s="7">
        <v>4799.3999999999996</v>
      </c>
    </row>
    <row r="957" spans="1:6">
      <c r="A957" s="2" t="s">
        <v>147</v>
      </c>
      <c r="B957" s="2" t="s">
        <v>148</v>
      </c>
      <c r="C957" s="2" t="s">
        <v>50</v>
      </c>
      <c r="D957" s="2">
        <v>127</v>
      </c>
      <c r="E957" s="7">
        <v>79.989999999999995</v>
      </c>
      <c r="F957" s="7">
        <v>10158.73</v>
      </c>
    </row>
    <row r="958" spans="1:6">
      <c r="A958" s="2" t="s">
        <v>147</v>
      </c>
      <c r="B958" s="2" t="s">
        <v>148</v>
      </c>
      <c r="C958" s="2" t="s">
        <v>51</v>
      </c>
      <c r="D958" s="2">
        <v>134</v>
      </c>
      <c r="E958" s="7">
        <v>49.99</v>
      </c>
      <c r="F958" s="7">
        <v>6698.66</v>
      </c>
    </row>
    <row r="959" spans="1:6">
      <c r="A959" s="2" t="s">
        <v>147</v>
      </c>
      <c r="B959" s="2" t="s">
        <v>148</v>
      </c>
      <c r="C959" s="2" t="s">
        <v>52</v>
      </c>
      <c r="D959" s="2">
        <v>122</v>
      </c>
      <c r="E959" s="7">
        <v>49.99</v>
      </c>
      <c r="F959" s="7">
        <v>6098.7800000000007</v>
      </c>
    </row>
    <row r="960" spans="1:6">
      <c r="A960" s="2" t="s">
        <v>147</v>
      </c>
      <c r="B960" s="2" t="s">
        <v>148</v>
      </c>
      <c r="C960" s="2" t="s">
        <v>53</v>
      </c>
      <c r="D960" s="2">
        <v>84</v>
      </c>
      <c r="E960" s="7">
        <v>49.99</v>
      </c>
      <c r="F960" s="7">
        <v>4199.16</v>
      </c>
    </row>
    <row r="961" spans="1:6">
      <c r="A961" s="2" t="s">
        <v>147</v>
      </c>
      <c r="B961" s="2" t="s">
        <v>148</v>
      </c>
      <c r="C961" s="2" t="s">
        <v>54</v>
      </c>
      <c r="D961" s="2">
        <v>73</v>
      </c>
      <c r="E961" s="7">
        <v>49.99</v>
      </c>
      <c r="F961" s="7">
        <v>3649.27</v>
      </c>
    </row>
    <row r="962" spans="1:6">
      <c r="A962" s="2" t="s">
        <v>149</v>
      </c>
      <c r="B962" s="2" t="s">
        <v>150</v>
      </c>
      <c r="C962" s="2" t="s">
        <v>35</v>
      </c>
      <c r="D962" s="2">
        <v>186</v>
      </c>
      <c r="E962" s="7">
        <v>89.99</v>
      </c>
      <c r="F962" s="7">
        <v>16738.14</v>
      </c>
    </row>
    <row r="963" spans="1:6">
      <c r="A963" s="2" t="s">
        <v>149</v>
      </c>
      <c r="B963" s="2" t="s">
        <v>150</v>
      </c>
      <c r="C963" s="2" t="s">
        <v>36</v>
      </c>
      <c r="D963" s="2">
        <v>94</v>
      </c>
      <c r="E963" s="7">
        <v>89.99</v>
      </c>
      <c r="F963" s="7">
        <v>8459.06</v>
      </c>
    </row>
    <row r="964" spans="1:6">
      <c r="A964" s="2" t="s">
        <v>149</v>
      </c>
      <c r="B964" s="2" t="s">
        <v>150</v>
      </c>
      <c r="C964" s="2" t="s">
        <v>37</v>
      </c>
      <c r="D964" s="2">
        <v>80</v>
      </c>
      <c r="E964" s="7">
        <v>89.99</v>
      </c>
      <c r="F964" s="7">
        <v>7199.2</v>
      </c>
    </row>
    <row r="965" spans="1:6">
      <c r="A965" s="2" t="s">
        <v>149</v>
      </c>
      <c r="B965" s="2" t="s">
        <v>150</v>
      </c>
      <c r="C965" s="2" t="s">
        <v>38</v>
      </c>
      <c r="D965" s="2">
        <v>101</v>
      </c>
      <c r="E965" s="7">
        <v>89.99</v>
      </c>
      <c r="F965" s="7">
        <v>9088.99</v>
      </c>
    </row>
    <row r="966" spans="1:6">
      <c r="A966" s="2" t="s">
        <v>149</v>
      </c>
      <c r="B966" s="2" t="s">
        <v>150</v>
      </c>
      <c r="C966" s="2" t="s">
        <v>39</v>
      </c>
      <c r="D966" s="2">
        <v>103</v>
      </c>
      <c r="E966" s="7">
        <v>29.99</v>
      </c>
      <c r="F966" s="7">
        <v>3088.97</v>
      </c>
    </row>
    <row r="967" spans="1:6">
      <c r="A967" s="2" t="s">
        <v>149</v>
      </c>
      <c r="B967" s="2" t="s">
        <v>150</v>
      </c>
      <c r="C967" s="2" t="s">
        <v>40</v>
      </c>
      <c r="D967" s="2">
        <v>144</v>
      </c>
      <c r="E967" s="7">
        <v>29.99</v>
      </c>
      <c r="F967" s="7">
        <v>4318.5599999999986</v>
      </c>
    </row>
    <row r="968" spans="1:6">
      <c r="A968" s="2" t="s">
        <v>149</v>
      </c>
      <c r="B968" s="2" t="s">
        <v>150</v>
      </c>
      <c r="C968" s="2" t="s">
        <v>41</v>
      </c>
      <c r="D968" s="2">
        <v>269</v>
      </c>
      <c r="E968" s="7">
        <v>29.99</v>
      </c>
      <c r="F968" s="7">
        <v>8067.3099999999986</v>
      </c>
    </row>
    <row r="969" spans="1:6">
      <c r="A969" s="2" t="s">
        <v>149</v>
      </c>
      <c r="B969" s="2" t="s">
        <v>150</v>
      </c>
      <c r="C969" s="2" t="s">
        <v>42</v>
      </c>
      <c r="D969" s="2">
        <v>118</v>
      </c>
      <c r="E969" s="7">
        <v>29.99</v>
      </c>
      <c r="F969" s="7">
        <v>3538.82</v>
      </c>
    </row>
    <row r="970" spans="1:6">
      <c r="A970" s="2" t="s">
        <v>149</v>
      </c>
      <c r="B970" s="2" t="s">
        <v>150</v>
      </c>
      <c r="C970" s="2" t="s">
        <v>43</v>
      </c>
      <c r="D970" s="2">
        <v>75</v>
      </c>
      <c r="E970" s="7">
        <v>149.99</v>
      </c>
      <c r="F970" s="7">
        <v>11249.25</v>
      </c>
    </row>
    <row r="971" spans="1:6">
      <c r="A971" s="2" t="s">
        <v>149</v>
      </c>
      <c r="B971" s="2" t="s">
        <v>150</v>
      </c>
      <c r="C971" s="2" t="s">
        <v>44</v>
      </c>
      <c r="D971" s="2">
        <v>103</v>
      </c>
      <c r="E971" s="7">
        <v>149.99</v>
      </c>
      <c r="F971" s="7">
        <v>15448.97</v>
      </c>
    </row>
    <row r="972" spans="1:6">
      <c r="A972" s="2" t="s">
        <v>149</v>
      </c>
      <c r="B972" s="2" t="s">
        <v>150</v>
      </c>
      <c r="C972" s="2" t="s">
        <v>45</v>
      </c>
      <c r="D972" s="2">
        <v>104</v>
      </c>
      <c r="E972" s="7">
        <v>149.99</v>
      </c>
      <c r="F972" s="7">
        <v>15598.96</v>
      </c>
    </row>
    <row r="973" spans="1:6">
      <c r="A973" s="2" t="s">
        <v>149</v>
      </c>
      <c r="B973" s="2" t="s">
        <v>150</v>
      </c>
      <c r="C973" s="2" t="s">
        <v>46</v>
      </c>
      <c r="D973" s="2">
        <v>103</v>
      </c>
      <c r="E973" s="7">
        <v>149.99</v>
      </c>
      <c r="F973" s="7">
        <v>15448.97</v>
      </c>
    </row>
    <row r="974" spans="1:6">
      <c r="A974" s="2" t="s">
        <v>149</v>
      </c>
      <c r="B974" s="2" t="s">
        <v>150</v>
      </c>
      <c r="C974" s="2" t="s">
        <v>47</v>
      </c>
      <c r="D974" s="2">
        <v>108</v>
      </c>
      <c r="E974" s="7">
        <v>79.989999999999995</v>
      </c>
      <c r="F974" s="7">
        <v>8638.92</v>
      </c>
    </row>
    <row r="975" spans="1:6">
      <c r="A975" s="2" t="s">
        <v>149</v>
      </c>
      <c r="B975" s="2" t="s">
        <v>150</v>
      </c>
      <c r="C975" s="2" t="s">
        <v>48</v>
      </c>
      <c r="D975" s="2">
        <v>104</v>
      </c>
      <c r="E975" s="7">
        <v>79.989999999999995</v>
      </c>
      <c r="F975" s="7">
        <v>8318.9599999999991</v>
      </c>
    </row>
    <row r="976" spans="1:6">
      <c r="A976" s="2" t="s">
        <v>149</v>
      </c>
      <c r="B976" s="2" t="s">
        <v>150</v>
      </c>
      <c r="C976" s="2" t="s">
        <v>49</v>
      </c>
      <c r="D976" s="2">
        <v>62</v>
      </c>
      <c r="E976" s="7">
        <v>79.989999999999995</v>
      </c>
      <c r="F976" s="7">
        <v>4959.38</v>
      </c>
    </row>
    <row r="977" spans="1:6">
      <c r="A977" s="2" t="s">
        <v>149</v>
      </c>
      <c r="B977" s="2" t="s">
        <v>150</v>
      </c>
      <c r="C977" s="2" t="s">
        <v>50</v>
      </c>
      <c r="D977" s="2">
        <v>76</v>
      </c>
      <c r="E977" s="7">
        <v>79.989999999999995</v>
      </c>
      <c r="F977" s="7">
        <v>6079.24</v>
      </c>
    </row>
    <row r="978" spans="1:6">
      <c r="A978" s="2" t="s">
        <v>149</v>
      </c>
      <c r="B978" s="2" t="s">
        <v>150</v>
      </c>
      <c r="C978" s="2" t="s">
        <v>51</v>
      </c>
      <c r="D978" s="2">
        <v>167</v>
      </c>
      <c r="E978" s="7">
        <v>49.99</v>
      </c>
      <c r="F978" s="7">
        <v>8348.33</v>
      </c>
    </row>
    <row r="979" spans="1:6">
      <c r="A979" s="2" t="s">
        <v>149</v>
      </c>
      <c r="B979" s="2" t="s">
        <v>150</v>
      </c>
      <c r="C979" s="2" t="s">
        <v>52</v>
      </c>
      <c r="D979" s="2">
        <v>131</v>
      </c>
      <c r="E979" s="7">
        <v>49.99</v>
      </c>
      <c r="F979" s="7">
        <v>6548.6900000000014</v>
      </c>
    </row>
    <row r="980" spans="1:6">
      <c r="A980" s="2" t="s">
        <v>149</v>
      </c>
      <c r="B980" s="2" t="s">
        <v>150</v>
      </c>
      <c r="C980" s="2" t="s">
        <v>53</v>
      </c>
      <c r="D980" s="2">
        <v>133</v>
      </c>
      <c r="E980" s="7">
        <v>49.99</v>
      </c>
      <c r="F980" s="7">
        <v>6648.67</v>
      </c>
    </row>
    <row r="981" spans="1:6">
      <c r="A981" s="2" t="s">
        <v>149</v>
      </c>
      <c r="B981" s="2" t="s">
        <v>150</v>
      </c>
      <c r="C981" s="2" t="s">
        <v>54</v>
      </c>
      <c r="D981" s="2">
        <v>93</v>
      </c>
      <c r="E981" s="7">
        <v>49.99</v>
      </c>
      <c r="F981" s="7">
        <v>4649.0700000000006</v>
      </c>
    </row>
    <row r="982" spans="1:6">
      <c r="A982" s="2" t="s">
        <v>151</v>
      </c>
      <c r="B982" s="2" t="s">
        <v>152</v>
      </c>
      <c r="C982" s="2" t="s">
        <v>35</v>
      </c>
      <c r="D982" s="2">
        <v>151</v>
      </c>
      <c r="E982" s="7">
        <v>89.99</v>
      </c>
      <c r="F982" s="7">
        <v>13588.49</v>
      </c>
    </row>
    <row r="983" spans="1:6">
      <c r="A983" s="2" t="s">
        <v>151</v>
      </c>
      <c r="B983" s="2" t="s">
        <v>152</v>
      </c>
      <c r="C983" s="2" t="s">
        <v>36</v>
      </c>
      <c r="D983" s="2">
        <v>153</v>
      </c>
      <c r="E983" s="7">
        <v>89.99</v>
      </c>
      <c r="F983" s="7">
        <v>13768.47</v>
      </c>
    </row>
    <row r="984" spans="1:6">
      <c r="A984" s="2" t="s">
        <v>151</v>
      </c>
      <c r="B984" s="2" t="s">
        <v>152</v>
      </c>
      <c r="C984" s="2" t="s">
        <v>37</v>
      </c>
      <c r="D984" s="2">
        <v>140</v>
      </c>
      <c r="E984" s="7">
        <v>89.99</v>
      </c>
      <c r="F984" s="7">
        <v>12598.6</v>
      </c>
    </row>
    <row r="985" spans="1:6">
      <c r="A985" s="2" t="s">
        <v>151</v>
      </c>
      <c r="B985" s="2" t="s">
        <v>152</v>
      </c>
      <c r="C985" s="2" t="s">
        <v>38</v>
      </c>
      <c r="D985" s="2">
        <v>132</v>
      </c>
      <c r="E985" s="7">
        <v>89.99</v>
      </c>
      <c r="F985" s="7">
        <v>11878.68</v>
      </c>
    </row>
    <row r="986" spans="1:6">
      <c r="A986" s="2" t="s">
        <v>151</v>
      </c>
      <c r="B986" s="2" t="s">
        <v>152</v>
      </c>
      <c r="C986" s="2" t="s">
        <v>39</v>
      </c>
      <c r="D986" s="2">
        <v>132</v>
      </c>
      <c r="E986" s="7">
        <v>29.99</v>
      </c>
      <c r="F986" s="7">
        <v>3958.68</v>
      </c>
    </row>
    <row r="987" spans="1:6">
      <c r="A987" s="2" t="s">
        <v>151</v>
      </c>
      <c r="B987" s="2" t="s">
        <v>152</v>
      </c>
      <c r="C987" s="2" t="s">
        <v>40</v>
      </c>
      <c r="D987" s="2">
        <v>251</v>
      </c>
      <c r="E987" s="7">
        <v>29.99</v>
      </c>
      <c r="F987" s="7">
        <v>7527.49</v>
      </c>
    </row>
    <row r="988" spans="1:6">
      <c r="A988" s="2" t="s">
        <v>151</v>
      </c>
      <c r="B988" s="2" t="s">
        <v>152</v>
      </c>
      <c r="C988" s="2" t="s">
        <v>41</v>
      </c>
      <c r="D988" s="2">
        <v>207</v>
      </c>
      <c r="E988" s="7">
        <v>29.99</v>
      </c>
      <c r="F988" s="7">
        <v>6207.9299999999994</v>
      </c>
    </row>
    <row r="989" spans="1:6">
      <c r="A989" s="2" t="s">
        <v>151</v>
      </c>
      <c r="B989" s="2" t="s">
        <v>152</v>
      </c>
      <c r="C989" s="2" t="s">
        <v>42</v>
      </c>
      <c r="D989" s="2">
        <v>107</v>
      </c>
      <c r="E989" s="7">
        <v>29.99</v>
      </c>
      <c r="F989" s="7">
        <v>3208.93</v>
      </c>
    </row>
    <row r="990" spans="1:6">
      <c r="A990" s="2" t="s">
        <v>151</v>
      </c>
      <c r="B990" s="2" t="s">
        <v>152</v>
      </c>
      <c r="C990" s="2" t="s">
        <v>43</v>
      </c>
      <c r="D990" s="2">
        <v>91</v>
      </c>
      <c r="E990" s="7">
        <v>149.99</v>
      </c>
      <c r="F990" s="7">
        <v>13649.09</v>
      </c>
    </row>
    <row r="991" spans="1:6">
      <c r="A991" s="2" t="s">
        <v>151</v>
      </c>
      <c r="B991" s="2" t="s">
        <v>152</v>
      </c>
      <c r="C991" s="2" t="s">
        <v>44</v>
      </c>
      <c r="D991" s="2">
        <v>105</v>
      </c>
      <c r="E991" s="7">
        <v>149.99</v>
      </c>
      <c r="F991" s="7">
        <v>15748.95</v>
      </c>
    </row>
    <row r="992" spans="1:6">
      <c r="A992" s="2" t="s">
        <v>151</v>
      </c>
      <c r="B992" s="2" t="s">
        <v>152</v>
      </c>
      <c r="C992" s="2" t="s">
        <v>45</v>
      </c>
      <c r="D992" s="2">
        <v>86</v>
      </c>
      <c r="E992" s="7">
        <v>149.99</v>
      </c>
      <c r="F992" s="7">
        <v>12899.14</v>
      </c>
    </row>
    <row r="993" spans="1:6">
      <c r="A993" s="2" t="s">
        <v>151</v>
      </c>
      <c r="B993" s="2" t="s">
        <v>152</v>
      </c>
      <c r="C993" s="2" t="s">
        <v>46</v>
      </c>
      <c r="D993" s="2">
        <v>65</v>
      </c>
      <c r="E993" s="7">
        <v>149.99</v>
      </c>
      <c r="F993" s="7">
        <v>9749.35</v>
      </c>
    </row>
    <row r="994" spans="1:6">
      <c r="A994" s="2" t="s">
        <v>151</v>
      </c>
      <c r="B994" s="2" t="s">
        <v>152</v>
      </c>
      <c r="C994" s="2" t="s">
        <v>47</v>
      </c>
      <c r="D994" s="2">
        <v>198</v>
      </c>
      <c r="E994" s="7">
        <v>79.989999999999995</v>
      </c>
      <c r="F994" s="7">
        <v>15838.02</v>
      </c>
    </row>
    <row r="995" spans="1:6">
      <c r="A995" s="2" t="s">
        <v>151</v>
      </c>
      <c r="B995" s="2" t="s">
        <v>152</v>
      </c>
      <c r="C995" s="2" t="s">
        <v>48</v>
      </c>
      <c r="D995" s="2">
        <v>92</v>
      </c>
      <c r="E995" s="7">
        <v>79.989999999999995</v>
      </c>
      <c r="F995" s="7">
        <v>7359.08</v>
      </c>
    </row>
    <row r="996" spans="1:6">
      <c r="A996" s="2" t="s">
        <v>151</v>
      </c>
      <c r="B996" s="2" t="s">
        <v>152</v>
      </c>
      <c r="C996" s="2" t="s">
        <v>49</v>
      </c>
      <c r="D996" s="2">
        <v>138</v>
      </c>
      <c r="E996" s="7">
        <v>79.989999999999995</v>
      </c>
      <c r="F996" s="7">
        <v>11038.62</v>
      </c>
    </row>
    <row r="997" spans="1:6">
      <c r="A997" s="2" t="s">
        <v>151</v>
      </c>
      <c r="B997" s="2" t="s">
        <v>152</v>
      </c>
      <c r="C997" s="2" t="s">
        <v>50</v>
      </c>
      <c r="D997" s="2">
        <v>96</v>
      </c>
      <c r="E997" s="7">
        <v>79.989999999999995</v>
      </c>
      <c r="F997" s="7">
        <v>7679.0399999999991</v>
      </c>
    </row>
    <row r="998" spans="1:6">
      <c r="A998" s="2" t="s">
        <v>151</v>
      </c>
      <c r="B998" s="2" t="s">
        <v>152</v>
      </c>
      <c r="C998" s="2" t="s">
        <v>51</v>
      </c>
      <c r="D998" s="2">
        <v>171</v>
      </c>
      <c r="E998" s="7">
        <v>49.99</v>
      </c>
      <c r="F998" s="7">
        <v>8548.2900000000009</v>
      </c>
    </row>
    <row r="999" spans="1:6">
      <c r="A999" s="2" t="s">
        <v>151</v>
      </c>
      <c r="B999" s="2" t="s">
        <v>152</v>
      </c>
      <c r="C999" s="2" t="s">
        <v>52</v>
      </c>
      <c r="D999" s="2">
        <v>109</v>
      </c>
      <c r="E999" s="7">
        <v>49.99</v>
      </c>
      <c r="F999" s="7">
        <v>5448.91</v>
      </c>
    </row>
    <row r="1000" spans="1:6">
      <c r="A1000" s="2" t="s">
        <v>151</v>
      </c>
      <c r="B1000" s="2" t="s">
        <v>152</v>
      </c>
      <c r="C1000" s="2" t="s">
        <v>53</v>
      </c>
      <c r="D1000" s="2">
        <v>83</v>
      </c>
      <c r="E1000" s="7">
        <v>49.99</v>
      </c>
      <c r="F1000" s="7">
        <v>4149.17</v>
      </c>
    </row>
    <row r="1001" spans="1:6">
      <c r="A1001" s="2" t="s">
        <v>151</v>
      </c>
      <c r="B1001" s="2" t="s">
        <v>152</v>
      </c>
      <c r="C1001" s="2" t="s">
        <v>54</v>
      </c>
      <c r="D1001" s="2">
        <v>103</v>
      </c>
      <c r="E1001" s="7">
        <v>49.99</v>
      </c>
      <c r="F1001" s="7">
        <v>5148.97</v>
      </c>
    </row>
    <row r="1002" spans="1:6">
      <c r="A1002" s="2" t="s">
        <v>153</v>
      </c>
      <c r="B1002" s="2" t="s">
        <v>154</v>
      </c>
      <c r="C1002" s="2" t="s">
        <v>35</v>
      </c>
      <c r="D1002" s="2">
        <v>178</v>
      </c>
      <c r="E1002" s="7">
        <v>89.99</v>
      </c>
      <c r="F1002" s="7">
        <v>16018.22</v>
      </c>
    </row>
    <row r="1003" spans="1:6">
      <c r="A1003" s="2" t="s">
        <v>153</v>
      </c>
      <c r="B1003" s="2" t="s">
        <v>154</v>
      </c>
      <c r="C1003" s="2" t="s">
        <v>36</v>
      </c>
      <c r="D1003" s="2">
        <v>169</v>
      </c>
      <c r="E1003" s="7">
        <v>89.99</v>
      </c>
      <c r="F1003" s="7">
        <v>15208.31</v>
      </c>
    </row>
    <row r="1004" spans="1:6">
      <c r="A1004" s="2" t="s">
        <v>153</v>
      </c>
      <c r="B1004" s="2" t="s">
        <v>154</v>
      </c>
      <c r="C1004" s="2" t="s">
        <v>37</v>
      </c>
      <c r="D1004" s="2">
        <v>87</v>
      </c>
      <c r="E1004" s="7">
        <v>89.99</v>
      </c>
      <c r="F1004" s="7">
        <v>7829.1299999999992</v>
      </c>
    </row>
    <row r="1005" spans="1:6">
      <c r="A1005" s="2" t="s">
        <v>153</v>
      </c>
      <c r="B1005" s="2" t="s">
        <v>154</v>
      </c>
      <c r="C1005" s="2" t="s">
        <v>38</v>
      </c>
      <c r="D1005" s="2">
        <v>101</v>
      </c>
      <c r="E1005" s="7">
        <v>89.99</v>
      </c>
      <c r="F1005" s="7">
        <v>9088.99</v>
      </c>
    </row>
    <row r="1006" spans="1:6">
      <c r="A1006" s="2" t="s">
        <v>153</v>
      </c>
      <c r="B1006" s="2" t="s">
        <v>154</v>
      </c>
      <c r="C1006" s="2" t="s">
        <v>39</v>
      </c>
      <c r="D1006" s="2">
        <v>151</v>
      </c>
      <c r="E1006" s="7">
        <v>29.99</v>
      </c>
      <c r="F1006" s="7">
        <v>4528.49</v>
      </c>
    </row>
    <row r="1007" spans="1:6">
      <c r="A1007" s="2" t="s">
        <v>153</v>
      </c>
      <c r="B1007" s="2" t="s">
        <v>154</v>
      </c>
      <c r="C1007" s="2" t="s">
        <v>40</v>
      </c>
      <c r="D1007" s="2">
        <v>167</v>
      </c>
      <c r="E1007" s="7">
        <v>29.99</v>
      </c>
      <c r="F1007" s="7">
        <v>5008.33</v>
      </c>
    </row>
    <row r="1008" spans="1:6">
      <c r="A1008" s="2" t="s">
        <v>153</v>
      </c>
      <c r="B1008" s="2" t="s">
        <v>154</v>
      </c>
      <c r="C1008" s="2" t="s">
        <v>41</v>
      </c>
      <c r="D1008" s="2">
        <v>207</v>
      </c>
      <c r="E1008" s="7">
        <v>29.99</v>
      </c>
      <c r="F1008" s="7">
        <v>6207.9299999999994</v>
      </c>
    </row>
    <row r="1009" spans="1:6">
      <c r="A1009" s="2" t="s">
        <v>153</v>
      </c>
      <c r="B1009" s="2" t="s">
        <v>154</v>
      </c>
      <c r="C1009" s="2" t="s">
        <v>42</v>
      </c>
      <c r="D1009" s="2">
        <v>155</v>
      </c>
      <c r="E1009" s="7">
        <v>29.99</v>
      </c>
      <c r="F1009" s="7">
        <v>4648.45</v>
      </c>
    </row>
    <row r="1010" spans="1:6">
      <c r="A1010" s="2" t="s">
        <v>153</v>
      </c>
      <c r="B1010" s="2" t="s">
        <v>154</v>
      </c>
      <c r="C1010" s="2" t="s">
        <v>43</v>
      </c>
      <c r="D1010" s="2">
        <v>94</v>
      </c>
      <c r="E1010" s="7">
        <v>149.99</v>
      </c>
      <c r="F1010" s="7">
        <v>14099.06</v>
      </c>
    </row>
    <row r="1011" spans="1:6">
      <c r="A1011" s="2" t="s">
        <v>153</v>
      </c>
      <c r="B1011" s="2" t="s">
        <v>154</v>
      </c>
      <c r="C1011" s="2" t="s">
        <v>44</v>
      </c>
      <c r="D1011" s="2">
        <v>122</v>
      </c>
      <c r="E1011" s="7">
        <v>149.99</v>
      </c>
      <c r="F1011" s="7">
        <v>18298.78</v>
      </c>
    </row>
    <row r="1012" spans="1:6">
      <c r="A1012" s="2" t="s">
        <v>153</v>
      </c>
      <c r="B1012" s="2" t="s">
        <v>154</v>
      </c>
      <c r="C1012" s="2" t="s">
        <v>45</v>
      </c>
      <c r="D1012" s="2">
        <v>99</v>
      </c>
      <c r="E1012" s="7">
        <v>149.99</v>
      </c>
      <c r="F1012" s="7">
        <v>14849.01</v>
      </c>
    </row>
    <row r="1013" spans="1:6">
      <c r="A1013" s="2" t="s">
        <v>153</v>
      </c>
      <c r="B1013" s="2" t="s">
        <v>154</v>
      </c>
      <c r="C1013" s="2" t="s">
        <v>46</v>
      </c>
      <c r="D1013" s="2">
        <v>67</v>
      </c>
      <c r="E1013" s="7">
        <v>149.99</v>
      </c>
      <c r="F1013" s="7">
        <v>10049.33</v>
      </c>
    </row>
    <row r="1014" spans="1:6">
      <c r="A1014" s="2" t="s">
        <v>153</v>
      </c>
      <c r="B1014" s="2" t="s">
        <v>154</v>
      </c>
      <c r="C1014" s="2" t="s">
        <v>47</v>
      </c>
      <c r="D1014" s="2">
        <v>94</v>
      </c>
      <c r="E1014" s="7">
        <v>79.989999999999995</v>
      </c>
      <c r="F1014" s="7">
        <v>7519.0599999999986</v>
      </c>
    </row>
    <row r="1015" spans="1:6">
      <c r="A1015" s="2" t="s">
        <v>153</v>
      </c>
      <c r="B1015" s="2" t="s">
        <v>154</v>
      </c>
      <c r="C1015" s="2" t="s">
        <v>48</v>
      </c>
      <c r="D1015" s="2">
        <v>101</v>
      </c>
      <c r="E1015" s="7">
        <v>79.989999999999995</v>
      </c>
      <c r="F1015" s="7">
        <v>8078.99</v>
      </c>
    </row>
    <row r="1016" spans="1:6">
      <c r="A1016" s="2" t="s">
        <v>153</v>
      </c>
      <c r="B1016" s="2" t="s">
        <v>154</v>
      </c>
      <c r="C1016" s="2" t="s">
        <v>49</v>
      </c>
      <c r="D1016" s="2">
        <v>65</v>
      </c>
      <c r="E1016" s="7">
        <v>79.989999999999995</v>
      </c>
      <c r="F1016" s="7">
        <v>5199.3499999999995</v>
      </c>
    </row>
    <row r="1017" spans="1:6">
      <c r="A1017" s="2" t="s">
        <v>153</v>
      </c>
      <c r="B1017" s="2" t="s">
        <v>154</v>
      </c>
      <c r="C1017" s="2" t="s">
        <v>50</v>
      </c>
      <c r="D1017" s="2">
        <v>82</v>
      </c>
      <c r="E1017" s="7">
        <v>79.989999999999995</v>
      </c>
      <c r="F1017" s="7">
        <v>6559.1799999999994</v>
      </c>
    </row>
    <row r="1018" spans="1:6">
      <c r="A1018" s="2" t="s">
        <v>153</v>
      </c>
      <c r="B1018" s="2" t="s">
        <v>154</v>
      </c>
      <c r="C1018" s="2" t="s">
        <v>51</v>
      </c>
      <c r="D1018" s="2">
        <v>118</v>
      </c>
      <c r="E1018" s="7">
        <v>49.99</v>
      </c>
      <c r="F1018" s="7">
        <v>5898.8200000000006</v>
      </c>
    </row>
    <row r="1019" spans="1:6">
      <c r="A1019" s="2" t="s">
        <v>153</v>
      </c>
      <c r="B1019" s="2" t="s">
        <v>154</v>
      </c>
      <c r="C1019" s="2" t="s">
        <v>52</v>
      </c>
      <c r="D1019" s="2">
        <v>173</v>
      </c>
      <c r="E1019" s="7">
        <v>49.99</v>
      </c>
      <c r="F1019" s="7">
        <v>8648.27</v>
      </c>
    </row>
    <row r="1020" spans="1:6">
      <c r="A1020" s="2" t="s">
        <v>153</v>
      </c>
      <c r="B1020" s="2" t="s">
        <v>154</v>
      </c>
      <c r="C1020" s="2" t="s">
        <v>53</v>
      </c>
      <c r="D1020" s="2">
        <v>122</v>
      </c>
      <c r="E1020" s="7">
        <v>49.99</v>
      </c>
      <c r="F1020" s="7">
        <v>6098.7800000000007</v>
      </c>
    </row>
    <row r="1021" spans="1:6">
      <c r="A1021" s="2" t="s">
        <v>153</v>
      </c>
      <c r="B1021" s="2" t="s">
        <v>154</v>
      </c>
      <c r="C1021" s="2" t="s">
        <v>54</v>
      </c>
      <c r="D1021" s="2">
        <v>91</v>
      </c>
      <c r="E1021" s="7">
        <v>49.99</v>
      </c>
      <c r="F1021" s="7">
        <v>4549.09</v>
      </c>
    </row>
    <row r="1022" spans="1:6">
      <c r="A1022" s="2" t="s">
        <v>155</v>
      </c>
      <c r="B1022" s="2" t="s">
        <v>156</v>
      </c>
      <c r="C1022" s="2" t="s">
        <v>35</v>
      </c>
      <c r="D1022" s="2">
        <v>162</v>
      </c>
      <c r="E1022" s="7">
        <v>89.99</v>
      </c>
      <c r="F1022" s="7">
        <v>14578.38</v>
      </c>
    </row>
    <row r="1023" spans="1:6">
      <c r="A1023" s="2" t="s">
        <v>155</v>
      </c>
      <c r="B1023" s="2" t="s">
        <v>156</v>
      </c>
      <c r="C1023" s="2" t="s">
        <v>36</v>
      </c>
      <c r="D1023" s="2">
        <v>99</v>
      </c>
      <c r="E1023" s="7">
        <v>89.99</v>
      </c>
      <c r="F1023" s="7">
        <v>8909.01</v>
      </c>
    </row>
    <row r="1024" spans="1:6">
      <c r="A1024" s="2" t="s">
        <v>155</v>
      </c>
      <c r="B1024" s="2" t="s">
        <v>156</v>
      </c>
      <c r="C1024" s="2" t="s">
        <v>37</v>
      </c>
      <c r="D1024" s="2">
        <v>129</v>
      </c>
      <c r="E1024" s="7">
        <v>89.99</v>
      </c>
      <c r="F1024" s="7">
        <v>11608.71</v>
      </c>
    </row>
    <row r="1025" spans="1:6">
      <c r="A1025" s="2" t="s">
        <v>155</v>
      </c>
      <c r="B1025" s="2" t="s">
        <v>156</v>
      </c>
      <c r="C1025" s="2" t="s">
        <v>38</v>
      </c>
      <c r="D1025" s="2">
        <v>96</v>
      </c>
      <c r="E1025" s="7">
        <v>89.99</v>
      </c>
      <c r="F1025" s="7">
        <v>8639.0399999999991</v>
      </c>
    </row>
    <row r="1026" spans="1:6">
      <c r="A1026" s="2" t="s">
        <v>155</v>
      </c>
      <c r="B1026" s="2" t="s">
        <v>156</v>
      </c>
      <c r="C1026" s="2" t="s">
        <v>39</v>
      </c>
      <c r="D1026" s="2">
        <v>116</v>
      </c>
      <c r="E1026" s="7">
        <v>29.99</v>
      </c>
      <c r="F1026" s="7">
        <v>3478.84</v>
      </c>
    </row>
    <row r="1027" spans="1:6">
      <c r="A1027" s="2" t="s">
        <v>155</v>
      </c>
      <c r="B1027" s="2" t="s">
        <v>156</v>
      </c>
      <c r="C1027" s="2" t="s">
        <v>40</v>
      </c>
      <c r="D1027" s="2">
        <v>148</v>
      </c>
      <c r="E1027" s="7">
        <v>29.99</v>
      </c>
      <c r="F1027" s="7">
        <v>4438.5200000000004</v>
      </c>
    </row>
    <row r="1028" spans="1:6">
      <c r="A1028" s="2" t="s">
        <v>155</v>
      </c>
      <c r="B1028" s="2" t="s">
        <v>156</v>
      </c>
      <c r="C1028" s="2" t="s">
        <v>41</v>
      </c>
      <c r="D1028" s="2">
        <v>159</v>
      </c>
      <c r="E1028" s="7">
        <v>29.99</v>
      </c>
      <c r="F1028" s="7">
        <v>4768.41</v>
      </c>
    </row>
    <row r="1029" spans="1:6">
      <c r="A1029" s="2" t="s">
        <v>155</v>
      </c>
      <c r="B1029" s="2" t="s">
        <v>156</v>
      </c>
      <c r="C1029" s="2" t="s">
        <v>42</v>
      </c>
      <c r="D1029" s="2">
        <v>115</v>
      </c>
      <c r="E1029" s="7">
        <v>29.99</v>
      </c>
      <c r="F1029" s="7">
        <v>3448.85</v>
      </c>
    </row>
    <row r="1030" spans="1:6">
      <c r="A1030" s="2" t="s">
        <v>155</v>
      </c>
      <c r="B1030" s="2" t="s">
        <v>156</v>
      </c>
      <c r="C1030" s="2" t="s">
        <v>43</v>
      </c>
      <c r="D1030" s="2">
        <v>112</v>
      </c>
      <c r="E1030" s="7">
        <v>149.99</v>
      </c>
      <c r="F1030" s="7">
        <v>16798.88</v>
      </c>
    </row>
    <row r="1031" spans="1:6">
      <c r="A1031" s="2" t="s">
        <v>155</v>
      </c>
      <c r="B1031" s="2" t="s">
        <v>156</v>
      </c>
      <c r="C1031" s="2" t="s">
        <v>44</v>
      </c>
      <c r="D1031" s="2">
        <v>113</v>
      </c>
      <c r="E1031" s="7">
        <v>149.99</v>
      </c>
      <c r="F1031" s="7">
        <v>16948.87</v>
      </c>
    </row>
    <row r="1032" spans="1:6">
      <c r="A1032" s="2" t="s">
        <v>155</v>
      </c>
      <c r="B1032" s="2" t="s">
        <v>156</v>
      </c>
      <c r="C1032" s="2" t="s">
        <v>45</v>
      </c>
      <c r="D1032" s="2">
        <v>56</v>
      </c>
      <c r="E1032" s="7">
        <v>149.99</v>
      </c>
      <c r="F1032" s="7">
        <v>8399.44</v>
      </c>
    </row>
    <row r="1033" spans="1:6">
      <c r="A1033" s="2" t="s">
        <v>155</v>
      </c>
      <c r="B1033" s="2" t="s">
        <v>156</v>
      </c>
      <c r="C1033" s="2" t="s">
        <v>46</v>
      </c>
      <c r="D1033" s="2">
        <v>94</v>
      </c>
      <c r="E1033" s="7">
        <v>149.99</v>
      </c>
      <c r="F1033" s="7">
        <v>14099.06</v>
      </c>
    </row>
    <row r="1034" spans="1:6">
      <c r="A1034" s="2" t="s">
        <v>155</v>
      </c>
      <c r="B1034" s="2" t="s">
        <v>156</v>
      </c>
      <c r="C1034" s="2" t="s">
        <v>47</v>
      </c>
      <c r="D1034" s="2">
        <v>124</v>
      </c>
      <c r="E1034" s="7">
        <v>79.989999999999995</v>
      </c>
      <c r="F1034" s="7">
        <v>9918.76</v>
      </c>
    </row>
    <row r="1035" spans="1:6">
      <c r="A1035" s="2" t="s">
        <v>155</v>
      </c>
      <c r="B1035" s="2" t="s">
        <v>156</v>
      </c>
      <c r="C1035" s="2" t="s">
        <v>48</v>
      </c>
      <c r="D1035" s="2">
        <v>78</v>
      </c>
      <c r="E1035" s="7">
        <v>79.989999999999995</v>
      </c>
      <c r="F1035" s="7">
        <v>6239.2199999999993</v>
      </c>
    </row>
    <row r="1036" spans="1:6">
      <c r="A1036" s="2" t="s">
        <v>155</v>
      </c>
      <c r="B1036" s="2" t="s">
        <v>156</v>
      </c>
      <c r="C1036" s="2" t="s">
        <v>49</v>
      </c>
      <c r="D1036" s="2">
        <v>51</v>
      </c>
      <c r="E1036" s="7">
        <v>79.989999999999995</v>
      </c>
      <c r="F1036" s="7">
        <v>4079.49</v>
      </c>
    </row>
    <row r="1037" spans="1:6">
      <c r="A1037" s="2" t="s">
        <v>155</v>
      </c>
      <c r="B1037" s="2" t="s">
        <v>156</v>
      </c>
      <c r="C1037" s="2" t="s">
        <v>50</v>
      </c>
      <c r="D1037" s="2">
        <v>86</v>
      </c>
      <c r="E1037" s="7">
        <v>79.989999999999995</v>
      </c>
      <c r="F1037" s="7">
        <v>6879.1399999999994</v>
      </c>
    </row>
    <row r="1038" spans="1:6">
      <c r="A1038" s="2" t="s">
        <v>155</v>
      </c>
      <c r="B1038" s="2" t="s">
        <v>156</v>
      </c>
      <c r="C1038" s="2" t="s">
        <v>51</v>
      </c>
      <c r="D1038" s="2">
        <v>100</v>
      </c>
      <c r="E1038" s="7">
        <v>49.99</v>
      </c>
      <c r="F1038" s="7">
        <v>4999</v>
      </c>
    </row>
    <row r="1039" spans="1:6">
      <c r="A1039" s="2" t="s">
        <v>155</v>
      </c>
      <c r="B1039" s="2" t="s">
        <v>156</v>
      </c>
      <c r="C1039" s="2" t="s">
        <v>52</v>
      </c>
      <c r="D1039" s="2">
        <v>110</v>
      </c>
      <c r="E1039" s="7">
        <v>49.99</v>
      </c>
      <c r="F1039" s="7">
        <v>5498.9000000000005</v>
      </c>
    </row>
    <row r="1040" spans="1:6">
      <c r="A1040" s="2" t="s">
        <v>155</v>
      </c>
      <c r="B1040" s="2" t="s">
        <v>156</v>
      </c>
      <c r="C1040" s="2" t="s">
        <v>53</v>
      </c>
      <c r="D1040" s="2">
        <v>64</v>
      </c>
      <c r="E1040" s="7">
        <v>49.99</v>
      </c>
      <c r="F1040" s="7">
        <v>3199.36</v>
      </c>
    </row>
    <row r="1041" spans="1:6">
      <c r="A1041" s="2" t="s">
        <v>155</v>
      </c>
      <c r="B1041" s="2" t="s">
        <v>156</v>
      </c>
      <c r="C1041" s="2" t="s">
        <v>54</v>
      </c>
      <c r="D1041" s="2">
        <v>120</v>
      </c>
      <c r="E1041" s="7">
        <v>49.99</v>
      </c>
      <c r="F1041" s="7">
        <v>5998.8</v>
      </c>
    </row>
  </sheetData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1"/>
  <sheetViews>
    <sheetView workbookViewId="0"/>
  </sheetViews>
  <sheetFormatPr defaultRowHeight="15"/>
  <cols>
    <col min="1" max="1" width="16" customWidth="1"/>
    <col min="2" max="2" width="15" customWidth="1"/>
    <col min="3" max="3" width="18" customWidth="1"/>
    <col min="4" max="4" width="16" customWidth="1"/>
    <col min="5" max="5" width="17" customWidth="1"/>
    <col min="6" max="6" width="14" customWidth="1"/>
    <col min="7" max="7" width="15" customWidth="1"/>
    <col min="8" max="8" width="11" customWidth="1"/>
    <col min="9" max="9" width="17" customWidth="1"/>
    <col min="10" max="10" width="11" customWidth="1"/>
  </cols>
  <sheetData>
    <row r="1" spans="1:10">
      <c r="A1" s="1" t="s">
        <v>29</v>
      </c>
      <c r="B1" s="1" t="s">
        <v>157</v>
      </c>
      <c r="C1" s="1" t="s">
        <v>158</v>
      </c>
      <c r="D1" s="1" t="s">
        <v>159</v>
      </c>
      <c r="E1" s="1" t="s">
        <v>160</v>
      </c>
      <c r="F1" s="1" t="s">
        <v>161</v>
      </c>
      <c r="G1" s="1" t="s">
        <v>162</v>
      </c>
      <c r="H1" s="1" t="s">
        <v>163</v>
      </c>
      <c r="I1" s="1" t="s">
        <v>164</v>
      </c>
      <c r="J1" s="1" t="s">
        <v>4</v>
      </c>
    </row>
    <row r="2" spans="1:10">
      <c r="A2" s="2" t="s">
        <v>35</v>
      </c>
      <c r="B2" s="2">
        <v>84</v>
      </c>
      <c r="C2" s="4">
        <v>116.7</v>
      </c>
      <c r="D2" s="4">
        <v>0.7</v>
      </c>
      <c r="E2" s="2">
        <v>4</v>
      </c>
      <c r="F2" s="2">
        <v>175</v>
      </c>
      <c r="G2" s="2">
        <v>641</v>
      </c>
      <c r="H2" s="7">
        <v>53.99</v>
      </c>
      <c r="I2" s="7">
        <v>4535.5</v>
      </c>
      <c r="J2" s="2" t="s">
        <v>165</v>
      </c>
    </row>
    <row r="3" spans="1:10">
      <c r="A3" s="2" t="s">
        <v>36</v>
      </c>
      <c r="B3" s="2">
        <v>215</v>
      </c>
      <c r="C3" s="4">
        <v>106.3</v>
      </c>
      <c r="D3" s="4">
        <v>2</v>
      </c>
      <c r="E3" s="2">
        <v>3</v>
      </c>
      <c r="F3" s="2">
        <v>159</v>
      </c>
      <c r="G3" s="2">
        <v>477</v>
      </c>
      <c r="H3" s="7">
        <v>53.99</v>
      </c>
      <c r="I3" s="7">
        <v>11608.71</v>
      </c>
      <c r="J3" s="2" t="s">
        <v>165</v>
      </c>
    </row>
    <row r="4" spans="1:10">
      <c r="A4" s="2" t="s">
        <v>37</v>
      </c>
      <c r="B4" s="2">
        <v>65</v>
      </c>
      <c r="C4" s="4">
        <v>76.2</v>
      </c>
      <c r="D4" s="4">
        <v>0.9</v>
      </c>
      <c r="E4" s="2">
        <v>3</v>
      </c>
      <c r="F4" s="2">
        <v>114</v>
      </c>
      <c r="G4" s="2">
        <v>342</v>
      </c>
      <c r="H4" s="7">
        <v>53.99</v>
      </c>
      <c r="I4" s="7">
        <v>3509.61</v>
      </c>
      <c r="J4" s="2" t="s">
        <v>165</v>
      </c>
    </row>
    <row r="5" spans="1:10">
      <c r="A5" s="2" t="s">
        <v>38</v>
      </c>
      <c r="B5" s="2">
        <v>167</v>
      </c>
      <c r="C5" s="4">
        <v>72.8</v>
      </c>
      <c r="D5" s="4">
        <v>2.2999999999999998</v>
      </c>
      <c r="E5" s="2">
        <v>4</v>
      </c>
      <c r="F5" s="2">
        <v>109</v>
      </c>
      <c r="G5" s="2">
        <v>400</v>
      </c>
      <c r="H5" s="7">
        <v>53.99</v>
      </c>
      <c r="I5" s="7">
        <v>9017</v>
      </c>
      <c r="J5" s="2" t="s">
        <v>165</v>
      </c>
    </row>
    <row r="6" spans="1:10">
      <c r="A6" s="2" t="s">
        <v>39</v>
      </c>
      <c r="B6" s="2">
        <v>165</v>
      </c>
      <c r="C6" s="4">
        <v>79.2</v>
      </c>
      <c r="D6" s="4">
        <v>2.1</v>
      </c>
      <c r="E6" s="2">
        <v>4</v>
      </c>
      <c r="F6" s="2">
        <v>118</v>
      </c>
      <c r="G6" s="2">
        <v>434</v>
      </c>
      <c r="H6" s="7">
        <v>17.989999999999998</v>
      </c>
      <c r="I6" s="7">
        <v>2969.01</v>
      </c>
      <c r="J6" s="2" t="s">
        <v>165</v>
      </c>
    </row>
    <row r="7" spans="1:10">
      <c r="A7" s="2" t="s">
        <v>40</v>
      </c>
      <c r="B7" s="2">
        <v>262</v>
      </c>
      <c r="C7" s="4">
        <v>144.80000000000001</v>
      </c>
      <c r="D7" s="4">
        <v>1.8</v>
      </c>
      <c r="E7" s="2">
        <v>4</v>
      </c>
      <c r="F7" s="2">
        <v>217</v>
      </c>
      <c r="G7" s="2">
        <v>796</v>
      </c>
      <c r="H7" s="7">
        <v>17.989999999999998</v>
      </c>
      <c r="I7" s="7">
        <v>4714.43</v>
      </c>
      <c r="J7" s="2" t="s">
        <v>165</v>
      </c>
    </row>
    <row r="8" spans="1:10">
      <c r="A8" s="2" t="s">
        <v>41</v>
      </c>
      <c r="B8" s="2">
        <v>225</v>
      </c>
      <c r="C8" s="4">
        <v>145</v>
      </c>
      <c r="D8" s="4">
        <v>1.6</v>
      </c>
      <c r="E8" s="2">
        <v>4</v>
      </c>
      <c r="F8" s="2">
        <v>217</v>
      </c>
      <c r="G8" s="2">
        <v>796</v>
      </c>
      <c r="H8" s="7">
        <v>17.989999999999998</v>
      </c>
      <c r="I8" s="7">
        <v>4048.65</v>
      </c>
      <c r="J8" s="2" t="s">
        <v>165</v>
      </c>
    </row>
    <row r="9" spans="1:10">
      <c r="A9" s="2" t="s">
        <v>42</v>
      </c>
      <c r="B9" s="2">
        <v>189</v>
      </c>
      <c r="C9" s="4">
        <v>101.4</v>
      </c>
      <c r="D9" s="4">
        <v>1.9</v>
      </c>
      <c r="E9" s="2">
        <v>4</v>
      </c>
      <c r="F9" s="2">
        <v>152</v>
      </c>
      <c r="G9" s="2">
        <v>557</v>
      </c>
      <c r="H9" s="7">
        <v>17.989999999999998</v>
      </c>
      <c r="I9" s="7">
        <v>3400.87</v>
      </c>
      <c r="J9" s="2" t="s">
        <v>165</v>
      </c>
    </row>
    <row r="10" spans="1:10">
      <c r="A10" s="2" t="s">
        <v>43</v>
      </c>
      <c r="B10" s="2">
        <v>167</v>
      </c>
      <c r="C10" s="4">
        <v>69.3</v>
      </c>
      <c r="D10" s="4">
        <v>2.4</v>
      </c>
      <c r="E10" s="2">
        <v>4</v>
      </c>
      <c r="F10" s="2">
        <v>103</v>
      </c>
      <c r="G10" s="2">
        <v>380</v>
      </c>
      <c r="H10" s="7">
        <v>89.99</v>
      </c>
      <c r="I10" s="7">
        <v>15029</v>
      </c>
      <c r="J10" s="2" t="s">
        <v>165</v>
      </c>
    </row>
    <row r="11" spans="1:10">
      <c r="A11" s="2" t="s">
        <v>44</v>
      </c>
      <c r="B11" s="2">
        <v>215</v>
      </c>
      <c r="C11" s="4">
        <v>73.8</v>
      </c>
      <c r="D11" s="4">
        <v>2.9</v>
      </c>
      <c r="E11" s="2">
        <v>3</v>
      </c>
      <c r="F11" s="2">
        <v>110</v>
      </c>
      <c r="G11" s="2">
        <v>331</v>
      </c>
      <c r="H11" s="7">
        <v>89.99</v>
      </c>
      <c r="I11" s="7">
        <v>19348.71</v>
      </c>
      <c r="J11" s="2" t="s">
        <v>165</v>
      </c>
    </row>
    <row r="12" spans="1:10">
      <c r="A12" s="2" t="s">
        <v>45</v>
      </c>
      <c r="B12" s="2">
        <v>241</v>
      </c>
      <c r="C12" s="4">
        <v>52.4</v>
      </c>
      <c r="D12" s="4">
        <v>4.5999999999999996</v>
      </c>
      <c r="E12" s="2">
        <v>3</v>
      </c>
      <c r="F12" s="2">
        <v>78</v>
      </c>
      <c r="G12" s="2">
        <v>235</v>
      </c>
      <c r="H12" s="7">
        <v>89.99</v>
      </c>
      <c r="I12" s="7">
        <v>21688.55</v>
      </c>
      <c r="J12" s="2" t="s">
        <v>166</v>
      </c>
    </row>
    <row r="13" spans="1:10">
      <c r="A13" s="2" t="s">
        <v>46</v>
      </c>
      <c r="B13" s="2">
        <v>128</v>
      </c>
      <c r="C13" s="4">
        <v>52.4</v>
      </c>
      <c r="D13" s="4">
        <v>2.4</v>
      </c>
      <c r="E13" s="2">
        <v>3</v>
      </c>
      <c r="F13" s="2">
        <v>78</v>
      </c>
      <c r="G13" s="2">
        <v>235</v>
      </c>
      <c r="H13" s="7">
        <v>89.99</v>
      </c>
      <c r="I13" s="7">
        <v>11519.23</v>
      </c>
      <c r="J13" s="2" t="s">
        <v>165</v>
      </c>
    </row>
    <row r="14" spans="1:10">
      <c r="A14" s="2" t="s">
        <v>47</v>
      </c>
      <c r="B14" s="2">
        <v>171</v>
      </c>
      <c r="C14" s="4">
        <v>107.4</v>
      </c>
      <c r="D14" s="4">
        <v>1.6</v>
      </c>
      <c r="E14" s="2">
        <v>2</v>
      </c>
      <c r="F14" s="2">
        <v>161</v>
      </c>
      <c r="G14" s="2">
        <v>375</v>
      </c>
      <c r="H14" s="7">
        <v>47.99</v>
      </c>
      <c r="I14" s="7">
        <v>8206.9699999999993</v>
      </c>
      <c r="J14" s="2" t="s">
        <v>165</v>
      </c>
    </row>
    <row r="15" spans="1:10">
      <c r="A15" s="2" t="s">
        <v>48</v>
      </c>
      <c r="B15" s="2">
        <v>75</v>
      </c>
      <c r="C15" s="4">
        <v>97.1</v>
      </c>
      <c r="D15" s="4">
        <v>0.8</v>
      </c>
      <c r="E15" s="2">
        <v>3</v>
      </c>
      <c r="F15" s="2">
        <v>145</v>
      </c>
      <c r="G15" s="2">
        <v>436</v>
      </c>
      <c r="H15" s="7">
        <v>47.99</v>
      </c>
      <c r="I15" s="7">
        <v>3599.55</v>
      </c>
      <c r="J15" s="2" t="s">
        <v>165</v>
      </c>
    </row>
    <row r="16" spans="1:10">
      <c r="A16" s="2" t="s">
        <v>49</v>
      </c>
      <c r="B16" s="2">
        <v>145</v>
      </c>
      <c r="C16" s="4">
        <v>66.5</v>
      </c>
      <c r="D16" s="4">
        <v>2.2000000000000002</v>
      </c>
      <c r="E16" s="2">
        <v>2</v>
      </c>
      <c r="F16" s="2">
        <v>99</v>
      </c>
      <c r="G16" s="2">
        <v>231</v>
      </c>
      <c r="H16" s="7">
        <v>47.99</v>
      </c>
      <c r="I16" s="7">
        <v>6959.13</v>
      </c>
      <c r="J16" s="2" t="s">
        <v>165</v>
      </c>
    </row>
    <row r="17" spans="1:10">
      <c r="A17" s="2" t="s">
        <v>50</v>
      </c>
      <c r="B17" s="2">
        <v>89</v>
      </c>
      <c r="C17" s="4">
        <v>73.7</v>
      </c>
      <c r="D17" s="4">
        <v>1.2</v>
      </c>
      <c r="E17" s="2">
        <v>3</v>
      </c>
      <c r="F17" s="2">
        <v>110</v>
      </c>
      <c r="G17" s="2">
        <v>331</v>
      </c>
      <c r="H17" s="7">
        <v>47.99</v>
      </c>
      <c r="I17" s="7">
        <v>4271.47</v>
      </c>
      <c r="J17" s="2" t="s">
        <v>165</v>
      </c>
    </row>
    <row r="18" spans="1:10">
      <c r="A18" s="2" t="s">
        <v>51</v>
      </c>
      <c r="B18" s="2">
        <v>110</v>
      </c>
      <c r="C18" s="4">
        <v>100.6</v>
      </c>
      <c r="D18" s="4">
        <v>1.1000000000000001</v>
      </c>
      <c r="E18" s="2">
        <v>2</v>
      </c>
      <c r="F18" s="2">
        <v>150</v>
      </c>
      <c r="G18" s="2">
        <v>351</v>
      </c>
      <c r="H18" s="7">
        <v>29.99</v>
      </c>
      <c r="I18" s="7">
        <v>3299.34</v>
      </c>
      <c r="J18" s="2" t="s">
        <v>165</v>
      </c>
    </row>
    <row r="19" spans="1:10">
      <c r="A19" s="2" t="s">
        <v>52</v>
      </c>
      <c r="B19" s="2">
        <v>73</v>
      </c>
      <c r="C19" s="4">
        <v>97.4</v>
      </c>
      <c r="D19" s="4">
        <v>0.7</v>
      </c>
      <c r="E19" s="2">
        <v>2</v>
      </c>
      <c r="F19" s="2">
        <v>146</v>
      </c>
      <c r="G19" s="2">
        <v>340</v>
      </c>
      <c r="H19" s="7">
        <v>29.99</v>
      </c>
      <c r="I19" s="7">
        <v>2189.56</v>
      </c>
      <c r="J19" s="2" t="s">
        <v>165</v>
      </c>
    </row>
    <row r="20" spans="1:10">
      <c r="A20" s="2" t="s">
        <v>53</v>
      </c>
      <c r="B20" s="2">
        <v>81</v>
      </c>
      <c r="C20" s="4">
        <v>66.5</v>
      </c>
      <c r="D20" s="4">
        <v>1.2</v>
      </c>
      <c r="E20" s="2">
        <v>4</v>
      </c>
      <c r="F20" s="2">
        <v>99</v>
      </c>
      <c r="G20" s="2">
        <v>365</v>
      </c>
      <c r="H20" s="7">
        <v>29.99</v>
      </c>
      <c r="I20" s="7">
        <v>2429.5100000000002</v>
      </c>
      <c r="J20" s="2" t="s">
        <v>165</v>
      </c>
    </row>
    <row r="21" spans="1:10">
      <c r="A21" s="2" t="s">
        <v>54</v>
      </c>
      <c r="B21" s="2">
        <v>117</v>
      </c>
      <c r="C21" s="4">
        <v>68.2</v>
      </c>
      <c r="D21" s="4">
        <v>1.7</v>
      </c>
      <c r="E21" s="2">
        <v>3</v>
      </c>
      <c r="F21" s="2">
        <v>102</v>
      </c>
      <c r="G21" s="2">
        <v>306</v>
      </c>
      <c r="H21" s="7">
        <v>29.99</v>
      </c>
      <c r="I21" s="7">
        <v>3509.3</v>
      </c>
      <c r="J21" s="2" t="s">
        <v>165</v>
      </c>
    </row>
  </sheetData>
  <conditionalFormatting sqref="J2:J21">
    <cfRule type="cellIs" dxfId="6" priority="1" operator="equal">
      <formula>"LOW STOCK"</formula>
    </cfRule>
    <cfRule type="cellIs" dxfId="5" priority="2" operator="equal">
      <formula>"REORDER"</formula>
    </cfRule>
    <cfRule type="cellIs" dxfId="4" priority="3" operator="equal">
      <formula>"OVERSTOCK"</formula>
    </cfRule>
    <cfRule type="cellIs" dxfId="3" priority="4" operator="equal">
      <formula>"OK"</formula>
    </cfRule>
  </conditionalFormatting>
  <pageMargins left="0.75" right="0.75" top="1" bottom="1" header="0.5" footer="0.5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521"/>
  <sheetViews>
    <sheetView workbookViewId="0"/>
  </sheetViews>
  <sheetFormatPr defaultRowHeight="15"/>
  <cols>
    <col min="1" max="1" width="10" customWidth="1"/>
    <col min="2" max="2" width="12" customWidth="1"/>
    <col min="3" max="5" width="16" customWidth="1"/>
    <col min="6" max="7" width="25" customWidth="1"/>
  </cols>
  <sheetData>
    <row r="1" spans="1:7">
      <c r="A1" s="1" t="s">
        <v>27</v>
      </c>
      <c r="B1" s="1" t="s">
        <v>28</v>
      </c>
      <c r="C1" s="1" t="s">
        <v>29</v>
      </c>
      <c r="D1" s="1" t="s">
        <v>167</v>
      </c>
      <c r="E1" s="1" t="s">
        <v>168</v>
      </c>
      <c r="F1" s="1" t="s">
        <v>169</v>
      </c>
      <c r="G1" s="1" t="s">
        <v>170</v>
      </c>
    </row>
    <row r="2" spans="1:7">
      <c r="A2" s="8" t="s">
        <v>171</v>
      </c>
      <c r="B2" s="8" t="s">
        <v>172</v>
      </c>
      <c r="C2" s="8" t="s">
        <v>35</v>
      </c>
      <c r="D2" s="8">
        <v>142</v>
      </c>
      <c r="E2" s="8">
        <v>116.7</v>
      </c>
      <c r="F2" s="9">
        <f>IF(E2&gt;0,(D2-E2)/E2*100,0)</f>
        <v>21.67952013710368</v>
      </c>
      <c r="G2" s="8" t="str">
        <f>IF(ABS(F2)&lt;0.2,"HIGH",IF(ABS(F2)&lt;0.4,"MEDIUM","LOW"))</f>
        <v>LOW</v>
      </c>
    </row>
    <row r="3" spans="1:7">
      <c r="A3" s="8" t="s">
        <v>171</v>
      </c>
      <c r="B3" s="8" t="s">
        <v>172</v>
      </c>
      <c r="C3" s="8" t="s">
        <v>36</v>
      </c>
      <c r="D3" s="8">
        <v>125</v>
      </c>
      <c r="E3" s="8">
        <v>106.3</v>
      </c>
      <c r="F3" s="9">
        <f>IF(E3&gt;0,(D3-E3)/E3*100,0)</f>
        <v>17.591721542803391</v>
      </c>
      <c r="G3" s="8" t="str">
        <f>IF(ABS(F3)&lt;0.2,"HIGH",IF(ABS(F3)&lt;0.4,"MEDIUM","LOW"))</f>
        <v>LOW</v>
      </c>
    </row>
    <row r="4" spans="1:7">
      <c r="A4" s="8" t="s">
        <v>171</v>
      </c>
      <c r="B4" s="8" t="s">
        <v>172</v>
      </c>
      <c r="C4" s="8" t="s">
        <v>37</v>
      </c>
      <c r="D4" s="8">
        <v>81</v>
      </c>
      <c r="E4" s="8">
        <v>76.2</v>
      </c>
      <c r="F4" s="9">
        <f>IF(E4&gt;0,(D4-E4)/E4*100,0)</f>
        <v>6.2992125984251928</v>
      </c>
      <c r="G4" s="8" t="str">
        <f>IF(ABS(F4)&lt;0.2,"HIGH",IF(ABS(F4)&lt;0.4,"MEDIUM","LOW"))</f>
        <v>LOW</v>
      </c>
    </row>
    <row r="5" spans="1:7">
      <c r="A5" s="8" t="s">
        <v>171</v>
      </c>
      <c r="B5" s="8" t="s">
        <v>172</v>
      </c>
      <c r="C5" s="8" t="s">
        <v>38</v>
      </c>
      <c r="D5" s="8">
        <v>87</v>
      </c>
      <c r="E5" s="8">
        <v>72.8</v>
      </c>
      <c r="F5" s="9">
        <f>IF(E5&gt;0,(D5-E5)/E5*100,0)</f>
        <v>19.505494505494511</v>
      </c>
      <c r="G5" s="8" t="str">
        <f>IF(ABS(F5)&lt;0.2,"HIGH",IF(ABS(F5)&lt;0.4,"MEDIUM","LOW"))</f>
        <v>LOW</v>
      </c>
    </row>
    <row r="6" spans="1:7">
      <c r="A6" s="8" t="s">
        <v>171</v>
      </c>
      <c r="B6" s="8" t="s">
        <v>172</v>
      </c>
      <c r="C6" s="8" t="s">
        <v>39</v>
      </c>
      <c r="D6" s="8">
        <v>90</v>
      </c>
      <c r="E6" s="8">
        <v>79.2</v>
      </c>
      <c r="F6" s="9">
        <f>IF(E6&gt;0,(D6-E6)/E6*100,0)</f>
        <v>13.636363636363633</v>
      </c>
      <c r="G6" s="8" t="str">
        <f>IF(ABS(F6)&lt;0.2,"HIGH",IF(ABS(F6)&lt;0.4,"MEDIUM","LOW"))</f>
        <v>LOW</v>
      </c>
    </row>
    <row r="7" spans="1:7">
      <c r="A7" s="8" t="s">
        <v>171</v>
      </c>
      <c r="B7" s="8" t="s">
        <v>172</v>
      </c>
      <c r="C7" s="8" t="s">
        <v>40</v>
      </c>
      <c r="D7" s="8">
        <v>160</v>
      </c>
      <c r="E7" s="8">
        <v>144.80000000000001</v>
      </c>
      <c r="F7" s="9">
        <f>IF(E7&gt;0,(D7-E7)/E7*100,0)</f>
        <v>10.497237569060765</v>
      </c>
      <c r="G7" s="8" t="str">
        <f>IF(ABS(F7)&lt;0.2,"HIGH",IF(ABS(F7)&lt;0.4,"MEDIUM","LOW"))</f>
        <v>LOW</v>
      </c>
    </row>
    <row r="8" spans="1:7">
      <c r="A8" s="8" t="s">
        <v>171</v>
      </c>
      <c r="B8" s="8" t="s">
        <v>172</v>
      </c>
      <c r="C8" s="8" t="s">
        <v>41</v>
      </c>
      <c r="D8" s="8">
        <v>168</v>
      </c>
      <c r="E8" s="8">
        <v>145</v>
      </c>
      <c r="F8" s="9">
        <f>IF(E8&gt;0,(D8-E8)/E8*100,0)</f>
        <v>15.862068965517242</v>
      </c>
      <c r="G8" s="8" t="str">
        <f>IF(ABS(F8)&lt;0.2,"HIGH",IF(ABS(F8)&lt;0.4,"MEDIUM","LOW"))</f>
        <v>LOW</v>
      </c>
    </row>
    <row r="9" spans="1:7">
      <c r="A9" s="8" t="s">
        <v>171</v>
      </c>
      <c r="B9" s="8" t="s">
        <v>172</v>
      </c>
      <c r="C9" s="8" t="s">
        <v>42</v>
      </c>
      <c r="D9" s="8">
        <v>113</v>
      </c>
      <c r="E9" s="8">
        <v>101.4</v>
      </c>
      <c r="F9" s="9">
        <f>IF(E9&gt;0,(D9-E9)/E9*100,0)</f>
        <v>11.439842209072971</v>
      </c>
      <c r="G9" s="8" t="str">
        <f>IF(ABS(F9)&lt;0.2,"HIGH",IF(ABS(F9)&lt;0.4,"MEDIUM","LOW"))</f>
        <v>LOW</v>
      </c>
    </row>
    <row r="10" spans="1:7">
      <c r="A10" s="8" t="s">
        <v>171</v>
      </c>
      <c r="B10" s="8" t="s">
        <v>172</v>
      </c>
      <c r="C10" s="8" t="s">
        <v>43</v>
      </c>
      <c r="D10" s="8">
        <v>77</v>
      </c>
      <c r="E10" s="8">
        <v>69.3</v>
      </c>
      <c r="F10" s="9">
        <f>IF(E10&gt;0,(D10-E10)/E10*100,0)</f>
        <v>11.111111111111116</v>
      </c>
      <c r="G10" s="8" t="str">
        <f>IF(ABS(F10)&lt;0.2,"HIGH",IF(ABS(F10)&lt;0.4,"MEDIUM","LOW"))</f>
        <v>LOW</v>
      </c>
    </row>
    <row r="11" spans="1:7">
      <c r="A11" s="8" t="s">
        <v>171</v>
      </c>
      <c r="B11" s="8" t="s">
        <v>172</v>
      </c>
      <c r="C11" s="8" t="s">
        <v>44</v>
      </c>
      <c r="D11" s="8">
        <v>77</v>
      </c>
      <c r="E11" s="8">
        <v>73.8</v>
      </c>
      <c r="F11" s="9">
        <f>IF(E11&gt;0,(D11-E11)/E11*100,0)</f>
        <v>4.3360433604336084</v>
      </c>
      <c r="G11" s="8" t="str">
        <f>IF(ABS(F11)&lt;0.2,"HIGH",IF(ABS(F11)&lt;0.4,"MEDIUM","LOW"))</f>
        <v>LOW</v>
      </c>
    </row>
    <row r="12" spans="1:7">
      <c r="A12" s="8" t="s">
        <v>171</v>
      </c>
      <c r="B12" s="8" t="s">
        <v>172</v>
      </c>
      <c r="C12" s="8" t="s">
        <v>45</v>
      </c>
      <c r="D12" s="8">
        <v>60</v>
      </c>
      <c r="E12" s="8">
        <v>52.4</v>
      </c>
      <c r="F12" s="9">
        <f>IF(E12&gt;0,(D12-E12)/E12*100,0)</f>
        <v>14.503816793893131</v>
      </c>
      <c r="G12" s="8" t="str">
        <f>IF(ABS(F12)&lt;0.2,"HIGH",IF(ABS(F12)&lt;0.4,"MEDIUM","LOW"))</f>
        <v>LOW</v>
      </c>
    </row>
    <row r="13" spans="1:7">
      <c r="A13" s="8" t="s">
        <v>171</v>
      </c>
      <c r="B13" s="8" t="s">
        <v>172</v>
      </c>
      <c r="C13" s="8" t="s">
        <v>46</v>
      </c>
      <c r="D13" s="8">
        <v>57</v>
      </c>
      <c r="E13" s="8">
        <v>52.4</v>
      </c>
      <c r="F13" s="9">
        <f>IF(E13&gt;0,(D13-E13)/E13*100,0)</f>
        <v>8.7786259541984766</v>
      </c>
      <c r="G13" s="8" t="str">
        <f>IF(ABS(F13)&lt;0.2,"HIGH",IF(ABS(F13)&lt;0.4,"MEDIUM","LOW"))</f>
        <v>LOW</v>
      </c>
    </row>
    <row r="14" spans="1:7">
      <c r="A14" s="8" t="s">
        <v>171</v>
      </c>
      <c r="B14" s="8" t="s">
        <v>172</v>
      </c>
      <c r="C14" s="8" t="s">
        <v>47</v>
      </c>
      <c r="D14" s="8">
        <v>126</v>
      </c>
      <c r="E14" s="8">
        <v>107.4</v>
      </c>
      <c r="F14" s="9">
        <f>IF(E14&gt;0,(D14-E14)/E14*100,0)</f>
        <v>17.318435754189938</v>
      </c>
      <c r="G14" s="8" t="str">
        <f>IF(ABS(F14)&lt;0.2,"HIGH",IF(ABS(F14)&lt;0.4,"MEDIUM","LOW"))</f>
        <v>LOW</v>
      </c>
    </row>
    <row r="15" spans="1:7">
      <c r="A15" s="8" t="s">
        <v>171</v>
      </c>
      <c r="B15" s="8" t="s">
        <v>172</v>
      </c>
      <c r="C15" s="8" t="s">
        <v>48</v>
      </c>
      <c r="D15" s="8">
        <v>97</v>
      </c>
      <c r="E15" s="8">
        <v>97.1</v>
      </c>
      <c r="F15" s="9">
        <f>IF(E15&gt;0,(D15-E15)/E15*100,0)</f>
        <v>-0.10298661174046789</v>
      </c>
      <c r="G15" s="8" t="str">
        <f>IF(ABS(F15)&lt;0.2,"HIGH",IF(ABS(F15)&lt;0.4,"MEDIUM","LOW"))</f>
        <v>HIGH</v>
      </c>
    </row>
    <row r="16" spans="1:7">
      <c r="A16" s="8" t="s">
        <v>171</v>
      </c>
      <c r="B16" s="8" t="s">
        <v>172</v>
      </c>
      <c r="C16" s="8" t="s">
        <v>49</v>
      </c>
      <c r="D16" s="8">
        <v>70</v>
      </c>
      <c r="E16" s="8">
        <v>66.5</v>
      </c>
      <c r="F16" s="9">
        <f>IF(E16&gt;0,(D16-E16)/E16*100,0)</f>
        <v>5.2631578947368416</v>
      </c>
      <c r="G16" s="8" t="str">
        <f>IF(ABS(F16)&lt;0.2,"HIGH",IF(ABS(F16)&lt;0.4,"MEDIUM","LOW"))</f>
        <v>LOW</v>
      </c>
    </row>
    <row r="17" spans="1:7">
      <c r="A17" s="8" t="s">
        <v>171</v>
      </c>
      <c r="B17" s="8" t="s">
        <v>172</v>
      </c>
      <c r="C17" s="8" t="s">
        <v>50</v>
      </c>
      <c r="D17" s="8">
        <v>89</v>
      </c>
      <c r="E17" s="8">
        <v>73.7</v>
      </c>
      <c r="F17" s="9">
        <f>IF(E17&gt;0,(D17-E17)/E17*100,0)</f>
        <v>20.75983717774762</v>
      </c>
      <c r="G17" s="8" t="str">
        <f>IF(ABS(F17)&lt;0.2,"HIGH",IF(ABS(F17)&lt;0.4,"MEDIUM","LOW"))</f>
        <v>LOW</v>
      </c>
    </row>
    <row r="18" spans="1:7">
      <c r="A18" s="8" t="s">
        <v>171</v>
      </c>
      <c r="B18" s="8" t="s">
        <v>172</v>
      </c>
      <c r="C18" s="8" t="s">
        <v>51</v>
      </c>
      <c r="D18" s="8">
        <v>117</v>
      </c>
      <c r="E18" s="8">
        <v>100.6</v>
      </c>
      <c r="F18" s="9">
        <f>IF(E18&gt;0,(D18-E18)/E18*100,0)</f>
        <v>16.302186878727639</v>
      </c>
      <c r="G18" s="8" t="str">
        <f>IF(ABS(F18)&lt;0.2,"HIGH",IF(ABS(F18)&lt;0.4,"MEDIUM","LOW"))</f>
        <v>LOW</v>
      </c>
    </row>
    <row r="19" spans="1:7">
      <c r="A19" s="8" t="s">
        <v>171</v>
      </c>
      <c r="B19" s="8" t="s">
        <v>172</v>
      </c>
      <c r="C19" s="8" t="s">
        <v>52</v>
      </c>
      <c r="D19" s="8">
        <v>119</v>
      </c>
      <c r="E19" s="8">
        <v>97.4</v>
      </c>
      <c r="F19" s="9">
        <f>IF(E19&gt;0,(D19-E19)/E19*100,0)</f>
        <v>22.176591375770013</v>
      </c>
      <c r="G19" s="8" t="str">
        <f>IF(ABS(F19)&lt;0.2,"HIGH",IF(ABS(F19)&lt;0.4,"MEDIUM","LOW"))</f>
        <v>LOW</v>
      </c>
    </row>
    <row r="20" spans="1:7">
      <c r="A20" s="8" t="s">
        <v>171</v>
      </c>
      <c r="B20" s="8" t="s">
        <v>172</v>
      </c>
      <c r="C20" s="8" t="s">
        <v>53</v>
      </c>
      <c r="D20" s="8">
        <v>71</v>
      </c>
      <c r="E20" s="8">
        <v>66.5</v>
      </c>
      <c r="F20" s="9">
        <f>IF(E20&gt;0,(D20-E20)/E20*100,0)</f>
        <v>6.7669172932330826</v>
      </c>
      <c r="G20" s="8" t="str">
        <f>IF(ABS(F20)&lt;0.2,"HIGH",IF(ABS(F20)&lt;0.4,"MEDIUM","LOW"))</f>
        <v>LOW</v>
      </c>
    </row>
    <row r="21" spans="1:7">
      <c r="A21" s="8" t="s">
        <v>171</v>
      </c>
      <c r="B21" s="8" t="s">
        <v>172</v>
      </c>
      <c r="C21" s="8" t="s">
        <v>54</v>
      </c>
      <c r="D21" s="8">
        <v>74</v>
      </c>
      <c r="E21" s="8">
        <v>68.2</v>
      </c>
      <c r="F21" s="9">
        <f>IF(E21&gt;0,(D21-E21)/E21*100,0)</f>
        <v>8.5043988269794681</v>
      </c>
      <c r="G21" s="8" t="str">
        <f>IF(ABS(F21)&lt;0.2,"HIGH",IF(ABS(F21)&lt;0.4,"MEDIUM","LOW"))</f>
        <v>LOW</v>
      </c>
    </row>
    <row r="22" spans="1:7">
      <c r="A22" s="8" t="s">
        <v>173</v>
      </c>
      <c r="B22" s="8" t="s">
        <v>174</v>
      </c>
      <c r="C22" s="8" t="s">
        <v>35</v>
      </c>
      <c r="D22" s="8">
        <v>132</v>
      </c>
      <c r="E22" s="8">
        <v>116.7</v>
      </c>
      <c r="F22" s="9">
        <f>IF(E22&gt;0,(D22-E22)/E22*100,0)</f>
        <v>13.110539845758352</v>
      </c>
      <c r="G22" s="8" t="str">
        <f>IF(ABS(F22)&lt;0.2,"HIGH",IF(ABS(F22)&lt;0.4,"MEDIUM","LOW"))</f>
        <v>LOW</v>
      </c>
    </row>
    <row r="23" spans="1:7">
      <c r="A23" s="8" t="s">
        <v>173</v>
      </c>
      <c r="B23" s="8" t="s">
        <v>174</v>
      </c>
      <c r="C23" s="8" t="s">
        <v>36</v>
      </c>
      <c r="D23" s="8">
        <v>114</v>
      </c>
      <c r="E23" s="8">
        <v>106.3</v>
      </c>
      <c r="F23" s="9">
        <f>IF(E23&gt;0,(D23-E23)/E23*100,0)</f>
        <v>7.2436500470366916</v>
      </c>
      <c r="G23" s="8" t="str">
        <f>IF(ABS(F23)&lt;0.2,"HIGH",IF(ABS(F23)&lt;0.4,"MEDIUM","LOW"))</f>
        <v>LOW</v>
      </c>
    </row>
    <row r="24" spans="1:7">
      <c r="A24" s="8" t="s">
        <v>173</v>
      </c>
      <c r="B24" s="8" t="s">
        <v>174</v>
      </c>
      <c r="C24" s="8" t="s">
        <v>37</v>
      </c>
      <c r="D24" s="8">
        <v>85</v>
      </c>
      <c r="E24" s="8">
        <v>76.2</v>
      </c>
      <c r="F24" s="9">
        <f>IF(E24&gt;0,(D24-E24)/E24*100,0)</f>
        <v>11.54855643044619</v>
      </c>
      <c r="G24" s="8" t="str">
        <f>IF(ABS(F24)&lt;0.2,"HIGH",IF(ABS(F24)&lt;0.4,"MEDIUM","LOW"))</f>
        <v>LOW</v>
      </c>
    </row>
    <row r="25" spans="1:7">
      <c r="A25" s="8" t="s">
        <v>173</v>
      </c>
      <c r="B25" s="8" t="s">
        <v>174</v>
      </c>
      <c r="C25" s="8" t="s">
        <v>38</v>
      </c>
      <c r="D25" s="8">
        <v>83</v>
      </c>
      <c r="E25" s="8">
        <v>72.8</v>
      </c>
      <c r="F25" s="9">
        <f>IF(E25&gt;0,(D25-E25)/E25*100,0)</f>
        <v>14.010989010989016</v>
      </c>
      <c r="G25" s="8" t="str">
        <f>IF(ABS(F25)&lt;0.2,"HIGH",IF(ABS(F25)&lt;0.4,"MEDIUM","LOW"))</f>
        <v>LOW</v>
      </c>
    </row>
    <row r="26" spans="1:7">
      <c r="A26" s="8" t="s">
        <v>173</v>
      </c>
      <c r="B26" s="8" t="s">
        <v>174</v>
      </c>
      <c r="C26" s="8" t="s">
        <v>39</v>
      </c>
      <c r="D26" s="8">
        <v>77</v>
      </c>
      <c r="E26" s="8">
        <v>79.2</v>
      </c>
      <c r="F26" s="9">
        <f>IF(E26&gt;0,(D26-E26)/E26*100,0)</f>
        <v>-2.7777777777777812</v>
      </c>
      <c r="G26" s="8" t="str">
        <f>IF(ABS(F26)&lt;0.2,"HIGH",IF(ABS(F26)&lt;0.4,"MEDIUM","LOW"))</f>
        <v>LOW</v>
      </c>
    </row>
    <row r="27" spans="1:7">
      <c r="A27" s="8" t="s">
        <v>173</v>
      </c>
      <c r="B27" s="8" t="s">
        <v>174</v>
      </c>
      <c r="C27" s="8" t="s">
        <v>40</v>
      </c>
      <c r="D27" s="8">
        <v>145</v>
      </c>
      <c r="E27" s="8">
        <v>144.80000000000001</v>
      </c>
      <c r="F27" s="9">
        <f>IF(E27&gt;0,(D27-E27)/E27*100,0)</f>
        <v>0.13812154696131812</v>
      </c>
      <c r="G27" s="8" t="str">
        <f>IF(ABS(F27)&lt;0.2,"HIGH",IF(ABS(F27)&lt;0.4,"MEDIUM","LOW"))</f>
        <v>HIGH</v>
      </c>
    </row>
    <row r="28" spans="1:7">
      <c r="A28" s="8" t="s">
        <v>173</v>
      </c>
      <c r="B28" s="8" t="s">
        <v>174</v>
      </c>
      <c r="C28" s="8" t="s">
        <v>41</v>
      </c>
      <c r="D28" s="8">
        <v>149</v>
      </c>
      <c r="E28" s="8">
        <v>145</v>
      </c>
      <c r="F28" s="9">
        <f>IF(E28&gt;0,(D28-E28)/E28*100,0)</f>
        <v>2.7586206896551726</v>
      </c>
      <c r="G28" s="8" t="str">
        <f>IF(ABS(F28)&lt;0.2,"HIGH",IF(ABS(F28)&lt;0.4,"MEDIUM","LOW"))</f>
        <v>LOW</v>
      </c>
    </row>
    <row r="29" spans="1:7">
      <c r="A29" s="8" t="s">
        <v>173</v>
      </c>
      <c r="B29" s="8" t="s">
        <v>174</v>
      </c>
      <c r="C29" s="8" t="s">
        <v>42</v>
      </c>
      <c r="D29" s="8">
        <v>120</v>
      </c>
      <c r="E29" s="8">
        <v>101.4</v>
      </c>
      <c r="F29" s="9">
        <f>IF(E29&gt;0,(D29-E29)/E29*100,0)</f>
        <v>18.343195266272183</v>
      </c>
      <c r="G29" s="8" t="str">
        <f>IF(ABS(F29)&lt;0.2,"HIGH",IF(ABS(F29)&lt;0.4,"MEDIUM","LOW"))</f>
        <v>LOW</v>
      </c>
    </row>
    <row r="30" spans="1:7">
      <c r="A30" s="8" t="s">
        <v>173</v>
      </c>
      <c r="B30" s="8" t="s">
        <v>174</v>
      </c>
      <c r="C30" s="8" t="s">
        <v>43</v>
      </c>
      <c r="D30" s="8">
        <v>75</v>
      </c>
      <c r="E30" s="8">
        <v>69.3</v>
      </c>
      <c r="F30" s="9">
        <f>IF(E30&gt;0,(D30-E30)/E30*100,0)</f>
        <v>8.2251082251082295</v>
      </c>
      <c r="G30" s="8" t="str">
        <f>IF(ABS(F30)&lt;0.2,"HIGH",IF(ABS(F30)&lt;0.4,"MEDIUM","LOW"))</f>
        <v>LOW</v>
      </c>
    </row>
    <row r="31" spans="1:7">
      <c r="A31" s="8" t="s">
        <v>173</v>
      </c>
      <c r="B31" s="8" t="s">
        <v>174</v>
      </c>
      <c r="C31" s="8" t="s">
        <v>44</v>
      </c>
      <c r="D31" s="8">
        <v>75</v>
      </c>
      <c r="E31" s="8">
        <v>73.8</v>
      </c>
      <c r="F31" s="9">
        <f>IF(E31&gt;0,(D31-E31)/E31*100,0)</f>
        <v>1.6260162601626056</v>
      </c>
      <c r="G31" s="8" t="str">
        <f>IF(ABS(F31)&lt;0.2,"HIGH",IF(ABS(F31)&lt;0.4,"MEDIUM","LOW"))</f>
        <v>LOW</v>
      </c>
    </row>
    <row r="32" spans="1:7">
      <c r="A32" s="8" t="s">
        <v>173</v>
      </c>
      <c r="B32" s="8" t="s">
        <v>174</v>
      </c>
      <c r="C32" s="8" t="s">
        <v>45</v>
      </c>
      <c r="D32" s="8">
        <v>53</v>
      </c>
      <c r="E32" s="8">
        <v>52.4</v>
      </c>
      <c r="F32" s="9">
        <f>IF(E32&gt;0,(D32-E32)/E32*100,0)</f>
        <v>1.1450381679389341</v>
      </c>
      <c r="G32" s="8" t="str">
        <f>IF(ABS(F32)&lt;0.2,"HIGH",IF(ABS(F32)&lt;0.4,"MEDIUM","LOW"))</f>
        <v>LOW</v>
      </c>
    </row>
    <row r="33" spans="1:7">
      <c r="A33" s="8" t="s">
        <v>173</v>
      </c>
      <c r="B33" s="8" t="s">
        <v>174</v>
      </c>
      <c r="C33" s="8" t="s">
        <v>46</v>
      </c>
      <c r="D33" s="8">
        <v>64</v>
      </c>
      <c r="E33" s="8">
        <v>52.4</v>
      </c>
      <c r="F33" s="9">
        <f>IF(E33&gt;0,(D33-E33)/E33*100,0)</f>
        <v>22.137404580152676</v>
      </c>
      <c r="G33" s="8" t="str">
        <f>IF(ABS(F33)&lt;0.2,"HIGH",IF(ABS(F33)&lt;0.4,"MEDIUM","LOW"))</f>
        <v>LOW</v>
      </c>
    </row>
    <row r="34" spans="1:7">
      <c r="A34" s="8" t="s">
        <v>173</v>
      </c>
      <c r="B34" s="8" t="s">
        <v>174</v>
      </c>
      <c r="C34" s="8" t="s">
        <v>47</v>
      </c>
      <c r="D34" s="8">
        <v>112</v>
      </c>
      <c r="E34" s="8">
        <v>107.4</v>
      </c>
      <c r="F34" s="9">
        <f>IF(E34&gt;0,(D34-E34)/E34*100,0)</f>
        <v>4.2830540037243896</v>
      </c>
      <c r="G34" s="8" t="str">
        <f>IF(ABS(F34)&lt;0.2,"HIGH",IF(ABS(F34)&lt;0.4,"MEDIUM","LOW"))</f>
        <v>LOW</v>
      </c>
    </row>
    <row r="35" spans="1:7">
      <c r="A35" s="8" t="s">
        <v>173</v>
      </c>
      <c r="B35" s="8" t="s">
        <v>174</v>
      </c>
      <c r="C35" s="8" t="s">
        <v>48</v>
      </c>
      <c r="D35" s="8">
        <v>107</v>
      </c>
      <c r="E35" s="8">
        <v>97.1</v>
      </c>
      <c r="F35" s="9">
        <f>IF(E35&gt;0,(D35-E35)/E35*100,0)</f>
        <v>10.195674562306907</v>
      </c>
      <c r="G35" s="8" t="str">
        <f>IF(ABS(F35)&lt;0.2,"HIGH",IF(ABS(F35)&lt;0.4,"MEDIUM","LOW"))</f>
        <v>LOW</v>
      </c>
    </row>
    <row r="36" spans="1:7">
      <c r="A36" s="8" t="s">
        <v>173</v>
      </c>
      <c r="B36" s="8" t="s">
        <v>174</v>
      </c>
      <c r="C36" s="8" t="s">
        <v>49</v>
      </c>
      <c r="D36" s="8">
        <v>74</v>
      </c>
      <c r="E36" s="8">
        <v>66.5</v>
      </c>
      <c r="F36" s="9">
        <f>IF(E36&gt;0,(D36-E36)/E36*100,0)</f>
        <v>11.278195488721805</v>
      </c>
      <c r="G36" s="8" t="str">
        <f>IF(ABS(F36)&lt;0.2,"HIGH",IF(ABS(F36)&lt;0.4,"MEDIUM","LOW"))</f>
        <v>LOW</v>
      </c>
    </row>
    <row r="37" spans="1:7">
      <c r="A37" s="8" t="s">
        <v>173</v>
      </c>
      <c r="B37" s="8" t="s">
        <v>174</v>
      </c>
      <c r="C37" s="8" t="s">
        <v>50</v>
      </c>
      <c r="D37" s="8">
        <v>87</v>
      </c>
      <c r="E37" s="8">
        <v>73.7</v>
      </c>
      <c r="F37" s="9">
        <f>IF(E37&gt;0,(D37-E37)/E37*100,0)</f>
        <v>18.046132971506101</v>
      </c>
      <c r="G37" s="8" t="str">
        <f>IF(ABS(F37)&lt;0.2,"HIGH",IF(ABS(F37)&lt;0.4,"MEDIUM","LOW"))</f>
        <v>LOW</v>
      </c>
    </row>
    <row r="38" spans="1:7">
      <c r="A38" s="8" t="s">
        <v>173</v>
      </c>
      <c r="B38" s="8" t="s">
        <v>174</v>
      </c>
      <c r="C38" s="8" t="s">
        <v>51</v>
      </c>
      <c r="D38" s="8">
        <v>103</v>
      </c>
      <c r="E38" s="8">
        <v>100.6</v>
      </c>
      <c r="F38" s="9">
        <f>IF(E38&gt;0,(D38-E38)/E38*100,0)</f>
        <v>2.3856858846918549</v>
      </c>
      <c r="G38" s="8" t="str">
        <f>IF(ABS(F38)&lt;0.2,"HIGH",IF(ABS(F38)&lt;0.4,"MEDIUM","LOW"))</f>
        <v>LOW</v>
      </c>
    </row>
    <row r="39" spans="1:7">
      <c r="A39" s="8" t="s">
        <v>173</v>
      </c>
      <c r="B39" s="8" t="s">
        <v>174</v>
      </c>
      <c r="C39" s="8" t="s">
        <v>52</v>
      </c>
      <c r="D39" s="8">
        <v>109</v>
      </c>
      <c r="E39" s="8">
        <v>97.4</v>
      </c>
      <c r="F39" s="9">
        <f>IF(E39&gt;0,(D39-E39)/E39*100,0)</f>
        <v>11.909650924024634</v>
      </c>
      <c r="G39" s="8" t="str">
        <f>IF(ABS(F39)&lt;0.2,"HIGH",IF(ABS(F39)&lt;0.4,"MEDIUM","LOW"))</f>
        <v>LOW</v>
      </c>
    </row>
    <row r="40" spans="1:7">
      <c r="A40" s="8" t="s">
        <v>173</v>
      </c>
      <c r="B40" s="8" t="s">
        <v>174</v>
      </c>
      <c r="C40" s="8" t="s">
        <v>53</v>
      </c>
      <c r="D40" s="8">
        <v>73</v>
      </c>
      <c r="E40" s="8">
        <v>66.5</v>
      </c>
      <c r="F40" s="9">
        <f>IF(E40&gt;0,(D40-E40)/E40*100,0)</f>
        <v>9.7744360902255636</v>
      </c>
      <c r="G40" s="8" t="str">
        <f>IF(ABS(F40)&lt;0.2,"HIGH",IF(ABS(F40)&lt;0.4,"MEDIUM","LOW"))</f>
        <v>LOW</v>
      </c>
    </row>
    <row r="41" spans="1:7">
      <c r="A41" s="8" t="s">
        <v>173</v>
      </c>
      <c r="B41" s="8" t="s">
        <v>174</v>
      </c>
      <c r="C41" s="8" t="s">
        <v>54</v>
      </c>
      <c r="D41" s="8">
        <v>72</v>
      </c>
      <c r="E41" s="8">
        <v>68.2</v>
      </c>
      <c r="F41" s="9">
        <f>IF(E41&gt;0,(D41-E41)/E41*100,0)</f>
        <v>5.5718475073313742</v>
      </c>
      <c r="G41" s="8" t="str">
        <f>IF(ABS(F41)&lt;0.2,"HIGH",IF(ABS(F41)&lt;0.4,"MEDIUM","LOW"))</f>
        <v>LOW</v>
      </c>
    </row>
    <row r="42" spans="1:7">
      <c r="A42" s="8" t="s">
        <v>175</v>
      </c>
      <c r="B42" s="8" t="s">
        <v>176</v>
      </c>
      <c r="C42" s="8" t="s">
        <v>35</v>
      </c>
      <c r="D42" s="8">
        <v>135</v>
      </c>
      <c r="E42" s="8">
        <v>116.7</v>
      </c>
      <c r="F42" s="9">
        <f>IF(E42&gt;0,(D42-E42)/E42*100,0)</f>
        <v>15.68123393316195</v>
      </c>
      <c r="G42" s="8" t="str">
        <f>IF(ABS(F42)&lt;0.2,"HIGH",IF(ABS(F42)&lt;0.4,"MEDIUM","LOW"))</f>
        <v>LOW</v>
      </c>
    </row>
    <row r="43" spans="1:7">
      <c r="A43" s="8" t="s">
        <v>175</v>
      </c>
      <c r="B43" s="8" t="s">
        <v>176</v>
      </c>
      <c r="C43" s="8" t="s">
        <v>36</v>
      </c>
      <c r="D43" s="8">
        <v>130</v>
      </c>
      <c r="E43" s="8">
        <v>106.3</v>
      </c>
      <c r="F43" s="9">
        <f>IF(E43&gt;0,(D43-E43)/E43*100,0)</f>
        <v>22.295390404515526</v>
      </c>
      <c r="G43" s="8" t="str">
        <f>IF(ABS(F43)&lt;0.2,"HIGH",IF(ABS(F43)&lt;0.4,"MEDIUM","LOW"))</f>
        <v>LOW</v>
      </c>
    </row>
    <row r="44" spans="1:7">
      <c r="A44" s="8" t="s">
        <v>175</v>
      </c>
      <c r="B44" s="8" t="s">
        <v>176</v>
      </c>
      <c r="C44" s="8" t="s">
        <v>37</v>
      </c>
      <c r="D44" s="8">
        <v>85</v>
      </c>
      <c r="E44" s="8">
        <v>76.2</v>
      </c>
      <c r="F44" s="9">
        <f>IF(E44&gt;0,(D44-E44)/E44*100,0)</f>
        <v>11.54855643044619</v>
      </c>
      <c r="G44" s="8" t="str">
        <f>IF(ABS(F44)&lt;0.2,"HIGH",IF(ABS(F44)&lt;0.4,"MEDIUM","LOW"))</f>
        <v>LOW</v>
      </c>
    </row>
    <row r="45" spans="1:7">
      <c r="A45" s="8" t="s">
        <v>175</v>
      </c>
      <c r="B45" s="8" t="s">
        <v>176</v>
      </c>
      <c r="C45" s="8" t="s">
        <v>38</v>
      </c>
      <c r="D45" s="8">
        <v>85</v>
      </c>
      <c r="E45" s="8">
        <v>72.8</v>
      </c>
      <c r="F45" s="9">
        <f>IF(E45&gt;0,(D45-E45)/E45*100,0)</f>
        <v>16.758241758241763</v>
      </c>
      <c r="G45" s="8" t="str">
        <f>IF(ABS(F45)&lt;0.2,"HIGH",IF(ABS(F45)&lt;0.4,"MEDIUM","LOW"))</f>
        <v>LOW</v>
      </c>
    </row>
    <row r="46" spans="1:7">
      <c r="A46" s="8" t="s">
        <v>175</v>
      </c>
      <c r="B46" s="8" t="s">
        <v>176</v>
      </c>
      <c r="C46" s="8" t="s">
        <v>39</v>
      </c>
      <c r="D46" s="8">
        <v>78</v>
      </c>
      <c r="E46" s="8">
        <v>79.2</v>
      </c>
      <c r="F46" s="9">
        <f>IF(E46&gt;0,(D46-E46)/E46*100,0)</f>
        <v>-1.5151515151515187</v>
      </c>
      <c r="G46" s="8" t="str">
        <f>IF(ABS(F46)&lt;0.2,"HIGH",IF(ABS(F46)&lt;0.4,"MEDIUM","LOW"))</f>
        <v>LOW</v>
      </c>
    </row>
    <row r="47" spans="1:7">
      <c r="A47" s="8" t="s">
        <v>175</v>
      </c>
      <c r="B47" s="8" t="s">
        <v>176</v>
      </c>
      <c r="C47" s="8" t="s">
        <v>40</v>
      </c>
      <c r="D47" s="8">
        <v>151</v>
      </c>
      <c r="E47" s="8">
        <v>144.80000000000001</v>
      </c>
      <c r="F47" s="9">
        <f>IF(E47&gt;0,(D47-E47)/E47*100,0)</f>
        <v>4.2817679558010973</v>
      </c>
      <c r="G47" s="8" t="str">
        <f>IF(ABS(F47)&lt;0.2,"HIGH",IF(ABS(F47)&lt;0.4,"MEDIUM","LOW"))</f>
        <v>LOW</v>
      </c>
    </row>
    <row r="48" spans="1:7">
      <c r="A48" s="8" t="s">
        <v>175</v>
      </c>
      <c r="B48" s="8" t="s">
        <v>176</v>
      </c>
      <c r="C48" s="8" t="s">
        <v>41</v>
      </c>
      <c r="D48" s="8">
        <v>167</v>
      </c>
      <c r="E48" s="8">
        <v>145</v>
      </c>
      <c r="F48" s="9">
        <f>IF(E48&gt;0,(D48-E48)/E48*100,0)</f>
        <v>15.172413793103448</v>
      </c>
      <c r="G48" s="8" t="str">
        <f>IF(ABS(F48)&lt;0.2,"HIGH",IF(ABS(F48)&lt;0.4,"MEDIUM","LOW"))</f>
        <v>LOW</v>
      </c>
    </row>
    <row r="49" spans="1:7">
      <c r="A49" s="8" t="s">
        <v>175</v>
      </c>
      <c r="B49" s="8" t="s">
        <v>176</v>
      </c>
      <c r="C49" s="8" t="s">
        <v>42</v>
      </c>
      <c r="D49" s="8">
        <v>108</v>
      </c>
      <c r="E49" s="8">
        <v>101.4</v>
      </c>
      <c r="F49" s="9">
        <f>IF(E49&gt;0,(D49-E49)/E49*100,0)</f>
        <v>6.5088757396449646</v>
      </c>
      <c r="G49" s="8" t="str">
        <f>IF(ABS(F49)&lt;0.2,"HIGH",IF(ABS(F49)&lt;0.4,"MEDIUM","LOW"))</f>
        <v>LOW</v>
      </c>
    </row>
    <row r="50" spans="1:7">
      <c r="A50" s="8" t="s">
        <v>175</v>
      </c>
      <c r="B50" s="8" t="s">
        <v>176</v>
      </c>
      <c r="C50" s="8" t="s">
        <v>43</v>
      </c>
      <c r="D50" s="8">
        <v>75</v>
      </c>
      <c r="E50" s="8">
        <v>69.3</v>
      </c>
      <c r="F50" s="9">
        <f>IF(E50&gt;0,(D50-E50)/E50*100,0)</f>
        <v>8.2251082251082295</v>
      </c>
      <c r="G50" s="8" t="str">
        <f>IF(ABS(F50)&lt;0.2,"HIGH",IF(ABS(F50)&lt;0.4,"MEDIUM","LOW"))</f>
        <v>LOW</v>
      </c>
    </row>
    <row r="51" spans="1:7">
      <c r="A51" s="8" t="s">
        <v>175</v>
      </c>
      <c r="B51" s="8" t="s">
        <v>176</v>
      </c>
      <c r="C51" s="8" t="s">
        <v>44</v>
      </c>
      <c r="D51" s="8">
        <v>75</v>
      </c>
      <c r="E51" s="8">
        <v>73.8</v>
      </c>
      <c r="F51" s="9">
        <f>IF(E51&gt;0,(D51-E51)/E51*100,0)</f>
        <v>1.6260162601626056</v>
      </c>
      <c r="G51" s="8" t="str">
        <f>IF(ABS(F51)&lt;0.2,"HIGH",IF(ABS(F51)&lt;0.4,"MEDIUM","LOW"))</f>
        <v>LOW</v>
      </c>
    </row>
    <row r="52" spans="1:7">
      <c r="A52" s="8" t="s">
        <v>175</v>
      </c>
      <c r="B52" s="8" t="s">
        <v>176</v>
      </c>
      <c r="C52" s="8" t="s">
        <v>45</v>
      </c>
      <c r="D52" s="8">
        <v>59</v>
      </c>
      <c r="E52" s="8">
        <v>52.4</v>
      </c>
      <c r="F52" s="9">
        <f>IF(E52&gt;0,(D52-E52)/E52*100,0)</f>
        <v>12.595419847328248</v>
      </c>
      <c r="G52" s="8" t="str">
        <f>IF(ABS(F52)&lt;0.2,"HIGH",IF(ABS(F52)&lt;0.4,"MEDIUM","LOW"))</f>
        <v>LOW</v>
      </c>
    </row>
    <row r="53" spans="1:7">
      <c r="A53" s="8" t="s">
        <v>175</v>
      </c>
      <c r="B53" s="8" t="s">
        <v>176</v>
      </c>
      <c r="C53" s="8" t="s">
        <v>46</v>
      </c>
      <c r="D53" s="8">
        <v>59</v>
      </c>
      <c r="E53" s="8">
        <v>52.4</v>
      </c>
      <c r="F53" s="9">
        <f>IF(E53&gt;0,(D53-E53)/E53*100,0)</f>
        <v>12.595419847328248</v>
      </c>
      <c r="G53" s="8" t="str">
        <f>IF(ABS(F53)&lt;0.2,"HIGH",IF(ABS(F53)&lt;0.4,"MEDIUM","LOW"))</f>
        <v>LOW</v>
      </c>
    </row>
    <row r="54" spans="1:7">
      <c r="A54" s="8" t="s">
        <v>175</v>
      </c>
      <c r="B54" s="8" t="s">
        <v>176</v>
      </c>
      <c r="C54" s="8" t="s">
        <v>47</v>
      </c>
      <c r="D54" s="8">
        <v>109</v>
      </c>
      <c r="E54" s="8">
        <v>107.4</v>
      </c>
      <c r="F54" s="9">
        <f>IF(E54&gt;0,(D54-E54)/E54*100,0)</f>
        <v>1.4897579143389146</v>
      </c>
      <c r="G54" s="8" t="str">
        <f>IF(ABS(F54)&lt;0.2,"HIGH",IF(ABS(F54)&lt;0.4,"MEDIUM","LOW"))</f>
        <v>LOW</v>
      </c>
    </row>
    <row r="55" spans="1:7">
      <c r="A55" s="8" t="s">
        <v>175</v>
      </c>
      <c r="B55" s="8" t="s">
        <v>176</v>
      </c>
      <c r="C55" s="8" t="s">
        <v>48</v>
      </c>
      <c r="D55" s="8">
        <v>102</v>
      </c>
      <c r="E55" s="8">
        <v>97.1</v>
      </c>
      <c r="F55" s="9">
        <f>IF(E55&gt;0,(D55-E55)/E55*100,0)</f>
        <v>5.0463439752832189</v>
      </c>
      <c r="G55" s="8" t="str">
        <f>IF(ABS(F55)&lt;0.2,"HIGH",IF(ABS(F55)&lt;0.4,"MEDIUM","LOW"))</f>
        <v>LOW</v>
      </c>
    </row>
    <row r="56" spans="1:7">
      <c r="A56" s="8" t="s">
        <v>175</v>
      </c>
      <c r="B56" s="8" t="s">
        <v>176</v>
      </c>
      <c r="C56" s="8" t="s">
        <v>49</v>
      </c>
      <c r="D56" s="8">
        <v>77</v>
      </c>
      <c r="E56" s="8">
        <v>66.5</v>
      </c>
      <c r="F56" s="9">
        <f>IF(E56&gt;0,(D56-E56)/E56*100,0)</f>
        <v>15.789473684210526</v>
      </c>
      <c r="G56" s="8" t="str">
        <f>IF(ABS(F56)&lt;0.2,"HIGH",IF(ABS(F56)&lt;0.4,"MEDIUM","LOW"))</f>
        <v>LOW</v>
      </c>
    </row>
    <row r="57" spans="1:7">
      <c r="A57" s="8" t="s">
        <v>175</v>
      </c>
      <c r="B57" s="8" t="s">
        <v>176</v>
      </c>
      <c r="C57" s="8" t="s">
        <v>50</v>
      </c>
      <c r="D57" s="8">
        <v>82</v>
      </c>
      <c r="E57" s="8">
        <v>73.7</v>
      </c>
      <c r="F57" s="9">
        <f>IF(E57&gt;0,(D57-E57)/E57*100,0)</f>
        <v>11.261872455902303</v>
      </c>
      <c r="G57" s="8" t="str">
        <f>IF(ABS(F57)&lt;0.2,"HIGH",IF(ABS(F57)&lt;0.4,"MEDIUM","LOW"))</f>
        <v>LOW</v>
      </c>
    </row>
    <row r="58" spans="1:7">
      <c r="A58" s="8" t="s">
        <v>175</v>
      </c>
      <c r="B58" s="8" t="s">
        <v>176</v>
      </c>
      <c r="C58" s="8" t="s">
        <v>51</v>
      </c>
      <c r="D58" s="8">
        <v>105</v>
      </c>
      <c r="E58" s="8">
        <v>100.6</v>
      </c>
      <c r="F58" s="9">
        <f>IF(E58&gt;0,(D58-E58)/E58*100,0)</f>
        <v>4.3737574552683958</v>
      </c>
      <c r="G58" s="8" t="str">
        <f>IF(ABS(F58)&lt;0.2,"HIGH",IF(ABS(F58)&lt;0.4,"MEDIUM","LOW"))</f>
        <v>LOW</v>
      </c>
    </row>
    <row r="59" spans="1:7">
      <c r="A59" s="8" t="s">
        <v>175</v>
      </c>
      <c r="B59" s="8" t="s">
        <v>176</v>
      </c>
      <c r="C59" s="8" t="s">
        <v>52</v>
      </c>
      <c r="D59" s="8">
        <v>112</v>
      </c>
      <c r="E59" s="8">
        <v>97.4</v>
      </c>
      <c r="F59" s="9">
        <f>IF(E59&gt;0,(D59-E59)/E59*100,0)</f>
        <v>14.98973305954825</v>
      </c>
      <c r="G59" s="8" t="str">
        <f>IF(ABS(F59)&lt;0.2,"HIGH",IF(ABS(F59)&lt;0.4,"MEDIUM","LOW"))</f>
        <v>LOW</v>
      </c>
    </row>
    <row r="60" spans="1:7">
      <c r="A60" s="8" t="s">
        <v>175</v>
      </c>
      <c r="B60" s="8" t="s">
        <v>176</v>
      </c>
      <c r="C60" s="8" t="s">
        <v>53</v>
      </c>
      <c r="D60" s="8">
        <v>68</v>
      </c>
      <c r="E60" s="8">
        <v>66.5</v>
      </c>
      <c r="F60" s="9">
        <f>IF(E60&gt;0,(D60-E60)/E60*100,0)</f>
        <v>2.2556390977443606</v>
      </c>
      <c r="G60" s="8" t="str">
        <f>IF(ABS(F60)&lt;0.2,"HIGH",IF(ABS(F60)&lt;0.4,"MEDIUM","LOW"))</f>
        <v>LOW</v>
      </c>
    </row>
    <row r="61" spans="1:7">
      <c r="A61" s="8" t="s">
        <v>175</v>
      </c>
      <c r="B61" s="8" t="s">
        <v>176</v>
      </c>
      <c r="C61" s="8" t="s">
        <v>54</v>
      </c>
      <c r="D61" s="8">
        <v>78</v>
      </c>
      <c r="E61" s="8">
        <v>68.2</v>
      </c>
      <c r="F61" s="9">
        <f>IF(E61&gt;0,(D61-E61)/E61*100,0)</f>
        <v>14.369501466275656</v>
      </c>
      <c r="G61" s="8" t="str">
        <f>IF(ABS(F61)&lt;0.2,"HIGH",IF(ABS(F61)&lt;0.4,"MEDIUM","LOW"))</f>
        <v>LOW</v>
      </c>
    </row>
    <row r="62" spans="1:7">
      <c r="A62" s="8" t="s">
        <v>177</v>
      </c>
      <c r="B62" s="8" t="s">
        <v>178</v>
      </c>
      <c r="C62" s="8" t="s">
        <v>35</v>
      </c>
      <c r="D62" s="8">
        <v>132</v>
      </c>
      <c r="E62" s="8">
        <v>116.7</v>
      </c>
      <c r="F62" s="9">
        <f>IF(E62&gt;0,(D62-E62)/E62*100,0)</f>
        <v>13.110539845758352</v>
      </c>
      <c r="G62" s="8" t="str">
        <f>IF(ABS(F62)&lt;0.2,"HIGH",IF(ABS(F62)&lt;0.4,"MEDIUM","LOW"))</f>
        <v>LOW</v>
      </c>
    </row>
    <row r="63" spans="1:7">
      <c r="A63" s="8" t="s">
        <v>177</v>
      </c>
      <c r="B63" s="8" t="s">
        <v>178</v>
      </c>
      <c r="C63" s="8" t="s">
        <v>36</v>
      </c>
      <c r="D63" s="8">
        <v>127</v>
      </c>
      <c r="E63" s="8">
        <v>106.3</v>
      </c>
      <c r="F63" s="9">
        <f>IF(E63&gt;0,(D63-E63)/E63*100,0)</f>
        <v>19.473189087488244</v>
      </c>
      <c r="G63" s="8" t="str">
        <f>IF(ABS(F63)&lt;0.2,"HIGH",IF(ABS(F63)&lt;0.4,"MEDIUM","LOW"))</f>
        <v>LOW</v>
      </c>
    </row>
    <row r="64" spans="1:7">
      <c r="A64" s="8" t="s">
        <v>177</v>
      </c>
      <c r="B64" s="8" t="s">
        <v>178</v>
      </c>
      <c r="C64" s="8" t="s">
        <v>37</v>
      </c>
      <c r="D64" s="8">
        <v>85</v>
      </c>
      <c r="E64" s="8">
        <v>76.2</v>
      </c>
      <c r="F64" s="9">
        <f>IF(E64&gt;0,(D64-E64)/E64*100,0)</f>
        <v>11.54855643044619</v>
      </c>
      <c r="G64" s="8" t="str">
        <f>IF(ABS(F64)&lt;0.2,"HIGH",IF(ABS(F64)&lt;0.4,"MEDIUM","LOW"))</f>
        <v>LOW</v>
      </c>
    </row>
    <row r="65" spans="1:7">
      <c r="A65" s="8" t="s">
        <v>177</v>
      </c>
      <c r="B65" s="8" t="s">
        <v>178</v>
      </c>
      <c r="C65" s="8" t="s">
        <v>38</v>
      </c>
      <c r="D65" s="8">
        <v>81</v>
      </c>
      <c r="E65" s="8">
        <v>72.8</v>
      </c>
      <c r="F65" s="9">
        <f>IF(E65&gt;0,(D65-E65)/E65*100,0)</f>
        <v>11.263736263736268</v>
      </c>
      <c r="G65" s="8" t="str">
        <f>IF(ABS(F65)&lt;0.2,"HIGH",IF(ABS(F65)&lt;0.4,"MEDIUM","LOW"))</f>
        <v>LOW</v>
      </c>
    </row>
    <row r="66" spans="1:7">
      <c r="A66" s="8" t="s">
        <v>177</v>
      </c>
      <c r="B66" s="8" t="s">
        <v>178</v>
      </c>
      <c r="C66" s="8" t="s">
        <v>39</v>
      </c>
      <c r="D66" s="8">
        <v>86</v>
      </c>
      <c r="E66" s="8">
        <v>79.2</v>
      </c>
      <c r="F66" s="9">
        <f>IF(E66&gt;0,(D66-E66)/E66*100,0)</f>
        <v>8.5858585858585812</v>
      </c>
      <c r="G66" s="8" t="str">
        <f>IF(ABS(F66)&lt;0.2,"HIGH",IF(ABS(F66)&lt;0.4,"MEDIUM","LOW"))</f>
        <v>LOW</v>
      </c>
    </row>
    <row r="67" spans="1:7">
      <c r="A67" s="8" t="s">
        <v>177</v>
      </c>
      <c r="B67" s="8" t="s">
        <v>178</v>
      </c>
      <c r="C67" s="8" t="s">
        <v>40</v>
      </c>
      <c r="D67" s="8">
        <v>148</v>
      </c>
      <c r="E67" s="8">
        <v>144.80000000000001</v>
      </c>
      <c r="F67" s="9">
        <f>IF(E67&gt;0,(D67-E67)/E67*100,0)</f>
        <v>2.2099447513812076</v>
      </c>
      <c r="G67" s="8" t="str">
        <f>IF(ABS(F67)&lt;0.2,"HIGH",IF(ABS(F67)&lt;0.4,"MEDIUM","LOW"))</f>
        <v>LOW</v>
      </c>
    </row>
    <row r="68" spans="1:7">
      <c r="A68" s="8" t="s">
        <v>177</v>
      </c>
      <c r="B68" s="8" t="s">
        <v>178</v>
      </c>
      <c r="C68" s="8" t="s">
        <v>41</v>
      </c>
      <c r="D68" s="8">
        <v>155</v>
      </c>
      <c r="E68" s="8">
        <v>145</v>
      </c>
      <c r="F68" s="9">
        <f>IF(E68&gt;0,(D68-E68)/E68*100,0)</f>
        <v>6.8965517241379306</v>
      </c>
      <c r="G68" s="8" t="str">
        <f>IF(ABS(F68)&lt;0.2,"HIGH",IF(ABS(F68)&lt;0.4,"MEDIUM","LOW"))</f>
        <v>LOW</v>
      </c>
    </row>
    <row r="69" spans="1:7">
      <c r="A69" s="8" t="s">
        <v>177</v>
      </c>
      <c r="B69" s="8" t="s">
        <v>178</v>
      </c>
      <c r="C69" s="8" t="s">
        <v>42</v>
      </c>
      <c r="D69" s="8">
        <v>124</v>
      </c>
      <c r="E69" s="8">
        <v>101.4</v>
      </c>
      <c r="F69" s="9">
        <f>IF(E69&gt;0,(D69-E69)/E69*100,0)</f>
        <v>22.287968441814591</v>
      </c>
      <c r="G69" s="8" t="str">
        <f>IF(ABS(F69)&lt;0.2,"HIGH",IF(ABS(F69)&lt;0.4,"MEDIUM","LOW"))</f>
        <v>LOW</v>
      </c>
    </row>
    <row r="70" spans="1:7">
      <c r="A70" s="8" t="s">
        <v>177</v>
      </c>
      <c r="B70" s="8" t="s">
        <v>178</v>
      </c>
      <c r="C70" s="8" t="s">
        <v>43</v>
      </c>
      <c r="D70" s="8">
        <v>83</v>
      </c>
      <c r="E70" s="8">
        <v>69.3</v>
      </c>
      <c r="F70" s="9">
        <f>IF(E70&gt;0,(D70-E70)/E70*100,0)</f>
        <v>19.769119769119776</v>
      </c>
      <c r="G70" s="8" t="str">
        <f>IF(ABS(F70)&lt;0.2,"HIGH",IF(ABS(F70)&lt;0.4,"MEDIUM","LOW"))</f>
        <v>LOW</v>
      </c>
    </row>
    <row r="71" spans="1:7">
      <c r="A71" s="8" t="s">
        <v>177</v>
      </c>
      <c r="B71" s="8" t="s">
        <v>178</v>
      </c>
      <c r="C71" s="8" t="s">
        <v>44</v>
      </c>
      <c r="D71" s="8">
        <v>74</v>
      </c>
      <c r="E71" s="8">
        <v>73.8</v>
      </c>
      <c r="F71" s="9">
        <f>IF(E71&gt;0,(D71-E71)/E71*100,0)</f>
        <v>0.27100271002710413</v>
      </c>
      <c r="G71" s="8" t="str">
        <f>IF(ABS(F71)&lt;0.2,"HIGH",IF(ABS(F71)&lt;0.4,"MEDIUM","LOW"))</f>
        <v>MEDIUM</v>
      </c>
    </row>
    <row r="72" spans="1:7">
      <c r="A72" s="8" t="s">
        <v>177</v>
      </c>
      <c r="B72" s="8" t="s">
        <v>178</v>
      </c>
      <c r="C72" s="8" t="s">
        <v>45</v>
      </c>
      <c r="D72" s="8">
        <v>54</v>
      </c>
      <c r="E72" s="8">
        <v>52.4</v>
      </c>
      <c r="F72" s="9">
        <f>IF(E72&gt;0,(D72-E72)/E72*100,0)</f>
        <v>3.0534351145038197</v>
      </c>
      <c r="G72" s="8" t="str">
        <f>IF(ABS(F72)&lt;0.2,"HIGH",IF(ABS(F72)&lt;0.4,"MEDIUM","LOW"))</f>
        <v>LOW</v>
      </c>
    </row>
    <row r="73" spans="1:7">
      <c r="A73" s="8" t="s">
        <v>177</v>
      </c>
      <c r="B73" s="8" t="s">
        <v>178</v>
      </c>
      <c r="C73" s="8" t="s">
        <v>46</v>
      </c>
      <c r="D73" s="8">
        <v>57</v>
      </c>
      <c r="E73" s="8">
        <v>52.4</v>
      </c>
      <c r="F73" s="9">
        <f>IF(E73&gt;0,(D73-E73)/E73*100,0)</f>
        <v>8.7786259541984766</v>
      </c>
      <c r="G73" s="8" t="str">
        <f>IF(ABS(F73)&lt;0.2,"HIGH",IF(ABS(F73)&lt;0.4,"MEDIUM","LOW"))</f>
        <v>LOW</v>
      </c>
    </row>
    <row r="74" spans="1:7">
      <c r="A74" s="8" t="s">
        <v>177</v>
      </c>
      <c r="B74" s="8" t="s">
        <v>178</v>
      </c>
      <c r="C74" s="8" t="s">
        <v>47</v>
      </c>
      <c r="D74" s="8">
        <v>127</v>
      </c>
      <c r="E74" s="8">
        <v>107.4</v>
      </c>
      <c r="F74" s="9">
        <f>IF(E74&gt;0,(D74-E74)/E74*100,0)</f>
        <v>18.249534450651765</v>
      </c>
      <c r="G74" s="8" t="str">
        <f>IF(ABS(F74)&lt;0.2,"HIGH",IF(ABS(F74)&lt;0.4,"MEDIUM","LOW"))</f>
        <v>LOW</v>
      </c>
    </row>
    <row r="75" spans="1:7">
      <c r="A75" s="8" t="s">
        <v>177</v>
      </c>
      <c r="B75" s="8" t="s">
        <v>178</v>
      </c>
      <c r="C75" s="8" t="s">
        <v>48</v>
      </c>
      <c r="D75" s="8">
        <v>98</v>
      </c>
      <c r="E75" s="8">
        <v>97.1</v>
      </c>
      <c r="F75" s="9">
        <f>IF(E75&gt;0,(D75-E75)/E75*100,0)</f>
        <v>0.92687950566426958</v>
      </c>
      <c r="G75" s="8" t="str">
        <f>IF(ABS(F75)&lt;0.2,"HIGH",IF(ABS(F75)&lt;0.4,"MEDIUM","LOW"))</f>
        <v>LOW</v>
      </c>
    </row>
    <row r="76" spans="1:7">
      <c r="A76" s="8" t="s">
        <v>177</v>
      </c>
      <c r="B76" s="8" t="s">
        <v>178</v>
      </c>
      <c r="C76" s="8" t="s">
        <v>49</v>
      </c>
      <c r="D76" s="8">
        <v>68</v>
      </c>
      <c r="E76" s="8">
        <v>66.5</v>
      </c>
      <c r="F76" s="9">
        <f>IF(E76&gt;0,(D76-E76)/E76*100,0)</f>
        <v>2.2556390977443606</v>
      </c>
      <c r="G76" s="8" t="str">
        <f>IF(ABS(F76)&lt;0.2,"HIGH",IF(ABS(F76)&lt;0.4,"MEDIUM","LOW"))</f>
        <v>LOW</v>
      </c>
    </row>
    <row r="77" spans="1:7">
      <c r="A77" s="8" t="s">
        <v>177</v>
      </c>
      <c r="B77" s="8" t="s">
        <v>178</v>
      </c>
      <c r="C77" s="8" t="s">
        <v>50</v>
      </c>
      <c r="D77" s="8">
        <v>84</v>
      </c>
      <c r="E77" s="8">
        <v>73.7</v>
      </c>
      <c r="F77" s="9">
        <f>IF(E77&gt;0,(D77-E77)/E77*100,0)</f>
        <v>13.975576662143821</v>
      </c>
      <c r="G77" s="8" t="str">
        <f>IF(ABS(F77)&lt;0.2,"HIGH",IF(ABS(F77)&lt;0.4,"MEDIUM","LOW"))</f>
        <v>LOW</v>
      </c>
    </row>
    <row r="78" spans="1:7">
      <c r="A78" s="8" t="s">
        <v>177</v>
      </c>
      <c r="B78" s="8" t="s">
        <v>178</v>
      </c>
      <c r="C78" s="8" t="s">
        <v>51</v>
      </c>
      <c r="D78" s="8">
        <v>109</v>
      </c>
      <c r="E78" s="8">
        <v>100.6</v>
      </c>
      <c r="F78" s="9">
        <f>IF(E78&gt;0,(D78-E78)/E78*100,0)</f>
        <v>8.3499005964214774</v>
      </c>
      <c r="G78" s="8" t="str">
        <f>IF(ABS(F78)&lt;0.2,"HIGH",IF(ABS(F78)&lt;0.4,"MEDIUM","LOW"))</f>
        <v>LOW</v>
      </c>
    </row>
    <row r="79" spans="1:7">
      <c r="A79" s="8" t="s">
        <v>177</v>
      </c>
      <c r="B79" s="8" t="s">
        <v>178</v>
      </c>
      <c r="C79" s="8" t="s">
        <v>52</v>
      </c>
      <c r="D79" s="8">
        <v>111</v>
      </c>
      <c r="E79" s="8">
        <v>97.4</v>
      </c>
      <c r="F79" s="9">
        <f>IF(E79&gt;0,(D79-E79)/E79*100,0)</f>
        <v>13.96303901437371</v>
      </c>
      <c r="G79" s="8" t="str">
        <f>IF(ABS(F79)&lt;0.2,"HIGH",IF(ABS(F79)&lt;0.4,"MEDIUM","LOW"))</f>
        <v>LOW</v>
      </c>
    </row>
    <row r="80" spans="1:7">
      <c r="A80" s="8" t="s">
        <v>177</v>
      </c>
      <c r="B80" s="8" t="s">
        <v>178</v>
      </c>
      <c r="C80" s="8" t="s">
        <v>53</v>
      </c>
      <c r="D80" s="8">
        <v>64</v>
      </c>
      <c r="E80" s="8">
        <v>66.5</v>
      </c>
      <c r="F80" s="9">
        <f>IF(E80&gt;0,(D80-E80)/E80*100,0)</f>
        <v>-3.7593984962406015</v>
      </c>
      <c r="G80" s="8" t="str">
        <f>IF(ABS(F80)&lt;0.2,"HIGH",IF(ABS(F80)&lt;0.4,"MEDIUM","LOW"))</f>
        <v>LOW</v>
      </c>
    </row>
    <row r="81" spans="1:7">
      <c r="A81" s="8" t="s">
        <v>177</v>
      </c>
      <c r="B81" s="8" t="s">
        <v>178</v>
      </c>
      <c r="C81" s="8" t="s">
        <v>54</v>
      </c>
      <c r="D81" s="8">
        <v>82</v>
      </c>
      <c r="E81" s="8">
        <v>68.2</v>
      </c>
      <c r="F81" s="9">
        <f>IF(E81&gt;0,(D81-E81)/E81*100,0)</f>
        <v>20.234604105571844</v>
      </c>
      <c r="G81" s="8" t="str">
        <f>IF(ABS(F81)&lt;0.2,"HIGH",IF(ABS(F81)&lt;0.4,"MEDIUM","LOW"))</f>
        <v>LOW</v>
      </c>
    </row>
    <row r="82" spans="1:7">
      <c r="A82" s="8" t="s">
        <v>179</v>
      </c>
      <c r="B82" s="8" t="s">
        <v>180</v>
      </c>
      <c r="C82" s="8" t="s">
        <v>35</v>
      </c>
      <c r="D82" s="8">
        <v>120</v>
      </c>
      <c r="E82" s="8">
        <v>116.7</v>
      </c>
      <c r="F82" s="9">
        <f>IF(E82&gt;0,(D82-E82)/E82*100,0)</f>
        <v>2.8277634961439562</v>
      </c>
      <c r="G82" s="8" t="str">
        <f>IF(ABS(F82)&lt;0.2,"HIGH",IF(ABS(F82)&lt;0.4,"MEDIUM","LOW"))</f>
        <v>LOW</v>
      </c>
    </row>
    <row r="83" spans="1:7">
      <c r="A83" s="8" t="s">
        <v>179</v>
      </c>
      <c r="B83" s="8" t="s">
        <v>180</v>
      </c>
      <c r="C83" s="8" t="s">
        <v>36</v>
      </c>
      <c r="D83" s="8">
        <v>115</v>
      </c>
      <c r="E83" s="8">
        <v>106.3</v>
      </c>
      <c r="F83" s="9">
        <f>IF(E83&gt;0,(D83-E83)/E83*100,0)</f>
        <v>8.1843838193791179</v>
      </c>
      <c r="G83" s="8" t="str">
        <f>IF(ABS(F83)&lt;0.2,"HIGH",IF(ABS(F83)&lt;0.4,"MEDIUM","LOW"))</f>
        <v>LOW</v>
      </c>
    </row>
    <row r="84" spans="1:7">
      <c r="A84" s="8" t="s">
        <v>179</v>
      </c>
      <c r="B84" s="8" t="s">
        <v>180</v>
      </c>
      <c r="C84" s="8" t="s">
        <v>37</v>
      </c>
      <c r="D84" s="8">
        <v>81</v>
      </c>
      <c r="E84" s="8">
        <v>76.2</v>
      </c>
      <c r="F84" s="9">
        <f>IF(E84&gt;0,(D84-E84)/E84*100,0)</f>
        <v>6.2992125984251928</v>
      </c>
      <c r="G84" s="8" t="str">
        <f>IF(ABS(F84)&lt;0.2,"HIGH",IF(ABS(F84)&lt;0.4,"MEDIUM","LOW"))</f>
        <v>LOW</v>
      </c>
    </row>
    <row r="85" spans="1:7">
      <c r="A85" s="8" t="s">
        <v>179</v>
      </c>
      <c r="B85" s="8" t="s">
        <v>180</v>
      </c>
      <c r="C85" s="8" t="s">
        <v>38</v>
      </c>
      <c r="D85" s="8">
        <v>88</v>
      </c>
      <c r="E85" s="8">
        <v>72.8</v>
      </c>
      <c r="F85" s="9">
        <f>IF(E85&gt;0,(D85-E85)/E85*100,0)</f>
        <v>20.879120879120883</v>
      </c>
      <c r="G85" s="8" t="str">
        <f>IF(ABS(F85)&lt;0.2,"HIGH",IF(ABS(F85)&lt;0.4,"MEDIUM","LOW"))</f>
        <v>LOW</v>
      </c>
    </row>
    <row r="86" spans="1:7">
      <c r="A86" s="8" t="s">
        <v>179</v>
      </c>
      <c r="B86" s="8" t="s">
        <v>180</v>
      </c>
      <c r="C86" s="8" t="s">
        <v>39</v>
      </c>
      <c r="D86" s="8">
        <v>95</v>
      </c>
      <c r="E86" s="8">
        <v>79.2</v>
      </c>
      <c r="F86" s="9">
        <f>IF(E86&gt;0,(D86-E86)/E86*100,0)</f>
        <v>19.949494949494945</v>
      </c>
      <c r="G86" s="8" t="str">
        <f>IF(ABS(F86)&lt;0.2,"HIGH",IF(ABS(F86)&lt;0.4,"MEDIUM","LOW"))</f>
        <v>LOW</v>
      </c>
    </row>
    <row r="87" spans="1:7">
      <c r="A87" s="8" t="s">
        <v>179</v>
      </c>
      <c r="B87" s="8" t="s">
        <v>180</v>
      </c>
      <c r="C87" s="8" t="s">
        <v>40</v>
      </c>
      <c r="D87" s="8">
        <v>149</v>
      </c>
      <c r="E87" s="8">
        <v>144.80000000000001</v>
      </c>
      <c r="F87" s="9">
        <f>IF(E87&gt;0,(D87-E87)/E87*100,0)</f>
        <v>2.9005524861878373</v>
      </c>
      <c r="G87" s="8" t="str">
        <f>IF(ABS(F87)&lt;0.2,"HIGH",IF(ABS(F87)&lt;0.4,"MEDIUM","LOW"))</f>
        <v>LOW</v>
      </c>
    </row>
    <row r="88" spans="1:7">
      <c r="A88" s="8" t="s">
        <v>179</v>
      </c>
      <c r="B88" s="8" t="s">
        <v>180</v>
      </c>
      <c r="C88" s="8" t="s">
        <v>41</v>
      </c>
      <c r="D88" s="8">
        <v>164</v>
      </c>
      <c r="E88" s="8">
        <v>145</v>
      </c>
      <c r="F88" s="9">
        <f>IF(E88&gt;0,(D88-E88)/E88*100,0)</f>
        <v>13.103448275862069</v>
      </c>
      <c r="G88" s="8" t="str">
        <f>IF(ABS(F88)&lt;0.2,"HIGH",IF(ABS(F88)&lt;0.4,"MEDIUM","LOW"))</f>
        <v>LOW</v>
      </c>
    </row>
    <row r="89" spans="1:7">
      <c r="A89" s="8" t="s">
        <v>179</v>
      </c>
      <c r="B89" s="8" t="s">
        <v>180</v>
      </c>
      <c r="C89" s="8" t="s">
        <v>42</v>
      </c>
      <c r="D89" s="8">
        <v>109</v>
      </c>
      <c r="E89" s="8">
        <v>101.4</v>
      </c>
      <c r="F89" s="9">
        <f>IF(E89&gt;0,(D89-E89)/E89*100,0)</f>
        <v>7.4950690335305659</v>
      </c>
      <c r="G89" s="8" t="str">
        <f>IF(ABS(F89)&lt;0.2,"HIGH",IF(ABS(F89)&lt;0.4,"MEDIUM","LOW"))</f>
        <v>LOW</v>
      </c>
    </row>
    <row r="90" spans="1:7">
      <c r="A90" s="8" t="s">
        <v>179</v>
      </c>
      <c r="B90" s="8" t="s">
        <v>180</v>
      </c>
      <c r="C90" s="8" t="s">
        <v>43</v>
      </c>
      <c r="D90" s="8">
        <v>82</v>
      </c>
      <c r="E90" s="8">
        <v>69.3</v>
      </c>
      <c r="F90" s="9">
        <f>IF(E90&gt;0,(D90-E90)/E90*100,0)</f>
        <v>18.326118326118333</v>
      </c>
      <c r="G90" s="8" t="str">
        <f>IF(ABS(F90)&lt;0.2,"HIGH",IF(ABS(F90)&lt;0.4,"MEDIUM","LOW"))</f>
        <v>LOW</v>
      </c>
    </row>
    <row r="91" spans="1:7">
      <c r="A91" s="8" t="s">
        <v>179</v>
      </c>
      <c r="B91" s="8" t="s">
        <v>180</v>
      </c>
      <c r="C91" s="8" t="s">
        <v>44</v>
      </c>
      <c r="D91" s="8">
        <v>79</v>
      </c>
      <c r="E91" s="8">
        <v>73.8</v>
      </c>
      <c r="F91" s="9">
        <f>IF(E91&gt;0,(D91-E91)/E91*100,0)</f>
        <v>7.0460704607046107</v>
      </c>
      <c r="G91" s="8" t="str">
        <f>IF(ABS(F91)&lt;0.2,"HIGH",IF(ABS(F91)&lt;0.4,"MEDIUM","LOW"))</f>
        <v>LOW</v>
      </c>
    </row>
    <row r="92" spans="1:7">
      <c r="A92" s="8" t="s">
        <v>179</v>
      </c>
      <c r="B92" s="8" t="s">
        <v>180</v>
      </c>
      <c r="C92" s="8" t="s">
        <v>45</v>
      </c>
      <c r="D92" s="8">
        <v>59</v>
      </c>
      <c r="E92" s="8">
        <v>52.4</v>
      </c>
      <c r="F92" s="9">
        <f>IF(E92&gt;0,(D92-E92)/E92*100,0)</f>
        <v>12.595419847328248</v>
      </c>
      <c r="G92" s="8" t="str">
        <f>IF(ABS(F92)&lt;0.2,"HIGH",IF(ABS(F92)&lt;0.4,"MEDIUM","LOW"))</f>
        <v>LOW</v>
      </c>
    </row>
    <row r="93" spans="1:7">
      <c r="A93" s="8" t="s">
        <v>179</v>
      </c>
      <c r="B93" s="8" t="s">
        <v>180</v>
      </c>
      <c r="C93" s="8" t="s">
        <v>46</v>
      </c>
      <c r="D93" s="8">
        <v>61</v>
      </c>
      <c r="E93" s="8">
        <v>52.4</v>
      </c>
      <c r="F93" s="9">
        <f>IF(E93&gt;0,(D93-E93)/E93*100,0)</f>
        <v>16.412213740458018</v>
      </c>
      <c r="G93" s="8" t="str">
        <f>IF(ABS(F93)&lt;0.2,"HIGH",IF(ABS(F93)&lt;0.4,"MEDIUM","LOW"))</f>
        <v>LOW</v>
      </c>
    </row>
    <row r="94" spans="1:7">
      <c r="A94" s="8" t="s">
        <v>179</v>
      </c>
      <c r="B94" s="8" t="s">
        <v>180</v>
      </c>
      <c r="C94" s="8" t="s">
        <v>47</v>
      </c>
      <c r="D94" s="8">
        <v>124</v>
      </c>
      <c r="E94" s="8">
        <v>107.4</v>
      </c>
      <c r="F94" s="9">
        <f>IF(E94&gt;0,(D94-E94)/E94*100,0)</f>
        <v>15.456238361266289</v>
      </c>
      <c r="G94" s="8" t="str">
        <f>IF(ABS(F94)&lt;0.2,"HIGH",IF(ABS(F94)&lt;0.4,"MEDIUM","LOW"))</f>
        <v>LOW</v>
      </c>
    </row>
    <row r="95" spans="1:7">
      <c r="A95" s="8" t="s">
        <v>179</v>
      </c>
      <c r="B95" s="8" t="s">
        <v>180</v>
      </c>
      <c r="C95" s="8" t="s">
        <v>48</v>
      </c>
      <c r="D95" s="8">
        <v>104</v>
      </c>
      <c r="E95" s="8">
        <v>97.1</v>
      </c>
      <c r="F95" s="9">
        <f>IF(E95&gt;0,(D95-E95)/E95*100,0)</f>
        <v>7.1060762100926951</v>
      </c>
      <c r="G95" s="8" t="str">
        <f>IF(ABS(F95)&lt;0.2,"HIGH",IF(ABS(F95)&lt;0.4,"MEDIUM","LOW"))</f>
        <v>LOW</v>
      </c>
    </row>
    <row r="96" spans="1:7">
      <c r="A96" s="8" t="s">
        <v>179</v>
      </c>
      <c r="B96" s="8" t="s">
        <v>180</v>
      </c>
      <c r="C96" s="8" t="s">
        <v>49</v>
      </c>
      <c r="D96" s="8">
        <v>71</v>
      </c>
      <c r="E96" s="8">
        <v>66.5</v>
      </c>
      <c r="F96" s="9">
        <f>IF(E96&gt;0,(D96-E96)/E96*100,0)</f>
        <v>6.7669172932330826</v>
      </c>
      <c r="G96" s="8" t="str">
        <f>IF(ABS(F96)&lt;0.2,"HIGH",IF(ABS(F96)&lt;0.4,"MEDIUM","LOW"))</f>
        <v>LOW</v>
      </c>
    </row>
    <row r="97" spans="1:7">
      <c r="A97" s="8" t="s">
        <v>179</v>
      </c>
      <c r="B97" s="8" t="s">
        <v>180</v>
      </c>
      <c r="C97" s="8" t="s">
        <v>50</v>
      </c>
      <c r="D97" s="8">
        <v>89</v>
      </c>
      <c r="E97" s="8">
        <v>73.7</v>
      </c>
      <c r="F97" s="9">
        <f>IF(E97&gt;0,(D97-E97)/E97*100,0)</f>
        <v>20.75983717774762</v>
      </c>
      <c r="G97" s="8" t="str">
        <f>IF(ABS(F97)&lt;0.2,"HIGH",IF(ABS(F97)&lt;0.4,"MEDIUM","LOW"))</f>
        <v>LOW</v>
      </c>
    </row>
    <row r="98" spans="1:7">
      <c r="A98" s="8" t="s">
        <v>179</v>
      </c>
      <c r="B98" s="8" t="s">
        <v>180</v>
      </c>
      <c r="C98" s="8" t="s">
        <v>51</v>
      </c>
      <c r="D98" s="8">
        <v>103</v>
      </c>
      <c r="E98" s="8">
        <v>100.6</v>
      </c>
      <c r="F98" s="9">
        <f>IF(E98&gt;0,(D98-E98)/E98*100,0)</f>
        <v>2.3856858846918549</v>
      </c>
      <c r="G98" s="8" t="str">
        <f>IF(ABS(F98)&lt;0.2,"HIGH",IF(ABS(F98)&lt;0.4,"MEDIUM","LOW"))</f>
        <v>LOW</v>
      </c>
    </row>
    <row r="99" spans="1:7">
      <c r="A99" s="8" t="s">
        <v>179</v>
      </c>
      <c r="B99" s="8" t="s">
        <v>180</v>
      </c>
      <c r="C99" s="8" t="s">
        <v>52</v>
      </c>
      <c r="D99" s="8">
        <v>120</v>
      </c>
      <c r="E99" s="8">
        <v>97.4</v>
      </c>
      <c r="F99" s="9">
        <f>IF(E99&gt;0,(D99-E99)/E99*100,0)</f>
        <v>23.203285420944553</v>
      </c>
      <c r="G99" s="8" t="str">
        <f>IF(ABS(F99)&lt;0.2,"HIGH",IF(ABS(F99)&lt;0.4,"MEDIUM","LOW"))</f>
        <v>LOW</v>
      </c>
    </row>
    <row r="100" spans="1:7">
      <c r="A100" s="8" t="s">
        <v>179</v>
      </c>
      <c r="B100" s="8" t="s">
        <v>180</v>
      </c>
      <c r="C100" s="8" t="s">
        <v>53</v>
      </c>
      <c r="D100" s="8">
        <v>74</v>
      </c>
      <c r="E100" s="8">
        <v>66.5</v>
      </c>
      <c r="F100" s="9">
        <f>IF(E100&gt;0,(D100-E100)/E100*100,0)</f>
        <v>11.278195488721805</v>
      </c>
      <c r="G100" s="8" t="str">
        <f>IF(ABS(F100)&lt;0.2,"HIGH",IF(ABS(F100)&lt;0.4,"MEDIUM","LOW"))</f>
        <v>LOW</v>
      </c>
    </row>
    <row r="101" spans="1:7">
      <c r="A101" s="8" t="s">
        <v>179</v>
      </c>
      <c r="B101" s="8" t="s">
        <v>180</v>
      </c>
      <c r="C101" s="8" t="s">
        <v>54</v>
      </c>
      <c r="D101" s="8">
        <v>68</v>
      </c>
      <c r="E101" s="8">
        <v>68.2</v>
      </c>
      <c r="F101" s="9">
        <f>IF(E101&gt;0,(D101-E101)/E101*100,0)</f>
        <v>-0.29325513196481356</v>
      </c>
      <c r="G101" s="8" t="str">
        <f>IF(ABS(F101)&lt;0.2,"HIGH",IF(ABS(F101)&lt;0.4,"MEDIUM","LOW"))</f>
        <v>MEDIUM</v>
      </c>
    </row>
    <row r="102" spans="1:7">
      <c r="A102" s="8" t="s">
        <v>181</v>
      </c>
      <c r="B102" s="8" t="s">
        <v>182</v>
      </c>
      <c r="C102" s="8" t="s">
        <v>35</v>
      </c>
      <c r="D102" s="8">
        <v>127</v>
      </c>
      <c r="E102" s="8">
        <v>116.7</v>
      </c>
      <c r="F102" s="9">
        <f>IF(E102&gt;0,(D102-E102)/E102*100,0)</f>
        <v>8.8260497000856883</v>
      </c>
      <c r="G102" s="8" t="str">
        <f>IF(ABS(F102)&lt;0.2,"HIGH",IF(ABS(F102)&lt;0.4,"MEDIUM","LOW"))</f>
        <v>LOW</v>
      </c>
    </row>
    <row r="103" spans="1:7">
      <c r="A103" s="8" t="s">
        <v>181</v>
      </c>
      <c r="B103" s="8" t="s">
        <v>182</v>
      </c>
      <c r="C103" s="8" t="s">
        <v>36</v>
      </c>
      <c r="D103" s="8">
        <v>120</v>
      </c>
      <c r="E103" s="8">
        <v>106.3</v>
      </c>
      <c r="F103" s="9">
        <f>IF(E103&gt;0,(D103-E103)/E103*100,0)</f>
        <v>12.888052681091256</v>
      </c>
      <c r="G103" s="8" t="str">
        <f>IF(ABS(F103)&lt;0.2,"HIGH",IF(ABS(F103)&lt;0.4,"MEDIUM","LOW"))</f>
        <v>LOW</v>
      </c>
    </row>
    <row r="104" spans="1:7">
      <c r="A104" s="8" t="s">
        <v>181</v>
      </c>
      <c r="B104" s="8" t="s">
        <v>182</v>
      </c>
      <c r="C104" s="8" t="s">
        <v>37</v>
      </c>
      <c r="D104" s="8">
        <v>92</v>
      </c>
      <c r="E104" s="8">
        <v>76.2</v>
      </c>
      <c r="F104" s="9">
        <f>IF(E104&gt;0,(D104-E104)/E104*100,0)</f>
        <v>20.734908136482936</v>
      </c>
      <c r="G104" s="8" t="str">
        <f>IF(ABS(F104)&lt;0.2,"HIGH",IF(ABS(F104)&lt;0.4,"MEDIUM","LOW"))</f>
        <v>LOW</v>
      </c>
    </row>
    <row r="105" spans="1:7">
      <c r="A105" s="8" t="s">
        <v>181</v>
      </c>
      <c r="B105" s="8" t="s">
        <v>182</v>
      </c>
      <c r="C105" s="8" t="s">
        <v>38</v>
      </c>
      <c r="D105" s="8">
        <v>79</v>
      </c>
      <c r="E105" s="8">
        <v>72.8</v>
      </c>
      <c r="F105" s="9">
        <f>IF(E105&gt;0,(D105-E105)/E105*100,0)</f>
        <v>8.5164835164835218</v>
      </c>
      <c r="G105" s="8" t="str">
        <f>IF(ABS(F105)&lt;0.2,"HIGH",IF(ABS(F105)&lt;0.4,"MEDIUM","LOW"))</f>
        <v>LOW</v>
      </c>
    </row>
    <row r="106" spans="1:7">
      <c r="A106" s="8" t="s">
        <v>181</v>
      </c>
      <c r="B106" s="8" t="s">
        <v>182</v>
      </c>
      <c r="C106" s="8" t="s">
        <v>39</v>
      </c>
      <c r="D106" s="8">
        <v>81</v>
      </c>
      <c r="E106" s="8">
        <v>79.2</v>
      </c>
      <c r="F106" s="9">
        <f>IF(E106&gt;0,(D106-E106)/E106*100,0)</f>
        <v>2.2727272727272689</v>
      </c>
      <c r="G106" s="8" t="str">
        <f>IF(ABS(F106)&lt;0.2,"HIGH",IF(ABS(F106)&lt;0.4,"MEDIUM","LOW"))</f>
        <v>LOW</v>
      </c>
    </row>
    <row r="107" spans="1:7">
      <c r="A107" s="8" t="s">
        <v>181</v>
      </c>
      <c r="B107" s="8" t="s">
        <v>182</v>
      </c>
      <c r="C107" s="8" t="s">
        <v>40</v>
      </c>
      <c r="D107" s="8">
        <v>156</v>
      </c>
      <c r="E107" s="8">
        <v>144.80000000000001</v>
      </c>
      <c r="F107" s="9">
        <f>IF(E107&gt;0,(D107-E107)/E107*100,0)</f>
        <v>7.7348066298342459</v>
      </c>
      <c r="G107" s="8" t="str">
        <f>IF(ABS(F107)&lt;0.2,"HIGH",IF(ABS(F107)&lt;0.4,"MEDIUM","LOW"))</f>
        <v>LOW</v>
      </c>
    </row>
    <row r="108" spans="1:7">
      <c r="A108" s="8" t="s">
        <v>181</v>
      </c>
      <c r="B108" s="8" t="s">
        <v>182</v>
      </c>
      <c r="C108" s="8" t="s">
        <v>41</v>
      </c>
      <c r="D108" s="8">
        <v>152</v>
      </c>
      <c r="E108" s="8">
        <v>145</v>
      </c>
      <c r="F108" s="9">
        <f>IF(E108&gt;0,(D108-E108)/E108*100,0)</f>
        <v>4.8275862068965516</v>
      </c>
      <c r="G108" s="8" t="str">
        <f>IF(ABS(F108)&lt;0.2,"HIGH",IF(ABS(F108)&lt;0.4,"MEDIUM","LOW"))</f>
        <v>LOW</v>
      </c>
    </row>
    <row r="109" spans="1:7">
      <c r="A109" s="8" t="s">
        <v>181</v>
      </c>
      <c r="B109" s="8" t="s">
        <v>182</v>
      </c>
      <c r="C109" s="8" t="s">
        <v>42</v>
      </c>
      <c r="D109" s="8">
        <v>125</v>
      </c>
      <c r="E109" s="8">
        <v>101.4</v>
      </c>
      <c r="F109" s="9">
        <f>IF(E109&gt;0,(D109-E109)/E109*100,0)</f>
        <v>23.27416173570019</v>
      </c>
      <c r="G109" s="8" t="str">
        <f>IF(ABS(F109)&lt;0.2,"HIGH",IF(ABS(F109)&lt;0.4,"MEDIUM","LOW"))</f>
        <v>LOW</v>
      </c>
    </row>
    <row r="110" spans="1:7">
      <c r="A110" s="8" t="s">
        <v>181</v>
      </c>
      <c r="B110" s="8" t="s">
        <v>182</v>
      </c>
      <c r="C110" s="8" t="s">
        <v>43</v>
      </c>
      <c r="D110" s="8">
        <v>81</v>
      </c>
      <c r="E110" s="8">
        <v>69.3</v>
      </c>
      <c r="F110" s="9">
        <f>IF(E110&gt;0,(D110-E110)/E110*100,0)</f>
        <v>16.883116883116887</v>
      </c>
      <c r="G110" s="8" t="str">
        <f>IF(ABS(F110)&lt;0.2,"HIGH",IF(ABS(F110)&lt;0.4,"MEDIUM","LOW"))</f>
        <v>LOW</v>
      </c>
    </row>
    <row r="111" spans="1:7">
      <c r="A111" s="8" t="s">
        <v>181</v>
      </c>
      <c r="B111" s="8" t="s">
        <v>182</v>
      </c>
      <c r="C111" s="8" t="s">
        <v>44</v>
      </c>
      <c r="D111" s="8">
        <v>76</v>
      </c>
      <c r="E111" s="8">
        <v>73.8</v>
      </c>
      <c r="F111" s="9">
        <f>IF(E111&gt;0,(D111-E111)/E111*100,0)</f>
        <v>2.9810298102981072</v>
      </c>
      <c r="G111" s="8" t="str">
        <f>IF(ABS(F111)&lt;0.2,"HIGH",IF(ABS(F111)&lt;0.4,"MEDIUM","LOW"))</f>
        <v>LOW</v>
      </c>
    </row>
    <row r="112" spans="1:7">
      <c r="A112" s="8" t="s">
        <v>181</v>
      </c>
      <c r="B112" s="8" t="s">
        <v>182</v>
      </c>
      <c r="C112" s="8" t="s">
        <v>45</v>
      </c>
      <c r="D112" s="8">
        <v>62</v>
      </c>
      <c r="E112" s="8">
        <v>52.4</v>
      </c>
      <c r="F112" s="9">
        <f>IF(E112&gt;0,(D112-E112)/E112*100,0)</f>
        <v>18.320610687022903</v>
      </c>
      <c r="G112" s="8" t="str">
        <f>IF(ABS(F112)&lt;0.2,"HIGH",IF(ABS(F112)&lt;0.4,"MEDIUM","LOW"))</f>
        <v>LOW</v>
      </c>
    </row>
    <row r="113" spans="1:7">
      <c r="A113" s="8" t="s">
        <v>181</v>
      </c>
      <c r="B113" s="8" t="s">
        <v>182</v>
      </c>
      <c r="C113" s="8" t="s">
        <v>46</v>
      </c>
      <c r="D113" s="8">
        <v>59</v>
      </c>
      <c r="E113" s="8">
        <v>52.4</v>
      </c>
      <c r="F113" s="9">
        <f>IF(E113&gt;0,(D113-E113)/E113*100,0)</f>
        <v>12.595419847328248</v>
      </c>
      <c r="G113" s="8" t="str">
        <f>IF(ABS(F113)&lt;0.2,"HIGH",IF(ABS(F113)&lt;0.4,"MEDIUM","LOW"))</f>
        <v>LOW</v>
      </c>
    </row>
    <row r="114" spans="1:7">
      <c r="A114" s="8" t="s">
        <v>181</v>
      </c>
      <c r="B114" s="8" t="s">
        <v>182</v>
      </c>
      <c r="C114" s="8" t="s">
        <v>47</v>
      </c>
      <c r="D114" s="8">
        <v>126</v>
      </c>
      <c r="E114" s="8">
        <v>107.4</v>
      </c>
      <c r="F114" s="9">
        <f>IF(E114&gt;0,(D114-E114)/E114*100,0)</f>
        <v>17.318435754189938</v>
      </c>
      <c r="G114" s="8" t="str">
        <f>IF(ABS(F114)&lt;0.2,"HIGH",IF(ABS(F114)&lt;0.4,"MEDIUM","LOW"))</f>
        <v>LOW</v>
      </c>
    </row>
    <row r="115" spans="1:7">
      <c r="A115" s="8" t="s">
        <v>181</v>
      </c>
      <c r="B115" s="8" t="s">
        <v>182</v>
      </c>
      <c r="C115" s="8" t="s">
        <v>48</v>
      </c>
      <c r="D115" s="8">
        <v>104</v>
      </c>
      <c r="E115" s="8">
        <v>97.1</v>
      </c>
      <c r="F115" s="9">
        <f>IF(E115&gt;0,(D115-E115)/E115*100,0)</f>
        <v>7.1060762100926951</v>
      </c>
      <c r="G115" s="8" t="str">
        <f>IF(ABS(F115)&lt;0.2,"HIGH",IF(ABS(F115)&lt;0.4,"MEDIUM","LOW"))</f>
        <v>LOW</v>
      </c>
    </row>
    <row r="116" spans="1:7">
      <c r="A116" s="8" t="s">
        <v>181</v>
      </c>
      <c r="B116" s="8" t="s">
        <v>182</v>
      </c>
      <c r="C116" s="8" t="s">
        <v>49</v>
      </c>
      <c r="D116" s="8">
        <v>67</v>
      </c>
      <c r="E116" s="8">
        <v>66.5</v>
      </c>
      <c r="F116" s="9">
        <f>IF(E116&gt;0,(D116-E116)/E116*100,0)</f>
        <v>0.75187969924812026</v>
      </c>
      <c r="G116" s="8" t="str">
        <f>IF(ABS(F116)&lt;0.2,"HIGH",IF(ABS(F116)&lt;0.4,"MEDIUM","LOW"))</f>
        <v>LOW</v>
      </c>
    </row>
    <row r="117" spans="1:7">
      <c r="A117" s="8" t="s">
        <v>181</v>
      </c>
      <c r="B117" s="8" t="s">
        <v>182</v>
      </c>
      <c r="C117" s="8" t="s">
        <v>50</v>
      </c>
      <c r="D117" s="8">
        <v>80</v>
      </c>
      <c r="E117" s="8">
        <v>73.7</v>
      </c>
      <c r="F117" s="9">
        <f>IF(E117&gt;0,(D117-E117)/E117*100,0)</f>
        <v>8.5481682496607831</v>
      </c>
      <c r="G117" s="8" t="str">
        <f>IF(ABS(F117)&lt;0.2,"HIGH",IF(ABS(F117)&lt;0.4,"MEDIUM","LOW"))</f>
        <v>LOW</v>
      </c>
    </row>
    <row r="118" spans="1:7">
      <c r="A118" s="8" t="s">
        <v>181</v>
      </c>
      <c r="B118" s="8" t="s">
        <v>182</v>
      </c>
      <c r="C118" s="8" t="s">
        <v>51</v>
      </c>
      <c r="D118" s="8">
        <v>105</v>
      </c>
      <c r="E118" s="8">
        <v>100.6</v>
      </c>
      <c r="F118" s="9">
        <f>IF(E118&gt;0,(D118-E118)/E118*100,0)</f>
        <v>4.3737574552683958</v>
      </c>
      <c r="G118" s="8" t="str">
        <f>IF(ABS(F118)&lt;0.2,"HIGH",IF(ABS(F118)&lt;0.4,"MEDIUM","LOW"))</f>
        <v>LOW</v>
      </c>
    </row>
    <row r="119" spans="1:7">
      <c r="A119" s="8" t="s">
        <v>181</v>
      </c>
      <c r="B119" s="8" t="s">
        <v>182</v>
      </c>
      <c r="C119" s="8" t="s">
        <v>52</v>
      </c>
      <c r="D119" s="8">
        <v>104</v>
      </c>
      <c r="E119" s="8">
        <v>97.4</v>
      </c>
      <c r="F119" s="9">
        <f>IF(E119&gt;0,(D119-E119)/E119*100,0)</f>
        <v>6.7761806981519443</v>
      </c>
      <c r="G119" s="8" t="str">
        <f>IF(ABS(F119)&lt;0.2,"HIGH",IF(ABS(F119)&lt;0.4,"MEDIUM","LOW"))</f>
        <v>LOW</v>
      </c>
    </row>
    <row r="120" spans="1:7">
      <c r="A120" s="8" t="s">
        <v>181</v>
      </c>
      <c r="B120" s="8" t="s">
        <v>182</v>
      </c>
      <c r="C120" s="8" t="s">
        <v>53</v>
      </c>
      <c r="D120" s="8">
        <v>81</v>
      </c>
      <c r="E120" s="8">
        <v>66.5</v>
      </c>
      <c r="F120" s="9">
        <f>IF(E120&gt;0,(D120-E120)/E120*100,0)</f>
        <v>21.804511278195488</v>
      </c>
      <c r="G120" s="8" t="str">
        <f>IF(ABS(F120)&lt;0.2,"HIGH",IF(ABS(F120)&lt;0.4,"MEDIUM","LOW"))</f>
        <v>LOW</v>
      </c>
    </row>
    <row r="121" spans="1:7">
      <c r="A121" s="8" t="s">
        <v>181</v>
      </c>
      <c r="B121" s="8" t="s">
        <v>182</v>
      </c>
      <c r="C121" s="8" t="s">
        <v>54</v>
      </c>
      <c r="D121" s="8">
        <v>67</v>
      </c>
      <c r="E121" s="8">
        <v>68.2</v>
      </c>
      <c r="F121" s="9">
        <f>IF(E121&gt;0,(D121-E121)/E121*100,0)</f>
        <v>-1.7595307917888603</v>
      </c>
      <c r="G121" s="8" t="str">
        <f>IF(ABS(F121)&lt;0.2,"HIGH",IF(ABS(F121)&lt;0.4,"MEDIUM","LOW"))</f>
        <v>LOW</v>
      </c>
    </row>
    <row r="122" spans="1:7">
      <c r="A122" s="8" t="s">
        <v>183</v>
      </c>
      <c r="B122" s="8" t="s">
        <v>184</v>
      </c>
      <c r="C122" s="8" t="s">
        <v>35</v>
      </c>
      <c r="D122" s="8">
        <v>132</v>
      </c>
      <c r="E122" s="8">
        <v>116.7</v>
      </c>
      <c r="F122" s="9">
        <f>IF(E122&gt;0,(D122-E122)/E122*100,0)</f>
        <v>13.110539845758352</v>
      </c>
      <c r="G122" s="8" t="str">
        <f>IF(ABS(F122)&lt;0.2,"HIGH",IF(ABS(F122)&lt;0.4,"MEDIUM","LOW"))</f>
        <v>LOW</v>
      </c>
    </row>
    <row r="123" spans="1:7">
      <c r="A123" s="8" t="s">
        <v>183</v>
      </c>
      <c r="B123" s="8" t="s">
        <v>184</v>
      </c>
      <c r="C123" s="8" t="s">
        <v>36</v>
      </c>
      <c r="D123" s="8">
        <v>117</v>
      </c>
      <c r="E123" s="8">
        <v>106.3</v>
      </c>
      <c r="F123" s="9">
        <f>IF(E123&gt;0,(D123-E123)/E123*100,0)</f>
        <v>10.065851364063972</v>
      </c>
      <c r="G123" s="8" t="str">
        <f>IF(ABS(F123)&lt;0.2,"HIGH",IF(ABS(F123)&lt;0.4,"MEDIUM","LOW"))</f>
        <v>LOW</v>
      </c>
    </row>
    <row r="124" spans="1:7">
      <c r="A124" s="8" t="s">
        <v>183</v>
      </c>
      <c r="B124" s="8" t="s">
        <v>184</v>
      </c>
      <c r="C124" s="8" t="s">
        <v>37</v>
      </c>
      <c r="D124" s="8">
        <v>87</v>
      </c>
      <c r="E124" s="8">
        <v>76.2</v>
      </c>
      <c r="F124" s="9">
        <f>IF(E124&gt;0,(D124-E124)/E124*100,0)</f>
        <v>14.173228346456689</v>
      </c>
      <c r="G124" s="8" t="str">
        <f>IF(ABS(F124)&lt;0.2,"HIGH",IF(ABS(F124)&lt;0.4,"MEDIUM","LOW"))</f>
        <v>LOW</v>
      </c>
    </row>
    <row r="125" spans="1:7">
      <c r="A125" s="8" t="s">
        <v>183</v>
      </c>
      <c r="B125" s="8" t="s">
        <v>184</v>
      </c>
      <c r="C125" s="8" t="s">
        <v>38</v>
      </c>
      <c r="D125" s="8">
        <v>85</v>
      </c>
      <c r="E125" s="8">
        <v>72.8</v>
      </c>
      <c r="F125" s="9">
        <f>IF(E125&gt;0,(D125-E125)/E125*100,0)</f>
        <v>16.758241758241763</v>
      </c>
      <c r="G125" s="8" t="str">
        <f>IF(ABS(F125)&lt;0.2,"HIGH",IF(ABS(F125)&lt;0.4,"MEDIUM","LOW"))</f>
        <v>LOW</v>
      </c>
    </row>
    <row r="126" spans="1:7">
      <c r="A126" s="8" t="s">
        <v>183</v>
      </c>
      <c r="B126" s="8" t="s">
        <v>184</v>
      </c>
      <c r="C126" s="8" t="s">
        <v>39</v>
      </c>
      <c r="D126" s="8">
        <v>95</v>
      </c>
      <c r="E126" s="8">
        <v>79.2</v>
      </c>
      <c r="F126" s="9">
        <f>IF(E126&gt;0,(D126-E126)/E126*100,0)</f>
        <v>19.949494949494945</v>
      </c>
      <c r="G126" s="8" t="str">
        <f>IF(ABS(F126)&lt;0.2,"HIGH",IF(ABS(F126)&lt;0.4,"MEDIUM","LOW"))</f>
        <v>LOW</v>
      </c>
    </row>
    <row r="127" spans="1:7">
      <c r="A127" s="8" t="s">
        <v>183</v>
      </c>
      <c r="B127" s="8" t="s">
        <v>184</v>
      </c>
      <c r="C127" s="8" t="s">
        <v>40</v>
      </c>
      <c r="D127" s="8">
        <v>167</v>
      </c>
      <c r="E127" s="8">
        <v>144.80000000000001</v>
      </c>
      <c r="F127" s="9">
        <f>IF(E127&gt;0,(D127-E127)/E127*100,0)</f>
        <v>15.331491712707173</v>
      </c>
      <c r="G127" s="8" t="str">
        <f>IF(ABS(F127)&lt;0.2,"HIGH",IF(ABS(F127)&lt;0.4,"MEDIUM","LOW"))</f>
        <v>LOW</v>
      </c>
    </row>
    <row r="128" spans="1:7">
      <c r="A128" s="8" t="s">
        <v>183</v>
      </c>
      <c r="B128" s="8" t="s">
        <v>184</v>
      </c>
      <c r="C128" s="8" t="s">
        <v>41</v>
      </c>
      <c r="D128" s="8">
        <v>169</v>
      </c>
      <c r="E128" s="8">
        <v>145</v>
      </c>
      <c r="F128" s="9">
        <f>IF(E128&gt;0,(D128-E128)/E128*100,0)</f>
        <v>16.551724137931036</v>
      </c>
      <c r="G128" s="8" t="str">
        <f>IF(ABS(F128)&lt;0.2,"HIGH",IF(ABS(F128)&lt;0.4,"MEDIUM","LOW"))</f>
        <v>LOW</v>
      </c>
    </row>
    <row r="129" spans="1:7">
      <c r="A129" s="8" t="s">
        <v>183</v>
      </c>
      <c r="B129" s="8" t="s">
        <v>184</v>
      </c>
      <c r="C129" s="8" t="s">
        <v>42</v>
      </c>
      <c r="D129" s="8">
        <v>121</v>
      </c>
      <c r="E129" s="8">
        <v>101.4</v>
      </c>
      <c r="F129" s="9">
        <f>IF(E129&gt;0,(D129-E129)/E129*100,0)</f>
        <v>19.329388560157785</v>
      </c>
      <c r="G129" s="8" t="str">
        <f>IF(ABS(F129)&lt;0.2,"HIGH",IF(ABS(F129)&lt;0.4,"MEDIUM","LOW"))</f>
        <v>LOW</v>
      </c>
    </row>
    <row r="130" spans="1:7">
      <c r="A130" s="8" t="s">
        <v>183</v>
      </c>
      <c r="B130" s="8" t="s">
        <v>184</v>
      </c>
      <c r="C130" s="8" t="s">
        <v>43</v>
      </c>
      <c r="D130" s="8">
        <v>70</v>
      </c>
      <c r="E130" s="8">
        <v>69.3</v>
      </c>
      <c r="F130" s="9">
        <f>IF(E130&gt;0,(D130-E130)/E130*100,0)</f>
        <v>1.0101010101010142</v>
      </c>
      <c r="G130" s="8" t="str">
        <f>IF(ABS(F130)&lt;0.2,"HIGH",IF(ABS(F130)&lt;0.4,"MEDIUM","LOW"))</f>
        <v>LOW</v>
      </c>
    </row>
    <row r="131" spans="1:7">
      <c r="A131" s="8" t="s">
        <v>183</v>
      </c>
      <c r="B131" s="8" t="s">
        <v>184</v>
      </c>
      <c r="C131" s="8" t="s">
        <v>44</v>
      </c>
      <c r="D131" s="8">
        <v>73</v>
      </c>
      <c r="E131" s="8">
        <v>73.8</v>
      </c>
      <c r="F131" s="9">
        <f>IF(E131&gt;0,(D131-E131)/E131*100,0)</f>
        <v>-1.0840108401083972</v>
      </c>
      <c r="G131" s="8" t="str">
        <f>IF(ABS(F131)&lt;0.2,"HIGH",IF(ABS(F131)&lt;0.4,"MEDIUM","LOW"))</f>
        <v>LOW</v>
      </c>
    </row>
    <row r="132" spans="1:7">
      <c r="A132" s="8" t="s">
        <v>183</v>
      </c>
      <c r="B132" s="8" t="s">
        <v>184</v>
      </c>
      <c r="C132" s="8" t="s">
        <v>45</v>
      </c>
      <c r="D132" s="8">
        <v>60</v>
      </c>
      <c r="E132" s="8">
        <v>52.4</v>
      </c>
      <c r="F132" s="9">
        <f>IF(E132&gt;0,(D132-E132)/E132*100,0)</f>
        <v>14.503816793893131</v>
      </c>
      <c r="G132" s="8" t="str">
        <f>IF(ABS(F132)&lt;0.2,"HIGH",IF(ABS(F132)&lt;0.4,"MEDIUM","LOW"))</f>
        <v>LOW</v>
      </c>
    </row>
    <row r="133" spans="1:7">
      <c r="A133" s="8" t="s">
        <v>183</v>
      </c>
      <c r="B133" s="8" t="s">
        <v>184</v>
      </c>
      <c r="C133" s="8" t="s">
        <v>46</v>
      </c>
      <c r="D133" s="8">
        <v>56</v>
      </c>
      <c r="E133" s="8">
        <v>52.4</v>
      </c>
      <c r="F133" s="9">
        <f>IF(E133&gt;0,(D133-E133)/E133*100,0)</f>
        <v>6.8702290076335908</v>
      </c>
      <c r="G133" s="8" t="str">
        <f>IF(ABS(F133)&lt;0.2,"HIGH",IF(ABS(F133)&lt;0.4,"MEDIUM","LOW"))</f>
        <v>LOW</v>
      </c>
    </row>
    <row r="134" spans="1:7">
      <c r="A134" s="8" t="s">
        <v>183</v>
      </c>
      <c r="B134" s="8" t="s">
        <v>184</v>
      </c>
      <c r="C134" s="8" t="s">
        <v>47</v>
      </c>
      <c r="D134" s="8">
        <v>128</v>
      </c>
      <c r="E134" s="8">
        <v>107.4</v>
      </c>
      <c r="F134" s="9">
        <f>IF(E134&gt;0,(D134-E134)/E134*100,0)</f>
        <v>19.180633147113589</v>
      </c>
      <c r="G134" s="8" t="str">
        <f>IF(ABS(F134)&lt;0.2,"HIGH",IF(ABS(F134)&lt;0.4,"MEDIUM","LOW"))</f>
        <v>LOW</v>
      </c>
    </row>
    <row r="135" spans="1:7">
      <c r="A135" s="8" t="s">
        <v>183</v>
      </c>
      <c r="B135" s="8" t="s">
        <v>184</v>
      </c>
      <c r="C135" s="8" t="s">
        <v>48</v>
      </c>
      <c r="D135" s="8">
        <v>109</v>
      </c>
      <c r="E135" s="8">
        <v>97.1</v>
      </c>
      <c r="F135" s="9">
        <f>IF(E135&gt;0,(D135-E135)/E135*100,0)</f>
        <v>12.255406797116382</v>
      </c>
      <c r="G135" s="8" t="str">
        <f>IF(ABS(F135)&lt;0.2,"HIGH",IF(ABS(F135)&lt;0.4,"MEDIUM","LOW"))</f>
        <v>LOW</v>
      </c>
    </row>
    <row r="136" spans="1:7">
      <c r="A136" s="8" t="s">
        <v>183</v>
      </c>
      <c r="B136" s="8" t="s">
        <v>184</v>
      </c>
      <c r="C136" s="8" t="s">
        <v>49</v>
      </c>
      <c r="D136" s="8">
        <v>74</v>
      </c>
      <c r="E136" s="8">
        <v>66.5</v>
      </c>
      <c r="F136" s="9">
        <f>IF(E136&gt;0,(D136-E136)/E136*100,0)</f>
        <v>11.278195488721805</v>
      </c>
      <c r="G136" s="8" t="str">
        <f>IF(ABS(F136)&lt;0.2,"HIGH",IF(ABS(F136)&lt;0.4,"MEDIUM","LOW"))</f>
        <v>LOW</v>
      </c>
    </row>
    <row r="137" spans="1:7">
      <c r="A137" s="8" t="s">
        <v>183</v>
      </c>
      <c r="B137" s="8" t="s">
        <v>184</v>
      </c>
      <c r="C137" s="8" t="s">
        <v>50</v>
      </c>
      <c r="D137" s="8">
        <v>81</v>
      </c>
      <c r="E137" s="8">
        <v>73.7</v>
      </c>
      <c r="F137" s="9">
        <f>IF(E137&gt;0,(D137-E137)/E137*100,0)</f>
        <v>9.9050203527815412</v>
      </c>
      <c r="G137" s="8" t="str">
        <f>IF(ABS(F137)&lt;0.2,"HIGH",IF(ABS(F137)&lt;0.4,"MEDIUM","LOW"))</f>
        <v>LOW</v>
      </c>
    </row>
    <row r="138" spans="1:7">
      <c r="A138" s="8" t="s">
        <v>183</v>
      </c>
      <c r="B138" s="8" t="s">
        <v>184</v>
      </c>
      <c r="C138" s="8" t="s">
        <v>51</v>
      </c>
      <c r="D138" s="8">
        <v>120</v>
      </c>
      <c r="E138" s="8">
        <v>100.6</v>
      </c>
      <c r="F138" s="9">
        <f>IF(E138&gt;0,(D138-E138)/E138*100,0)</f>
        <v>19.284294234592451</v>
      </c>
      <c r="G138" s="8" t="str">
        <f>IF(ABS(F138)&lt;0.2,"HIGH",IF(ABS(F138)&lt;0.4,"MEDIUM","LOW"))</f>
        <v>LOW</v>
      </c>
    </row>
    <row r="139" spans="1:7">
      <c r="A139" s="8" t="s">
        <v>183</v>
      </c>
      <c r="B139" s="8" t="s">
        <v>184</v>
      </c>
      <c r="C139" s="8" t="s">
        <v>52</v>
      </c>
      <c r="D139" s="8">
        <v>106</v>
      </c>
      <c r="E139" s="8">
        <v>97.4</v>
      </c>
      <c r="F139" s="9">
        <f>IF(E139&gt;0,(D139-E139)/E139*100,0)</f>
        <v>8.829568788501021</v>
      </c>
      <c r="G139" s="8" t="str">
        <f>IF(ABS(F139)&lt;0.2,"HIGH",IF(ABS(F139)&lt;0.4,"MEDIUM","LOW"))</f>
        <v>LOW</v>
      </c>
    </row>
    <row r="140" spans="1:7">
      <c r="A140" s="8" t="s">
        <v>183</v>
      </c>
      <c r="B140" s="8" t="s">
        <v>184</v>
      </c>
      <c r="C140" s="8" t="s">
        <v>53</v>
      </c>
      <c r="D140" s="8">
        <v>68</v>
      </c>
      <c r="E140" s="8">
        <v>66.5</v>
      </c>
      <c r="F140" s="9">
        <f>IF(E140&gt;0,(D140-E140)/E140*100,0)</f>
        <v>2.2556390977443606</v>
      </c>
      <c r="G140" s="8" t="str">
        <f>IF(ABS(F140)&lt;0.2,"HIGH",IF(ABS(F140)&lt;0.4,"MEDIUM","LOW"))</f>
        <v>LOW</v>
      </c>
    </row>
    <row r="141" spans="1:7">
      <c r="A141" s="8" t="s">
        <v>183</v>
      </c>
      <c r="B141" s="8" t="s">
        <v>184</v>
      </c>
      <c r="C141" s="8" t="s">
        <v>54</v>
      </c>
      <c r="D141" s="8">
        <v>76</v>
      </c>
      <c r="E141" s="8">
        <v>68.2</v>
      </c>
      <c r="F141" s="9">
        <f>IF(E141&gt;0,(D141-E141)/E141*100,0)</f>
        <v>11.436950146627561</v>
      </c>
      <c r="G141" s="8" t="str">
        <f>IF(ABS(F141)&lt;0.2,"HIGH",IF(ABS(F141)&lt;0.4,"MEDIUM","LOW"))</f>
        <v>LOW</v>
      </c>
    </row>
    <row r="142" spans="1:7">
      <c r="A142" s="8" t="s">
        <v>185</v>
      </c>
      <c r="B142" s="8" t="s">
        <v>186</v>
      </c>
      <c r="C142" s="8" t="s">
        <v>35</v>
      </c>
      <c r="D142" s="8">
        <v>118</v>
      </c>
      <c r="E142" s="8">
        <v>116.7</v>
      </c>
      <c r="F142" s="9">
        <f>IF(E142&gt;0,(D142-E142)/E142*100,0)</f>
        <v>1.1139674378748905</v>
      </c>
      <c r="G142" s="8" t="str">
        <f>IF(ABS(F142)&lt;0.2,"HIGH",IF(ABS(F142)&lt;0.4,"MEDIUM","LOW"))</f>
        <v>LOW</v>
      </c>
    </row>
    <row r="143" spans="1:7">
      <c r="A143" s="8" t="s">
        <v>185</v>
      </c>
      <c r="B143" s="8" t="s">
        <v>186</v>
      </c>
      <c r="C143" s="8" t="s">
        <v>36</v>
      </c>
      <c r="D143" s="8">
        <v>109</v>
      </c>
      <c r="E143" s="8">
        <v>106.3</v>
      </c>
      <c r="F143" s="9">
        <f>IF(E143&gt;0,(D143-E143)/E143*100,0)</f>
        <v>2.5399811853245557</v>
      </c>
      <c r="G143" s="8" t="str">
        <f>IF(ABS(F143)&lt;0.2,"HIGH",IF(ABS(F143)&lt;0.4,"MEDIUM","LOW"))</f>
        <v>LOW</v>
      </c>
    </row>
    <row r="144" spans="1:7">
      <c r="A144" s="8" t="s">
        <v>185</v>
      </c>
      <c r="B144" s="8" t="s">
        <v>186</v>
      </c>
      <c r="C144" s="8" t="s">
        <v>37</v>
      </c>
      <c r="D144" s="8">
        <v>90</v>
      </c>
      <c r="E144" s="8">
        <v>76.2</v>
      </c>
      <c r="F144" s="9">
        <f>IF(E144&gt;0,(D144-E144)/E144*100,0)</f>
        <v>18.110236220472437</v>
      </c>
      <c r="G144" s="8" t="str">
        <f>IF(ABS(F144)&lt;0.2,"HIGH",IF(ABS(F144)&lt;0.4,"MEDIUM","LOW"))</f>
        <v>LOW</v>
      </c>
    </row>
    <row r="145" spans="1:7">
      <c r="A145" s="8" t="s">
        <v>185</v>
      </c>
      <c r="B145" s="8" t="s">
        <v>186</v>
      </c>
      <c r="C145" s="8" t="s">
        <v>38</v>
      </c>
      <c r="D145" s="8">
        <v>74</v>
      </c>
      <c r="E145" s="8">
        <v>72.8</v>
      </c>
      <c r="F145" s="9">
        <f>IF(E145&gt;0,(D145-E145)/E145*100,0)</f>
        <v>1.6483516483516523</v>
      </c>
      <c r="G145" s="8" t="str">
        <f>IF(ABS(F145)&lt;0.2,"HIGH",IF(ABS(F145)&lt;0.4,"MEDIUM","LOW"))</f>
        <v>LOW</v>
      </c>
    </row>
    <row r="146" spans="1:7">
      <c r="A146" s="8" t="s">
        <v>185</v>
      </c>
      <c r="B146" s="8" t="s">
        <v>186</v>
      </c>
      <c r="C146" s="8" t="s">
        <v>39</v>
      </c>
      <c r="D146" s="8">
        <v>79</v>
      </c>
      <c r="E146" s="8">
        <v>79.2</v>
      </c>
      <c r="F146" s="9">
        <f>IF(E146&gt;0,(D146-E146)/E146*100,0)</f>
        <v>-0.25252525252525609</v>
      </c>
      <c r="G146" s="8" t="str">
        <f>IF(ABS(F146)&lt;0.2,"HIGH",IF(ABS(F146)&lt;0.4,"MEDIUM","LOW"))</f>
        <v>MEDIUM</v>
      </c>
    </row>
    <row r="147" spans="1:7">
      <c r="A147" s="8" t="s">
        <v>185</v>
      </c>
      <c r="B147" s="8" t="s">
        <v>186</v>
      </c>
      <c r="C147" s="8" t="s">
        <v>40</v>
      </c>
      <c r="D147" s="8">
        <v>149</v>
      </c>
      <c r="E147" s="8">
        <v>144.80000000000001</v>
      </c>
      <c r="F147" s="9">
        <f>IF(E147&gt;0,(D147-E147)/E147*100,0)</f>
        <v>2.9005524861878373</v>
      </c>
      <c r="G147" s="8" t="str">
        <f>IF(ABS(F147)&lt;0.2,"HIGH",IF(ABS(F147)&lt;0.4,"MEDIUM","LOW"))</f>
        <v>LOW</v>
      </c>
    </row>
    <row r="148" spans="1:7">
      <c r="A148" s="8" t="s">
        <v>185</v>
      </c>
      <c r="B148" s="8" t="s">
        <v>186</v>
      </c>
      <c r="C148" s="8" t="s">
        <v>41</v>
      </c>
      <c r="D148" s="8">
        <v>169</v>
      </c>
      <c r="E148" s="8">
        <v>145</v>
      </c>
      <c r="F148" s="9">
        <f>IF(E148&gt;0,(D148-E148)/E148*100,0)</f>
        <v>16.551724137931036</v>
      </c>
      <c r="G148" s="8" t="str">
        <f>IF(ABS(F148)&lt;0.2,"HIGH",IF(ABS(F148)&lt;0.4,"MEDIUM","LOW"))</f>
        <v>LOW</v>
      </c>
    </row>
    <row r="149" spans="1:7">
      <c r="A149" s="8" t="s">
        <v>185</v>
      </c>
      <c r="B149" s="8" t="s">
        <v>186</v>
      </c>
      <c r="C149" s="8" t="s">
        <v>42</v>
      </c>
      <c r="D149" s="8">
        <v>112</v>
      </c>
      <c r="E149" s="8">
        <v>101.4</v>
      </c>
      <c r="F149" s="9">
        <f>IF(E149&gt;0,(D149-E149)/E149*100,0)</f>
        <v>10.453648915187371</v>
      </c>
      <c r="G149" s="8" t="str">
        <f>IF(ABS(F149)&lt;0.2,"HIGH",IF(ABS(F149)&lt;0.4,"MEDIUM","LOW"))</f>
        <v>LOW</v>
      </c>
    </row>
    <row r="150" spans="1:7">
      <c r="A150" s="8" t="s">
        <v>185</v>
      </c>
      <c r="B150" s="8" t="s">
        <v>186</v>
      </c>
      <c r="C150" s="8" t="s">
        <v>43</v>
      </c>
      <c r="D150" s="8">
        <v>73</v>
      </c>
      <c r="E150" s="8">
        <v>69.3</v>
      </c>
      <c r="F150" s="9">
        <f>IF(E150&gt;0,(D150-E150)/E150*100,0)</f>
        <v>5.3391053391053429</v>
      </c>
      <c r="G150" s="8" t="str">
        <f>IF(ABS(F150)&lt;0.2,"HIGH",IF(ABS(F150)&lt;0.4,"MEDIUM","LOW"))</f>
        <v>LOW</v>
      </c>
    </row>
    <row r="151" spans="1:7">
      <c r="A151" s="8" t="s">
        <v>185</v>
      </c>
      <c r="B151" s="8" t="s">
        <v>186</v>
      </c>
      <c r="C151" s="8" t="s">
        <v>44</v>
      </c>
      <c r="D151" s="8">
        <v>73</v>
      </c>
      <c r="E151" s="8">
        <v>73.8</v>
      </c>
      <c r="F151" s="9">
        <f>IF(E151&gt;0,(D151-E151)/E151*100,0)</f>
        <v>-1.0840108401083972</v>
      </c>
      <c r="G151" s="8" t="str">
        <f>IF(ABS(F151)&lt;0.2,"HIGH",IF(ABS(F151)&lt;0.4,"MEDIUM","LOW"))</f>
        <v>LOW</v>
      </c>
    </row>
    <row r="152" spans="1:7">
      <c r="A152" s="8" t="s">
        <v>185</v>
      </c>
      <c r="B152" s="8" t="s">
        <v>186</v>
      </c>
      <c r="C152" s="8" t="s">
        <v>45</v>
      </c>
      <c r="D152" s="8">
        <v>61</v>
      </c>
      <c r="E152" s="8">
        <v>52.4</v>
      </c>
      <c r="F152" s="9">
        <f>IF(E152&gt;0,(D152-E152)/E152*100,0)</f>
        <v>16.412213740458018</v>
      </c>
      <c r="G152" s="8" t="str">
        <f>IF(ABS(F152)&lt;0.2,"HIGH",IF(ABS(F152)&lt;0.4,"MEDIUM","LOW"))</f>
        <v>LOW</v>
      </c>
    </row>
    <row r="153" spans="1:7">
      <c r="A153" s="8" t="s">
        <v>185</v>
      </c>
      <c r="B153" s="8" t="s">
        <v>186</v>
      </c>
      <c r="C153" s="8" t="s">
        <v>46</v>
      </c>
      <c r="D153" s="8">
        <v>53</v>
      </c>
      <c r="E153" s="8">
        <v>52.4</v>
      </c>
      <c r="F153" s="9">
        <f>IF(E153&gt;0,(D153-E153)/E153*100,0)</f>
        <v>1.1450381679389341</v>
      </c>
      <c r="G153" s="8" t="str">
        <f>IF(ABS(F153)&lt;0.2,"HIGH",IF(ABS(F153)&lt;0.4,"MEDIUM","LOW"))</f>
        <v>LOW</v>
      </c>
    </row>
    <row r="154" spans="1:7">
      <c r="A154" s="8" t="s">
        <v>185</v>
      </c>
      <c r="B154" s="8" t="s">
        <v>186</v>
      </c>
      <c r="C154" s="8" t="s">
        <v>47</v>
      </c>
      <c r="D154" s="8">
        <v>111</v>
      </c>
      <c r="E154" s="8">
        <v>107.4</v>
      </c>
      <c r="F154" s="9">
        <f>IF(E154&gt;0,(D154-E154)/E154*100,0)</f>
        <v>3.3519553072625641</v>
      </c>
      <c r="G154" s="8" t="str">
        <f>IF(ABS(F154)&lt;0.2,"HIGH",IF(ABS(F154)&lt;0.4,"MEDIUM","LOW"))</f>
        <v>LOW</v>
      </c>
    </row>
    <row r="155" spans="1:7">
      <c r="A155" s="8" t="s">
        <v>185</v>
      </c>
      <c r="B155" s="8" t="s">
        <v>186</v>
      </c>
      <c r="C155" s="8" t="s">
        <v>48</v>
      </c>
      <c r="D155" s="8">
        <v>115</v>
      </c>
      <c r="E155" s="8">
        <v>97.1</v>
      </c>
      <c r="F155" s="9">
        <f>IF(E155&gt;0,(D155-E155)/E155*100,0)</f>
        <v>18.434603501544807</v>
      </c>
      <c r="G155" s="8" t="str">
        <f>IF(ABS(F155)&lt;0.2,"HIGH",IF(ABS(F155)&lt;0.4,"MEDIUM","LOW"))</f>
        <v>LOW</v>
      </c>
    </row>
    <row r="156" spans="1:7">
      <c r="A156" s="8" t="s">
        <v>185</v>
      </c>
      <c r="B156" s="8" t="s">
        <v>186</v>
      </c>
      <c r="C156" s="8" t="s">
        <v>49</v>
      </c>
      <c r="D156" s="8">
        <v>76</v>
      </c>
      <c r="E156" s="8">
        <v>66.5</v>
      </c>
      <c r="F156" s="9">
        <f>IF(E156&gt;0,(D156-E156)/E156*100,0)</f>
        <v>14.285714285714285</v>
      </c>
      <c r="G156" s="8" t="str">
        <f>IF(ABS(F156)&lt;0.2,"HIGH",IF(ABS(F156)&lt;0.4,"MEDIUM","LOW"))</f>
        <v>LOW</v>
      </c>
    </row>
    <row r="157" spans="1:7">
      <c r="A157" s="8" t="s">
        <v>185</v>
      </c>
      <c r="B157" s="8" t="s">
        <v>186</v>
      </c>
      <c r="C157" s="8" t="s">
        <v>50</v>
      </c>
      <c r="D157" s="8">
        <v>92</v>
      </c>
      <c r="E157" s="8">
        <v>73.7</v>
      </c>
      <c r="F157" s="9">
        <f>IF(E157&gt;0,(D157-E157)/E157*100,0)</f>
        <v>24.830393487109902</v>
      </c>
      <c r="G157" s="8" t="str">
        <f>IF(ABS(F157)&lt;0.2,"HIGH",IF(ABS(F157)&lt;0.4,"MEDIUM","LOW"))</f>
        <v>LOW</v>
      </c>
    </row>
    <row r="158" spans="1:7">
      <c r="A158" s="8" t="s">
        <v>185</v>
      </c>
      <c r="B158" s="8" t="s">
        <v>186</v>
      </c>
      <c r="C158" s="8" t="s">
        <v>51</v>
      </c>
      <c r="D158" s="8">
        <v>115</v>
      </c>
      <c r="E158" s="8">
        <v>100.6</v>
      </c>
      <c r="F158" s="9">
        <f>IF(E158&gt;0,(D158-E158)/E158*100,0)</f>
        <v>14.314115308151099</v>
      </c>
      <c r="G158" s="8" t="str">
        <f>IF(ABS(F158)&lt;0.2,"HIGH",IF(ABS(F158)&lt;0.4,"MEDIUM","LOW"))</f>
        <v>LOW</v>
      </c>
    </row>
    <row r="159" spans="1:7">
      <c r="A159" s="8" t="s">
        <v>185</v>
      </c>
      <c r="B159" s="8" t="s">
        <v>186</v>
      </c>
      <c r="C159" s="8" t="s">
        <v>52</v>
      </c>
      <c r="D159" s="8">
        <v>100</v>
      </c>
      <c r="E159" s="8">
        <v>97.4</v>
      </c>
      <c r="F159" s="9">
        <f>IF(E159&gt;0,(D159-E159)/E159*100,0)</f>
        <v>2.6694045174537928</v>
      </c>
      <c r="G159" s="8" t="str">
        <f>IF(ABS(F159)&lt;0.2,"HIGH",IF(ABS(F159)&lt;0.4,"MEDIUM","LOW"))</f>
        <v>LOW</v>
      </c>
    </row>
    <row r="160" spans="1:7">
      <c r="A160" s="8" t="s">
        <v>185</v>
      </c>
      <c r="B160" s="8" t="s">
        <v>186</v>
      </c>
      <c r="C160" s="8" t="s">
        <v>53</v>
      </c>
      <c r="D160" s="8">
        <v>78</v>
      </c>
      <c r="E160" s="8">
        <v>66.5</v>
      </c>
      <c r="F160" s="9">
        <f>IF(E160&gt;0,(D160-E160)/E160*100,0)</f>
        <v>17.293233082706767</v>
      </c>
      <c r="G160" s="8" t="str">
        <f>IF(ABS(F160)&lt;0.2,"HIGH",IF(ABS(F160)&lt;0.4,"MEDIUM","LOW"))</f>
        <v>LOW</v>
      </c>
    </row>
    <row r="161" spans="1:7">
      <c r="A161" s="8" t="s">
        <v>185</v>
      </c>
      <c r="B161" s="8" t="s">
        <v>186</v>
      </c>
      <c r="C161" s="8" t="s">
        <v>54</v>
      </c>
      <c r="D161" s="8">
        <v>70</v>
      </c>
      <c r="E161" s="8">
        <v>68.2</v>
      </c>
      <c r="F161" s="9">
        <f>IF(E161&gt;0,(D161-E161)/E161*100,0)</f>
        <v>2.6392961876832799</v>
      </c>
      <c r="G161" s="8" t="str">
        <f>IF(ABS(F161)&lt;0.2,"HIGH",IF(ABS(F161)&lt;0.4,"MEDIUM","LOW"))</f>
        <v>LOW</v>
      </c>
    </row>
    <row r="162" spans="1:7">
      <c r="A162" s="8" t="s">
        <v>187</v>
      </c>
      <c r="B162" s="8" t="s">
        <v>188</v>
      </c>
      <c r="C162" s="8" t="s">
        <v>35</v>
      </c>
      <c r="D162" s="8">
        <v>118</v>
      </c>
      <c r="E162" s="8">
        <v>116.7</v>
      </c>
      <c r="F162" s="9">
        <f>IF(E162&gt;0,(D162-E162)/E162*100,0)</f>
        <v>1.1139674378748905</v>
      </c>
      <c r="G162" s="8" t="str">
        <f>IF(ABS(F162)&lt;0.2,"HIGH",IF(ABS(F162)&lt;0.4,"MEDIUM","LOW"))</f>
        <v>LOW</v>
      </c>
    </row>
    <row r="163" spans="1:7">
      <c r="A163" s="8" t="s">
        <v>187</v>
      </c>
      <c r="B163" s="8" t="s">
        <v>188</v>
      </c>
      <c r="C163" s="8" t="s">
        <v>36</v>
      </c>
      <c r="D163" s="8">
        <v>114</v>
      </c>
      <c r="E163" s="8">
        <v>106.3</v>
      </c>
      <c r="F163" s="9">
        <f>IF(E163&gt;0,(D163-E163)/E163*100,0)</f>
        <v>7.2436500470366916</v>
      </c>
      <c r="G163" s="8" t="str">
        <f>IF(ABS(F163)&lt;0.2,"HIGH",IF(ABS(F163)&lt;0.4,"MEDIUM","LOW"))</f>
        <v>LOW</v>
      </c>
    </row>
    <row r="164" spans="1:7">
      <c r="A164" s="8" t="s">
        <v>187</v>
      </c>
      <c r="B164" s="8" t="s">
        <v>188</v>
      </c>
      <c r="C164" s="8" t="s">
        <v>37</v>
      </c>
      <c r="D164" s="8">
        <v>73</v>
      </c>
      <c r="E164" s="8">
        <v>76.2</v>
      </c>
      <c r="F164" s="9">
        <f>IF(E164&gt;0,(D164-E164)/E164*100,0)</f>
        <v>-4.1994750656168014</v>
      </c>
      <c r="G164" s="8" t="str">
        <f>IF(ABS(F164)&lt;0.2,"HIGH",IF(ABS(F164)&lt;0.4,"MEDIUM","LOW"))</f>
        <v>LOW</v>
      </c>
    </row>
    <row r="165" spans="1:7">
      <c r="A165" s="8" t="s">
        <v>187</v>
      </c>
      <c r="B165" s="8" t="s">
        <v>188</v>
      </c>
      <c r="C165" s="8" t="s">
        <v>38</v>
      </c>
      <c r="D165" s="8">
        <v>74</v>
      </c>
      <c r="E165" s="8">
        <v>72.8</v>
      </c>
      <c r="F165" s="9">
        <f>IF(E165&gt;0,(D165-E165)/E165*100,0)</f>
        <v>1.6483516483516523</v>
      </c>
      <c r="G165" s="8" t="str">
        <f>IF(ABS(F165)&lt;0.2,"HIGH",IF(ABS(F165)&lt;0.4,"MEDIUM","LOW"))</f>
        <v>LOW</v>
      </c>
    </row>
    <row r="166" spans="1:7">
      <c r="A166" s="8" t="s">
        <v>187</v>
      </c>
      <c r="B166" s="8" t="s">
        <v>188</v>
      </c>
      <c r="C166" s="8" t="s">
        <v>39</v>
      </c>
      <c r="D166" s="8">
        <v>93</v>
      </c>
      <c r="E166" s="8">
        <v>79.2</v>
      </c>
      <c r="F166" s="9">
        <f>IF(E166&gt;0,(D166-E166)/E166*100,0)</f>
        <v>17.424242424242419</v>
      </c>
      <c r="G166" s="8" t="str">
        <f>IF(ABS(F166)&lt;0.2,"HIGH",IF(ABS(F166)&lt;0.4,"MEDIUM","LOW"))</f>
        <v>LOW</v>
      </c>
    </row>
    <row r="167" spans="1:7">
      <c r="A167" s="8" t="s">
        <v>187</v>
      </c>
      <c r="B167" s="8" t="s">
        <v>188</v>
      </c>
      <c r="C167" s="8" t="s">
        <v>40</v>
      </c>
      <c r="D167" s="8">
        <v>148</v>
      </c>
      <c r="E167" s="8">
        <v>144.80000000000001</v>
      </c>
      <c r="F167" s="9">
        <f>IF(E167&gt;0,(D167-E167)/E167*100,0)</f>
        <v>2.2099447513812076</v>
      </c>
      <c r="G167" s="8" t="str">
        <f>IF(ABS(F167)&lt;0.2,"HIGH",IF(ABS(F167)&lt;0.4,"MEDIUM","LOW"))</f>
        <v>LOW</v>
      </c>
    </row>
    <row r="168" spans="1:7">
      <c r="A168" s="8" t="s">
        <v>187</v>
      </c>
      <c r="B168" s="8" t="s">
        <v>188</v>
      </c>
      <c r="C168" s="8" t="s">
        <v>41</v>
      </c>
      <c r="D168" s="8">
        <v>148</v>
      </c>
      <c r="E168" s="8">
        <v>145</v>
      </c>
      <c r="F168" s="9">
        <f>IF(E168&gt;0,(D168-E168)/E168*100,0)</f>
        <v>2.0689655172413794</v>
      </c>
      <c r="G168" s="8" t="str">
        <f>IF(ABS(F168)&lt;0.2,"HIGH",IF(ABS(F168)&lt;0.4,"MEDIUM","LOW"))</f>
        <v>LOW</v>
      </c>
    </row>
    <row r="169" spans="1:7">
      <c r="A169" s="8" t="s">
        <v>187</v>
      </c>
      <c r="B169" s="8" t="s">
        <v>188</v>
      </c>
      <c r="C169" s="8" t="s">
        <v>42</v>
      </c>
      <c r="D169" s="8">
        <v>107</v>
      </c>
      <c r="E169" s="8">
        <v>101.4</v>
      </c>
      <c r="F169" s="9">
        <f>IF(E169&gt;0,(D169-E169)/E169*100,0)</f>
        <v>5.5226824457593633</v>
      </c>
      <c r="G169" s="8" t="str">
        <f>IF(ABS(F169)&lt;0.2,"HIGH",IF(ABS(F169)&lt;0.4,"MEDIUM","LOW"))</f>
        <v>LOW</v>
      </c>
    </row>
    <row r="170" spans="1:7">
      <c r="A170" s="8" t="s">
        <v>187</v>
      </c>
      <c r="B170" s="8" t="s">
        <v>188</v>
      </c>
      <c r="C170" s="8" t="s">
        <v>43</v>
      </c>
      <c r="D170" s="8">
        <v>74</v>
      </c>
      <c r="E170" s="8">
        <v>69.3</v>
      </c>
      <c r="F170" s="9">
        <f>IF(E170&gt;0,(D170-E170)/E170*100,0)</f>
        <v>6.7821067821067862</v>
      </c>
      <c r="G170" s="8" t="str">
        <f>IF(ABS(F170)&lt;0.2,"HIGH",IF(ABS(F170)&lt;0.4,"MEDIUM","LOW"))</f>
        <v>LOW</v>
      </c>
    </row>
    <row r="171" spans="1:7">
      <c r="A171" s="8" t="s">
        <v>187</v>
      </c>
      <c r="B171" s="8" t="s">
        <v>188</v>
      </c>
      <c r="C171" s="8" t="s">
        <v>44</v>
      </c>
      <c r="D171" s="8">
        <v>71</v>
      </c>
      <c r="E171" s="8">
        <v>73.8</v>
      </c>
      <c r="F171" s="9">
        <f>IF(E171&gt;0,(D171-E171)/E171*100,0)</f>
        <v>-3.7940379403794</v>
      </c>
      <c r="G171" s="8" t="str">
        <f>IF(ABS(F171)&lt;0.2,"HIGH",IF(ABS(F171)&lt;0.4,"MEDIUM","LOW"))</f>
        <v>LOW</v>
      </c>
    </row>
    <row r="172" spans="1:7">
      <c r="A172" s="8" t="s">
        <v>187</v>
      </c>
      <c r="B172" s="8" t="s">
        <v>188</v>
      </c>
      <c r="C172" s="8" t="s">
        <v>45</v>
      </c>
      <c r="D172" s="8">
        <v>58</v>
      </c>
      <c r="E172" s="8">
        <v>52.4</v>
      </c>
      <c r="F172" s="9">
        <f>IF(E172&gt;0,(D172-E172)/E172*100,0)</f>
        <v>10.687022900763361</v>
      </c>
      <c r="G172" s="8" t="str">
        <f>IF(ABS(F172)&lt;0.2,"HIGH",IF(ABS(F172)&lt;0.4,"MEDIUM","LOW"))</f>
        <v>LOW</v>
      </c>
    </row>
    <row r="173" spans="1:7">
      <c r="A173" s="8" t="s">
        <v>187</v>
      </c>
      <c r="B173" s="8" t="s">
        <v>188</v>
      </c>
      <c r="C173" s="8" t="s">
        <v>46</v>
      </c>
      <c r="D173" s="8">
        <v>61</v>
      </c>
      <c r="E173" s="8">
        <v>52.4</v>
      </c>
      <c r="F173" s="9">
        <f>IF(E173&gt;0,(D173-E173)/E173*100,0)</f>
        <v>16.412213740458018</v>
      </c>
      <c r="G173" s="8" t="str">
        <f>IF(ABS(F173)&lt;0.2,"HIGH",IF(ABS(F173)&lt;0.4,"MEDIUM","LOW"))</f>
        <v>LOW</v>
      </c>
    </row>
    <row r="174" spans="1:7">
      <c r="A174" s="8" t="s">
        <v>187</v>
      </c>
      <c r="B174" s="8" t="s">
        <v>188</v>
      </c>
      <c r="C174" s="8" t="s">
        <v>47</v>
      </c>
      <c r="D174" s="8">
        <v>113</v>
      </c>
      <c r="E174" s="8">
        <v>107.4</v>
      </c>
      <c r="F174" s="9">
        <f>IF(E174&gt;0,(D174-E174)/E174*100,0)</f>
        <v>5.2141527001862142</v>
      </c>
      <c r="G174" s="8" t="str">
        <f>IF(ABS(F174)&lt;0.2,"HIGH",IF(ABS(F174)&lt;0.4,"MEDIUM","LOW"))</f>
        <v>LOW</v>
      </c>
    </row>
    <row r="175" spans="1:7">
      <c r="A175" s="8" t="s">
        <v>187</v>
      </c>
      <c r="B175" s="8" t="s">
        <v>188</v>
      </c>
      <c r="C175" s="8" t="s">
        <v>48</v>
      </c>
      <c r="D175" s="8">
        <v>101</v>
      </c>
      <c r="E175" s="8">
        <v>97.1</v>
      </c>
      <c r="F175" s="9">
        <f>IF(E175&gt;0,(D175-E175)/E175*100,0)</f>
        <v>4.0164778578784821</v>
      </c>
      <c r="G175" s="8" t="str">
        <f>IF(ABS(F175)&lt;0.2,"HIGH",IF(ABS(F175)&lt;0.4,"MEDIUM","LOW"))</f>
        <v>LOW</v>
      </c>
    </row>
    <row r="176" spans="1:7">
      <c r="A176" s="8" t="s">
        <v>187</v>
      </c>
      <c r="B176" s="8" t="s">
        <v>188</v>
      </c>
      <c r="C176" s="8" t="s">
        <v>49</v>
      </c>
      <c r="D176" s="8">
        <v>75</v>
      </c>
      <c r="E176" s="8">
        <v>66.5</v>
      </c>
      <c r="F176" s="9">
        <f>IF(E176&gt;0,(D176-E176)/E176*100,0)</f>
        <v>12.781954887218044</v>
      </c>
      <c r="G176" s="8" t="str">
        <f>IF(ABS(F176)&lt;0.2,"HIGH",IF(ABS(F176)&lt;0.4,"MEDIUM","LOW"))</f>
        <v>LOW</v>
      </c>
    </row>
    <row r="177" spans="1:7">
      <c r="A177" s="8" t="s">
        <v>187</v>
      </c>
      <c r="B177" s="8" t="s">
        <v>188</v>
      </c>
      <c r="C177" s="8" t="s">
        <v>50</v>
      </c>
      <c r="D177" s="8">
        <v>75</v>
      </c>
      <c r="E177" s="8">
        <v>73.7</v>
      </c>
      <c r="F177" s="9">
        <f>IF(E177&gt;0,(D177-E177)/E177*100,0)</f>
        <v>1.763907734056984</v>
      </c>
      <c r="G177" s="8" t="str">
        <f>IF(ABS(F177)&lt;0.2,"HIGH",IF(ABS(F177)&lt;0.4,"MEDIUM","LOW"))</f>
        <v>LOW</v>
      </c>
    </row>
    <row r="178" spans="1:7">
      <c r="A178" s="8" t="s">
        <v>187</v>
      </c>
      <c r="B178" s="8" t="s">
        <v>188</v>
      </c>
      <c r="C178" s="8" t="s">
        <v>51</v>
      </c>
      <c r="D178" s="8">
        <v>95</v>
      </c>
      <c r="E178" s="8">
        <v>100.6</v>
      </c>
      <c r="F178" s="9">
        <f>IF(E178&gt;0,(D178-E178)/E178*100,0)</f>
        <v>-5.5666003976143088</v>
      </c>
      <c r="G178" s="8" t="str">
        <f>IF(ABS(F178)&lt;0.2,"HIGH",IF(ABS(F178)&lt;0.4,"MEDIUM","LOW"))</f>
        <v>LOW</v>
      </c>
    </row>
    <row r="179" spans="1:7">
      <c r="A179" s="8" t="s">
        <v>187</v>
      </c>
      <c r="B179" s="8" t="s">
        <v>188</v>
      </c>
      <c r="C179" s="8" t="s">
        <v>52</v>
      </c>
      <c r="D179" s="8">
        <v>112</v>
      </c>
      <c r="E179" s="8">
        <v>97.4</v>
      </c>
      <c r="F179" s="9">
        <f>IF(E179&gt;0,(D179-E179)/E179*100,0)</f>
        <v>14.98973305954825</v>
      </c>
      <c r="G179" s="8" t="str">
        <f>IF(ABS(F179)&lt;0.2,"HIGH",IF(ABS(F179)&lt;0.4,"MEDIUM","LOW"))</f>
        <v>LOW</v>
      </c>
    </row>
    <row r="180" spans="1:7">
      <c r="A180" s="8" t="s">
        <v>187</v>
      </c>
      <c r="B180" s="8" t="s">
        <v>188</v>
      </c>
      <c r="C180" s="8" t="s">
        <v>53</v>
      </c>
      <c r="D180" s="8">
        <v>65</v>
      </c>
      <c r="E180" s="8">
        <v>66.5</v>
      </c>
      <c r="F180" s="9">
        <f>IF(E180&gt;0,(D180-E180)/E180*100,0)</f>
        <v>-2.2556390977443606</v>
      </c>
      <c r="G180" s="8" t="str">
        <f>IF(ABS(F180)&lt;0.2,"HIGH",IF(ABS(F180)&lt;0.4,"MEDIUM","LOW"))</f>
        <v>LOW</v>
      </c>
    </row>
    <row r="181" spans="1:7">
      <c r="A181" s="8" t="s">
        <v>187</v>
      </c>
      <c r="B181" s="8" t="s">
        <v>188</v>
      </c>
      <c r="C181" s="8" t="s">
        <v>54</v>
      </c>
      <c r="D181" s="8">
        <v>79</v>
      </c>
      <c r="E181" s="8">
        <v>68.2</v>
      </c>
      <c r="F181" s="9">
        <f>IF(E181&gt;0,(D181-E181)/E181*100,0)</f>
        <v>15.835777126099702</v>
      </c>
      <c r="G181" s="8" t="str">
        <f>IF(ABS(F181)&lt;0.2,"HIGH",IF(ABS(F181)&lt;0.4,"MEDIUM","LOW"))</f>
        <v>LOW</v>
      </c>
    </row>
    <row r="182" spans="1:7">
      <c r="A182" s="8" t="s">
        <v>189</v>
      </c>
      <c r="B182" s="8" t="s">
        <v>190</v>
      </c>
      <c r="C182" s="8" t="s">
        <v>35</v>
      </c>
      <c r="D182" s="8">
        <v>118</v>
      </c>
      <c r="E182" s="8">
        <v>116.7</v>
      </c>
      <c r="F182" s="9">
        <f>IF(E182&gt;0,(D182-E182)/E182*100,0)</f>
        <v>1.1139674378748905</v>
      </c>
      <c r="G182" s="8" t="str">
        <f>IF(ABS(F182)&lt;0.2,"HIGH",IF(ABS(F182)&lt;0.4,"MEDIUM","LOW"))</f>
        <v>LOW</v>
      </c>
    </row>
    <row r="183" spans="1:7">
      <c r="A183" s="8" t="s">
        <v>189</v>
      </c>
      <c r="B183" s="8" t="s">
        <v>190</v>
      </c>
      <c r="C183" s="8" t="s">
        <v>36</v>
      </c>
      <c r="D183" s="8">
        <v>113</v>
      </c>
      <c r="E183" s="8">
        <v>106.3</v>
      </c>
      <c r="F183" s="9">
        <f>IF(E183&gt;0,(D183-E183)/E183*100,0)</f>
        <v>6.3029162746942644</v>
      </c>
      <c r="G183" s="8" t="str">
        <f>IF(ABS(F183)&lt;0.2,"HIGH",IF(ABS(F183)&lt;0.4,"MEDIUM","LOW"))</f>
        <v>LOW</v>
      </c>
    </row>
    <row r="184" spans="1:7">
      <c r="A184" s="8" t="s">
        <v>189</v>
      </c>
      <c r="B184" s="8" t="s">
        <v>190</v>
      </c>
      <c r="C184" s="8" t="s">
        <v>37</v>
      </c>
      <c r="D184" s="8">
        <v>81</v>
      </c>
      <c r="E184" s="8">
        <v>76.2</v>
      </c>
      <c r="F184" s="9">
        <f>IF(E184&gt;0,(D184-E184)/E184*100,0)</f>
        <v>6.2992125984251928</v>
      </c>
      <c r="G184" s="8" t="str">
        <f>IF(ABS(F184)&lt;0.2,"HIGH",IF(ABS(F184)&lt;0.4,"MEDIUM","LOW"))</f>
        <v>LOW</v>
      </c>
    </row>
    <row r="185" spans="1:7">
      <c r="A185" s="8" t="s">
        <v>189</v>
      </c>
      <c r="B185" s="8" t="s">
        <v>190</v>
      </c>
      <c r="C185" s="8" t="s">
        <v>38</v>
      </c>
      <c r="D185" s="8">
        <v>84</v>
      </c>
      <c r="E185" s="8">
        <v>72.8</v>
      </c>
      <c r="F185" s="9">
        <f>IF(E185&gt;0,(D185-E185)/E185*100,0)</f>
        <v>15.384615384615389</v>
      </c>
      <c r="G185" s="8" t="str">
        <f>IF(ABS(F185)&lt;0.2,"HIGH",IF(ABS(F185)&lt;0.4,"MEDIUM","LOW"))</f>
        <v>LOW</v>
      </c>
    </row>
    <row r="186" spans="1:7">
      <c r="A186" s="8" t="s">
        <v>189</v>
      </c>
      <c r="B186" s="8" t="s">
        <v>190</v>
      </c>
      <c r="C186" s="8" t="s">
        <v>39</v>
      </c>
      <c r="D186" s="8">
        <v>87</v>
      </c>
      <c r="E186" s="8">
        <v>79.2</v>
      </c>
      <c r="F186" s="9">
        <f>IF(E186&gt;0,(D186-E186)/E186*100,0)</f>
        <v>9.8484848484848442</v>
      </c>
      <c r="G186" s="8" t="str">
        <f>IF(ABS(F186)&lt;0.2,"HIGH",IF(ABS(F186)&lt;0.4,"MEDIUM","LOW"))</f>
        <v>LOW</v>
      </c>
    </row>
    <row r="187" spans="1:7">
      <c r="A187" s="8" t="s">
        <v>189</v>
      </c>
      <c r="B187" s="8" t="s">
        <v>190</v>
      </c>
      <c r="C187" s="8" t="s">
        <v>40</v>
      </c>
      <c r="D187" s="8">
        <v>154</v>
      </c>
      <c r="E187" s="8">
        <v>144.80000000000001</v>
      </c>
      <c r="F187" s="9">
        <f>IF(E187&gt;0,(D187-E187)/E187*100,0)</f>
        <v>6.3535911602209865</v>
      </c>
      <c r="G187" s="8" t="str">
        <f>IF(ABS(F187)&lt;0.2,"HIGH",IF(ABS(F187)&lt;0.4,"MEDIUM","LOW"))</f>
        <v>LOW</v>
      </c>
    </row>
    <row r="188" spans="1:7">
      <c r="A188" s="8" t="s">
        <v>189</v>
      </c>
      <c r="B188" s="8" t="s">
        <v>190</v>
      </c>
      <c r="C188" s="8" t="s">
        <v>41</v>
      </c>
      <c r="D188" s="8">
        <v>147</v>
      </c>
      <c r="E188" s="8">
        <v>145</v>
      </c>
      <c r="F188" s="9">
        <f>IF(E188&gt;0,(D188-E188)/E188*100,0)</f>
        <v>1.3793103448275863</v>
      </c>
      <c r="G188" s="8" t="str">
        <f>IF(ABS(F188)&lt;0.2,"HIGH",IF(ABS(F188)&lt;0.4,"MEDIUM","LOW"))</f>
        <v>LOW</v>
      </c>
    </row>
    <row r="189" spans="1:7">
      <c r="A189" s="8" t="s">
        <v>189</v>
      </c>
      <c r="B189" s="8" t="s">
        <v>190</v>
      </c>
      <c r="C189" s="8" t="s">
        <v>42</v>
      </c>
      <c r="D189" s="8">
        <v>116</v>
      </c>
      <c r="E189" s="8">
        <v>101.4</v>
      </c>
      <c r="F189" s="9">
        <f>IF(E189&gt;0,(D189-E189)/E189*100,0)</f>
        <v>14.398422090729776</v>
      </c>
      <c r="G189" s="8" t="str">
        <f>IF(ABS(F189)&lt;0.2,"HIGH",IF(ABS(F189)&lt;0.4,"MEDIUM","LOW"))</f>
        <v>LOW</v>
      </c>
    </row>
    <row r="190" spans="1:7">
      <c r="A190" s="8" t="s">
        <v>189</v>
      </c>
      <c r="B190" s="8" t="s">
        <v>190</v>
      </c>
      <c r="C190" s="8" t="s">
        <v>43</v>
      </c>
      <c r="D190" s="8">
        <v>79</v>
      </c>
      <c r="E190" s="8">
        <v>69.3</v>
      </c>
      <c r="F190" s="9">
        <f>IF(E190&gt;0,(D190-E190)/E190*100,0)</f>
        <v>13.997113997114003</v>
      </c>
      <c r="G190" s="8" t="str">
        <f>IF(ABS(F190)&lt;0.2,"HIGH",IF(ABS(F190)&lt;0.4,"MEDIUM","LOW"))</f>
        <v>LOW</v>
      </c>
    </row>
    <row r="191" spans="1:7">
      <c r="A191" s="8" t="s">
        <v>189</v>
      </c>
      <c r="B191" s="8" t="s">
        <v>190</v>
      </c>
      <c r="C191" s="8" t="s">
        <v>44</v>
      </c>
      <c r="D191" s="8">
        <v>78</v>
      </c>
      <c r="E191" s="8">
        <v>73.8</v>
      </c>
      <c r="F191" s="9">
        <f>IF(E191&gt;0,(D191-E191)/E191*100,0)</f>
        <v>5.6910569105691096</v>
      </c>
      <c r="G191" s="8" t="str">
        <f>IF(ABS(F191)&lt;0.2,"HIGH",IF(ABS(F191)&lt;0.4,"MEDIUM","LOW"))</f>
        <v>LOW</v>
      </c>
    </row>
    <row r="192" spans="1:7">
      <c r="A192" s="8" t="s">
        <v>189</v>
      </c>
      <c r="B192" s="8" t="s">
        <v>190</v>
      </c>
      <c r="C192" s="8" t="s">
        <v>45</v>
      </c>
      <c r="D192" s="8">
        <v>62</v>
      </c>
      <c r="E192" s="8">
        <v>52.4</v>
      </c>
      <c r="F192" s="9">
        <f>IF(E192&gt;0,(D192-E192)/E192*100,0)</f>
        <v>18.320610687022903</v>
      </c>
      <c r="G192" s="8" t="str">
        <f>IF(ABS(F192)&lt;0.2,"HIGH",IF(ABS(F192)&lt;0.4,"MEDIUM","LOW"))</f>
        <v>LOW</v>
      </c>
    </row>
    <row r="193" spans="1:7">
      <c r="A193" s="8" t="s">
        <v>189</v>
      </c>
      <c r="B193" s="8" t="s">
        <v>190</v>
      </c>
      <c r="C193" s="8" t="s">
        <v>46</v>
      </c>
      <c r="D193" s="8">
        <v>56</v>
      </c>
      <c r="E193" s="8">
        <v>52.4</v>
      </c>
      <c r="F193" s="9">
        <f>IF(E193&gt;0,(D193-E193)/E193*100,0)</f>
        <v>6.8702290076335908</v>
      </c>
      <c r="G193" s="8" t="str">
        <f>IF(ABS(F193)&lt;0.2,"HIGH",IF(ABS(F193)&lt;0.4,"MEDIUM","LOW"))</f>
        <v>LOW</v>
      </c>
    </row>
    <row r="194" spans="1:7">
      <c r="A194" s="8" t="s">
        <v>189</v>
      </c>
      <c r="B194" s="8" t="s">
        <v>190</v>
      </c>
      <c r="C194" s="8" t="s">
        <v>47</v>
      </c>
      <c r="D194" s="8">
        <v>117</v>
      </c>
      <c r="E194" s="8">
        <v>107.4</v>
      </c>
      <c r="F194" s="9">
        <f>IF(E194&gt;0,(D194-E194)/E194*100,0)</f>
        <v>8.9385474860335137</v>
      </c>
      <c r="G194" s="8" t="str">
        <f>IF(ABS(F194)&lt;0.2,"HIGH",IF(ABS(F194)&lt;0.4,"MEDIUM","LOW"))</f>
        <v>LOW</v>
      </c>
    </row>
    <row r="195" spans="1:7">
      <c r="A195" s="8" t="s">
        <v>189</v>
      </c>
      <c r="B195" s="8" t="s">
        <v>190</v>
      </c>
      <c r="C195" s="8" t="s">
        <v>48</v>
      </c>
      <c r="D195" s="8">
        <v>116</v>
      </c>
      <c r="E195" s="8">
        <v>97.1</v>
      </c>
      <c r="F195" s="9">
        <f>IF(E195&gt;0,(D195-E195)/E195*100,0)</f>
        <v>19.464469618949543</v>
      </c>
      <c r="G195" s="8" t="str">
        <f>IF(ABS(F195)&lt;0.2,"HIGH",IF(ABS(F195)&lt;0.4,"MEDIUM","LOW"))</f>
        <v>LOW</v>
      </c>
    </row>
    <row r="196" spans="1:7">
      <c r="A196" s="8" t="s">
        <v>189</v>
      </c>
      <c r="B196" s="8" t="s">
        <v>190</v>
      </c>
      <c r="C196" s="8" t="s">
        <v>49</v>
      </c>
      <c r="D196" s="8">
        <v>69</v>
      </c>
      <c r="E196" s="8">
        <v>66.5</v>
      </c>
      <c r="F196" s="9">
        <f>IF(E196&gt;0,(D196-E196)/E196*100,0)</f>
        <v>3.7593984962406015</v>
      </c>
      <c r="G196" s="8" t="str">
        <f>IF(ABS(F196)&lt;0.2,"HIGH",IF(ABS(F196)&lt;0.4,"MEDIUM","LOW"))</f>
        <v>LOW</v>
      </c>
    </row>
    <row r="197" spans="1:7">
      <c r="A197" s="8" t="s">
        <v>189</v>
      </c>
      <c r="B197" s="8" t="s">
        <v>190</v>
      </c>
      <c r="C197" s="8" t="s">
        <v>50</v>
      </c>
      <c r="D197" s="8">
        <v>87</v>
      </c>
      <c r="E197" s="8">
        <v>73.7</v>
      </c>
      <c r="F197" s="9">
        <f>IF(E197&gt;0,(D197-E197)/E197*100,0)</f>
        <v>18.046132971506101</v>
      </c>
      <c r="G197" s="8" t="str">
        <f>IF(ABS(F197)&lt;0.2,"HIGH",IF(ABS(F197)&lt;0.4,"MEDIUM","LOW"))</f>
        <v>LOW</v>
      </c>
    </row>
    <row r="198" spans="1:7">
      <c r="A198" s="8" t="s">
        <v>189</v>
      </c>
      <c r="B198" s="8" t="s">
        <v>190</v>
      </c>
      <c r="C198" s="8" t="s">
        <v>51</v>
      </c>
      <c r="D198" s="8">
        <v>106</v>
      </c>
      <c r="E198" s="8">
        <v>100.6</v>
      </c>
      <c r="F198" s="9">
        <f>IF(E198&gt;0,(D198-E198)/E198*100,0)</f>
        <v>5.367793240556666</v>
      </c>
      <c r="G198" s="8" t="str">
        <f>IF(ABS(F198)&lt;0.2,"HIGH",IF(ABS(F198)&lt;0.4,"MEDIUM","LOW"))</f>
        <v>LOW</v>
      </c>
    </row>
    <row r="199" spans="1:7">
      <c r="A199" s="8" t="s">
        <v>189</v>
      </c>
      <c r="B199" s="8" t="s">
        <v>190</v>
      </c>
      <c r="C199" s="8" t="s">
        <v>52</v>
      </c>
      <c r="D199" s="8">
        <v>114</v>
      </c>
      <c r="E199" s="8">
        <v>97.4</v>
      </c>
      <c r="F199" s="9">
        <f>IF(E199&gt;0,(D199-E199)/E199*100,0)</f>
        <v>17.043121149897324</v>
      </c>
      <c r="G199" s="8" t="str">
        <f>IF(ABS(F199)&lt;0.2,"HIGH",IF(ABS(F199)&lt;0.4,"MEDIUM","LOW"))</f>
        <v>LOW</v>
      </c>
    </row>
    <row r="200" spans="1:7">
      <c r="A200" s="8" t="s">
        <v>189</v>
      </c>
      <c r="B200" s="8" t="s">
        <v>190</v>
      </c>
      <c r="C200" s="8" t="s">
        <v>53</v>
      </c>
      <c r="D200" s="8">
        <v>73</v>
      </c>
      <c r="E200" s="8">
        <v>66.5</v>
      </c>
      <c r="F200" s="9">
        <f>IF(E200&gt;0,(D200-E200)/E200*100,0)</f>
        <v>9.7744360902255636</v>
      </c>
      <c r="G200" s="8" t="str">
        <f>IF(ABS(F200)&lt;0.2,"HIGH",IF(ABS(F200)&lt;0.4,"MEDIUM","LOW"))</f>
        <v>LOW</v>
      </c>
    </row>
    <row r="201" spans="1:7">
      <c r="A201" s="8" t="s">
        <v>189</v>
      </c>
      <c r="B201" s="8" t="s">
        <v>190</v>
      </c>
      <c r="C201" s="8" t="s">
        <v>54</v>
      </c>
      <c r="D201" s="8">
        <v>80</v>
      </c>
      <c r="E201" s="8">
        <v>68.2</v>
      </c>
      <c r="F201" s="9">
        <f>IF(E201&gt;0,(D201-E201)/E201*100,0)</f>
        <v>17.302052785923749</v>
      </c>
      <c r="G201" s="8" t="str">
        <f>IF(ABS(F201)&lt;0.2,"HIGH",IF(ABS(F201)&lt;0.4,"MEDIUM","LOW"))</f>
        <v>LOW</v>
      </c>
    </row>
    <row r="202" spans="1:7">
      <c r="A202" s="8" t="s">
        <v>191</v>
      </c>
      <c r="B202" s="8" t="s">
        <v>192</v>
      </c>
      <c r="C202" s="8" t="s">
        <v>35</v>
      </c>
      <c r="D202" s="8">
        <v>114</v>
      </c>
      <c r="E202" s="8">
        <v>116.7</v>
      </c>
      <c r="F202" s="9">
        <f>IF(E202&gt;0,(D202-E202)/E202*100,0)</f>
        <v>-2.3136246786632415</v>
      </c>
      <c r="G202" s="8" t="str">
        <f>IF(ABS(F202)&lt;0.2,"HIGH",IF(ABS(F202)&lt;0.4,"MEDIUM","LOW"))</f>
        <v>LOW</v>
      </c>
    </row>
    <row r="203" spans="1:7">
      <c r="A203" s="8" t="s">
        <v>191</v>
      </c>
      <c r="B203" s="8" t="s">
        <v>192</v>
      </c>
      <c r="C203" s="8" t="s">
        <v>36</v>
      </c>
      <c r="D203" s="8">
        <v>113</v>
      </c>
      <c r="E203" s="8">
        <v>106.3</v>
      </c>
      <c r="F203" s="9">
        <f>IF(E203&gt;0,(D203-E203)/E203*100,0)</f>
        <v>6.3029162746942644</v>
      </c>
      <c r="G203" s="8" t="str">
        <f>IF(ABS(F203)&lt;0.2,"HIGH",IF(ABS(F203)&lt;0.4,"MEDIUM","LOW"))</f>
        <v>LOW</v>
      </c>
    </row>
    <row r="204" spans="1:7">
      <c r="A204" s="8" t="s">
        <v>191</v>
      </c>
      <c r="B204" s="8" t="s">
        <v>192</v>
      </c>
      <c r="C204" s="8" t="s">
        <v>37</v>
      </c>
      <c r="D204" s="8">
        <v>82</v>
      </c>
      <c r="E204" s="8">
        <v>76.2</v>
      </c>
      <c r="F204" s="9">
        <f>IF(E204&gt;0,(D204-E204)/E204*100,0)</f>
        <v>7.6115485564304421</v>
      </c>
      <c r="G204" s="8" t="str">
        <f>IF(ABS(F204)&lt;0.2,"HIGH",IF(ABS(F204)&lt;0.4,"MEDIUM","LOW"))</f>
        <v>LOW</v>
      </c>
    </row>
    <row r="205" spans="1:7">
      <c r="A205" s="8" t="s">
        <v>191</v>
      </c>
      <c r="B205" s="8" t="s">
        <v>192</v>
      </c>
      <c r="C205" s="8" t="s">
        <v>38</v>
      </c>
      <c r="D205" s="8">
        <v>74</v>
      </c>
      <c r="E205" s="8">
        <v>72.8</v>
      </c>
      <c r="F205" s="9">
        <f>IF(E205&gt;0,(D205-E205)/E205*100,0)</f>
        <v>1.6483516483516523</v>
      </c>
      <c r="G205" s="8" t="str">
        <f>IF(ABS(F205)&lt;0.2,"HIGH",IF(ABS(F205)&lt;0.4,"MEDIUM","LOW"))</f>
        <v>LOW</v>
      </c>
    </row>
    <row r="206" spans="1:7">
      <c r="A206" s="8" t="s">
        <v>191</v>
      </c>
      <c r="B206" s="8" t="s">
        <v>192</v>
      </c>
      <c r="C206" s="8" t="s">
        <v>39</v>
      </c>
      <c r="D206" s="8">
        <v>91</v>
      </c>
      <c r="E206" s="8">
        <v>79.2</v>
      </c>
      <c r="F206" s="9">
        <f>IF(E206&gt;0,(D206-E206)/E206*100,0)</f>
        <v>14.898989898989894</v>
      </c>
      <c r="G206" s="8" t="str">
        <f>IF(ABS(F206)&lt;0.2,"HIGH",IF(ABS(F206)&lt;0.4,"MEDIUM","LOW"))</f>
        <v>LOW</v>
      </c>
    </row>
    <row r="207" spans="1:7">
      <c r="A207" s="8" t="s">
        <v>191</v>
      </c>
      <c r="B207" s="8" t="s">
        <v>192</v>
      </c>
      <c r="C207" s="8" t="s">
        <v>40</v>
      </c>
      <c r="D207" s="8">
        <v>179</v>
      </c>
      <c r="E207" s="8">
        <v>144.80000000000001</v>
      </c>
      <c r="F207" s="9">
        <f>IF(E207&gt;0,(D207-E207)/E207*100,0)</f>
        <v>23.61878453038673</v>
      </c>
      <c r="G207" s="8" t="str">
        <f>IF(ABS(F207)&lt;0.2,"HIGH",IF(ABS(F207)&lt;0.4,"MEDIUM","LOW"))</f>
        <v>LOW</v>
      </c>
    </row>
    <row r="208" spans="1:7">
      <c r="A208" s="8" t="s">
        <v>191</v>
      </c>
      <c r="B208" s="8" t="s">
        <v>192</v>
      </c>
      <c r="C208" s="8" t="s">
        <v>41</v>
      </c>
      <c r="D208" s="8">
        <v>169</v>
      </c>
      <c r="E208" s="8">
        <v>145</v>
      </c>
      <c r="F208" s="9">
        <f>IF(E208&gt;0,(D208-E208)/E208*100,0)</f>
        <v>16.551724137931036</v>
      </c>
      <c r="G208" s="8" t="str">
        <f>IF(ABS(F208)&lt;0.2,"HIGH",IF(ABS(F208)&lt;0.4,"MEDIUM","LOW"))</f>
        <v>LOW</v>
      </c>
    </row>
    <row r="209" spans="1:7">
      <c r="A209" s="8" t="s">
        <v>191</v>
      </c>
      <c r="B209" s="8" t="s">
        <v>192</v>
      </c>
      <c r="C209" s="8" t="s">
        <v>42</v>
      </c>
      <c r="D209" s="8">
        <v>119</v>
      </c>
      <c r="E209" s="8">
        <v>101.4</v>
      </c>
      <c r="F209" s="9">
        <f>IF(E209&gt;0,(D209-E209)/E209*100,0)</f>
        <v>17.35700197238658</v>
      </c>
      <c r="G209" s="8" t="str">
        <f>IF(ABS(F209)&lt;0.2,"HIGH",IF(ABS(F209)&lt;0.4,"MEDIUM","LOW"))</f>
        <v>LOW</v>
      </c>
    </row>
    <row r="210" spans="1:7">
      <c r="A210" s="8" t="s">
        <v>191</v>
      </c>
      <c r="B210" s="8" t="s">
        <v>192</v>
      </c>
      <c r="C210" s="8" t="s">
        <v>43</v>
      </c>
      <c r="D210" s="8">
        <v>79</v>
      </c>
      <c r="E210" s="8">
        <v>69.3</v>
      </c>
      <c r="F210" s="9">
        <f>IF(E210&gt;0,(D210-E210)/E210*100,0)</f>
        <v>13.997113997114003</v>
      </c>
      <c r="G210" s="8" t="str">
        <f>IF(ABS(F210)&lt;0.2,"HIGH",IF(ABS(F210)&lt;0.4,"MEDIUM","LOW"))</f>
        <v>LOW</v>
      </c>
    </row>
    <row r="211" spans="1:7">
      <c r="A211" s="8" t="s">
        <v>191</v>
      </c>
      <c r="B211" s="8" t="s">
        <v>192</v>
      </c>
      <c r="C211" s="8" t="s">
        <v>44</v>
      </c>
      <c r="D211" s="8">
        <v>92</v>
      </c>
      <c r="E211" s="8">
        <v>73.8</v>
      </c>
      <c r="F211" s="9">
        <f>IF(E211&gt;0,(D211-E211)/E211*100,0)</f>
        <v>24.66124661246613</v>
      </c>
      <c r="G211" s="8" t="str">
        <f>IF(ABS(F211)&lt;0.2,"HIGH",IF(ABS(F211)&lt;0.4,"MEDIUM","LOW"))</f>
        <v>LOW</v>
      </c>
    </row>
    <row r="212" spans="1:7">
      <c r="A212" s="8" t="s">
        <v>191</v>
      </c>
      <c r="B212" s="8" t="s">
        <v>192</v>
      </c>
      <c r="C212" s="8" t="s">
        <v>45</v>
      </c>
      <c r="D212" s="8">
        <v>59</v>
      </c>
      <c r="E212" s="8">
        <v>52.4</v>
      </c>
      <c r="F212" s="9">
        <f>IF(E212&gt;0,(D212-E212)/E212*100,0)</f>
        <v>12.595419847328248</v>
      </c>
      <c r="G212" s="8" t="str">
        <f>IF(ABS(F212)&lt;0.2,"HIGH",IF(ABS(F212)&lt;0.4,"MEDIUM","LOW"))</f>
        <v>LOW</v>
      </c>
    </row>
    <row r="213" spans="1:7">
      <c r="A213" s="8" t="s">
        <v>191</v>
      </c>
      <c r="B213" s="8" t="s">
        <v>192</v>
      </c>
      <c r="C213" s="8" t="s">
        <v>46</v>
      </c>
      <c r="D213" s="8">
        <v>55</v>
      </c>
      <c r="E213" s="8">
        <v>52.4</v>
      </c>
      <c r="F213" s="9">
        <f>IF(E213&gt;0,(D213-E213)/E213*100,0)</f>
        <v>4.961832061068705</v>
      </c>
      <c r="G213" s="8" t="str">
        <f>IF(ABS(F213)&lt;0.2,"HIGH",IF(ABS(F213)&lt;0.4,"MEDIUM","LOW"))</f>
        <v>LOW</v>
      </c>
    </row>
    <row r="214" spans="1:7">
      <c r="A214" s="8" t="s">
        <v>191</v>
      </c>
      <c r="B214" s="8" t="s">
        <v>192</v>
      </c>
      <c r="C214" s="8" t="s">
        <v>47</v>
      </c>
      <c r="D214" s="8">
        <v>129</v>
      </c>
      <c r="E214" s="8">
        <v>107.4</v>
      </c>
      <c r="F214" s="9">
        <f>IF(E214&gt;0,(D214-E214)/E214*100,0)</f>
        <v>20.111731843575413</v>
      </c>
      <c r="G214" s="8" t="str">
        <f>IF(ABS(F214)&lt;0.2,"HIGH",IF(ABS(F214)&lt;0.4,"MEDIUM","LOW"))</f>
        <v>LOW</v>
      </c>
    </row>
    <row r="215" spans="1:7">
      <c r="A215" s="8" t="s">
        <v>191</v>
      </c>
      <c r="B215" s="8" t="s">
        <v>192</v>
      </c>
      <c r="C215" s="8" t="s">
        <v>48</v>
      </c>
      <c r="D215" s="8">
        <v>107</v>
      </c>
      <c r="E215" s="8">
        <v>97.1</v>
      </c>
      <c r="F215" s="9">
        <f>IF(E215&gt;0,(D215-E215)/E215*100,0)</f>
        <v>10.195674562306907</v>
      </c>
      <c r="G215" s="8" t="str">
        <f>IF(ABS(F215)&lt;0.2,"HIGH",IF(ABS(F215)&lt;0.4,"MEDIUM","LOW"))</f>
        <v>LOW</v>
      </c>
    </row>
    <row r="216" spans="1:7">
      <c r="A216" s="8" t="s">
        <v>191</v>
      </c>
      <c r="B216" s="8" t="s">
        <v>192</v>
      </c>
      <c r="C216" s="8" t="s">
        <v>49</v>
      </c>
      <c r="D216" s="8">
        <v>81</v>
      </c>
      <c r="E216" s="8">
        <v>66.5</v>
      </c>
      <c r="F216" s="9">
        <f>IF(E216&gt;0,(D216-E216)/E216*100,0)</f>
        <v>21.804511278195488</v>
      </c>
      <c r="G216" s="8" t="str">
        <f>IF(ABS(F216)&lt;0.2,"HIGH",IF(ABS(F216)&lt;0.4,"MEDIUM","LOW"))</f>
        <v>LOW</v>
      </c>
    </row>
    <row r="217" spans="1:7">
      <c r="A217" s="8" t="s">
        <v>191</v>
      </c>
      <c r="B217" s="8" t="s">
        <v>192</v>
      </c>
      <c r="C217" s="8" t="s">
        <v>50</v>
      </c>
      <c r="D217" s="8">
        <v>83</v>
      </c>
      <c r="E217" s="8">
        <v>73.7</v>
      </c>
      <c r="F217" s="9">
        <f>IF(E217&gt;0,(D217-E217)/E217*100,0)</f>
        <v>12.618724559023061</v>
      </c>
      <c r="G217" s="8" t="str">
        <f>IF(ABS(F217)&lt;0.2,"HIGH",IF(ABS(F217)&lt;0.4,"MEDIUM","LOW"))</f>
        <v>LOW</v>
      </c>
    </row>
    <row r="218" spans="1:7">
      <c r="A218" s="8" t="s">
        <v>191</v>
      </c>
      <c r="B218" s="8" t="s">
        <v>192</v>
      </c>
      <c r="C218" s="8" t="s">
        <v>51</v>
      </c>
      <c r="D218" s="8">
        <v>104</v>
      </c>
      <c r="E218" s="8">
        <v>100.6</v>
      </c>
      <c r="F218" s="9">
        <f>IF(E218&gt;0,(D218-E218)/E218*100,0)</f>
        <v>3.3797216699801251</v>
      </c>
      <c r="G218" s="8" t="str">
        <f>IF(ABS(F218)&lt;0.2,"HIGH",IF(ABS(F218)&lt;0.4,"MEDIUM","LOW"))</f>
        <v>LOW</v>
      </c>
    </row>
    <row r="219" spans="1:7">
      <c r="A219" s="8" t="s">
        <v>191</v>
      </c>
      <c r="B219" s="8" t="s">
        <v>192</v>
      </c>
      <c r="C219" s="8" t="s">
        <v>52</v>
      </c>
      <c r="D219" s="8">
        <v>105</v>
      </c>
      <c r="E219" s="8">
        <v>97.4</v>
      </c>
      <c r="F219" s="9">
        <f>IF(E219&gt;0,(D219-E219)/E219*100,0)</f>
        <v>7.8028747433264822</v>
      </c>
      <c r="G219" s="8" t="str">
        <f>IF(ABS(F219)&lt;0.2,"HIGH",IF(ABS(F219)&lt;0.4,"MEDIUM","LOW"))</f>
        <v>LOW</v>
      </c>
    </row>
    <row r="220" spans="1:7">
      <c r="A220" s="8" t="s">
        <v>191</v>
      </c>
      <c r="B220" s="8" t="s">
        <v>192</v>
      </c>
      <c r="C220" s="8" t="s">
        <v>53</v>
      </c>
      <c r="D220" s="8">
        <v>79</v>
      </c>
      <c r="E220" s="8">
        <v>66.5</v>
      </c>
      <c r="F220" s="9">
        <f>IF(E220&gt;0,(D220-E220)/E220*100,0)</f>
        <v>18.796992481203006</v>
      </c>
      <c r="G220" s="8" t="str">
        <f>IF(ABS(F220)&lt;0.2,"HIGH",IF(ABS(F220)&lt;0.4,"MEDIUM","LOW"))</f>
        <v>LOW</v>
      </c>
    </row>
    <row r="221" spans="1:7">
      <c r="A221" s="8" t="s">
        <v>191</v>
      </c>
      <c r="B221" s="8" t="s">
        <v>192</v>
      </c>
      <c r="C221" s="8" t="s">
        <v>54</v>
      </c>
      <c r="D221" s="8">
        <v>69</v>
      </c>
      <c r="E221" s="8">
        <v>68.2</v>
      </c>
      <c r="F221" s="9">
        <f>IF(E221&gt;0,(D221-E221)/E221*100,0)</f>
        <v>1.1730205278592334</v>
      </c>
      <c r="G221" s="8" t="str">
        <f>IF(ABS(F221)&lt;0.2,"HIGH",IF(ABS(F221)&lt;0.4,"MEDIUM","LOW"))</f>
        <v>LOW</v>
      </c>
    </row>
    <row r="222" spans="1:7">
      <c r="A222" s="8" t="s">
        <v>193</v>
      </c>
      <c r="B222" s="8" t="s">
        <v>194</v>
      </c>
      <c r="C222" s="8" t="s">
        <v>35</v>
      </c>
      <c r="D222" s="8">
        <v>140</v>
      </c>
      <c r="E222" s="8">
        <v>116.7</v>
      </c>
      <c r="F222" s="9">
        <f>IF(E222&gt;0,(D222-E222)/E222*100,0)</f>
        <v>19.965724078834615</v>
      </c>
      <c r="G222" s="8" t="str">
        <f>IF(ABS(F222)&lt;0.2,"HIGH",IF(ABS(F222)&lt;0.4,"MEDIUM","LOW"))</f>
        <v>LOW</v>
      </c>
    </row>
    <row r="223" spans="1:7">
      <c r="A223" s="8" t="s">
        <v>193</v>
      </c>
      <c r="B223" s="8" t="s">
        <v>194</v>
      </c>
      <c r="C223" s="8" t="s">
        <v>36</v>
      </c>
      <c r="D223" s="8">
        <v>107</v>
      </c>
      <c r="E223" s="8">
        <v>106.3</v>
      </c>
      <c r="F223" s="9">
        <f>IF(E223&gt;0,(D223-E223)/E223*100,0)</f>
        <v>0.65851364063970164</v>
      </c>
      <c r="G223" s="8" t="str">
        <f>IF(ABS(F223)&lt;0.2,"HIGH",IF(ABS(F223)&lt;0.4,"MEDIUM","LOW"))</f>
        <v>LOW</v>
      </c>
    </row>
    <row r="224" spans="1:7">
      <c r="A224" s="8" t="s">
        <v>193</v>
      </c>
      <c r="B224" s="8" t="s">
        <v>194</v>
      </c>
      <c r="C224" s="8" t="s">
        <v>37</v>
      </c>
      <c r="D224" s="8">
        <v>85</v>
      </c>
      <c r="E224" s="8">
        <v>76.2</v>
      </c>
      <c r="F224" s="9">
        <f>IF(E224&gt;0,(D224-E224)/E224*100,0)</f>
        <v>11.54855643044619</v>
      </c>
      <c r="G224" s="8" t="str">
        <f>IF(ABS(F224)&lt;0.2,"HIGH",IF(ABS(F224)&lt;0.4,"MEDIUM","LOW"))</f>
        <v>LOW</v>
      </c>
    </row>
    <row r="225" spans="1:7">
      <c r="A225" s="8" t="s">
        <v>193</v>
      </c>
      <c r="B225" s="8" t="s">
        <v>194</v>
      </c>
      <c r="C225" s="8" t="s">
        <v>38</v>
      </c>
      <c r="D225" s="8">
        <v>80</v>
      </c>
      <c r="E225" s="8">
        <v>72.8</v>
      </c>
      <c r="F225" s="9">
        <f>IF(E225&gt;0,(D225-E225)/E225*100,0)</f>
        <v>9.8901098901098941</v>
      </c>
      <c r="G225" s="8" t="str">
        <f>IF(ABS(F225)&lt;0.2,"HIGH",IF(ABS(F225)&lt;0.4,"MEDIUM","LOW"))</f>
        <v>LOW</v>
      </c>
    </row>
    <row r="226" spans="1:7">
      <c r="A226" s="8" t="s">
        <v>193</v>
      </c>
      <c r="B226" s="8" t="s">
        <v>194</v>
      </c>
      <c r="C226" s="8" t="s">
        <v>39</v>
      </c>
      <c r="D226" s="8">
        <v>89</v>
      </c>
      <c r="E226" s="8">
        <v>79.2</v>
      </c>
      <c r="F226" s="9">
        <f>IF(E226&gt;0,(D226-E226)/E226*100,0)</f>
        <v>12.37373737373737</v>
      </c>
      <c r="G226" s="8" t="str">
        <f>IF(ABS(F226)&lt;0.2,"HIGH",IF(ABS(F226)&lt;0.4,"MEDIUM","LOW"))</f>
        <v>LOW</v>
      </c>
    </row>
    <row r="227" spans="1:7">
      <c r="A227" s="8" t="s">
        <v>193</v>
      </c>
      <c r="B227" s="8" t="s">
        <v>194</v>
      </c>
      <c r="C227" s="8" t="s">
        <v>40</v>
      </c>
      <c r="D227" s="8">
        <v>152</v>
      </c>
      <c r="E227" s="8">
        <v>144.80000000000001</v>
      </c>
      <c r="F227" s="9">
        <f>IF(E227&gt;0,(D227-E227)/E227*100,0)</f>
        <v>4.9723756906077261</v>
      </c>
      <c r="G227" s="8" t="str">
        <f>IF(ABS(F227)&lt;0.2,"HIGH",IF(ABS(F227)&lt;0.4,"MEDIUM","LOW"))</f>
        <v>LOW</v>
      </c>
    </row>
    <row r="228" spans="1:7">
      <c r="A228" s="8" t="s">
        <v>193</v>
      </c>
      <c r="B228" s="8" t="s">
        <v>194</v>
      </c>
      <c r="C228" s="8" t="s">
        <v>41</v>
      </c>
      <c r="D228" s="8">
        <v>167</v>
      </c>
      <c r="E228" s="8">
        <v>145</v>
      </c>
      <c r="F228" s="9">
        <f>IF(E228&gt;0,(D228-E228)/E228*100,0)</f>
        <v>15.172413793103448</v>
      </c>
      <c r="G228" s="8" t="str">
        <f>IF(ABS(F228)&lt;0.2,"HIGH",IF(ABS(F228)&lt;0.4,"MEDIUM","LOW"))</f>
        <v>LOW</v>
      </c>
    </row>
    <row r="229" spans="1:7">
      <c r="A229" s="8" t="s">
        <v>193</v>
      </c>
      <c r="B229" s="8" t="s">
        <v>194</v>
      </c>
      <c r="C229" s="8" t="s">
        <v>42</v>
      </c>
      <c r="D229" s="8">
        <v>107</v>
      </c>
      <c r="E229" s="8">
        <v>101.4</v>
      </c>
      <c r="F229" s="9">
        <f>IF(E229&gt;0,(D229-E229)/E229*100,0)</f>
        <v>5.5226824457593633</v>
      </c>
      <c r="G229" s="8" t="str">
        <f>IF(ABS(F229)&lt;0.2,"HIGH",IF(ABS(F229)&lt;0.4,"MEDIUM","LOW"))</f>
        <v>LOW</v>
      </c>
    </row>
    <row r="230" spans="1:7">
      <c r="A230" s="8" t="s">
        <v>193</v>
      </c>
      <c r="B230" s="8" t="s">
        <v>194</v>
      </c>
      <c r="C230" s="8" t="s">
        <v>43</v>
      </c>
      <c r="D230" s="8">
        <v>70</v>
      </c>
      <c r="E230" s="8">
        <v>69.3</v>
      </c>
      <c r="F230" s="9">
        <f>IF(E230&gt;0,(D230-E230)/E230*100,0)</f>
        <v>1.0101010101010142</v>
      </c>
      <c r="G230" s="8" t="str">
        <f>IF(ABS(F230)&lt;0.2,"HIGH",IF(ABS(F230)&lt;0.4,"MEDIUM","LOW"))</f>
        <v>LOW</v>
      </c>
    </row>
    <row r="231" spans="1:7">
      <c r="A231" s="8" t="s">
        <v>193</v>
      </c>
      <c r="B231" s="8" t="s">
        <v>194</v>
      </c>
      <c r="C231" s="8" t="s">
        <v>44</v>
      </c>
      <c r="D231" s="8">
        <v>80</v>
      </c>
      <c r="E231" s="8">
        <v>73.8</v>
      </c>
      <c r="F231" s="9">
        <f>IF(E231&gt;0,(D231-E231)/E231*100,0)</f>
        <v>8.4010840108401119</v>
      </c>
      <c r="G231" s="8" t="str">
        <f>IF(ABS(F231)&lt;0.2,"HIGH",IF(ABS(F231)&lt;0.4,"MEDIUM","LOW"))</f>
        <v>LOW</v>
      </c>
    </row>
    <row r="232" spans="1:7">
      <c r="A232" s="8" t="s">
        <v>193</v>
      </c>
      <c r="B232" s="8" t="s">
        <v>194</v>
      </c>
      <c r="C232" s="8" t="s">
        <v>45</v>
      </c>
      <c r="D232" s="8">
        <v>64</v>
      </c>
      <c r="E232" s="8">
        <v>52.4</v>
      </c>
      <c r="F232" s="9">
        <f>IF(E232&gt;0,(D232-E232)/E232*100,0)</f>
        <v>22.137404580152676</v>
      </c>
      <c r="G232" s="8" t="str">
        <f>IF(ABS(F232)&lt;0.2,"HIGH",IF(ABS(F232)&lt;0.4,"MEDIUM","LOW"))</f>
        <v>LOW</v>
      </c>
    </row>
    <row r="233" spans="1:7">
      <c r="A233" s="8" t="s">
        <v>193</v>
      </c>
      <c r="B233" s="8" t="s">
        <v>194</v>
      </c>
      <c r="C233" s="8" t="s">
        <v>46</v>
      </c>
      <c r="D233" s="8">
        <v>53</v>
      </c>
      <c r="E233" s="8">
        <v>52.4</v>
      </c>
      <c r="F233" s="9">
        <f>IF(E233&gt;0,(D233-E233)/E233*100,0)</f>
        <v>1.1450381679389341</v>
      </c>
      <c r="G233" s="8" t="str">
        <f>IF(ABS(F233)&lt;0.2,"HIGH",IF(ABS(F233)&lt;0.4,"MEDIUM","LOW"))</f>
        <v>LOW</v>
      </c>
    </row>
    <row r="234" spans="1:7">
      <c r="A234" s="8" t="s">
        <v>193</v>
      </c>
      <c r="B234" s="8" t="s">
        <v>194</v>
      </c>
      <c r="C234" s="8" t="s">
        <v>47</v>
      </c>
      <c r="D234" s="8">
        <v>128</v>
      </c>
      <c r="E234" s="8">
        <v>107.4</v>
      </c>
      <c r="F234" s="9">
        <f>IF(E234&gt;0,(D234-E234)/E234*100,0)</f>
        <v>19.180633147113589</v>
      </c>
      <c r="G234" s="8" t="str">
        <f>IF(ABS(F234)&lt;0.2,"HIGH",IF(ABS(F234)&lt;0.4,"MEDIUM","LOW"))</f>
        <v>LOW</v>
      </c>
    </row>
    <row r="235" spans="1:7">
      <c r="A235" s="8" t="s">
        <v>193</v>
      </c>
      <c r="B235" s="8" t="s">
        <v>194</v>
      </c>
      <c r="C235" s="8" t="s">
        <v>48</v>
      </c>
      <c r="D235" s="8">
        <v>104</v>
      </c>
      <c r="E235" s="8">
        <v>97.1</v>
      </c>
      <c r="F235" s="9">
        <f>IF(E235&gt;0,(D235-E235)/E235*100,0)</f>
        <v>7.1060762100926951</v>
      </c>
      <c r="G235" s="8" t="str">
        <f>IF(ABS(F235)&lt;0.2,"HIGH",IF(ABS(F235)&lt;0.4,"MEDIUM","LOW"))</f>
        <v>LOW</v>
      </c>
    </row>
    <row r="236" spans="1:7">
      <c r="A236" s="8" t="s">
        <v>193</v>
      </c>
      <c r="B236" s="8" t="s">
        <v>194</v>
      </c>
      <c r="C236" s="8" t="s">
        <v>49</v>
      </c>
      <c r="D236" s="8">
        <v>71</v>
      </c>
      <c r="E236" s="8">
        <v>66.5</v>
      </c>
      <c r="F236" s="9">
        <f>IF(E236&gt;0,(D236-E236)/E236*100,0)</f>
        <v>6.7669172932330826</v>
      </c>
      <c r="G236" s="8" t="str">
        <f>IF(ABS(F236)&lt;0.2,"HIGH",IF(ABS(F236)&lt;0.4,"MEDIUM","LOW"))</f>
        <v>LOW</v>
      </c>
    </row>
    <row r="237" spans="1:7">
      <c r="A237" s="8" t="s">
        <v>193</v>
      </c>
      <c r="B237" s="8" t="s">
        <v>194</v>
      </c>
      <c r="C237" s="8" t="s">
        <v>50</v>
      </c>
      <c r="D237" s="8">
        <v>84</v>
      </c>
      <c r="E237" s="8">
        <v>73.7</v>
      </c>
      <c r="F237" s="9">
        <f>IF(E237&gt;0,(D237-E237)/E237*100,0)</f>
        <v>13.975576662143821</v>
      </c>
      <c r="G237" s="8" t="str">
        <f>IF(ABS(F237)&lt;0.2,"HIGH",IF(ABS(F237)&lt;0.4,"MEDIUM","LOW"))</f>
        <v>LOW</v>
      </c>
    </row>
    <row r="238" spans="1:7">
      <c r="A238" s="8" t="s">
        <v>193</v>
      </c>
      <c r="B238" s="8" t="s">
        <v>194</v>
      </c>
      <c r="C238" s="8" t="s">
        <v>51</v>
      </c>
      <c r="D238" s="8">
        <v>113</v>
      </c>
      <c r="E238" s="8">
        <v>100.6</v>
      </c>
      <c r="F238" s="9">
        <f>IF(E238&gt;0,(D238-E238)/E238*100,0)</f>
        <v>12.326043737574558</v>
      </c>
      <c r="G238" s="8" t="str">
        <f>IF(ABS(F238)&lt;0.2,"HIGH",IF(ABS(F238)&lt;0.4,"MEDIUM","LOW"))</f>
        <v>LOW</v>
      </c>
    </row>
    <row r="239" spans="1:7">
      <c r="A239" s="8" t="s">
        <v>193</v>
      </c>
      <c r="B239" s="8" t="s">
        <v>194</v>
      </c>
      <c r="C239" s="8" t="s">
        <v>52</v>
      </c>
      <c r="D239" s="8">
        <v>108</v>
      </c>
      <c r="E239" s="8">
        <v>97.4</v>
      </c>
      <c r="F239" s="9">
        <f>IF(E239&gt;0,(D239-E239)/E239*100,0)</f>
        <v>10.882956878850097</v>
      </c>
      <c r="G239" s="8" t="str">
        <f>IF(ABS(F239)&lt;0.2,"HIGH",IF(ABS(F239)&lt;0.4,"MEDIUM","LOW"))</f>
        <v>LOW</v>
      </c>
    </row>
    <row r="240" spans="1:7">
      <c r="A240" s="8" t="s">
        <v>193</v>
      </c>
      <c r="B240" s="8" t="s">
        <v>194</v>
      </c>
      <c r="C240" s="8" t="s">
        <v>53</v>
      </c>
      <c r="D240" s="8">
        <v>74</v>
      </c>
      <c r="E240" s="8">
        <v>66.5</v>
      </c>
      <c r="F240" s="9">
        <f>IF(E240&gt;0,(D240-E240)/E240*100,0)</f>
        <v>11.278195488721805</v>
      </c>
      <c r="G240" s="8" t="str">
        <f>IF(ABS(F240)&lt;0.2,"HIGH",IF(ABS(F240)&lt;0.4,"MEDIUM","LOW"))</f>
        <v>LOW</v>
      </c>
    </row>
    <row r="241" spans="1:7">
      <c r="A241" s="8" t="s">
        <v>193</v>
      </c>
      <c r="B241" s="8" t="s">
        <v>194</v>
      </c>
      <c r="C241" s="8" t="s">
        <v>54</v>
      </c>
      <c r="D241" s="8">
        <v>83</v>
      </c>
      <c r="E241" s="8">
        <v>68.2</v>
      </c>
      <c r="F241" s="9">
        <f>IF(E241&gt;0,(D241-E241)/E241*100,0)</f>
        <v>21.700879765395889</v>
      </c>
      <c r="G241" s="8" t="str">
        <f>IF(ABS(F241)&lt;0.2,"HIGH",IF(ABS(F241)&lt;0.4,"MEDIUM","LOW"))</f>
        <v>LOW</v>
      </c>
    </row>
    <row r="242" spans="1:7">
      <c r="A242" s="8" t="s">
        <v>195</v>
      </c>
      <c r="B242" s="8" t="s">
        <v>196</v>
      </c>
      <c r="C242" s="8" t="s">
        <v>35</v>
      </c>
      <c r="D242" s="8">
        <v>127</v>
      </c>
      <c r="E242" s="8">
        <v>116.7</v>
      </c>
      <c r="F242" s="9">
        <f>IF(E242&gt;0,(D242-E242)/E242*100,0)</f>
        <v>8.8260497000856883</v>
      </c>
      <c r="G242" s="8" t="str">
        <f>IF(ABS(F242)&lt;0.2,"HIGH",IF(ABS(F242)&lt;0.4,"MEDIUM","LOW"))</f>
        <v>LOW</v>
      </c>
    </row>
    <row r="243" spans="1:7">
      <c r="A243" s="8" t="s">
        <v>195</v>
      </c>
      <c r="B243" s="8" t="s">
        <v>196</v>
      </c>
      <c r="C243" s="8" t="s">
        <v>36</v>
      </c>
      <c r="D243" s="8">
        <v>107</v>
      </c>
      <c r="E243" s="8">
        <v>106.3</v>
      </c>
      <c r="F243" s="9">
        <f>IF(E243&gt;0,(D243-E243)/E243*100,0)</f>
        <v>0.65851364063970164</v>
      </c>
      <c r="G243" s="8" t="str">
        <f>IF(ABS(F243)&lt;0.2,"HIGH",IF(ABS(F243)&lt;0.4,"MEDIUM","LOW"))</f>
        <v>LOW</v>
      </c>
    </row>
    <row r="244" spans="1:7">
      <c r="A244" s="8" t="s">
        <v>195</v>
      </c>
      <c r="B244" s="8" t="s">
        <v>196</v>
      </c>
      <c r="C244" s="8" t="s">
        <v>37</v>
      </c>
      <c r="D244" s="8">
        <v>88</v>
      </c>
      <c r="E244" s="8">
        <v>76.2</v>
      </c>
      <c r="F244" s="9">
        <f>IF(E244&gt;0,(D244-E244)/E244*100,0)</f>
        <v>15.485564304461938</v>
      </c>
      <c r="G244" s="8" t="str">
        <f>IF(ABS(F244)&lt;0.2,"HIGH",IF(ABS(F244)&lt;0.4,"MEDIUM","LOW"))</f>
        <v>LOW</v>
      </c>
    </row>
    <row r="245" spans="1:7">
      <c r="A245" s="8" t="s">
        <v>195</v>
      </c>
      <c r="B245" s="8" t="s">
        <v>196</v>
      </c>
      <c r="C245" s="8" t="s">
        <v>38</v>
      </c>
      <c r="D245" s="8">
        <v>82</v>
      </c>
      <c r="E245" s="8">
        <v>72.8</v>
      </c>
      <c r="F245" s="9">
        <f>IF(E245&gt;0,(D245-E245)/E245*100,0)</f>
        <v>12.637362637362642</v>
      </c>
      <c r="G245" s="8" t="str">
        <f>IF(ABS(F245)&lt;0.2,"HIGH",IF(ABS(F245)&lt;0.4,"MEDIUM","LOW"))</f>
        <v>LOW</v>
      </c>
    </row>
    <row r="246" spans="1:7">
      <c r="A246" s="8" t="s">
        <v>195</v>
      </c>
      <c r="B246" s="8" t="s">
        <v>196</v>
      </c>
      <c r="C246" s="8" t="s">
        <v>39</v>
      </c>
      <c r="D246" s="8">
        <v>78</v>
      </c>
      <c r="E246" s="8">
        <v>79.2</v>
      </c>
      <c r="F246" s="9">
        <f>IF(E246&gt;0,(D246-E246)/E246*100,0)</f>
        <v>-1.5151515151515187</v>
      </c>
      <c r="G246" s="8" t="str">
        <f>IF(ABS(F246)&lt;0.2,"HIGH",IF(ABS(F246)&lt;0.4,"MEDIUM","LOW"))</f>
        <v>LOW</v>
      </c>
    </row>
    <row r="247" spans="1:7">
      <c r="A247" s="8" t="s">
        <v>195</v>
      </c>
      <c r="B247" s="8" t="s">
        <v>196</v>
      </c>
      <c r="C247" s="8" t="s">
        <v>40</v>
      </c>
      <c r="D247" s="8">
        <v>140</v>
      </c>
      <c r="E247" s="8">
        <v>144.80000000000001</v>
      </c>
      <c r="F247" s="9">
        <f>IF(E247&gt;0,(D247-E247)/E247*100,0)</f>
        <v>-3.3149171270718307</v>
      </c>
      <c r="G247" s="8" t="str">
        <f>IF(ABS(F247)&lt;0.2,"HIGH",IF(ABS(F247)&lt;0.4,"MEDIUM","LOW"))</f>
        <v>LOW</v>
      </c>
    </row>
    <row r="248" spans="1:7">
      <c r="A248" s="8" t="s">
        <v>195</v>
      </c>
      <c r="B248" s="8" t="s">
        <v>196</v>
      </c>
      <c r="C248" s="8" t="s">
        <v>41</v>
      </c>
      <c r="D248" s="8">
        <v>163</v>
      </c>
      <c r="E248" s="8">
        <v>145</v>
      </c>
      <c r="F248" s="9">
        <f>IF(E248&gt;0,(D248-E248)/E248*100,0)</f>
        <v>12.413793103448276</v>
      </c>
      <c r="G248" s="8" t="str">
        <f>IF(ABS(F248)&lt;0.2,"HIGH",IF(ABS(F248)&lt;0.4,"MEDIUM","LOW"))</f>
        <v>LOW</v>
      </c>
    </row>
    <row r="249" spans="1:7">
      <c r="A249" s="8" t="s">
        <v>195</v>
      </c>
      <c r="B249" s="8" t="s">
        <v>196</v>
      </c>
      <c r="C249" s="8" t="s">
        <v>42</v>
      </c>
      <c r="D249" s="8">
        <v>100</v>
      </c>
      <c r="E249" s="8">
        <v>101.4</v>
      </c>
      <c r="F249" s="9">
        <f>IF(E249&gt;0,(D249-E249)/E249*100,0)</f>
        <v>-1.3806706114398477</v>
      </c>
      <c r="G249" s="8" t="str">
        <f>IF(ABS(F249)&lt;0.2,"HIGH",IF(ABS(F249)&lt;0.4,"MEDIUM","LOW"))</f>
        <v>LOW</v>
      </c>
    </row>
    <row r="250" spans="1:7">
      <c r="A250" s="8" t="s">
        <v>195</v>
      </c>
      <c r="B250" s="8" t="s">
        <v>196</v>
      </c>
      <c r="C250" s="8" t="s">
        <v>43</v>
      </c>
      <c r="D250" s="8">
        <v>67</v>
      </c>
      <c r="E250" s="8">
        <v>69.3</v>
      </c>
      <c r="F250" s="9">
        <f>IF(E250&gt;0,(D250-E250)/E250*100,0)</f>
        <v>-3.318903318903315</v>
      </c>
      <c r="G250" s="8" t="str">
        <f>IF(ABS(F250)&lt;0.2,"HIGH",IF(ABS(F250)&lt;0.4,"MEDIUM","LOW"))</f>
        <v>LOW</v>
      </c>
    </row>
    <row r="251" spans="1:7">
      <c r="A251" s="8" t="s">
        <v>195</v>
      </c>
      <c r="B251" s="8" t="s">
        <v>196</v>
      </c>
      <c r="C251" s="8" t="s">
        <v>44</v>
      </c>
      <c r="D251" s="8">
        <v>81</v>
      </c>
      <c r="E251" s="8">
        <v>73.8</v>
      </c>
      <c r="F251" s="9">
        <f>IF(E251&gt;0,(D251-E251)/E251*100,0)</f>
        <v>9.7560975609756149</v>
      </c>
      <c r="G251" s="8" t="str">
        <f>IF(ABS(F251)&lt;0.2,"HIGH",IF(ABS(F251)&lt;0.4,"MEDIUM","LOW"))</f>
        <v>LOW</v>
      </c>
    </row>
    <row r="252" spans="1:7">
      <c r="A252" s="8" t="s">
        <v>195</v>
      </c>
      <c r="B252" s="8" t="s">
        <v>196</v>
      </c>
      <c r="C252" s="8" t="s">
        <v>45</v>
      </c>
      <c r="D252" s="8">
        <v>61</v>
      </c>
      <c r="E252" s="8">
        <v>52.4</v>
      </c>
      <c r="F252" s="9">
        <f>IF(E252&gt;0,(D252-E252)/E252*100,0)</f>
        <v>16.412213740458018</v>
      </c>
      <c r="G252" s="8" t="str">
        <f>IF(ABS(F252)&lt;0.2,"HIGH",IF(ABS(F252)&lt;0.4,"MEDIUM","LOW"))</f>
        <v>LOW</v>
      </c>
    </row>
    <row r="253" spans="1:7">
      <c r="A253" s="8" t="s">
        <v>195</v>
      </c>
      <c r="B253" s="8" t="s">
        <v>196</v>
      </c>
      <c r="C253" s="8" t="s">
        <v>46</v>
      </c>
      <c r="D253" s="8">
        <v>64</v>
      </c>
      <c r="E253" s="8">
        <v>52.4</v>
      </c>
      <c r="F253" s="9">
        <f>IF(E253&gt;0,(D253-E253)/E253*100,0)</f>
        <v>22.137404580152676</v>
      </c>
      <c r="G253" s="8" t="str">
        <f>IF(ABS(F253)&lt;0.2,"HIGH",IF(ABS(F253)&lt;0.4,"MEDIUM","LOW"))</f>
        <v>LOW</v>
      </c>
    </row>
    <row r="254" spans="1:7">
      <c r="A254" s="8" t="s">
        <v>195</v>
      </c>
      <c r="B254" s="8" t="s">
        <v>196</v>
      </c>
      <c r="C254" s="8" t="s">
        <v>47</v>
      </c>
      <c r="D254" s="8">
        <v>110</v>
      </c>
      <c r="E254" s="8">
        <v>107.4</v>
      </c>
      <c r="F254" s="9">
        <f>IF(E254&gt;0,(D254-E254)/E254*100,0)</f>
        <v>2.4208566108007394</v>
      </c>
      <c r="G254" s="8" t="str">
        <f>IF(ABS(F254)&lt;0.2,"HIGH",IF(ABS(F254)&lt;0.4,"MEDIUM","LOW"))</f>
        <v>LOW</v>
      </c>
    </row>
    <row r="255" spans="1:7">
      <c r="A255" s="8" t="s">
        <v>195</v>
      </c>
      <c r="B255" s="8" t="s">
        <v>196</v>
      </c>
      <c r="C255" s="8" t="s">
        <v>48</v>
      </c>
      <c r="D255" s="8">
        <v>115</v>
      </c>
      <c r="E255" s="8">
        <v>97.1</v>
      </c>
      <c r="F255" s="9">
        <f>IF(E255&gt;0,(D255-E255)/E255*100,0)</f>
        <v>18.434603501544807</v>
      </c>
      <c r="G255" s="8" t="str">
        <f>IF(ABS(F255)&lt;0.2,"HIGH",IF(ABS(F255)&lt;0.4,"MEDIUM","LOW"))</f>
        <v>LOW</v>
      </c>
    </row>
    <row r="256" spans="1:7">
      <c r="A256" s="8" t="s">
        <v>195</v>
      </c>
      <c r="B256" s="8" t="s">
        <v>196</v>
      </c>
      <c r="C256" s="8" t="s">
        <v>49</v>
      </c>
      <c r="D256" s="8">
        <v>64</v>
      </c>
      <c r="E256" s="8">
        <v>66.5</v>
      </c>
      <c r="F256" s="9">
        <f>IF(E256&gt;0,(D256-E256)/E256*100,0)</f>
        <v>-3.7593984962406015</v>
      </c>
      <c r="G256" s="8" t="str">
        <f>IF(ABS(F256)&lt;0.2,"HIGH",IF(ABS(F256)&lt;0.4,"MEDIUM","LOW"))</f>
        <v>LOW</v>
      </c>
    </row>
    <row r="257" spans="1:7">
      <c r="A257" s="8" t="s">
        <v>195</v>
      </c>
      <c r="B257" s="8" t="s">
        <v>196</v>
      </c>
      <c r="C257" s="8" t="s">
        <v>50</v>
      </c>
      <c r="D257" s="8">
        <v>73</v>
      </c>
      <c r="E257" s="8">
        <v>73.7</v>
      </c>
      <c r="F257" s="9">
        <f>IF(E257&gt;0,(D257-E257)/E257*100,0)</f>
        <v>-0.94979647218453567</v>
      </c>
      <c r="G257" s="8" t="str">
        <f>IF(ABS(F257)&lt;0.2,"HIGH",IF(ABS(F257)&lt;0.4,"MEDIUM","LOW"))</f>
        <v>LOW</v>
      </c>
    </row>
    <row r="258" spans="1:7">
      <c r="A258" s="8" t="s">
        <v>195</v>
      </c>
      <c r="B258" s="8" t="s">
        <v>196</v>
      </c>
      <c r="C258" s="8" t="s">
        <v>51</v>
      </c>
      <c r="D258" s="8">
        <v>109</v>
      </c>
      <c r="E258" s="8">
        <v>100.6</v>
      </c>
      <c r="F258" s="9">
        <f>IF(E258&gt;0,(D258-E258)/E258*100,0)</f>
        <v>8.3499005964214774</v>
      </c>
      <c r="G258" s="8" t="str">
        <f>IF(ABS(F258)&lt;0.2,"HIGH",IF(ABS(F258)&lt;0.4,"MEDIUM","LOW"))</f>
        <v>LOW</v>
      </c>
    </row>
    <row r="259" spans="1:7">
      <c r="A259" s="8" t="s">
        <v>195</v>
      </c>
      <c r="B259" s="8" t="s">
        <v>196</v>
      </c>
      <c r="C259" s="8" t="s">
        <v>52</v>
      </c>
      <c r="D259" s="8">
        <v>120</v>
      </c>
      <c r="E259" s="8">
        <v>97.4</v>
      </c>
      <c r="F259" s="9">
        <f>IF(E259&gt;0,(D259-E259)/E259*100,0)</f>
        <v>23.203285420944553</v>
      </c>
      <c r="G259" s="8" t="str">
        <f>IF(ABS(F259)&lt;0.2,"HIGH",IF(ABS(F259)&lt;0.4,"MEDIUM","LOW"))</f>
        <v>LOW</v>
      </c>
    </row>
    <row r="260" spans="1:7">
      <c r="A260" s="8" t="s">
        <v>195</v>
      </c>
      <c r="B260" s="8" t="s">
        <v>196</v>
      </c>
      <c r="C260" s="8" t="s">
        <v>53</v>
      </c>
      <c r="D260" s="8">
        <v>67</v>
      </c>
      <c r="E260" s="8">
        <v>66.5</v>
      </c>
      <c r="F260" s="9">
        <f>IF(E260&gt;0,(D260-E260)/E260*100,0)</f>
        <v>0.75187969924812026</v>
      </c>
      <c r="G260" s="8" t="str">
        <f>IF(ABS(F260)&lt;0.2,"HIGH",IF(ABS(F260)&lt;0.4,"MEDIUM","LOW"))</f>
        <v>LOW</v>
      </c>
    </row>
    <row r="261" spans="1:7">
      <c r="A261" s="8" t="s">
        <v>195</v>
      </c>
      <c r="B261" s="8" t="s">
        <v>196</v>
      </c>
      <c r="C261" s="8" t="s">
        <v>54</v>
      </c>
      <c r="D261" s="8">
        <v>77</v>
      </c>
      <c r="E261" s="8">
        <v>68.2</v>
      </c>
      <c r="F261" s="9">
        <f>IF(E261&gt;0,(D261-E261)/E261*100,0)</f>
        <v>12.903225806451607</v>
      </c>
      <c r="G261" s="8" t="str">
        <f>IF(ABS(F261)&lt;0.2,"HIGH",IF(ABS(F261)&lt;0.4,"MEDIUM","LOW"))</f>
        <v>LOW</v>
      </c>
    </row>
    <row r="262" spans="1:7">
      <c r="A262" s="8" t="s">
        <v>197</v>
      </c>
      <c r="B262" s="8" t="s">
        <v>198</v>
      </c>
      <c r="C262" s="8" t="s">
        <v>35</v>
      </c>
      <c r="D262" s="8">
        <v>113</v>
      </c>
      <c r="E262" s="8">
        <v>116.7</v>
      </c>
      <c r="F262" s="9">
        <f>IF(E262&gt;0,(D262-E262)/E262*100,0)</f>
        <v>-3.1705227077977747</v>
      </c>
      <c r="G262" s="8" t="str">
        <f>IF(ABS(F262)&lt;0.2,"HIGH",IF(ABS(F262)&lt;0.4,"MEDIUM","LOW"))</f>
        <v>LOW</v>
      </c>
    </row>
    <row r="263" spans="1:7">
      <c r="A263" s="8" t="s">
        <v>197</v>
      </c>
      <c r="B263" s="8" t="s">
        <v>198</v>
      </c>
      <c r="C263" s="8" t="s">
        <v>36</v>
      </c>
      <c r="D263" s="8">
        <v>110</v>
      </c>
      <c r="E263" s="8">
        <v>106.3</v>
      </c>
      <c r="F263" s="9">
        <f>IF(E263&gt;0,(D263-E263)/E263*100,0)</f>
        <v>3.4807149576669834</v>
      </c>
      <c r="G263" s="8" t="str">
        <f>IF(ABS(F263)&lt;0.2,"HIGH",IF(ABS(F263)&lt;0.4,"MEDIUM","LOW"))</f>
        <v>LOW</v>
      </c>
    </row>
    <row r="264" spans="1:7">
      <c r="A264" s="8" t="s">
        <v>197</v>
      </c>
      <c r="B264" s="8" t="s">
        <v>198</v>
      </c>
      <c r="C264" s="8" t="s">
        <v>37</v>
      </c>
      <c r="D264" s="8">
        <v>78</v>
      </c>
      <c r="E264" s="8">
        <v>76.2</v>
      </c>
      <c r="F264" s="9">
        <f>IF(E264&gt;0,(D264-E264)/E264*100,0)</f>
        <v>2.3622047244094451</v>
      </c>
      <c r="G264" s="8" t="str">
        <f>IF(ABS(F264)&lt;0.2,"HIGH",IF(ABS(F264)&lt;0.4,"MEDIUM","LOW"))</f>
        <v>LOW</v>
      </c>
    </row>
    <row r="265" spans="1:7">
      <c r="A265" s="8" t="s">
        <v>197</v>
      </c>
      <c r="B265" s="8" t="s">
        <v>198</v>
      </c>
      <c r="C265" s="8" t="s">
        <v>38</v>
      </c>
      <c r="D265" s="8">
        <v>84</v>
      </c>
      <c r="E265" s="8">
        <v>72.8</v>
      </c>
      <c r="F265" s="9">
        <f>IF(E265&gt;0,(D265-E265)/E265*100,0)</f>
        <v>15.384615384615389</v>
      </c>
      <c r="G265" s="8" t="str">
        <f>IF(ABS(F265)&lt;0.2,"HIGH",IF(ABS(F265)&lt;0.4,"MEDIUM","LOW"))</f>
        <v>LOW</v>
      </c>
    </row>
    <row r="266" spans="1:7">
      <c r="A266" s="8" t="s">
        <v>197</v>
      </c>
      <c r="B266" s="8" t="s">
        <v>198</v>
      </c>
      <c r="C266" s="8" t="s">
        <v>39</v>
      </c>
      <c r="D266" s="8">
        <v>88</v>
      </c>
      <c r="E266" s="8">
        <v>79.2</v>
      </c>
      <c r="F266" s="9">
        <f>IF(E266&gt;0,(D266-E266)/E266*100,0)</f>
        <v>11.111111111111107</v>
      </c>
      <c r="G266" s="8" t="str">
        <f>IF(ABS(F266)&lt;0.2,"HIGH",IF(ABS(F266)&lt;0.4,"MEDIUM","LOW"))</f>
        <v>LOW</v>
      </c>
    </row>
    <row r="267" spans="1:7">
      <c r="A267" s="8" t="s">
        <v>197</v>
      </c>
      <c r="B267" s="8" t="s">
        <v>198</v>
      </c>
      <c r="C267" s="8" t="s">
        <v>40</v>
      </c>
      <c r="D267" s="8">
        <v>163</v>
      </c>
      <c r="E267" s="8">
        <v>144.80000000000001</v>
      </c>
      <c r="F267" s="9">
        <f>IF(E267&gt;0,(D267-E267)/E267*100,0)</f>
        <v>12.569060773480652</v>
      </c>
      <c r="G267" s="8" t="str">
        <f>IF(ABS(F267)&lt;0.2,"HIGH",IF(ABS(F267)&lt;0.4,"MEDIUM","LOW"))</f>
        <v>LOW</v>
      </c>
    </row>
    <row r="268" spans="1:7">
      <c r="A268" s="8" t="s">
        <v>197</v>
      </c>
      <c r="B268" s="8" t="s">
        <v>198</v>
      </c>
      <c r="C268" s="8" t="s">
        <v>41</v>
      </c>
      <c r="D268" s="8">
        <v>158</v>
      </c>
      <c r="E268" s="8">
        <v>145</v>
      </c>
      <c r="F268" s="9">
        <f>IF(E268&gt;0,(D268-E268)/E268*100,0)</f>
        <v>8.9655172413793096</v>
      </c>
      <c r="G268" s="8" t="str">
        <f>IF(ABS(F268)&lt;0.2,"HIGH",IF(ABS(F268)&lt;0.4,"MEDIUM","LOW"))</f>
        <v>LOW</v>
      </c>
    </row>
    <row r="269" spans="1:7">
      <c r="A269" s="8" t="s">
        <v>197</v>
      </c>
      <c r="B269" s="8" t="s">
        <v>198</v>
      </c>
      <c r="C269" s="8" t="s">
        <v>42</v>
      </c>
      <c r="D269" s="8">
        <v>117</v>
      </c>
      <c r="E269" s="8">
        <v>101.4</v>
      </c>
      <c r="F269" s="9">
        <f>IF(E269&gt;0,(D269-E269)/E269*100,0)</f>
        <v>15.384615384615378</v>
      </c>
      <c r="G269" s="8" t="str">
        <f>IF(ABS(F269)&lt;0.2,"HIGH",IF(ABS(F269)&lt;0.4,"MEDIUM","LOW"))</f>
        <v>LOW</v>
      </c>
    </row>
    <row r="270" spans="1:7">
      <c r="A270" s="8" t="s">
        <v>197</v>
      </c>
      <c r="B270" s="8" t="s">
        <v>198</v>
      </c>
      <c r="C270" s="8" t="s">
        <v>43</v>
      </c>
      <c r="D270" s="8">
        <v>76</v>
      </c>
      <c r="E270" s="8">
        <v>69.3</v>
      </c>
      <c r="F270" s="9">
        <f>IF(E270&gt;0,(D270-E270)/E270*100,0)</f>
        <v>9.6681096681096736</v>
      </c>
      <c r="G270" s="8" t="str">
        <f>IF(ABS(F270)&lt;0.2,"HIGH",IF(ABS(F270)&lt;0.4,"MEDIUM","LOW"))</f>
        <v>LOW</v>
      </c>
    </row>
    <row r="271" spans="1:7">
      <c r="A271" s="8" t="s">
        <v>197</v>
      </c>
      <c r="B271" s="8" t="s">
        <v>198</v>
      </c>
      <c r="C271" s="8" t="s">
        <v>44</v>
      </c>
      <c r="D271" s="8">
        <v>85</v>
      </c>
      <c r="E271" s="8">
        <v>73.8</v>
      </c>
      <c r="F271" s="9">
        <f>IF(E271&gt;0,(D271-E271)/E271*100,0)</f>
        <v>15.17615176151762</v>
      </c>
      <c r="G271" s="8" t="str">
        <f>IF(ABS(F271)&lt;0.2,"HIGH",IF(ABS(F271)&lt;0.4,"MEDIUM","LOW"))</f>
        <v>LOW</v>
      </c>
    </row>
    <row r="272" spans="1:7">
      <c r="A272" s="8" t="s">
        <v>197</v>
      </c>
      <c r="B272" s="8" t="s">
        <v>198</v>
      </c>
      <c r="C272" s="8" t="s">
        <v>45</v>
      </c>
      <c r="D272" s="8">
        <v>57</v>
      </c>
      <c r="E272" s="8">
        <v>52.4</v>
      </c>
      <c r="F272" s="9">
        <f>IF(E272&gt;0,(D272-E272)/E272*100,0)</f>
        <v>8.7786259541984766</v>
      </c>
      <c r="G272" s="8" t="str">
        <f>IF(ABS(F272)&lt;0.2,"HIGH",IF(ABS(F272)&lt;0.4,"MEDIUM","LOW"))</f>
        <v>LOW</v>
      </c>
    </row>
    <row r="273" spans="1:7">
      <c r="A273" s="8" t="s">
        <v>197</v>
      </c>
      <c r="B273" s="8" t="s">
        <v>198</v>
      </c>
      <c r="C273" s="8" t="s">
        <v>46</v>
      </c>
      <c r="D273" s="8">
        <v>59</v>
      </c>
      <c r="E273" s="8">
        <v>52.4</v>
      </c>
      <c r="F273" s="9">
        <f>IF(E273&gt;0,(D273-E273)/E273*100,0)</f>
        <v>12.595419847328248</v>
      </c>
      <c r="G273" s="8" t="str">
        <f>IF(ABS(F273)&lt;0.2,"HIGH",IF(ABS(F273)&lt;0.4,"MEDIUM","LOW"))</f>
        <v>LOW</v>
      </c>
    </row>
    <row r="274" spans="1:7">
      <c r="A274" s="8" t="s">
        <v>197</v>
      </c>
      <c r="B274" s="8" t="s">
        <v>198</v>
      </c>
      <c r="C274" s="8" t="s">
        <v>47</v>
      </c>
      <c r="D274" s="8">
        <v>127</v>
      </c>
      <c r="E274" s="8">
        <v>107.4</v>
      </c>
      <c r="F274" s="9">
        <f>IF(E274&gt;0,(D274-E274)/E274*100,0)</f>
        <v>18.249534450651765</v>
      </c>
      <c r="G274" s="8" t="str">
        <f>IF(ABS(F274)&lt;0.2,"HIGH",IF(ABS(F274)&lt;0.4,"MEDIUM","LOW"))</f>
        <v>LOW</v>
      </c>
    </row>
    <row r="275" spans="1:7">
      <c r="A275" s="8" t="s">
        <v>197</v>
      </c>
      <c r="B275" s="8" t="s">
        <v>198</v>
      </c>
      <c r="C275" s="8" t="s">
        <v>48</v>
      </c>
      <c r="D275" s="8">
        <v>114</v>
      </c>
      <c r="E275" s="8">
        <v>97.1</v>
      </c>
      <c r="F275" s="9">
        <f>IF(E275&gt;0,(D275-E275)/E275*100,0)</f>
        <v>17.404737384140066</v>
      </c>
      <c r="G275" s="8" t="str">
        <f>IF(ABS(F275)&lt;0.2,"HIGH",IF(ABS(F275)&lt;0.4,"MEDIUM","LOW"))</f>
        <v>LOW</v>
      </c>
    </row>
    <row r="276" spans="1:7">
      <c r="A276" s="8" t="s">
        <v>197</v>
      </c>
      <c r="B276" s="8" t="s">
        <v>198</v>
      </c>
      <c r="C276" s="8" t="s">
        <v>49</v>
      </c>
      <c r="D276" s="8">
        <v>73</v>
      </c>
      <c r="E276" s="8">
        <v>66.5</v>
      </c>
      <c r="F276" s="9">
        <f>IF(E276&gt;0,(D276-E276)/E276*100,0)</f>
        <v>9.7744360902255636</v>
      </c>
      <c r="G276" s="8" t="str">
        <f>IF(ABS(F276)&lt;0.2,"HIGH",IF(ABS(F276)&lt;0.4,"MEDIUM","LOW"))</f>
        <v>LOW</v>
      </c>
    </row>
    <row r="277" spans="1:7">
      <c r="A277" s="8" t="s">
        <v>197</v>
      </c>
      <c r="B277" s="8" t="s">
        <v>198</v>
      </c>
      <c r="C277" s="8" t="s">
        <v>50</v>
      </c>
      <c r="D277" s="8">
        <v>70</v>
      </c>
      <c r="E277" s="8">
        <v>73.7</v>
      </c>
      <c r="F277" s="9">
        <f>IF(E277&gt;0,(D277-E277)/E277*100,0)</f>
        <v>-5.0203527815468147</v>
      </c>
      <c r="G277" s="8" t="str">
        <f>IF(ABS(F277)&lt;0.2,"HIGH",IF(ABS(F277)&lt;0.4,"MEDIUM","LOW"))</f>
        <v>LOW</v>
      </c>
    </row>
    <row r="278" spans="1:7">
      <c r="A278" s="8" t="s">
        <v>197</v>
      </c>
      <c r="B278" s="8" t="s">
        <v>198</v>
      </c>
      <c r="C278" s="8" t="s">
        <v>51</v>
      </c>
      <c r="D278" s="8">
        <v>103</v>
      </c>
      <c r="E278" s="8">
        <v>100.6</v>
      </c>
      <c r="F278" s="9">
        <f>IF(E278&gt;0,(D278-E278)/E278*100,0)</f>
        <v>2.3856858846918549</v>
      </c>
      <c r="G278" s="8" t="str">
        <f>IF(ABS(F278)&lt;0.2,"HIGH",IF(ABS(F278)&lt;0.4,"MEDIUM","LOW"))</f>
        <v>LOW</v>
      </c>
    </row>
    <row r="279" spans="1:7">
      <c r="A279" s="8" t="s">
        <v>197</v>
      </c>
      <c r="B279" s="8" t="s">
        <v>198</v>
      </c>
      <c r="C279" s="8" t="s">
        <v>52</v>
      </c>
      <c r="D279" s="8">
        <v>105</v>
      </c>
      <c r="E279" s="8">
        <v>97.4</v>
      </c>
      <c r="F279" s="9">
        <f>IF(E279&gt;0,(D279-E279)/E279*100,0)</f>
        <v>7.8028747433264822</v>
      </c>
      <c r="G279" s="8" t="str">
        <f>IF(ABS(F279)&lt;0.2,"HIGH",IF(ABS(F279)&lt;0.4,"MEDIUM","LOW"))</f>
        <v>LOW</v>
      </c>
    </row>
    <row r="280" spans="1:7">
      <c r="A280" s="8" t="s">
        <v>197</v>
      </c>
      <c r="B280" s="8" t="s">
        <v>198</v>
      </c>
      <c r="C280" s="8" t="s">
        <v>53</v>
      </c>
      <c r="D280" s="8">
        <v>76</v>
      </c>
      <c r="E280" s="8">
        <v>66.5</v>
      </c>
      <c r="F280" s="9">
        <f>IF(E280&gt;0,(D280-E280)/E280*100,0)</f>
        <v>14.285714285714285</v>
      </c>
      <c r="G280" s="8" t="str">
        <f>IF(ABS(F280)&lt;0.2,"HIGH",IF(ABS(F280)&lt;0.4,"MEDIUM","LOW"))</f>
        <v>LOW</v>
      </c>
    </row>
    <row r="281" spans="1:7">
      <c r="A281" s="8" t="s">
        <v>197</v>
      </c>
      <c r="B281" s="8" t="s">
        <v>198</v>
      </c>
      <c r="C281" s="8" t="s">
        <v>54</v>
      </c>
      <c r="D281" s="8">
        <v>84</v>
      </c>
      <c r="E281" s="8">
        <v>68.2</v>
      </c>
      <c r="F281" s="9">
        <f>IF(E281&gt;0,(D281-E281)/E281*100,0)</f>
        <v>23.167155425219939</v>
      </c>
      <c r="G281" s="8" t="str">
        <f>IF(ABS(F281)&lt;0.2,"HIGH",IF(ABS(F281)&lt;0.4,"MEDIUM","LOW"))</f>
        <v>LOW</v>
      </c>
    </row>
    <row r="282" spans="1:7">
      <c r="A282" s="8" t="s">
        <v>199</v>
      </c>
      <c r="B282" s="8" t="s">
        <v>200</v>
      </c>
      <c r="C282" s="8" t="s">
        <v>35</v>
      </c>
      <c r="D282" s="8">
        <v>131</v>
      </c>
      <c r="E282" s="8">
        <v>116.7</v>
      </c>
      <c r="F282" s="9">
        <f>IF(E282&gt;0,(D282-E282)/E282*100,0)</f>
        <v>12.253641816623819</v>
      </c>
      <c r="G282" s="8" t="str">
        <f>IF(ABS(F282)&lt;0.2,"HIGH",IF(ABS(F282)&lt;0.4,"MEDIUM","LOW"))</f>
        <v>LOW</v>
      </c>
    </row>
    <row r="283" spans="1:7">
      <c r="A283" s="8" t="s">
        <v>199</v>
      </c>
      <c r="B283" s="8" t="s">
        <v>200</v>
      </c>
      <c r="C283" s="8" t="s">
        <v>36</v>
      </c>
      <c r="D283" s="8">
        <v>117</v>
      </c>
      <c r="E283" s="8">
        <v>106.3</v>
      </c>
      <c r="F283" s="9">
        <f>IF(E283&gt;0,(D283-E283)/E283*100,0)</f>
        <v>10.065851364063972</v>
      </c>
      <c r="G283" s="8" t="str">
        <f>IF(ABS(F283)&lt;0.2,"HIGH",IF(ABS(F283)&lt;0.4,"MEDIUM","LOW"))</f>
        <v>LOW</v>
      </c>
    </row>
    <row r="284" spans="1:7">
      <c r="A284" s="8" t="s">
        <v>199</v>
      </c>
      <c r="B284" s="8" t="s">
        <v>200</v>
      </c>
      <c r="C284" s="8" t="s">
        <v>37</v>
      </c>
      <c r="D284" s="8">
        <v>80</v>
      </c>
      <c r="E284" s="8">
        <v>76.2</v>
      </c>
      <c r="F284" s="9">
        <f>IF(E284&gt;0,(D284-E284)/E284*100,0)</f>
        <v>4.9868766404199434</v>
      </c>
      <c r="G284" s="8" t="str">
        <f>IF(ABS(F284)&lt;0.2,"HIGH",IF(ABS(F284)&lt;0.4,"MEDIUM","LOW"))</f>
        <v>LOW</v>
      </c>
    </row>
    <row r="285" spans="1:7">
      <c r="A285" s="8" t="s">
        <v>199</v>
      </c>
      <c r="B285" s="8" t="s">
        <v>200</v>
      </c>
      <c r="C285" s="8" t="s">
        <v>38</v>
      </c>
      <c r="D285" s="8">
        <v>72</v>
      </c>
      <c r="E285" s="8">
        <v>72.8</v>
      </c>
      <c r="F285" s="9">
        <f>IF(E285&gt;0,(D285-E285)/E285*100,0)</f>
        <v>-1.098901098901095</v>
      </c>
      <c r="G285" s="8" t="str">
        <f>IF(ABS(F285)&lt;0.2,"HIGH",IF(ABS(F285)&lt;0.4,"MEDIUM","LOW"))</f>
        <v>LOW</v>
      </c>
    </row>
    <row r="286" spans="1:7">
      <c r="A286" s="8" t="s">
        <v>199</v>
      </c>
      <c r="B286" s="8" t="s">
        <v>200</v>
      </c>
      <c r="C286" s="8" t="s">
        <v>39</v>
      </c>
      <c r="D286" s="8">
        <v>95</v>
      </c>
      <c r="E286" s="8">
        <v>79.2</v>
      </c>
      <c r="F286" s="9">
        <f>IF(E286&gt;0,(D286-E286)/E286*100,0)</f>
        <v>19.949494949494945</v>
      </c>
      <c r="G286" s="8" t="str">
        <f>IF(ABS(F286)&lt;0.2,"HIGH",IF(ABS(F286)&lt;0.4,"MEDIUM","LOW"))</f>
        <v>LOW</v>
      </c>
    </row>
    <row r="287" spans="1:7">
      <c r="A287" s="8" t="s">
        <v>199</v>
      </c>
      <c r="B287" s="8" t="s">
        <v>200</v>
      </c>
      <c r="C287" s="8" t="s">
        <v>40</v>
      </c>
      <c r="D287" s="8">
        <v>147</v>
      </c>
      <c r="E287" s="8">
        <v>144.80000000000001</v>
      </c>
      <c r="F287" s="9">
        <f>IF(E287&gt;0,(D287-E287)/E287*100,0)</f>
        <v>1.5193370165745776</v>
      </c>
      <c r="G287" s="8" t="str">
        <f>IF(ABS(F287)&lt;0.2,"HIGH",IF(ABS(F287)&lt;0.4,"MEDIUM","LOW"))</f>
        <v>LOW</v>
      </c>
    </row>
    <row r="288" spans="1:7">
      <c r="A288" s="8" t="s">
        <v>199</v>
      </c>
      <c r="B288" s="8" t="s">
        <v>200</v>
      </c>
      <c r="C288" s="8" t="s">
        <v>41</v>
      </c>
      <c r="D288" s="8">
        <v>157</v>
      </c>
      <c r="E288" s="8">
        <v>145</v>
      </c>
      <c r="F288" s="9">
        <f>IF(E288&gt;0,(D288-E288)/E288*100,0)</f>
        <v>8.2758620689655178</v>
      </c>
      <c r="G288" s="8" t="str">
        <f>IF(ABS(F288)&lt;0.2,"HIGH",IF(ABS(F288)&lt;0.4,"MEDIUM","LOW"))</f>
        <v>LOW</v>
      </c>
    </row>
    <row r="289" spans="1:7">
      <c r="A289" s="8" t="s">
        <v>199</v>
      </c>
      <c r="B289" s="8" t="s">
        <v>200</v>
      </c>
      <c r="C289" s="8" t="s">
        <v>42</v>
      </c>
      <c r="D289" s="8">
        <v>99</v>
      </c>
      <c r="E289" s="8">
        <v>101.4</v>
      </c>
      <c r="F289" s="9">
        <f>IF(E289&gt;0,(D289-E289)/E289*100,0)</f>
        <v>-2.3668639053254492</v>
      </c>
      <c r="G289" s="8" t="str">
        <f>IF(ABS(F289)&lt;0.2,"HIGH",IF(ABS(F289)&lt;0.4,"MEDIUM","LOW"))</f>
        <v>LOW</v>
      </c>
    </row>
    <row r="290" spans="1:7">
      <c r="A290" s="8" t="s">
        <v>199</v>
      </c>
      <c r="B290" s="8" t="s">
        <v>200</v>
      </c>
      <c r="C290" s="8" t="s">
        <v>43</v>
      </c>
      <c r="D290" s="8">
        <v>71</v>
      </c>
      <c r="E290" s="8">
        <v>69.3</v>
      </c>
      <c r="F290" s="9">
        <f>IF(E290&gt;0,(D290-E290)/E290*100,0)</f>
        <v>2.4531024531024572</v>
      </c>
      <c r="G290" s="8" t="str">
        <f>IF(ABS(F290)&lt;0.2,"HIGH",IF(ABS(F290)&lt;0.4,"MEDIUM","LOW"))</f>
        <v>LOW</v>
      </c>
    </row>
    <row r="291" spans="1:7">
      <c r="A291" s="8" t="s">
        <v>199</v>
      </c>
      <c r="B291" s="8" t="s">
        <v>200</v>
      </c>
      <c r="C291" s="8" t="s">
        <v>44</v>
      </c>
      <c r="D291" s="8">
        <v>77</v>
      </c>
      <c r="E291" s="8">
        <v>73.8</v>
      </c>
      <c r="F291" s="9">
        <f>IF(E291&gt;0,(D291-E291)/E291*100,0)</f>
        <v>4.3360433604336084</v>
      </c>
      <c r="G291" s="8" t="str">
        <f>IF(ABS(F291)&lt;0.2,"HIGH",IF(ABS(F291)&lt;0.4,"MEDIUM","LOW"))</f>
        <v>LOW</v>
      </c>
    </row>
    <row r="292" spans="1:7">
      <c r="A292" s="8" t="s">
        <v>199</v>
      </c>
      <c r="B292" s="8" t="s">
        <v>200</v>
      </c>
      <c r="C292" s="8" t="s">
        <v>45</v>
      </c>
      <c r="D292" s="8">
        <v>60</v>
      </c>
      <c r="E292" s="8">
        <v>52.4</v>
      </c>
      <c r="F292" s="9">
        <f>IF(E292&gt;0,(D292-E292)/E292*100,0)</f>
        <v>14.503816793893131</v>
      </c>
      <c r="G292" s="8" t="str">
        <f>IF(ABS(F292)&lt;0.2,"HIGH",IF(ABS(F292)&lt;0.4,"MEDIUM","LOW"))</f>
        <v>LOW</v>
      </c>
    </row>
    <row r="293" spans="1:7">
      <c r="A293" s="8" t="s">
        <v>199</v>
      </c>
      <c r="B293" s="8" t="s">
        <v>200</v>
      </c>
      <c r="C293" s="8" t="s">
        <v>46</v>
      </c>
      <c r="D293" s="8">
        <v>61</v>
      </c>
      <c r="E293" s="8">
        <v>52.4</v>
      </c>
      <c r="F293" s="9">
        <f>IF(E293&gt;0,(D293-E293)/E293*100,0)</f>
        <v>16.412213740458018</v>
      </c>
      <c r="G293" s="8" t="str">
        <f>IF(ABS(F293)&lt;0.2,"HIGH",IF(ABS(F293)&lt;0.4,"MEDIUM","LOW"))</f>
        <v>LOW</v>
      </c>
    </row>
    <row r="294" spans="1:7">
      <c r="A294" s="8" t="s">
        <v>199</v>
      </c>
      <c r="B294" s="8" t="s">
        <v>200</v>
      </c>
      <c r="C294" s="8" t="s">
        <v>47</v>
      </c>
      <c r="D294" s="8">
        <v>120</v>
      </c>
      <c r="E294" s="8">
        <v>107.4</v>
      </c>
      <c r="F294" s="9">
        <f>IF(E294&gt;0,(D294-E294)/E294*100,0)</f>
        <v>11.731843575418988</v>
      </c>
      <c r="G294" s="8" t="str">
        <f>IF(ABS(F294)&lt;0.2,"HIGH",IF(ABS(F294)&lt;0.4,"MEDIUM","LOW"))</f>
        <v>LOW</v>
      </c>
    </row>
    <row r="295" spans="1:7">
      <c r="A295" s="8" t="s">
        <v>199</v>
      </c>
      <c r="B295" s="8" t="s">
        <v>200</v>
      </c>
      <c r="C295" s="8" t="s">
        <v>48</v>
      </c>
      <c r="D295" s="8">
        <v>100</v>
      </c>
      <c r="E295" s="8">
        <v>97.1</v>
      </c>
      <c r="F295" s="9">
        <f>IF(E295&gt;0,(D295-E295)/E295*100,0)</f>
        <v>2.9866117404737444</v>
      </c>
      <c r="G295" s="8" t="str">
        <f>IF(ABS(F295)&lt;0.2,"HIGH",IF(ABS(F295)&lt;0.4,"MEDIUM","LOW"))</f>
        <v>LOW</v>
      </c>
    </row>
    <row r="296" spans="1:7">
      <c r="A296" s="8" t="s">
        <v>199</v>
      </c>
      <c r="B296" s="8" t="s">
        <v>200</v>
      </c>
      <c r="C296" s="8" t="s">
        <v>49</v>
      </c>
      <c r="D296" s="8">
        <v>74</v>
      </c>
      <c r="E296" s="8">
        <v>66.5</v>
      </c>
      <c r="F296" s="9">
        <f>IF(E296&gt;0,(D296-E296)/E296*100,0)</f>
        <v>11.278195488721805</v>
      </c>
      <c r="G296" s="8" t="str">
        <f>IF(ABS(F296)&lt;0.2,"HIGH",IF(ABS(F296)&lt;0.4,"MEDIUM","LOW"))</f>
        <v>LOW</v>
      </c>
    </row>
    <row r="297" spans="1:7">
      <c r="A297" s="8" t="s">
        <v>199</v>
      </c>
      <c r="B297" s="8" t="s">
        <v>200</v>
      </c>
      <c r="C297" s="8" t="s">
        <v>50</v>
      </c>
      <c r="D297" s="8">
        <v>91</v>
      </c>
      <c r="E297" s="8">
        <v>73.7</v>
      </c>
      <c r="F297" s="9">
        <f>IF(E297&gt;0,(D297-E297)/E297*100,0)</f>
        <v>23.47354138398914</v>
      </c>
      <c r="G297" s="8" t="str">
        <f>IF(ABS(F297)&lt;0.2,"HIGH",IF(ABS(F297)&lt;0.4,"MEDIUM","LOW"))</f>
        <v>LOW</v>
      </c>
    </row>
    <row r="298" spans="1:7">
      <c r="A298" s="8" t="s">
        <v>199</v>
      </c>
      <c r="B298" s="8" t="s">
        <v>200</v>
      </c>
      <c r="C298" s="8" t="s">
        <v>51</v>
      </c>
      <c r="D298" s="8">
        <v>99</v>
      </c>
      <c r="E298" s="8">
        <v>100.6</v>
      </c>
      <c r="F298" s="9">
        <f>IF(E298&gt;0,(D298-E298)/E298*100,0)</f>
        <v>-1.5904572564612269</v>
      </c>
      <c r="G298" s="8" t="str">
        <f>IF(ABS(F298)&lt;0.2,"HIGH",IF(ABS(F298)&lt;0.4,"MEDIUM","LOW"))</f>
        <v>LOW</v>
      </c>
    </row>
    <row r="299" spans="1:7">
      <c r="A299" s="8" t="s">
        <v>199</v>
      </c>
      <c r="B299" s="8" t="s">
        <v>200</v>
      </c>
      <c r="C299" s="8" t="s">
        <v>52</v>
      </c>
      <c r="D299" s="8">
        <v>107</v>
      </c>
      <c r="E299" s="8">
        <v>97.4</v>
      </c>
      <c r="F299" s="9">
        <f>IF(E299&gt;0,(D299-E299)/E299*100,0)</f>
        <v>9.856262833675558</v>
      </c>
      <c r="G299" s="8" t="str">
        <f>IF(ABS(F299)&lt;0.2,"HIGH",IF(ABS(F299)&lt;0.4,"MEDIUM","LOW"))</f>
        <v>LOW</v>
      </c>
    </row>
    <row r="300" spans="1:7">
      <c r="A300" s="8" t="s">
        <v>199</v>
      </c>
      <c r="B300" s="8" t="s">
        <v>200</v>
      </c>
      <c r="C300" s="8" t="s">
        <v>53</v>
      </c>
      <c r="D300" s="8">
        <v>73</v>
      </c>
      <c r="E300" s="8">
        <v>66.5</v>
      </c>
      <c r="F300" s="9">
        <f>IF(E300&gt;0,(D300-E300)/E300*100,0)</f>
        <v>9.7744360902255636</v>
      </c>
      <c r="G300" s="8" t="str">
        <f>IF(ABS(F300)&lt;0.2,"HIGH",IF(ABS(F300)&lt;0.4,"MEDIUM","LOW"))</f>
        <v>LOW</v>
      </c>
    </row>
    <row r="301" spans="1:7">
      <c r="A301" s="8" t="s">
        <v>199</v>
      </c>
      <c r="B301" s="8" t="s">
        <v>200</v>
      </c>
      <c r="C301" s="8" t="s">
        <v>54</v>
      </c>
      <c r="D301" s="8">
        <v>77</v>
      </c>
      <c r="E301" s="8">
        <v>68.2</v>
      </c>
      <c r="F301" s="9">
        <f>IF(E301&gt;0,(D301-E301)/E301*100,0)</f>
        <v>12.903225806451607</v>
      </c>
      <c r="G301" s="8" t="str">
        <f>IF(ABS(F301)&lt;0.2,"HIGH",IF(ABS(F301)&lt;0.4,"MEDIUM","LOW"))</f>
        <v>LOW</v>
      </c>
    </row>
    <row r="302" spans="1:7">
      <c r="A302" s="8" t="s">
        <v>201</v>
      </c>
      <c r="B302" s="8" t="s">
        <v>202</v>
      </c>
      <c r="C302" s="8" t="s">
        <v>35</v>
      </c>
      <c r="D302" s="8">
        <v>119</v>
      </c>
      <c r="E302" s="8">
        <v>116.7</v>
      </c>
      <c r="F302" s="9">
        <f>IF(E302&gt;0,(D302-E302)/E302*100,0)</f>
        <v>1.9708654670094232</v>
      </c>
      <c r="G302" s="8" t="str">
        <f>IF(ABS(F302)&lt;0.2,"HIGH",IF(ABS(F302)&lt;0.4,"MEDIUM","LOW"))</f>
        <v>LOW</v>
      </c>
    </row>
    <row r="303" spans="1:7">
      <c r="A303" s="8" t="s">
        <v>201</v>
      </c>
      <c r="B303" s="8" t="s">
        <v>202</v>
      </c>
      <c r="C303" s="8" t="s">
        <v>36</v>
      </c>
      <c r="D303" s="8">
        <v>109</v>
      </c>
      <c r="E303" s="8">
        <v>106.3</v>
      </c>
      <c r="F303" s="9">
        <f>IF(E303&gt;0,(D303-E303)/E303*100,0)</f>
        <v>2.5399811853245557</v>
      </c>
      <c r="G303" s="8" t="str">
        <f>IF(ABS(F303)&lt;0.2,"HIGH",IF(ABS(F303)&lt;0.4,"MEDIUM","LOW"))</f>
        <v>LOW</v>
      </c>
    </row>
    <row r="304" spans="1:7">
      <c r="A304" s="8" t="s">
        <v>201</v>
      </c>
      <c r="B304" s="8" t="s">
        <v>202</v>
      </c>
      <c r="C304" s="8" t="s">
        <v>37</v>
      </c>
      <c r="D304" s="8">
        <v>77</v>
      </c>
      <c r="E304" s="8">
        <v>76.2</v>
      </c>
      <c r="F304" s="9">
        <f>IF(E304&gt;0,(D304-E304)/E304*100,0)</f>
        <v>1.0498687664041957</v>
      </c>
      <c r="G304" s="8" t="str">
        <f>IF(ABS(F304)&lt;0.2,"HIGH",IF(ABS(F304)&lt;0.4,"MEDIUM","LOW"))</f>
        <v>LOW</v>
      </c>
    </row>
    <row r="305" spans="1:7">
      <c r="A305" s="8" t="s">
        <v>201</v>
      </c>
      <c r="B305" s="8" t="s">
        <v>202</v>
      </c>
      <c r="C305" s="8" t="s">
        <v>38</v>
      </c>
      <c r="D305" s="8">
        <v>71</v>
      </c>
      <c r="E305" s="8">
        <v>72.8</v>
      </c>
      <c r="F305" s="9">
        <f>IF(E305&gt;0,(D305-E305)/E305*100,0)</f>
        <v>-2.4725274725274686</v>
      </c>
      <c r="G305" s="8" t="str">
        <f>IF(ABS(F305)&lt;0.2,"HIGH",IF(ABS(F305)&lt;0.4,"MEDIUM","LOW"))</f>
        <v>LOW</v>
      </c>
    </row>
    <row r="306" spans="1:7">
      <c r="A306" s="8" t="s">
        <v>201</v>
      </c>
      <c r="B306" s="8" t="s">
        <v>202</v>
      </c>
      <c r="C306" s="8" t="s">
        <v>39</v>
      </c>
      <c r="D306" s="8">
        <v>99</v>
      </c>
      <c r="E306" s="8">
        <v>79.2</v>
      </c>
      <c r="F306" s="9">
        <f>IF(E306&gt;0,(D306-E306)/E306*100,0)</f>
        <v>24.999999999999993</v>
      </c>
      <c r="G306" s="8" t="str">
        <f>IF(ABS(F306)&lt;0.2,"HIGH",IF(ABS(F306)&lt;0.4,"MEDIUM","LOW"))</f>
        <v>LOW</v>
      </c>
    </row>
    <row r="307" spans="1:7">
      <c r="A307" s="8" t="s">
        <v>201</v>
      </c>
      <c r="B307" s="8" t="s">
        <v>202</v>
      </c>
      <c r="C307" s="8" t="s">
        <v>40</v>
      </c>
      <c r="D307" s="8">
        <v>170</v>
      </c>
      <c r="E307" s="8">
        <v>144.80000000000001</v>
      </c>
      <c r="F307" s="9">
        <f>IF(E307&gt;0,(D307-E307)/E307*100,0)</f>
        <v>17.403314917127062</v>
      </c>
      <c r="G307" s="8" t="str">
        <f>IF(ABS(F307)&lt;0.2,"HIGH",IF(ABS(F307)&lt;0.4,"MEDIUM","LOW"))</f>
        <v>LOW</v>
      </c>
    </row>
    <row r="308" spans="1:7">
      <c r="A308" s="8" t="s">
        <v>201</v>
      </c>
      <c r="B308" s="8" t="s">
        <v>202</v>
      </c>
      <c r="C308" s="8" t="s">
        <v>41</v>
      </c>
      <c r="D308" s="8">
        <v>154</v>
      </c>
      <c r="E308" s="8">
        <v>145</v>
      </c>
      <c r="F308" s="9">
        <f>IF(E308&gt;0,(D308-E308)/E308*100,0)</f>
        <v>6.2068965517241379</v>
      </c>
      <c r="G308" s="8" t="str">
        <f>IF(ABS(F308)&lt;0.2,"HIGH",IF(ABS(F308)&lt;0.4,"MEDIUM","LOW"))</f>
        <v>LOW</v>
      </c>
    </row>
    <row r="309" spans="1:7">
      <c r="A309" s="8" t="s">
        <v>201</v>
      </c>
      <c r="B309" s="8" t="s">
        <v>202</v>
      </c>
      <c r="C309" s="8" t="s">
        <v>42</v>
      </c>
      <c r="D309" s="8">
        <v>122</v>
      </c>
      <c r="E309" s="8">
        <v>101.4</v>
      </c>
      <c r="F309" s="9">
        <f>IF(E309&gt;0,(D309-E309)/E309*100,0)</f>
        <v>20.315581854043387</v>
      </c>
      <c r="G309" s="8" t="str">
        <f>IF(ABS(F309)&lt;0.2,"HIGH",IF(ABS(F309)&lt;0.4,"MEDIUM","LOW"))</f>
        <v>LOW</v>
      </c>
    </row>
    <row r="310" spans="1:7">
      <c r="A310" s="8" t="s">
        <v>201</v>
      </c>
      <c r="B310" s="8" t="s">
        <v>202</v>
      </c>
      <c r="C310" s="8" t="s">
        <v>43</v>
      </c>
      <c r="D310" s="8">
        <v>78</v>
      </c>
      <c r="E310" s="8">
        <v>69.3</v>
      </c>
      <c r="F310" s="9">
        <f>IF(E310&gt;0,(D310-E310)/E310*100,0)</f>
        <v>12.554112554112558</v>
      </c>
      <c r="G310" s="8" t="str">
        <f>IF(ABS(F310)&lt;0.2,"HIGH",IF(ABS(F310)&lt;0.4,"MEDIUM","LOW"))</f>
        <v>LOW</v>
      </c>
    </row>
    <row r="311" spans="1:7">
      <c r="A311" s="8" t="s">
        <v>201</v>
      </c>
      <c r="B311" s="8" t="s">
        <v>202</v>
      </c>
      <c r="C311" s="8" t="s">
        <v>44</v>
      </c>
      <c r="D311" s="8">
        <v>79</v>
      </c>
      <c r="E311" s="8">
        <v>73.8</v>
      </c>
      <c r="F311" s="9">
        <f>IF(E311&gt;0,(D311-E311)/E311*100,0)</f>
        <v>7.0460704607046107</v>
      </c>
      <c r="G311" s="8" t="str">
        <f>IF(ABS(F311)&lt;0.2,"HIGH",IF(ABS(F311)&lt;0.4,"MEDIUM","LOW"))</f>
        <v>LOW</v>
      </c>
    </row>
    <row r="312" spans="1:7">
      <c r="A312" s="8" t="s">
        <v>201</v>
      </c>
      <c r="B312" s="8" t="s">
        <v>202</v>
      </c>
      <c r="C312" s="8" t="s">
        <v>45</v>
      </c>
      <c r="D312" s="8">
        <v>56</v>
      </c>
      <c r="E312" s="8">
        <v>52.4</v>
      </c>
      <c r="F312" s="9">
        <f>IF(E312&gt;0,(D312-E312)/E312*100,0)</f>
        <v>6.8702290076335908</v>
      </c>
      <c r="G312" s="8" t="str">
        <f>IF(ABS(F312)&lt;0.2,"HIGH",IF(ABS(F312)&lt;0.4,"MEDIUM","LOW"))</f>
        <v>LOW</v>
      </c>
    </row>
    <row r="313" spans="1:7">
      <c r="A313" s="8" t="s">
        <v>201</v>
      </c>
      <c r="B313" s="8" t="s">
        <v>202</v>
      </c>
      <c r="C313" s="8" t="s">
        <v>46</v>
      </c>
      <c r="D313" s="8">
        <v>54</v>
      </c>
      <c r="E313" s="8">
        <v>52.4</v>
      </c>
      <c r="F313" s="9">
        <f>IF(E313&gt;0,(D313-E313)/E313*100,0)</f>
        <v>3.0534351145038197</v>
      </c>
      <c r="G313" s="8" t="str">
        <f>IF(ABS(F313)&lt;0.2,"HIGH",IF(ABS(F313)&lt;0.4,"MEDIUM","LOW"))</f>
        <v>LOW</v>
      </c>
    </row>
    <row r="314" spans="1:7">
      <c r="A314" s="8" t="s">
        <v>201</v>
      </c>
      <c r="B314" s="8" t="s">
        <v>202</v>
      </c>
      <c r="C314" s="8" t="s">
        <v>47</v>
      </c>
      <c r="D314" s="8">
        <v>109</v>
      </c>
      <c r="E314" s="8">
        <v>107.4</v>
      </c>
      <c r="F314" s="9">
        <f>IF(E314&gt;0,(D314-E314)/E314*100,0)</f>
        <v>1.4897579143389146</v>
      </c>
      <c r="G314" s="8" t="str">
        <f>IF(ABS(F314)&lt;0.2,"HIGH",IF(ABS(F314)&lt;0.4,"MEDIUM","LOW"))</f>
        <v>LOW</v>
      </c>
    </row>
    <row r="315" spans="1:7">
      <c r="A315" s="8" t="s">
        <v>201</v>
      </c>
      <c r="B315" s="8" t="s">
        <v>202</v>
      </c>
      <c r="C315" s="8" t="s">
        <v>48</v>
      </c>
      <c r="D315" s="8">
        <v>105</v>
      </c>
      <c r="E315" s="8">
        <v>97.1</v>
      </c>
      <c r="F315" s="9">
        <f>IF(E315&gt;0,(D315-E315)/E315*100,0)</f>
        <v>8.1359423274974318</v>
      </c>
      <c r="G315" s="8" t="str">
        <f>IF(ABS(F315)&lt;0.2,"HIGH",IF(ABS(F315)&lt;0.4,"MEDIUM","LOW"))</f>
        <v>LOW</v>
      </c>
    </row>
    <row r="316" spans="1:7">
      <c r="A316" s="8" t="s">
        <v>201</v>
      </c>
      <c r="B316" s="8" t="s">
        <v>202</v>
      </c>
      <c r="C316" s="8" t="s">
        <v>49</v>
      </c>
      <c r="D316" s="8">
        <v>73</v>
      </c>
      <c r="E316" s="8">
        <v>66.5</v>
      </c>
      <c r="F316" s="9">
        <f>IF(E316&gt;0,(D316-E316)/E316*100,0)</f>
        <v>9.7744360902255636</v>
      </c>
      <c r="G316" s="8" t="str">
        <f>IF(ABS(F316)&lt;0.2,"HIGH",IF(ABS(F316)&lt;0.4,"MEDIUM","LOW"))</f>
        <v>LOW</v>
      </c>
    </row>
    <row r="317" spans="1:7">
      <c r="A317" s="8" t="s">
        <v>201</v>
      </c>
      <c r="B317" s="8" t="s">
        <v>202</v>
      </c>
      <c r="C317" s="8" t="s">
        <v>50</v>
      </c>
      <c r="D317" s="8">
        <v>91</v>
      </c>
      <c r="E317" s="8">
        <v>73.7</v>
      </c>
      <c r="F317" s="9">
        <f>IF(E317&gt;0,(D317-E317)/E317*100,0)</f>
        <v>23.47354138398914</v>
      </c>
      <c r="G317" s="8" t="str">
        <f>IF(ABS(F317)&lt;0.2,"HIGH",IF(ABS(F317)&lt;0.4,"MEDIUM","LOW"))</f>
        <v>LOW</v>
      </c>
    </row>
    <row r="318" spans="1:7">
      <c r="A318" s="8" t="s">
        <v>201</v>
      </c>
      <c r="B318" s="8" t="s">
        <v>202</v>
      </c>
      <c r="C318" s="8" t="s">
        <v>51</v>
      </c>
      <c r="D318" s="8">
        <v>99</v>
      </c>
      <c r="E318" s="8">
        <v>100.6</v>
      </c>
      <c r="F318" s="9">
        <f>IF(E318&gt;0,(D318-E318)/E318*100,0)</f>
        <v>-1.5904572564612269</v>
      </c>
      <c r="G318" s="8" t="str">
        <f>IF(ABS(F318)&lt;0.2,"HIGH",IF(ABS(F318)&lt;0.4,"MEDIUM","LOW"))</f>
        <v>LOW</v>
      </c>
    </row>
    <row r="319" spans="1:7">
      <c r="A319" s="8" t="s">
        <v>201</v>
      </c>
      <c r="B319" s="8" t="s">
        <v>202</v>
      </c>
      <c r="C319" s="8" t="s">
        <v>52</v>
      </c>
      <c r="D319" s="8">
        <v>117</v>
      </c>
      <c r="E319" s="8">
        <v>97.4</v>
      </c>
      <c r="F319" s="9">
        <f>IF(E319&gt;0,(D319-E319)/E319*100,0)</f>
        <v>20.123203285420939</v>
      </c>
      <c r="G319" s="8" t="str">
        <f>IF(ABS(F319)&lt;0.2,"HIGH",IF(ABS(F319)&lt;0.4,"MEDIUM","LOW"))</f>
        <v>LOW</v>
      </c>
    </row>
    <row r="320" spans="1:7">
      <c r="A320" s="8" t="s">
        <v>201</v>
      </c>
      <c r="B320" s="8" t="s">
        <v>202</v>
      </c>
      <c r="C320" s="8" t="s">
        <v>53</v>
      </c>
      <c r="D320" s="8">
        <v>69</v>
      </c>
      <c r="E320" s="8">
        <v>66.5</v>
      </c>
      <c r="F320" s="9">
        <f>IF(E320&gt;0,(D320-E320)/E320*100,0)</f>
        <v>3.7593984962406015</v>
      </c>
      <c r="G320" s="8" t="str">
        <f>IF(ABS(F320)&lt;0.2,"HIGH",IF(ABS(F320)&lt;0.4,"MEDIUM","LOW"))</f>
        <v>LOW</v>
      </c>
    </row>
    <row r="321" spans="1:7">
      <c r="A321" s="8" t="s">
        <v>201</v>
      </c>
      <c r="B321" s="8" t="s">
        <v>202</v>
      </c>
      <c r="C321" s="8" t="s">
        <v>54</v>
      </c>
      <c r="D321" s="8">
        <v>80</v>
      </c>
      <c r="E321" s="8">
        <v>68.2</v>
      </c>
      <c r="F321" s="9">
        <f>IF(E321&gt;0,(D321-E321)/E321*100,0)</f>
        <v>17.302052785923749</v>
      </c>
      <c r="G321" s="8" t="str">
        <f>IF(ABS(F321)&lt;0.2,"HIGH",IF(ABS(F321)&lt;0.4,"MEDIUM","LOW"))</f>
        <v>LOW</v>
      </c>
    </row>
    <row r="322" spans="1:7">
      <c r="A322" s="8" t="s">
        <v>203</v>
      </c>
      <c r="B322" s="8" t="s">
        <v>204</v>
      </c>
      <c r="C322" s="8" t="s">
        <v>35</v>
      </c>
      <c r="D322" s="8">
        <v>124</v>
      </c>
      <c r="E322" s="8">
        <v>116.7</v>
      </c>
      <c r="F322" s="9">
        <f>IF(E322&gt;0,(D322-E322)/E322*100,0)</f>
        <v>6.255355612682088</v>
      </c>
      <c r="G322" s="8" t="str">
        <f>IF(ABS(F322)&lt;0.2,"HIGH",IF(ABS(F322)&lt;0.4,"MEDIUM","LOW"))</f>
        <v>LOW</v>
      </c>
    </row>
    <row r="323" spans="1:7">
      <c r="A323" s="8" t="s">
        <v>203</v>
      </c>
      <c r="B323" s="8" t="s">
        <v>204</v>
      </c>
      <c r="C323" s="8" t="s">
        <v>36</v>
      </c>
      <c r="D323" s="8">
        <v>120</v>
      </c>
      <c r="E323" s="8">
        <v>106.3</v>
      </c>
      <c r="F323" s="9">
        <f>IF(E323&gt;0,(D323-E323)/E323*100,0)</f>
        <v>12.888052681091256</v>
      </c>
      <c r="G323" s="8" t="str">
        <f>IF(ABS(F323)&lt;0.2,"HIGH",IF(ABS(F323)&lt;0.4,"MEDIUM","LOW"))</f>
        <v>LOW</v>
      </c>
    </row>
    <row r="324" spans="1:7">
      <c r="A324" s="8" t="s">
        <v>203</v>
      </c>
      <c r="B324" s="8" t="s">
        <v>204</v>
      </c>
      <c r="C324" s="8" t="s">
        <v>37</v>
      </c>
      <c r="D324" s="8">
        <v>88</v>
      </c>
      <c r="E324" s="8">
        <v>76.2</v>
      </c>
      <c r="F324" s="9">
        <f>IF(E324&gt;0,(D324-E324)/E324*100,0)</f>
        <v>15.485564304461938</v>
      </c>
      <c r="G324" s="8" t="str">
        <f>IF(ABS(F324)&lt;0.2,"HIGH",IF(ABS(F324)&lt;0.4,"MEDIUM","LOW"))</f>
        <v>LOW</v>
      </c>
    </row>
    <row r="325" spans="1:7">
      <c r="A325" s="8" t="s">
        <v>203</v>
      </c>
      <c r="B325" s="8" t="s">
        <v>204</v>
      </c>
      <c r="C325" s="8" t="s">
        <v>38</v>
      </c>
      <c r="D325" s="8">
        <v>76</v>
      </c>
      <c r="E325" s="8">
        <v>72.8</v>
      </c>
      <c r="F325" s="9">
        <f>IF(E325&gt;0,(D325-E325)/E325*100,0)</f>
        <v>4.3956043956043995</v>
      </c>
      <c r="G325" s="8" t="str">
        <f>IF(ABS(F325)&lt;0.2,"HIGH",IF(ABS(F325)&lt;0.4,"MEDIUM","LOW"))</f>
        <v>LOW</v>
      </c>
    </row>
    <row r="326" spans="1:7">
      <c r="A326" s="8" t="s">
        <v>203</v>
      </c>
      <c r="B326" s="8" t="s">
        <v>204</v>
      </c>
      <c r="C326" s="8" t="s">
        <v>39</v>
      </c>
      <c r="D326" s="8">
        <v>87</v>
      </c>
      <c r="E326" s="8">
        <v>79.2</v>
      </c>
      <c r="F326" s="9">
        <f>IF(E326&gt;0,(D326-E326)/E326*100,0)</f>
        <v>9.8484848484848442</v>
      </c>
      <c r="G326" s="8" t="str">
        <f>IF(ABS(F326)&lt;0.2,"HIGH",IF(ABS(F326)&lt;0.4,"MEDIUM","LOW"))</f>
        <v>LOW</v>
      </c>
    </row>
    <row r="327" spans="1:7">
      <c r="A327" s="8" t="s">
        <v>203</v>
      </c>
      <c r="B327" s="8" t="s">
        <v>204</v>
      </c>
      <c r="C327" s="8" t="s">
        <v>40</v>
      </c>
      <c r="D327" s="8">
        <v>139</v>
      </c>
      <c r="E327" s="8">
        <v>144.80000000000001</v>
      </c>
      <c r="F327" s="9">
        <f>IF(E327&gt;0,(D327-E327)/E327*100,0)</f>
        <v>-4.0055248618784605</v>
      </c>
      <c r="G327" s="8" t="str">
        <f>IF(ABS(F327)&lt;0.2,"HIGH",IF(ABS(F327)&lt;0.4,"MEDIUM","LOW"))</f>
        <v>LOW</v>
      </c>
    </row>
    <row r="328" spans="1:7">
      <c r="A328" s="8" t="s">
        <v>203</v>
      </c>
      <c r="B328" s="8" t="s">
        <v>204</v>
      </c>
      <c r="C328" s="8" t="s">
        <v>41</v>
      </c>
      <c r="D328" s="8">
        <v>143</v>
      </c>
      <c r="E328" s="8">
        <v>145</v>
      </c>
      <c r="F328" s="9">
        <f>IF(E328&gt;0,(D328-E328)/E328*100,0)</f>
        <v>-1.3793103448275863</v>
      </c>
      <c r="G328" s="8" t="str">
        <f>IF(ABS(F328)&lt;0.2,"HIGH",IF(ABS(F328)&lt;0.4,"MEDIUM","LOW"))</f>
        <v>LOW</v>
      </c>
    </row>
    <row r="329" spans="1:7">
      <c r="A329" s="8" t="s">
        <v>203</v>
      </c>
      <c r="B329" s="8" t="s">
        <v>204</v>
      </c>
      <c r="C329" s="8" t="s">
        <v>42</v>
      </c>
      <c r="D329" s="8">
        <v>101</v>
      </c>
      <c r="E329" s="8">
        <v>101.4</v>
      </c>
      <c r="F329" s="9">
        <f>IF(E329&gt;0,(D329-E329)/E329*100,0)</f>
        <v>-0.3944773175542462</v>
      </c>
      <c r="G329" s="8" t="str">
        <f>IF(ABS(F329)&lt;0.2,"HIGH",IF(ABS(F329)&lt;0.4,"MEDIUM","LOW"))</f>
        <v>MEDIUM</v>
      </c>
    </row>
    <row r="330" spans="1:7">
      <c r="A330" s="8" t="s">
        <v>203</v>
      </c>
      <c r="B330" s="8" t="s">
        <v>204</v>
      </c>
      <c r="C330" s="8" t="s">
        <v>43</v>
      </c>
      <c r="D330" s="8">
        <v>78</v>
      </c>
      <c r="E330" s="8">
        <v>69.3</v>
      </c>
      <c r="F330" s="9">
        <f>IF(E330&gt;0,(D330-E330)/E330*100,0)</f>
        <v>12.554112554112558</v>
      </c>
      <c r="G330" s="8" t="str">
        <f>IF(ABS(F330)&lt;0.2,"HIGH",IF(ABS(F330)&lt;0.4,"MEDIUM","LOW"))</f>
        <v>LOW</v>
      </c>
    </row>
    <row r="331" spans="1:7">
      <c r="A331" s="8" t="s">
        <v>203</v>
      </c>
      <c r="B331" s="8" t="s">
        <v>204</v>
      </c>
      <c r="C331" s="8" t="s">
        <v>44</v>
      </c>
      <c r="D331" s="8">
        <v>84</v>
      </c>
      <c r="E331" s="8">
        <v>73.8</v>
      </c>
      <c r="F331" s="9">
        <f>IF(E331&gt;0,(D331-E331)/E331*100,0)</f>
        <v>13.821138211382117</v>
      </c>
      <c r="G331" s="8" t="str">
        <f>IF(ABS(F331)&lt;0.2,"HIGH",IF(ABS(F331)&lt;0.4,"MEDIUM","LOW"))</f>
        <v>LOW</v>
      </c>
    </row>
    <row r="332" spans="1:7">
      <c r="A332" s="8" t="s">
        <v>203</v>
      </c>
      <c r="B332" s="8" t="s">
        <v>204</v>
      </c>
      <c r="C332" s="8" t="s">
        <v>45</v>
      </c>
      <c r="D332" s="8">
        <v>53</v>
      </c>
      <c r="E332" s="8">
        <v>52.4</v>
      </c>
      <c r="F332" s="9">
        <f>IF(E332&gt;0,(D332-E332)/E332*100,0)</f>
        <v>1.1450381679389341</v>
      </c>
      <c r="G332" s="8" t="str">
        <f>IF(ABS(F332)&lt;0.2,"HIGH",IF(ABS(F332)&lt;0.4,"MEDIUM","LOW"))</f>
        <v>LOW</v>
      </c>
    </row>
    <row r="333" spans="1:7">
      <c r="A333" s="8" t="s">
        <v>203</v>
      </c>
      <c r="B333" s="8" t="s">
        <v>204</v>
      </c>
      <c r="C333" s="8" t="s">
        <v>46</v>
      </c>
      <c r="D333" s="8">
        <v>60</v>
      </c>
      <c r="E333" s="8">
        <v>52.4</v>
      </c>
      <c r="F333" s="9">
        <f>IF(E333&gt;0,(D333-E333)/E333*100,0)</f>
        <v>14.503816793893131</v>
      </c>
      <c r="G333" s="8" t="str">
        <f>IF(ABS(F333)&lt;0.2,"HIGH",IF(ABS(F333)&lt;0.4,"MEDIUM","LOW"))</f>
        <v>LOW</v>
      </c>
    </row>
    <row r="334" spans="1:7">
      <c r="A334" s="8" t="s">
        <v>203</v>
      </c>
      <c r="B334" s="8" t="s">
        <v>204</v>
      </c>
      <c r="C334" s="8" t="s">
        <v>47</v>
      </c>
      <c r="D334" s="8">
        <v>106</v>
      </c>
      <c r="E334" s="8">
        <v>107.4</v>
      </c>
      <c r="F334" s="9">
        <f>IF(E334&gt;0,(D334-E334)/E334*100,0)</f>
        <v>-1.3035381750465602</v>
      </c>
      <c r="G334" s="8" t="str">
        <f>IF(ABS(F334)&lt;0.2,"HIGH",IF(ABS(F334)&lt;0.4,"MEDIUM","LOW"))</f>
        <v>LOW</v>
      </c>
    </row>
    <row r="335" spans="1:7">
      <c r="A335" s="8" t="s">
        <v>203</v>
      </c>
      <c r="B335" s="8" t="s">
        <v>204</v>
      </c>
      <c r="C335" s="8" t="s">
        <v>48</v>
      </c>
      <c r="D335" s="8">
        <v>95</v>
      </c>
      <c r="E335" s="8">
        <v>97.1</v>
      </c>
      <c r="F335" s="9">
        <f>IF(E335&gt;0,(D335-E335)/E335*100,0)</f>
        <v>-2.162718846549943</v>
      </c>
      <c r="G335" s="8" t="str">
        <f>IF(ABS(F335)&lt;0.2,"HIGH",IF(ABS(F335)&lt;0.4,"MEDIUM","LOW"))</f>
        <v>LOW</v>
      </c>
    </row>
    <row r="336" spans="1:7">
      <c r="A336" s="8" t="s">
        <v>203</v>
      </c>
      <c r="B336" s="8" t="s">
        <v>204</v>
      </c>
      <c r="C336" s="8" t="s">
        <v>49</v>
      </c>
      <c r="D336" s="8">
        <v>65</v>
      </c>
      <c r="E336" s="8">
        <v>66.5</v>
      </c>
      <c r="F336" s="9">
        <f>IF(E336&gt;0,(D336-E336)/E336*100,0)</f>
        <v>-2.2556390977443606</v>
      </c>
      <c r="G336" s="8" t="str">
        <f>IF(ABS(F336)&lt;0.2,"HIGH",IF(ABS(F336)&lt;0.4,"MEDIUM","LOW"))</f>
        <v>LOW</v>
      </c>
    </row>
    <row r="337" spans="1:7">
      <c r="A337" s="8" t="s">
        <v>203</v>
      </c>
      <c r="B337" s="8" t="s">
        <v>204</v>
      </c>
      <c r="C337" s="8" t="s">
        <v>50</v>
      </c>
      <c r="D337" s="8">
        <v>77</v>
      </c>
      <c r="E337" s="8">
        <v>73.7</v>
      </c>
      <c r="F337" s="9">
        <f>IF(E337&gt;0,(D337-E337)/E337*100,0)</f>
        <v>4.4776119402985035</v>
      </c>
      <c r="G337" s="8" t="str">
        <f>IF(ABS(F337)&lt;0.2,"HIGH",IF(ABS(F337)&lt;0.4,"MEDIUM","LOW"))</f>
        <v>LOW</v>
      </c>
    </row>
    <row r="338" spans="1:7">
      <c r="A338" s="8" t="s">
        <v>203</v>
      </c>
      <c r="B338" s="8" t="s">
        <v>204</v>
      </c>
      <c r="C338" s="8" t="s">
        <v>51</v>
      </c>
      <c r="D338" s="8">
        <v>115</v>
      </c>
      <c r="E338" s="8">
        <v>100.6</v>
      </c>
      <c r="F338" s="9">
        <f>IF(E338&gt;0,(D338-E338)/E338*100,0)</f>
        <v>14.314115308151099</v>
      </c>
      <c r="G338" s="8" t="str">
        <f>IF(ABS(F338)&lt;0.2,"HIGH",IF(ABS(F338)&lt;0.4,"MEDIUM","LOW"))</f>
        <v>LOW</v>
      </c>
    </row>
    <row r="339" spans="1:7">
      <c r="A339" s="8" t="s">
        <v>203</v>
      </c>
      <c r="B339" s="8" t="s">
        <v>204</v>
      </c>
      <c r="C339" s="8" t="s">
        <v>52</v>
      </c>
      <c r="D339" s="8">
        <v>100</v>
      </c>
      <c r="E339" s="8">
        <v>97.4</v>
      </c>
      <c r="F339" s="9">
        <f>IF(E339&gt;0,(D339-E339)/E339*100,0)</f>
        <v>2.6694045174537928</v>
      </c>
      <c r="G339" s="8" t="str">
        <f>IF(ABS(F339)&lt;0.2,"HIGH",IF(ABS(F339)&lt;0.4,"MEDIUM","LOW"))</f>
        <v>LOW</v>
      </c>
    </row>
    <row r="340" spans="1:7">
      <c r="A340" s="8" t="s">
        <v>203</v>
      </c>
      <c r="B340" s="8" t="s">
        <v>204</v>
      </c>
      <c r="C340" s="8" t="s">
        <v>53</v>
      </c>
      <c r="D340" s="8">
        <v>74</v>
      </c>
      <c r="E340" s="8">
        <v>66.5</v>
      </c>
      <c r="F340" s="9">
        <f>IF(E340&gt;0,(D340-E340)/E340*100,0)</f>
        <v>11.278195488721805</v>
      </c>
      <c r="G340" s="8" t="str">
        <f>IF(ABS(F340)&lt;0.2,"HIGH",IF(ABS(F340)&lt;0.4,"MEDIUM","LOW"))</f>
        <v>LOW</v>
      </c>
    </row>
    <row r="341" spans="1:7">
      <c r="A341" s="8" t="s">
        <v>203</v>
      </c>
      <c r="B341" s="8" t="s">
        <v>204</v>
      </c>
      <c r="C341" s="8" t="s">
        <v>54</v>
      </c>
      <c r="D341" s="8">
        <v>76</v>
      </c>
      <c r="E341" s="8">
        <v>68.2</v>
      </c>
      <c r="F341" s="9">
        <f>IF(E341&gt;0,(D341-E341)/E341*100,0)</f>
        <v>11.436950146627561</v>
      </c>
      <c r="G341" s="8" t="str">
        <f>IF(ABS(F341)&lt;0.2,"HIGH",IF(ABS(F341)&lt;0.4,"MEDIUM","LOW"))</f>
        <v>LOW</v>
      </c>
    </row>
    <row r="342" spans="1:7">
      <c r="A342" s="8" t="s">
        <v>205</v>
      </c>
      <c r="B342" s="8" t="s">
        <v>206</v>
      </c>
      <c r="C342" s="8" t="s">
        <v>35</v>
      </c>
      <c r="D342" s="8">
        <v>121</v>
      </c>
      <c r="E342" s="8">
        <v>116.7</v>
      </c>
      <c r="F342" s="9">
        <f>IF(E342&gt;0,(D342-E342)/E342*100,0)</f>
        <v>3.6846615252784898</v>
      </c>
      <c r="G342" s="8" t="str">
        <f>IF(ABS(F342)&lt;0.2,"HIGH",IF(ABS(F342)&lt;0.4,"MEDIUM","LOW"))</f>
        <v>LOW</v>
      </c>
    </row>
    <row r="343" spans="1:7">
      <c r="A343" s="8" t="s">
        <v>205</v>
      </c>
      <c r="B343" s="8" t="s">
        <v>206</v>
      </c>
      <c r="C343" s="8" t="s">
        <v>36</v>
      </c>
      <c r="D343" s="8">
        <v>126</v>
      </c>
      <c r="E343" s="8">
        <v>106.3</v>
      </c>
      <c r="F343" s="9">
        <f>IF(E343&gt;0,(D343-E343)/E343*100,0)</f>
        <v>18.532455315145818</v>
      </c>
      <c r="G343" s="8" t="str">
        <f>IF(ABS(F343)&lt;0.2,"HIGH",IF(ABS(F343)&lt;0.4,"MEDIUM","LOW"))</f>
        <v>LOW</v>
      </c>
    </row>
    <row r="344" spans="1:7">
      <c r="A344" s="8" t="s">
        <v>205</v>
      </c>
      <c r="B344" s="8" t="s">
        <v>206</v>
      </c>
      <c r="C344" s="8" t="s">
        <v>37</v>
      </c>
      <c r="D344" s="8">
        <v>80</v>
      </c>
      <c r="E344" s="8">
        <v>76.2</v>
      </c>
      <c r="F344" s="9">
        <f>IF(E344&gt;0,(D344-E344)/E344*100,0)</f>
        <v>4.9868766404199434</v>
      </c>
      <c r="G344" s="8" t="str">
        <f>IF(ABS(F344)&lt;0.2,"HIGH",IF(ABS(F344)&lt;0.4,"MEDIUM","LOW"))</f>
        <v>LOW</v>
      </c>
    </row>
    <row r="345" spans="1:7">
      <c r="A345" s="8" t="s">
        <v>205</v>
      </c>
      <c r="B345" s="8" t="s">
        <v>206</v>
      </c>
      <c r="C345" s="8" t="s">
        <v>38</v>
      </c>
      <c r="D345" s="8">
        <v>84</v>
      </c>
      <c r="E345" s="8">
        <v>72.8</v>
      </c>
      <c r="F345" s="9">
        <f>IF(E345&gt;0,(D345-E345)/E345*100,0)</f>
        <v>15.384615384615389</v>
      </c>
      <c r="G345" s="8" t="str">
        <f>IF(ABS(F345)&lt;0.2,"HIGH",IF(ABS(F345)&lt;0.4,"MEDIUM","LOW"))</f>
        <v>LOW</v>
      </c>
    </row>
    <row r="346" spans="1:7">
      <c r="A346" s="8" t="s">
        <v>205</v>
      </c>
      <c r="B346" s="8" t="s">
        <v>206</v>
      </c>
      <c r="C346" s="8" t="s">
        <v>39</v>
      </c>
      <c r="D346" s="8">
        <v>89</v>
      </c>
      <c r="E346" s="8">
        <v>79.2</v>
      </c>
      <c r="F346" s="9">
        <f>IF(E346&gt;0,(D346-E346)/E346*100,0)</f>
        <v>12.37373737373737</v>
      </c>
      <c r="G346" s="8" t="str">
        <f>IF(ABS(F346)&lt;0.2,"HIGH",IF(ABS(F346)&lt;0.4,"MEDIUM","LOW"))</f>
        <v>LOW</v>
      </c>
    </row>
    <row r="347" spans="1:7">
      <c r="A347" s="8" t="s">
        <v>205</v>
      </c>
      <c r="B347" s="8" t="s">
        <v>206</v>
      </c>
      <c r="C347" s="8" t="s">
        <v>40</v>
      </c>
      <c r="D347" s="8">
        <v>168</v>
      </c>
      <c r="E347" s="8">
        <v>144.80000000000001</v>
      </c>
      <c r="F347" s="9">
        <f>IF(E347&gt;0,(D347-E347)/E347*100,0)</f>
        <v>16.022099447513803</v>
      </c>
      <c r="G347" s="8" t="str">
        <f>IF(ABS(F347)&lt;0.2,"HIGH",IF(ABS(F347)&lt;0.4,"MEDIUM","LOW"))</f>
        <v>LOW</v>
      </c>
    </row>
    <row r="348" spans="1:7">
      <c r="A348" s="8" t="s">
        <v>205</v>
      </c>
      <c r="B348" s="8" t="s">
        <v>206</v>
      </c>
      <c r="C348" s="8" t="s">
        <v>41</v>
      </c>
      <c r="D348" s="8">
        <v>152</v>
      </c>
      <c r="E348" s="8">
        <v>145</v>
      </c>
      <c r="F348" s="9">
        <f>IF(E348&gt;0,(D348-E348)/E348*100,0)</f>
        <v>4.8275862068965516</v>
      </c>
      <c r="G348" s="8" t="str">
        <f>IF(ABS(F348)&lt;0.2,"HIGH",IF(ABS(F348)&lt;0.4,"MEDIUM","LOW"))</f>
        <v>LOW</v>
      </c>
    </row>
    <row r="349" spans="1:7">
      <c r="A349" s="8" t="s">
        <v>205</v>
      </c>
      <c r="B349" s="8" t="s">
        <v>206</v>
      </c>
      <c r="C349" s="8" t="s">
        <v>42</v>
      </c>
      <c r="D349" s="8">
        <v>100</v>
      </c>
      <c r="E349" s="8">
        <v>101.4</v>
      </c>
      <c r="F349" s="9">
        <f>IF(E349&gt;0,(D349-E349)/E349*100,0)</f>
        <v>-1.3806706114398477</v>
      </c>
      <c r="G349" s="8" t="str">
        <f>IF(ABS(F349)&lt;0.2,"HIGH",IF(ABS(F349)&lt;0.4,"MEDIUM","LOW"))</f>
        <v>LOW</v>
      </c>
    </row>
    <row r="350" spans="1:7">
      <c r="A350" s="8" t="s">
        <v>205</v>
      </c>
      <c r="B350" s="8" t="s">
        <v>206</v>
      </c>
      <c r="C350" s="8" t="s">
        <v>43</v>
      </c>
      <c r="D350" s="8">
        <v>78</v>
      </c>
      <c r="E350" s="8">
        <v>69.3</v>
      </c>
      <c r="F350" s="9">
        <f>IF(E350&gt;0,(D350-E350)/E350*100,0)</f>
        <v>12.554112554112558</v>
      </c>
      <c r="G350" s="8" t="str">
        <f>IF(ABS(F350)&lt;0.2,"HIGH",IF(ABS(F350)&lt;0.4,"MEDIUM","LOW"))</f>
        <v>LOW</v>
      </c>
    </row>
    <row r="351" spans="1:7">
      <c r="A351" s="8" t="s">
        <v>205</v>
      </c>
      <c r="B351" s="8" t="s">
        <v>206</v>
      </c>
      <c r="C351" s="8" t="s">
        <v>44</v>
      </c>
      <c r="D351" s="8">
        <v>80</v>
      </c>
      <c r="E351" s="8">
        <v>73.8</v>
      </c>
      <c r="F351" s="9">
        <f>IF(E351&gt;0,(D351-E351)/E351*100,0)</f>
        <v>8.4010840108401119</v>
      </c>
      <c r="G351" s="8" t="str">
        <f>IF(ABS(F351)&lt;0.2,"HIGH",IF(ABS(F351)&lt;0.4,"MEDIUM","LOW"))</f>
        <v>LOW</v>
      </c>
    </row>
    <row r="352" spans="1:7">
      <c r="A352" s="8" t="s">
        <v>205</v>
      </c>
      <c r="B352" s="8" t="s">
        <v>206</v>
      </c>
      <c r="C352" s="8" t="s">
        <v>45</v>
      </c>
      <c r="D352" s="8">
        <v>64</v>
      </c>
      <c r="E352" s="8">
        <v>52.4</v>
      </c>
      <c r="F352" s="9">
        <f>IF(E352&gt;0,(D352-E352)/E352*100,0)</f>
        <v>22.137404580152676</v>
      </c>
      <c r="G352" s="8" t="str">
        <f>IF(ABS(F352)&lt;0.2,"HIGH",IF(ABS(F352)&lt;0.4,"MEDIUM","LOW"))</f>
        <v>LOW</v>
      </c>
    </row>
    <row r="353" spans="1:7">
      <c r="A353" s="8" t="s">
        <v>205</v>
      </c>
      <c r="B353" s="8" t="s">
        <v>206</v>
      </c>
      <c r="C353" s="8" t="s">
        <v>46</v>
      </c>
      <c r="D353" s="8">
        <v>55</v>
      </c>
      <c r="E353" s="8">
        <v>52.4</v>
      </c>
      <c r="F353" s="9">
        <f>IF(E353&gt;0,(D353-E353)/E353*100,0)</f>
        <v>4.961832061068705</v>
      </c>
      <c r="G353" s="8" t="str">
        <f>IF(ABS(F353)&lt;0.2,"HIGH",IF(ABS(F353)&lt;0.4,"MEDIUM","LOW"))</f>
        <v>LOW</v>
      </c>
    </row>
    <row r="354" spans="1:7">
      <c r="A354" s="8" t="s">
        <v>205</v>
      </c>
      <c r="B354" s="8" t="s">
        <v>206</v>
      </c>
      <c r="C354" s="8" t="s">
        <v>47</v>
      </c>
      <c r="D354" s="8">
        <v>113</v>
      </c>
      <c r="E354" s="8">
        <v>107.4</v>
      </c>
      <c r="F354" s="9">
        <f>IF(E354&gt;0,(D354-E354)/E354*100,0)</f>
        <v>5.2141527001862142</v>
      </c>
      <c r="G354" s="8" t="str">
        <f>IF(ABS(F354)&lt;0.2,"HIGH",IF(ABS(F354)&lt;0.4,"MEDIUM","LOW"))</f>
        <v>LOW</v>
      </c>
    </row>
    <row r="355" spans="1:7">
      <c r="A355" s="8" t="s">
        <v>205</v>
      </c>
      <c r="B355" s="8" t="s">
        <v>206</v>
      </c>
      <c r="C355" s="8" t="s">
        <v>48</v>
      </c>
      <c r="D355" s="8">
        <v>94</v>
      </c>
      <c r="E355" s="8">
        <v>97.1</v>
      </c>
      <c r="F355" s="9">
        <f>IF(E355&gt;0,(D355-E355)/E355*100,0)</f>
        <v>-3.1925849639546802</v>
      </c>
      <c r="G355" s="8" t="str">
        <f>IF(ABS(F355)&lt;0.2,"HIGH",IF(ABS(F355)&lt;0.4,"MEDIUM","LOW"))</f>
        <v>LOW</v>
      </c>
    </row>
    <row r="356" spans="1:7">
      <c r="A356" s="8" t="s">
        <v>205</v>
      </c>
      <c r="B356" s="8" t="s">
        <v>206</v>
      </c>
      <c r="C356" s="8" t="s">
        <v>49</v>
      </c>
      <c r="D356" s="8">
        <v>80</v>
      </c>
      <c r="E356" s="8">
        <v>66.5</v>
      </c>
      <c r="F356" s="9">
        <f>IF(E356&gt;0,(D356-E356)/E356*100,0)</f>
        <v>20.300751879699249</v>
      </c>
      <c r="G356" s="8" t="str">
        <f>IF(ABS(F356)&lt;0.2,"HIGH",IF(ABS(F356)&lt;0.4,"MEDIUM","LOW"))</f>
        <v>LOW</v>
      </c>
    </row>
    <row r="357" spans="1:7">
      <c r="A357" s="8" t="s">
        <v>205</v>
      </c>
      <c r="B357" s="8" t="s">
        <v>206</v>
      </c>
      <c r="C357" s="8" t="s">
        <v>50</v>
      </c>
      <c r="D357" s="8">
        <v>71</v>
      </c>
      <c r="E357" s="8">
        <v>73.7</v>
      </c>
      <c r="F357" s="9">
        <f>IF(E357&gt;0,(D357-E357)/E357*100,0)</f>
        <v>-3.6635006784260549</v>
      </c>
      <c r="G357" s="8" t="str">
        <f>IF(ABS(F357)&lt;0.2,"HIGH",IF(ABS(F357)&lt;0.4,"MEDIUM","LOW"))</f>
        <v>LOW</v>
      </c>
    </row>
    <row r="358" spans="1:7">
      <c r="A358" s="8" t="s">
        <v>205</v>
      </c>
      <c r="B358" s="8" t="s">
        <v>206</v>
      </c>
      <c r="C358" s="8" t="s">
        <v>51</v>
      </c>
      <c r="D358" s="8">
        <v>119</v>
      </c>
      <c r="E358" s="8">
        <v>100.6</v>
      </c>
      <c r="F358" s="9">
        <f>IF(E358&gt;0,(D358-E358)/E358*100,0)</f>
        <v>18.290258449304179</v>
      </c>
      <c r="G358" s="8" t="str">
        <f>IF(ABS(F358)&lt;0.2,"HIGH",IF(ABS(F358)&lt;0.4,"MEDIUM","LOW"))</f>
        <v>LOW</v>
      </c>
    </row>
    <row r="359" spans="1:7">
      <c r="A359" s="8" t="s">
        <v>205</v>
      </c>
      <c r="B359" s="8" t="s">
        <v>206</v>
      </c>
      <c r="C359" s="8" t="s">
        <v>52</v>
      </c>
      <c r="D359" s="8">
        <v>112</v>
      </c>
      <c r="E359" s="8">
        <v>97.4</v>
      </c>
      <c r="F359" s="9">
        <f>IF(E359&gt;0,(D359-E359)/E359*100,0)</f>
        <v>14.98973305954825</v>
      </c>
      <c r="G359" s="8" t="str">
        <f>IF(ABS(F359)&lt;0.2,"HIGH",IF(ABS(F359)&lt;0.4,"MEDIUM","LOW"))</f>
        <v>LOW</v>
      </c>
    </row>
    <row r="360" spans="1:7">
      <c r="A360" s="8" t="s">
        <v>205</v>
      </c>
      <c r="B360" s="8" t="s">
        <v>206</v>
      </c>
      <c r="C360" s="8" t="s">
        <v>53</v>
      </c>
      <c r="D360" s="8">
        <v>73</v>
      </c>
      <c r="E360" s="8">
        <v>66.5</v>
      </c>
      <c r="F360" s="9">
        <f>IF(E360&gt;0,(D360-E360)/E360*100,0)</f>
        <v>9.7744360902255636</v>
      </c>
      <c r="G360" s="8" t="str">
        <f>IF(ABS(F360)&lt;0.2,"HIGH",IF(ABS(F360)&lt;0.4,"MEDIUM","LOW"))</f>
        <v>LOW</v>
      </c>
    </row>
    <row r="361" spans="1:7">
      <c r="A361" s="8" t="s">
        <v>205</v>
      </c>
      <c r="B361" s="8" t="s">
        <v>206</v>
      </c>
      <c r="C361" s="8" t="s">
        <v>54</v>
      </c>
      <c r="D361" s="8">
        <v>72</v>
      </c>
      <c r="E361" s="8">
        <v>68.2</v>
      </c>
      <c r="F361" s="9">
        <f>IF(E361&gt;0,(D361-E361)/E361*100,0)</f>
        <v>5.5718475073313742</v>
      </c>
      <c r="G361" s="8" t="str">
        <f>IF(ABS(F361)&lt;0.2,"HIGH",IF(ABS(F361)&lt;0.4,"MEDIUM","LOW"))</f>
        <v>LOW</v>
      </c>
    </row>
    <row r="362" spans="1:7">
      <c r="A362" s="8" t="s">
        <v>207</v>
      </c>
      <c r="B362" s="8" t="s">
        <v>208</v>
      </c>
      <c r="C362" s="8" t="s">
        <v>35</v>
      </c>
      <c r="D362" s="8">
        <v>117</v>
      </c>
      <c r="E362" s="8">
        <v>116.7</v>
      </c>
      <c r="F362" s="9">
        <f>IF(E362&gt;0,(D362-E362)/E362*100,0)</f>
        <v>0.25706940874035744</v>
      </c>
      <c r="G362" s="8" t="str">
        <f>IF(ABS(F362)&lt;0.2,"HIGH",IF(ABS(F362)&lt;0.4,"MEDIUM","LOW"))</f>
        <v>MEDIUM</v>
      </c>
    </row>
    <row r="363" spans="1:7">
      <c r="A363" s="8" t="s">
        <v>207</v>
      </c>
      <c r="B363" s="8" t="s">
        <v>208</v>
      </c>
      <c r="C363" s="8" t="s">
        <v>36</v>
      </c>
      <c r="D363" s="8">
        <v>113</v>
      </c>
      <c r="E363" s="8">
        <v>106.3</v>
      </c>
      <c r="F363" s="9">
        <f>IF(E363&gt;0,(D363-E363)/E363*100,0)</f>
        <v>6.3029162746942644</v>
      </c>
      <c r="G363" s="8" t="str">
        <f>IF(ABS(F363)&lt;0.2,"HIGH",IF(ABS(F363)&lt;0.4,"MEDIUM","LOW"))</f>
        <v>LOW</v>
      </c>
    </row>
    <row r="364" spans="1:7">
      <c r="A364" s="8" t="s">
        <v>207</v>
      </c>
      <c r="B364" s="8" t="s">
        <v>208</v>
      </c>
      <c r="C364" s="8" t="s">
        <v>37</v>
      </c>
      <c r="D364" s="8">
        <v>80</v>
      </c>
      <c r="E364" s="8">
        <v>76.2</v>
      </c>
      <c r="F364" s="9">
        <f>IF(E364&gt;0,(D364-E364)/E364*100,0)</f>
        <v>4.9868766404199434</v>
      </c>
      <c r="G364" s="8" t="str">
        <f>IF(ABS(F364)&lt;0.2,"HIGH",IF(ABS(F364)&lt;0.4,"MEDIUM","LOW"))</f>
        <v>LOW</v>
      </c>
    </row>
    <row r="365" spans="1:7">
      <c r="A365" s="8" t="s">
        <v>207</v>
      </c>
      <c r="B365" s="8" t="s">
        <v>208</v>
      </c>
      <c r="C365" s="8" t="s">
        <v>38</v>
      </c>
      <c r="D365" s="8">
        <v>85</v>
      </c>
      <c r="E365" s="8">
        <v>72.8</v>
      </c>
      <c r="F365" s="9">
        <f>IF(E365&gt;0,(D365-E365)/E365*100,0)</f>
        <v>16.758241758241763</v>
      </c>
      <c r="G365" s="8" t="str">
        <f>IF(ABS(F365)&lt;0.2,"HIGH",IF(ABS(F365)&lt;0.4,"MEDIUM","LOW"))</f>
        <v>LOW</v>
      </c>
    </row>
    <row r="366" spans="1:7">
      <c r="A366" s="8" t="s">
        <v>207</v>
      </c>
      <c r="B366" s="8" t="s">
        <v>208</v>
      </c>
      <c r="C366" s="8" t="s">
        <v>39</v>
      </c>
      <c r="D366" s="8">
        <v>76</v>
      </c>
      <c r="E366" s="8">
        <v>79.2</v>
      </c>
      <c r="F366" s="9">
        <f>IF(E366&gt;0,(D366-E366)/E366*100,0)</f>
        <v>-4.0404040404040433</v>
      </c>
      <c r="G366" s="8" t="str">
        <f>IF(ABS(F366)&lt;0.2,"HIGH",IF(ABS(F366)&lt;0.4,"MEDIUM","LOW"))</f>
        <v>LOW</v>
      </c>
    </row>
    <row r="367" spans="1:7">
      <c r="A367" s="8" t="s">
        <v>207</v>
      </c>
      <c r="B367" s="8" t="s">
        <v>208</v>
      </c>
      <c r="C367" s="8" t="s">
        <v>40</v>
      </c>
      <c r="D367" s="8">
        <v>168</v>
      </c>
      <c r="E367" s="8">
        <v>144.80000000000001</v>
      </c>
      <c r="F367" s="9">
        <f>IF(E367&gt;0,(D367-E367)/E367*100,0)</f>
        <v>16.022099447513803</v>
      </c>
      <c r="G367" s="8" t="str">
        <f>IF(ABS(F367)&lt;0.2,"HIGH",IF(ABS(F367)&lt;0.4,"MEDIUM","LOW"))</f>
        <v>LOW</v>
      </c>
    </row>
    <row r="368" spans="1:7">
      <c r="A368" s="8" t="s">
        <v>207</v>
      </c>
      <c r="B368" s="8" t="s">
        <v>208</v>
      </c>
      <c r="C368" s="8" t="s">
        <v>41</v>
      </c>
      <c r="D368" s="8">
        <v>165</v>
      </c>
      <c r="E368" s="8">
        <v>145</v>
      </c>
      <c r="F368" s="9">
        <f>IF(E368&gt;0,(D368-E368)/E368*100,0)</f>
        <v>13.793103448275861</v>
      </c>
      <c r="G368" s="8" t="str">
        <f>IF(ABS(F368)&lt;0.2,"HIGH",IF(ABS(F368)&lt;0.4,"MEDIUM","LOW"))</f>
        <v>LOW</v>
      </c>
    </row>
    <row r="369" spans="1:7">
      <c r="A369" s="8" t="s">
        <v>207</v>
      </c>
      <c r="B369" s="8" t="s">
        <v>208</v>
      </c>
      <c r="C369" s="8" t="s">
        <v>42</v>
      </c>
      <c r="D369" s="8">
        <v>116</v>
      </c>
      <c r="E369" s="8">
        <v>101.4</v>
      </c>
      <c r="F369" s="9">
        <f>IF(E369&gt;0,(D369-E369)/E369*100,0)</f>
        <v>14.398422090729776</v>
      </c>
      <c r="G369" s="8" t="str">
        <f>IF(ABS(F369)&lt;0.2,"HIGH",IF(ABS(F369)&lt;0.4,"MEDIUM","LOW"))</f>
        <v>LOW</v>
      </c>
    </row>
    <row r="370" spans="1:7">
      <c r="A370" s="8" t="s">
        <v>207</v>
      </c>
      <c r="B370" s="8" t="s">
        <v>208</v>
      </c>
      <c r="C370" s="8" t="s">
        <v>43</v>
      </c>
      <c r="D370" s="8">
        <v>77</v>
      </c>
      <c r="E370" s="8">
        <v>69.3</v>
      </c>
      <c r="F370" s="9">
        <f>IF(E370&gt;0,(D370-E370)/E370*100,0)</f>
        <v>11.111111111111116</v>
      </c>
      <c r="G370" s="8" t="str">
        <f>IF(ABS(F370)&lt;0.2,"HIGH",IF(ABS(F370)&lt;0.4,"MEDIUM","LOW"))</f>
        <v>LOW</v>
      </c>
    </row>
    <row r="371" spans="1:7">
      <c r="A371" s="8" t="s">
        <v>207</v>
      </c>
      <c r="B371" s="8" t="s">
        <v>208</v>
      </c>
      <c r="C371" s="8" t="s">
        <v>44</v>
      </c>
      <c r="D371" s="8">
        <v>80</v>
      </c>
      <c r="E371" s="8">
        <v>73.8</v>
      </c>
      <c r="F371" s="9">
        <f>IF(E371&gt;0,(D371-E371)/E371*100,0)</f>
        <v>8.4010840108401119</v>
      </c>
      <c r="G371" s="8" t="str">
        <f>IF(ABS(F371)&lt;0.2,"HIGH",IF(ABS(F371)&lt;0.4,"MEDIUM","LOW"))</f>
        <v>LOW</v>
      </c>
    </row>
    <row r="372" spans="1:7">
      <c r="A372" s="8" t="s">
        <v>207</v>
      </c>
      <c r="B372" s="8" t="s">
        <v>208</v>
      </c>
      <c r="C372" s="8" t="s">
        <v>45</v>
      </c>
      <c r="D372" s="8">
        <v>64</v>
      </c>
      <c r="E372" s="8">
        <v>52.4</v>
      </c>
      <c r="F372" s="9">
        <f>IF(E372&gt;0,(D372-E372)/E372*100,0)</f>
        <v>22.137404580152676</v>
      </c>
      <c r="G372" s="8" t="str">
        <f>IF(ABS(F372)&lt;0.2,"HIGH",IF(ABS(F372)&lt;0.4,"MEDIUM","LOW"))</f>
        <v>LOW</v>
      </c>
    </row>
    <row r="373" spans="1:7">
      <c r="A373" s="8" t="s">
        <v>207</v>
      </c>
      <c r="B373" s="8" t="s">
        <v>208</v>
      </c>
      <c r="C373" s="8" t="s">
        <v>46</v>
      </c>
      <c r="D373" s="8">
        <v>60</v>
      </c>
      <c r="E373" s="8">
        <v>52.4</v>
      </c>
      <c r="F373" s="9">
        <f>IF(E373&gt;0,(D373-E373)/E373*100,0)</f>
        <v>14.503816793893131</v>
      </c>
      <c r="G373" s="8" t="str">
        <f>IF(ABS(F373)&lt;0.2,"HIGH",IF(ABS(F373)&lt;0.4,"MEDIUM","LOW"))</f>
        <v>LOW</v>
      </c>
    </row>
    <row r="374" spans="1:7">
      <c r="A374" s="8" t="s">
        <v>207</v>
      </c>
      <c r="B374" s="8" t="s">
        <v>208</v>
      </c>
      <c r="C374" s="8" t="s">
        <v>47</v>
      </c>
      <c r="D374" s="8">
        <v>122</v>
      </c>
      <c r="E374" s="8">
        <v>107.4</v>
      </c>
      <c r="F374" s="9">
        <f>IF(E374&gt;0,(D374-E374)/E374*100,0)</f>
        <v>13.594040968342638</v>
      </c>
      <c r="G374" s="8" t="str">
        <f>IF(ABS(F374)&lt;0.2,"HIGH",IF(ABS(F374)&lt;0.4,"MEDIUM","LOW"))</f>
        <v>LOW</v>
      </c>
    </row>
    <row r="375" spans="1:7">
      <c r="A375" s="8" t="s">
        <v>207</v>
      </c>
      <c r="B375" s="8" t="s">
        <v>208</v>
      </c>
      <c r="C375" s="8" t="s">
        <v>48</v>
      </c>
      <c r="D375" s="8">
        <v>112</v>
      </c>
      <c r="E375" s="8">
        <v>97.1</v>
      </c>
      <c r="F375" s="9">
        <f>IF(E375&gt;0,(D375-E375)/E375*100,0)</f>
        <v>15.345005149330593</v>
      </c>
      <c r="G375" s="8" t="str">
        <f>IF(ABS(F375)&lt;0.2,"HIGH",IF(ABS(F375)&lt;0.4,"MEDIUM","LOW"))</f>
        <v>LOW</v>
      </c>
    </row>
    <row r="376" spans="1:7">
      <c r="A376" s="8" t="s">
        <v>207</v>
      </c>
      <c r="B376" s="8" t="s">
        <v>208</v>
      </c>
      <c r="C376" s="8" t="s">
        <v>49</v>
      </c>
      <c r="D376" s="8">
        <v>77</v>
      </c>
      <c r="E376" s="8">
        <v>66.5</v>
      </c>
      <c r="F376" s="9">
        <f>IF(E376&gt;0,(D376-E376)/E376*100,0)</f>
        <v>15.789473684210526</v>
      </c>
      <c r="G376" s="8" t="str">
        <f>IF(ABS(F376)&lt;0.2,"HIGH",IF(ABS(F376)&lt;0.4,"MEDIUM","LOW"))</f>
        <v>LOW</v>
      </c>
    </row>
    <row r="377" spans="1:7">
      <c r="A377" s="8" t="s">
        <v>207</v>
      </c>
      <c r="B377" s="8" t="s">
        <v>208</v>
      </c>
      <c r="C377" s="8" t="s">
        <v>50</v>
      </c>
      <c r="D377" s="8">
        <v>90</v>
      </c>
      <c r="E377" s="8">
        <v>73.7</v>
      </c>
      <c r="F377" s="9">
        <f>IF(E377&gt;0,(D377-E377)/E377*100,0)</f>
        <v>22.116689280868382</v>
      </c>
      <c r="G377" s="8" t="str">
        <f>IF(ABS(F377)&lt;0.2,"HIGH",IF(ABS(F377)&lt;0.4,"MEDIUM","LOW"))</f>
        <v>LOW</v>
      </c>
    </row>
    <row r="378" spans="1:7">
      <c r="A378" s="8" t="s">
        <v>207</v>
      </c>
      <c r="B378" s="8" t="s">
        <v>208</v>
      </c>
      <c r="C378" s="8" t="s">
        <v>51</v>
      </c>
      <c r="D378" s="8">
        <v>123</v>
      </c>
      <c r="E378" s="8">
        <v>100.6</v>
      </c>
      <c r="F378" s="9">
        <f>IF(E378&gt;0,(D378-E378)/E378*100,0)</f>
        <v>22.266401590457264</v>
      </c>
      <c r="G378" s="8" t="str">
        <f>IF(ABS(F378)&lt;0.2,"HIGH",IF(ABS(F378)&lt;0.4,"MEDIUM","LOW"))</f>
        <v>LOW</v>
      </c>
    </row>
    <row r="379" spans="1:7">
      <c r="A379" s="8" t="s">
        <v>207</v>
      </c>
      <c r="B379" s="8" t="s">
        <v>208</v>
      </c>
      <c r="C379" s="8" t="s">
        <v>52</v>
      </c>
      <c r="D379" s="8">
        <v>103</v>
      </c>
      <c r="E379" s="8">
        <v>97.4</v>
      </c>
      <c r="F379" s="9">
        <f>IF(E379&gt;0,(D379-E379)/E379*100,0)</f>
        <v>5.7494866529774065</v>
      </c>
      <c r="G379" s="8" t="str">
        <f>IF(ABS(F379)&lt;0.2,"HIGH",IF(ABS(F379)&lt;0.4,"MEDIUM","LOW"))</f>
        <v>LOW</v>
      </c>
    </row>
    <row r="380" spans="1:7">
      <c r="A380" s="8" t="s">
        <v>207</v>
      </c>
      <c r="B380" s="8" t="s">
        <v>208</v>
      </c>
      <c r="C380" s="8" t="s">
        <v>53</v>
      </c>
      <c r="D380" s="8">
        <v>79</v>
      </c>
      <c r="E380" s="8">
        <v>66.5</v>
      </c>
      <c r="F380" s="9">
        <f>IF(E380&gt;0,(D380-E380)/E380*100,0)</f>
        <v>18.796992481203006</v>
      </c>
      <c r="G380" s="8" t="str">
        <f>IF(ABS(F380)&lt;0.2,"HIGH",IF(ABS(F380)&lt;0.4,"MEDIUM","LOW"))</f>
        <v>LOW</v>
      </c>
    </row>
    <row r="381" spans="1:7">
      <c r="A381" s="8" t="s">
        <v>207</v>
      </c>
      <c r="B381" s="8" t="s">
        <v>208</v>
      </c>
      <c r="C381" s="8" t="s">
        <v>54</v>
      </c>
      <c r="D381" s="8">
        <v>82</v>
      </c>
      <c r="E381" s="8">
        <v>68.2</v>
      </c>
      <c r="F381" s="9">
        <f>IF(E381&gt;0,(D381-E381)/E381*100,0)</f>
        <v>20.234604105571844</v>
      </c>
      <c r="G381" s="8" t="str">
        <f>IF(ABS(F381)&lt;0.2,"HIGH",IF(ABS(F381)&lt;0.4,"MEDIUM","LOW"))</f>
        <v>LOW</v>
      </c>
    </row>
    <row r="382" spans="1:7">
      <c r="A382" s="8" t="s">
        <v>209</v>
      </c>
      <c r="B382" s="8" t="s">
        <v>210</v>
      </c>
      <c r="C382" s="8" t="s">
        <v>35</v>
      </c>
      <c r="D382" s="8">
        <v>115</v>
      </c>
      <c r="E382" s="8">
        <v>116.7</v>
      </c>
      <c r="F382" s="9">
        <f>IF(E382&gt;0,(D382-E382)/E382*100,0)</f>
        <v>-1.4567266495287083</v>
      </c>
      <c r="G382" s="8" t="str">
        <f>IF(ABS(F382)&lt;0.2,"HIGH",IF(ABS(F382)&lt;0.4,"MEDIUM","LOW"))</f>
        <v>LOW</v>
      </c>
    </row>
    <row r="383" spans="1:7">
      <c r="A383" s="8" t="s">
        <v>209</v>
      </c>
      <c r="B383" s="8" t="s">
        <v>210</v>
      </c>
      <c r="C383" s="8" t="s">
        <v>36</v>
      </c>
      <c r="D383" s="8">
        <v>116</v>
      </c>
      <c r="E383" s="8">
        <v>106.3</v>
      </c>
      <c r="F383" s="9">
        <f>IF(E383&gt;0,(D383-E383)/E383*100,0)</f>
        <v>9.1251175917215459</v>
      </c>
      <c r="G383" s="8" t="str">
        <f>IF(ABS(F383)&lt;0.2,"HIGH",IF(ABS(F383)&lt;0.4,"MEDIUM","LOW"))</f>
        <v>LOW</v>
      </c>
    </row>
    <row r="384" spans="1:7">
      <c r="A384" s="8" t="s">
        <v>209</v>
      </c>
      <c r="B384" s="8" t="s">
        <v>210</v>
      </c>
      <c r="C384" s="8" t="s">
        <v>37</v>
      </c>
      <c r="D384" s="8">
        <v>83</v>
      </c>
      <c r="E384" s="8">
        <v>76.2</v>
      </c>
      <c r="F384" s="9">
        <f>IF(E384&gt;0,(D384-E384)/E384*100,0)</f>
        <v>8.9238845144356915</v>
      </c>
      <c r="G384" s="8" t="str">
        <f>IF(ABS(F384)&lt;0.2,"HIGH",IF(ABS(F384)&lt;0.4,"MEDIUM","LOW"))</f>
        <v>LOW</v>
      </c>
    </row>
    <row r="385" spans="1:7">
      <c r="A385" s="8" t="s">
        <v>209</v>
      </c>
      <c r="B385" s="8" t="s">
        <v>210</v>
      </c>
      <c r="C385" s="8" t="s">
        <v>38</v>
      </c>
      <c r="D385" s="8">
        <v>82</v>
      </c>
      <c r="E385" s="8">
        <v>72.8</v>
      </c>
      <c r="F385" s="9">
        <f>IF(E385&gt;0,(D385-E385)/E385*100,0)</f>
        <v>12.637362637362642</v>
      </c>
      <c r="G385" s="8" t="str">
        <f>IF(ABS(F385)&lt;0.2,"HIGH",IF(ABS(F385)&lt;0.4,"MEDIUM","LOW"))</f>
        <v>LOW</v>
      </c>
    </row>
    <row r="386" spans="1:7">
      <c r="A386" s="8" t="s">
        <v>209</v>
      </c>
      <c r="B386" s="8" t="s">
        <v>210</v>
      </c>
      <c r="C386" s="8" t="s">
        <v>39</v>
      </c>
      <c r="D386" s="8">
        <v>92</v>
      </c>
      <c r="E386" s="8">
        <v>79.2</v>
      </c>
      <c r="F386" s="9">
        <f>IF(E386&gt;0,(D386-E386)/E386*100,0)</f>
        <v>16.161616161616159</v>
      </c>
      <c r="G386" s="8" t="str">
        <f>IF(ABS(F386)&lt;0.2,"HIGH",IF(ABS(F386)&lt;0.4,"MEDIUM","LOW"))</f>
        <v>LOW</v>
      </c>
    </row>
    <row r="387" spans="1:7">
      <c r="A387" s="8" t="s">
        <v>209</v>
      </c>
      <c r="B387" s="8" t="s">
        <v>210</v>
      </c>
      <c r="C387" s="8" t="s">
        <v>40</v>
      </c>
      <c r="D387" s="8">
        <v>153</v>
      </c>
      <c r="E387" s="8">
        <v>144.80000000000001</v>
      </c>
      <c r="F387" s="9">
        <f>IF(E387&gt;0,(D387-E387)/E387*100,0)</f>
        <v>5.6629834254143567</v>
      </c>
      <c r="G387" s="8" t="str">
        <f>IF(ABS(F387)&lt;0.2,"HIGH",IF(ABS(F387)&lt;0.4,"MEDIUM","LOW"))</f>
        <v>LOW</v>
      </c>
    </row>
    <row r="388" spans="1:7">
      <c r="A388" s="8" t="s">
        <v>209</v>
      </c>
      <c r="B388" s="8" t="s">
        <v>210</v>
      </c>
      <c r="C388" s="8" t="s">
        <v>41</v>
      </c>
      <c r="D388" s="8">
        <v>157</v>
      </c>
      <c r="E388" s="8">
        <v>145</v>
      </c>
      <c r="F388" s="9">
        <f>IF(E388&gt;0,(D388-E388)/E388*100,0)</f>
        <v>8.2758620689655178</v>
      </c>
      <c r="G388" s="8" t="str">
        <f>IF(ABS(F388)&lt;0.2,"HIGH",IF(ABS(F388)&lt;0.4,"MEDIUM","LOW"))</f>
        <v>LOW</v>
      </c>
    </row>
    <row r="389" spans="1:7">
      <c r="A389" s="8" t="s">
        <v>209</v>
      </c>
      <c r="B389" s="8" t="s">
        <v>210</v>
      </c>
      <c r="C389" s="8" t="s">
        <v>42</v>
      </c>
      <c r="D389" s="8">
        <v>114</v>
      </c>
      <c r="E389" s="8">
        <v>101.4</v>
      </c>
      <c r="F389" s="9">
        <f>IF(E389&gt;0,(D389-E389)/E389*100,0)</f>
        <v>12.426035502958573</v>
      </c>
      <c r="G389" s="8" t="str">
        <f>IF(ABS(F389)&lt;0.2,"HIGH",IF(ABS(F389)&lt;0.4,"MEDIUM","LOW"))</f>
        <v>LOW</v>
      </c>
    </row>
    <row r="390" spans="1:7">
      <c r="A390" s="8" t="s">
        <v>209</v>
      </c>
      <c r="B390" s="8" t="s">
        <v>210</v>
      </c>
      <c r="C390" s="8" t="s">
        <v>43</v>
      </c>
      <c r="D390" s="8">
        <v>73</v>
      </c>
      <c r="E390" s="8">
        <v>69.3</v>
      </c>
      <c r="F390" s="9">
        <f>IF(E390&gt;0,(D390-E390)/E390*100,0)</f>
        <v>5.3391053391053429</v>
      </c>
      <c r="G390" s="8" t="str">
        <f>IF(ABS(F390)&lt;0.2,"HIGH",IF(ABS(F390)&lt;0.4,"MEDIUM","LOW"))</f>
        <v>LOW</v>
      </c>
    </row>
    <row r="391" spans="1:7">
      <c r="A391" s="8" t="s">
        <v>209</v>
      </c>
      <c r="B391" s="8" t="s">
        <v>210</v>
      </c>
      <c r="C391" s="8" t="s">
        <v>44</v>
      </c>
      <c r="D391" s="8">
        <v>88</v>
      </c>
      <c r="E391" s="8">
        <v>73.8</v>
      </c>
      <c r="F391" s="9">
        <f>IF(E391&gt;0,(D391-E391)/E391*100,0)</f>
        <v>19.241192411924125</v>
      </c>
      <c r="G391" s="8" t="str">
        <f>IF(ABS(F391)&lt;0.2,"HIGH",IF(ABS(F391)&lt;0.4,"MEDIUM","LOW"))</f>
        <v>LOW</v>
      </c>
    </row>
    <row r="392" spans="1:7">
      <c r="A392" s="8" t="s">
        <v>209</v>
      </c>
      <c r="B392" s="8" t="s">
        <v>210</v>
      </c>
      <c r="C392" s="8" t="s">
        <v>45</v>
      </c>
      <c r="D392" s="8">
        <v>59</v>
      </c>
      <c r="E392" s="8">
        <v>52.4</v>
      </c>
      <c r="F392" s="9">
        <f>IF(E392&gt;0,(D392-E392)/E392*100,0)</f>
        <v>12.595419847328248</v>
      </c>
      <c r="G392" s="8" t="str">
        <f>IF(ABS(F392)&lt;0.2,"HIGH",IF(ABS(F392)&lt;0.4,"MEDIUM","LOW"))</f>
        <v>LOW</v>
      </c>
    </row>
    <row r="393" spans="1:7">
      <c r="A393" s="8" t="s">
        <v>209</v>
      </c>
      <c r="B393" s="8" t="s">
        <v>210</v>
      </c>
      <c r="C393" s="8" t="s">
        <v>46</v>
      </c>
      <c r="D393" s="8">
        <v>49</v>
      </c>
      <c r="E393" s="8">
        <v>52.4</v>
      </c>
      <c r="F393" s="9">
        <f>IF(E393&gt;0,(D393-E393)/E393*100,0)</f>
        <v>-6.4885496183206079</v>
      </c>
      <c r="G393" s="8" t="str">
        <f>IF(ABS(F393)&lt;0.2,"HIGH",IF(ABS(F393)&lt;0.4,"MEDIUM","LOW"))</f>
        <v>LOW</v>
      </c>
    </row>
    <row r="394" spans="1:7">
      <c r="A394" s="8" t="s">
        <v>209</v>
      </c>
      <c r="B394" s="8" t="s">
        <v>210</v>
      </c>
      <c r="C394" s="8" t="s">
        <v>47</v>
      </c>
      <c r="D394" s="8">
        <v>119</v>
      </c>
      <c r="E394" s="8">
        <v>107.4</v>
      </c>
      <c r="F394" s="9">
        <f>IF(E394&gt;0,(D394-E394)/E394*100,0)</f>
        <v>10.800744878957163</v>
      </c>
      <c r="G394" s="8" t="str">
        <f>IF(ABS(F394)&lt;0.2,"HIGH",IF(ABS(F394)&lt;0.4,"MEDIUM","LOW"))</f>
        <v>LOW</v>
      </c>
    </row>
    <row r="395" spans="1:7">
      <c r="A395" s="8" t="s">
        <v>209</v>
      </c>
      <c r="B395" s="8" t="s">
        <v>210</v>
      </c>
      <c r="C395" s="8" t="s">
        <v>48</v>
      </c>
      <c r="D395" s="8">
        <v>107</v>
      </c>
      <c r="E395" s="8">
        <v>97.1</v>
      </c>
      <c r="F395" s="9">
        <f>IF(E395&gt;0,(D395-E395)/E395*100,0)</f>
        <v>10.195674562306907</v>
      </c>
      <c r="G395" s="8" t="str">
        <f>IF(ABS(F395)&lt;0.2,"HIGH",IF(ABS(F395)&lt;0.4,"MEDIUM","LOW"))</f>
        <v>LOW</v>
      </c>
    </row>
    <row r="396" spans="1:7">
      <c r="A396" s="8" t="s">
        <v>209</v>
      </c>
      <c r="B396" s="8" t="s">
        <v>210</v>
      </c>
      <c r="C396" s="8" t="s">
        <v>49</v>
      </c>
      <c r="D396" s="8">
        <v>71</v>
      </c>
      <c r="E396" s="8">
        <v>66.5</v>
      </c>
      <c r="F396" s="9">
        <f>IF(E396&gt;0,(D396-E396)/E396*100,0)</f>
        <v>6.7669172932330826</v>
      </c>
      <c r="G396" s="8" t="str">
        <f>IF(ABS(F396)&lt;0.2,"HIGH",IF(ABS(F396)&lt;0.4,"MEDIUM","LOW"))</f>
        <v>LOW</v>
      </c>
    </row>
    <row r="397" spans="1:7">
      <c r="A397" s="8" t="s">
        <v>209</v>
      </c>
      <c r="B397" s="8" t="s">
        <v>210</v>
      </c>
      <c r="C397" s="8" t="s">
        <v>50</v>
      </c>
      <c r="D397" s="8">
        <v>92</v>
      </c>
      <c r="E397" s="8">
        <v>73.7</v>
      </c>
      <c r="F397" s="9">
        <f>IF(E397&gt;0,(D397-E397)/E397*100,0)</f>
        <v>24.830393487109902</v>
      </c>
      <c r="G397" s="8" t="str">
        <f>IF(ABS(F397)&lt;0.2,"HIGH",IF(ABS(F397)&lt;0.4,"MEDIUM","LOW"))</f>
        <v>LOW</v>
      </c>
    </row>
    <row r="398" spans="1:7">
      <c r="A398" s="8" t="s">
        <v>209</v>
      </c>
      <c r="B398" s="8" t="s">
        <v>210</v>
      </c>
      <c r="C398" s="8" t="s">
        <v>51</v>
      </c>
      <c r="D398" s="8">
        <v>113</v>
      </c>
      <c r="E398" s="8">
        <v>100.6</v>
      </c>
      <c r="F398" s="9">
        <f>IF(E398&gt;0,(D398-E398)/E398*100,0)</f>
        <v>12.326043737574558</v>
      </c>
      <c r="G398" s="8" t="str">
        <f>IF(ABS(F398)&lt;0.2,"HIGH",IF(ABS(F398)&lt;0.4,"MEDIUM","LOW"))</f>
        <v>LOW</v>
      </c>
    </row>
    <row r="399" spans="1:7">
      <c r="A399" s="8" t="s">
        <v>209</v>
      </c>
      <c r="B399" s="8" t="s">
        <v>210</v>
      </c>
      <c r="C399" s="8" t="s">
        <v>52</v>
      </c>
      <c r="D399" s="8">
        <v>108</v>
      </c>
      <c r="E399" s="8">
        <v>97.4</v>
      </c>
      <c r="F399" s="9">
        <f>IF(E399&gt;0,(D399-E399)/E399*100,0)</f>
        <v>10.882956878850097</v>
      </c>
      <c r="G399" s="8" t="str">
        <f>IF(ABS(F399)&lt;0.2,"HIGH",IF(ABS(F399)&lt;0.4,"MEDIUM","LOW"))</f>
        <v>LOW</v>
      </c>
    </row>
    <row r="400" spans="1:7">
      <c r="A400" s="8" t="s">
        <v>209</v>
      </c>
      <c r="B400" s="8" t="s">
        <v>210</v>
      </c>
      <c r="C400" s="8" t="s">
        <v>53</v>
      </c>
      <c r="D400" s="8">
        <v>75</v>
      </c>
      <c r="E400" s="8">
        <v>66.5</v>
      </c>
      <c r="F400" s="9">
        <f>IF(E400&gt;0,(D400-E400)/E400*100,0)</f>
        <v>12.781954887218044</v>
      </c>
      <c r="G400" s="8" t="str">
        <f>IF(ABS(F400)&lt;0.2,"HIGH",IF(ABS(F400)&lt;0.4,"MEDIUM","LOW"))</f>
        <v>LOW</v>
      </c>
    </row>
    <row r="401" spans="1:7">
      <c r="A401" s="8" t="s">
        <v>209</v>
      </c>
      <c r="B401" s="8" t="s">
        <v>210</v>
      </c>
      <c r="C401" s="8" t="s">
        <v>54</v>
      </c>
      <c r="D401" s="8">
        <v>78</v>
      </c>
      <c r="E401" s="8">
        <v>68.2</v>
      </c>
      <c r="F401" s="9">
        <f>IF(E401&gt;0,(D401-E401)/E401*100,0)</f>
        <v>14.369501466275656</v>
      </c>
      <c r="G401" s="8" t="str">
        <f>IF(ABS(F401)&lt;0.2,"HIGH",IF(ABS(F401)&lt;0.4,"MEDIUM","LOW"))</f>
        <v>LOW</v>
      </c>
    </row>
    <row r="402" spans="1:7">
      <c r="A402" s="8" t="s">
        <v>211</v>
      </c>
      <c r="B402" s="8" t="s">
        <v>212</v>
      </c>
      <c r="C402" s="8" t="s">
        <v>35</v>
      </c>
      <c r="D402" s="8">
        <v>121</v>
      </c>
      <c r="E402" s="8">
        <v>116.7</v>
      </c>
      <c r="F402" s="9">
        <f>IF(E402&gt;0,(D402-E402)/E402*100,0)</f>
        <v>3.6846615252784898</v>
      </c>
      <c r="G402" s="8" t="str">
        <f>IF(ABS(F402)&lt;0.2,"HIGH",IF(ABS(F402)&lt;0.4,"MEDIUM","LOW"))</f>
        <v>LOW</v>
      </c>
    </row>
    <row r="403" spans="1:7">
      <c r="A403" s="8" t="s">
        <v>211</v>
      </c>
      <c r="B403" s="8" t="s">
        <v>212</v>
      </c>
      <c r="C403" s="8" t="s">
        <v>36</v>
      </c>
      <c r="D403" s="8">
        <v>121</v>
      </c>
      <c r="E403" s="8">
        <v>106.3</v>
      </c>
      <c r="F403" s="9">
        <f>IF(E403&gt;0,(D403-E403)/E403*100,0)</f>
        <v>13.828786453433681</v>
      </c>
      <c r="G403" s="8" t="str">
        <f>IF(ABS(F403)&lt;0.2,"HIGH",IF(ABS(F403)&lt;0.4,"MEDIUM","LOW"))</f>
        <v>LOW</v>
      </c>
    </row>
    <row r="404" spans="1:7">
      <c r="A404" s="8" t="s">
        <v>211</v>
      </c>
      <c r="B404" s="8" t="s">
        <v>212</v>
      </c>
      <c r="C404" s="8" t="s">
        <v>37</v>
      </c>
      <c r="D404" s="8">
        <v>85</v>
      </c>
      <c r="E404" s="8">
        <v>76.2</v>
      </c>
      <c r="F404" s="9">
        <f>IF(E404&gt;0,(D404-E404)/E404*100,0)</f>
        <v>11.54855643044619</v>
      </c>
      <c r="G404" s="8" t="str">
        <f>IF(ABS(F404)&lt;0.2,"HIGH",IF(ABS(F404)&lt;0.4,"MEDIUM","LOW"))</f>
        <v>LOW</v>
      </c>
    </row>
    <row r="405" spans="1:7">
      <c r="A405" s="8" t="s">
        <v>211</v>
      </c>
      <c r="B405" s="8" t="s">
        <v>212</v>
      </c>
      <c r="C405" s="8" t="s">
        <v>38</v>
      </c>
      <c r="D405" s="8">
        <v>82</v>
      </c>
      <c r="E405" s="8">
        <v>72.8</v>
      </c>
      <c r="F405" s="9">
        <f>IF(E405&gt;0,(D405-E405)/E405*100,0)</f>
        <v>12.637362637362642</v>
      </c>
      <c r="G405" s="8" t="str">
        <f>IF(ABS(F405)&lt;0.2,"HIGH",IF(ABS(F405)&lt;0.4,"MEDIUM","LOW"))</f>
        <v>LOW</v>
      </c>
    </row>
    <row r="406" spans="1:7">
      <c r="A406" s="8" t="s">
        <v>211</v>
      </c>
      <c r="B406" s="8" t="s">
        <v>212</v>
      </c>
      <c r="C406" s="8" t="s">
        <v>39</v>
      </c>
      <c r="D406" s="8">
        <v>83</v>
      </c>
      <c r="E406" s="8">
        <v>79.2</v>
      </c>
      <c r="F406" s="9">
        <f>IF(E406&gt;0,(D406-E406)/E406*100,0)</f>
        <v>4.797979797979794</v>
      </c>
      <c r="G406" s="8" t="str">
        <f>IF(ABS(F406)&lt;0.2,"HIGH",IF(ABS(F406)&lt;0.4,"MEDIUM","LOW"))</f>
        <v>LOW</v>
      </c>
    </row>
    <row r="407" spans="1:7">
      <c r="A407" s="8" t="s">
        <v>211</v>
      </c>
      <c r="B407" s="8" t="s">
        <v>212</v>
      </c>
      <c r="C407" s="8" t="s">
        <v>40</v>
      </c>
      <c r="D407" s="8">
        <v>170</v>
      </c>
      <c r="E407" s="8">
        <v>144.80000000000001</v>
      </c>
      <c r="F407" s="9">
        <f>IF(E407&gt;0,(D407-E407)/E407*100,0)</f>
        <v>17.403314917127062</v>
      </c>
      <c r="G407" s="8" t="str">
        <f>IF(ABS(F407)&lt;0.2,"HIGH",IF(ABS(F407)&lt;0.4,"MEDIUM","LOW"))</f>
        <v>LOW</v>
      </c>
    </row>
    <row r="408" spans="1:7">
      <c r="A408" s="8" t="s">
        <v>211</v>
      </c>
      <c r="B408" s="8" t="s">
        <v>212</v>
      </c>
      <c r="C408" s="8" t="s">
        <v>41</v>
      </c>
      <c r="D408" s="8">
        <v>167</v>
      </c>
      <c r="E408" s="8">
        <v>145</v>
      </c>
      <c r="F408" s="9">
        <f>IF(E408&gt;0,(D408-E408)/E408*100,0)</f>
        <v>15.172413793103448</v>
      </c>
      <c r="G408" s="8" t="str">
        <f>IF(ABS(F408)&lt;0.2,"HIGH",IF(ABS(F408)&lt;0.4,"MEDIUM","LOW"))</f>
        <v>LOW</v>
      </c>
    </row>
    <row r="409" spans="1:7">
      <c r="A409" s="8" t="s">
        <v>211</v>
      </c>
      <c r="B409" s="8" t="s">
        <v>212</v>
      </c>
      <c r="C409" s="8" t="s">
        <v>42</v>
      </c>
      <c r="D409" s="8">
        <v>106</v>
      </c>
      <c r="E409" s="8">
        <v>101.4</v>
      </c>
      <c r="F409" s="9">
        <f>IF(E409&gt;0,(D409-E409)/E409*100,0)</f>
        <v>4.5364891518737611</v>
      </c>
      <c r="G409" s="8" t="str">
        <f>IF(ABS(F409)&lt;0.2,"HIGH",IF(ABS(F409)&lt;0.4,"MEDIUM","LOW"))</f>
        <v>LOW</v>
      </c>
    </row>
    <row r="410" spans="1:7">
      <c r="A410" s="8" t="s">
        <v>211</v>
      </c>
      <c r="B410" s="8" t="s">
        <v>212</v>
      </c>
      <c r="C410" s="8" t="s">
        <v>43</v>
      </c>
      <c r="D410" s="8">
        <v>85</v>
      </c>
      <c r="E410" s="8">
        <v>69.3</v>
      </c>
      <c r="F410" s="9">
        <f>IF(E410&gt;0,(D410-E410)/E410*100,0)</f>
        <v>22.655122655122661</v>
      </c>
      <c r="G410" s="8" t="str">
        <f>IF(ABS(F410)&lt;0.2,"HIGH",IF(ABS(F410)&lt;0.4,"MEDIUM","LOW"))</f>
        <v>LOW</v>
      </c>
    </row>
    <row r="411" spans="1:7">
      <c r="A411" s="8" t="s">
        <v>211</v>
      </c>
      <c r="B411" s="8" t="s">
        <v>212</v>
      </c>
      <c r="C411" s="8" t="s">
        <v>44</v>
      </c>
      <c r="D411" s="8">
        <v>77</v>
      </c>
      <c r="E411" s="8">
        <v>73.8</v>
      </c>
      <c r="F411" s="9">
        <f>IF(E411&gt;0,(D411-E411)/E411*100,0)</f>
        <v>4.3360433604336084</v>
      </c>
      <c r="G411" s="8" t="str">
        <f>IF(ABS(F411)&lt;0.2,"HIGH",IF(ABS(F411)&lt;0.4,"MEDIUM","LOW"))</f>
        <v>LOW</v>
      </c>
    </row>
    <row r="412" spans="1:7">
      <c r="A412" s="8" t="s">
        <v>211</v>
      </c>
      <c r="B412" s="8" t="s">
        <v>212</v>
      </c>
      <c r="C412" s="8" t="s">
        <v>45</v>
      </c>
      <c r="D412" s="8">
        <v>54</v>
      </c>
      <c r="E412" s="8">
        <v>52.4</v>
      </c>
      <c r="F412" s="9">
        <f>IF(E412&gt;0,(D412-E412)/E412*100,0)</f>
        <v>3.0534351145038197</v>
      </c>
      <c r="G412" s="8" t="str">
        <f>IF(ABS(F412)&lt;0.2,"HIGH",IF(ABS(F412)&lt;0.4,"MEDIUM","LOW"))</f>
        <v>LOW</v>
      </c>
    </row>
    <row r="413" spans="1:7">
      <c r="A413" s="8" t="s">
        <v>211</v>
      </c>
      <c r="B413" s="8" t="s">
        <v>212</v>
      </c>
      <c r="C413" s="8" t="s">
        <v>46</v>
      </c>
      <c r="D413" s="8">
        <v>51</v>
      </c>
      <c r="E413" s="8">
        <v>52.4</v>
      </c>
      <c r="F413" s="9">
        <f>IF(E413&gt;0,(D413-E413)/E413*100,0)</f>
        <v>-2.6717557251908373</v>
      </c>
      <c r="G413" s="8" t="str">
        <f>IF(ABS(F413)&lt;0.2,"HIGH",IF(ABS(F413)&lt;0.4,"MEDIUM","LOW"))</f>
        <v>LOW</v>
      </c>
    </row>
    <row r="414" spans="1:7">
      <c r="A414" s="8" t="s">
        <v>211</v>
      </c>
      <c r="B414" s="8" t="s">
        <v>212</v>
      </c>
      <c r="C414" s="8" t="s">
        <v>47</v>
      </c>
      <c r="D414" s="8">
        <v>120</v>
      </c>
      <c r="E414" s="8">
        <v>107.4</v>
      </c>
      <c r="F414" s="9">
        <f>IF(E414&gt;0,(D414-E414)/E414*100,0)</f>
        <v>11.731843575418988</v>
      </c>
      <c r="G414" s="8" t="str">
        <f>IF(ABS(F414)&lt;0.2,"HIGH",IF(ABS(F414)&lt;0.4,"MEDIUM","LOW"))</f>
        <v>LOW</v>
      </c>
    </row>
    <row r="415" spans="1:7">
      <c r="A415" s="8" t="s">
        <v>211</v>
      </c>
      <c r="B415" s="8" t="s">
        <v>212</v>
      </c>
      <c r="C415" s="8" t="s">
        <v>48</v>
      </c>
      <c r="D415" s="8">
        <v>102</v>
      </c>
      <c r="E415" s="8">
        <v>97.1</v>
      </c>
      <c r="F415" s="9">
        <f>IF(E415&gt;0,(D415-E415)/E415*100,0)</f>
        <v>5.0463439752832189</v>
      </c>
      <c r="G415" s="8" t="str">
        <f>IF(ABS(F415)&lt;0.2,"HIGH",IF(ABS(F415)&lt;0.4,"MEDIUM","LOW"))</f>
        <v>LOW</v>
      </c>
    </row>
    <row r="416" spans="1:7">
      <c r="A416" s="8" t="s">
        <v>211</v>
      </c>
      <c r="B416" s="8" t="s">
        <v>212</v>
      </c>
      <c r="C416" s="8" t="s">
        <v>49</v>
      </c>
      <c r="D416" s="8">
        <v>72</v>
      </c>
      <c r="E416" s="8">
        <v>66.5</v>
      </c>
      <c r="F416" s="9">
        <f>IF(E416&gt;0,(D416-E416)/E416*100,0)</f>
        <v>8.2706766917293226</v>
      </c>
      <c r="G416" s="8" t="str">
        <f>IF(ABS(F416)&lt;0.2,"HIGH",IF(ABS(F416)&lt;0.4,"MEDIUM","LOW"))</f>
        <v>LOW</v>
      </c>
    </row>
    <row r="417" spans="1:7">
      <c r="A417" s="8" t="s">
        <v>211</v>
      </c>
      <c r="B417" s="8" t="s">
        <v>212</v>
      </c>
      <c r="C417" s="8" t="s">
        <v>50</v>
      </c>
      <c r="D417" s="8">
        <v>75</v>
      </c>
      <c r="E417" s="8">
        <v>73.7</v>
      </c>
      <c r="F417" s="9">
        <f>IF(E417&gt;0,(D417-E417)/E417*100,0)</f>
        <v>1.763907734056984</v>
      </c>
      <c r="G417" s="8" t="str">
        <f>IF(ABS(F417)&lt;0.2,"HIGH",IF(ABS(F417)&lt;0.4,"MEDIUM","LOW"))</f>
        <v>LOW</v>
      </c>
    </row>
    <row r="418" spans="1:7">
      <c r="A418" s="8" t="s">
        <v>211</v>
      </c>
      <c r="B418" s="8" t="s">
        <v>212</v>
      </c>
      <c r="C418" s="8" t="s">
        <v>51</v>
      </c>
      <c r="D418" s="8">
        <v>114</v>
      </c>
      <c r="E418" s="8">
        <v>100.6</v>
      </c>
      <c r="F418" s="9">
        <f>IF(E418&gt;0,(D418-E418)/E418*100,0)</f>
        <v>13.32007952286283</v>
      </c>
      <c r="G418" s="8" t="str">
        <f>IF(ABS(F418)&lt;0.2,"HIGH",IF(ABS(F418)&lt;0.4,"MEDIUM","LOW"))</f>
        <v>LOW</v>
      </c>
    </row>
    <row r="419" spans="1:7">
      <c r="A419" s="8" t="s">
        <v>211</v>
      </c>
      <c r="B419" s="8" t="s">
        <v>212</v>
      </c>
      <c r="C419" s="8" t="s">
        <v>52</v>
      </c>
      <c r="D419" s="8">
        <v>99</v>
      </c>
      <c r="E419" s="8">
        <v>97.4</v>
      </c>
      <c r="F419" s="9">
        <f>IF(E419&gt;0,(D419-E419)/E419*100,0)</f>
        <v>1.6427104722792549</v>
      </c>
      <c r="G419" s="8" t="str">
        <f>IF(ABS(F419)&lt;0.2,"HIGH",IF(ABS(F419)&lt;0.4,"MEDIUM","LOW"))</f>
        <v>LOW</v>
      </c>
    </row>
    <row r="420" spans="1:7">
      <c r="A420" s="8" t="s">
        <v>211</v>
      </c>
      <c r="B420" s="8" t="s">
        <v>212</v>
      </c>
      <c r="C420" s="8" t="s">
        <v>53</v>
      </c>
      <c r="D420" s="8">
        <v>72</v>
      </c>
      <c r="E420" s="8">
        <v>66.5</v>
      </c>
      <c r="F420" s="9">
        <f>IF(E420&gt;0,(D420-E420)/E420*100,0)</f>
        <v>8.2706766917293226</v>
      </c>
      <c r="G420" s="8" t="str">
        <f>IF(ABS(F420)&lt;0.2,"HIGH",IF(ABS(F420)&lt;0.4,"MEDIUM","LOW"))</f>
        <v>LOW</v>
      </c>
    </row>
    <row r="421" spans="1:7">
      <c r="A421" s="8" t="s">
        <v>211</v>
      </c>
      <c r="B421" s="8" t="s">
        <v>212</v>
      </c>
      <c r="C421" s="8" t="s">
        <v>54</v>
      </c>
      <c r="D421" s="8">
        <v>80</v>
      </c>
      <c r="E421" s="8">
        <v>68.2</v>
      </c>
      <c r="F421" s="9">
        <f>IF(E421&gt;0,(D421-E421)/E421*100,0)</f>
        <v>17.302052785923749</v>
      </c>
      <c r="G421" s="8" t="str">
        <f>IF(ABS(F421)&lt;0.2,"HIGH",IF(ABS(F421)&lt;0.4,"MEDIUM","LOW"))</f>
        <v>LOW</v>
      </c>
    </row>
    <row r="422" spans="1:7">
      <c r="A422" s="8" t="s">
        <v>213</v>
      </c>
      <c r="B422" s="8" t="s">
        <v>214</v>
      </c>
      <c r="C422" s="8" t="s">
        <v>35</v>
      </c>
      <c r="D422" s="8">
        <v>131</v>
      </c>
      <c r="E422" s="8">
        <v>116.7</v>
      </c>
      <c r="F422" s="9">
        <f>IF(E422&gt;0,(D422-E422)/E422*100,0)</f>
        <v>12.253641816623819</v>
      </c>
      <c r="G422" s="8" t="str">
        <f>IF(ABS(F422)&lt;0.2,"HIGH",IF(ABS(F422)&lt;0.4,"MEDIUM","LOW"))</f>
        <v>LOW</v>
      </c>
    </row>
    <row r="423" spans="1:7">
      <c r="A423" s="8" t="s">
        <v>213</v>
      </c>
      <c r="B423" s="8" t="s">
        <v>214</v>
      </c>
      <c r="C423" s="8" t="s">
        <v>36</v>
      </c>
      <c r="D423" s="8">
        <v>115</v>
      </c>
      <c r="E423" s="8">
        <v>106.3</v>
      </c>
      <c r="F423" s="9">
        <f>IF(E423&gt;0,(D423-E423)/E423*100,0)</f>
        <v>8.1843838193791179</v>
      </c>
      <c r="G423" s="8" t="str">
        <f>IF(ABS(F423)&lt;0.2,"HIGH",IF(ABS(F423)&lt;0.4,"MEDIUM","LOW"))</f>
        <v>LOW</v>
      </c>
    </row>
    <row r="424" spans="1:7">
      <c r="A424" s="8" t="s">
        <v>213</v>
      </c>
      <c r="B424" s="8" t="s">
        <v>214</v>
      </c>
      <c r="C424" s="8" t="s">
        <v>37</v>
      </c>
      <c r="D424" s="8">
        <v>75</v>
      </c>
      <c r="E424" s="8">
        <v>76.2</v>
      </c>
      <c r="F424" s="9">
        <f>IF(E424&gt;0,(D424-E424)/E424*100,0)</f>
        <v>-1.5748031496063031</v>
      </c>
      <c r="G424" s="8" t="str">
        <f>IF(ABS(F424)&lt;0.2,"HIGH",IF(ABS(F424)&lt;0.4,"MEDIUM","LOW"))</f>
        <v>LOW</v>
      </c>
    </row>
    <row r="425" spans="1:7">
      <c r="A425" s="8" t="s">
        <v>213</v>
      </c>
      <c r="B425" s="8" t="s">
        <v>214</v>
      </c>
      <c r="C425" s="8" t="s">
        <v>38</v>
      </c>
      <c r="D425" s="8">
        <v>89</v>
      </c>
      <c r="E425" s="8">
        <v>72.8</v>
      </c>
      <c r="F425" s="9">
        <f>IF(E425&gt;0,(D425-E425)/E425*100,0)</f>
        <v>22.252747252747255</v>
      </c>
      <c r="G425" s="8" t="str">
        <f>IF(ABS(F425)&lt;0.2,"HIGH",IF(ABS(F425)&lt;0.4,"MEDIUM","LOW"))</f>
        <v>LOW</v>
      </c>
    </row>
    <row r="426" spans="1:7">
      <c r="A426" s="8" t="s">
        <v>213</v>
      </c>
      <c r="B426" s="8" t="s">
        <v>214</v>
      </c>
      <c r="C426" s="8" t="s">
        <v>39</v>
      </c>
      <c r="D426" s="8">
        <v>78</v>
      </c>
      <c r="E426" s="8">
        <v>79.2</v>
      </c>
      <c r="F426" s="9">
        <f>IF(E426&gt;0,(D426-E426)/E426*100,0)</f>
        <v>-1.5151515151515187</v>
      </c>
      <c r="G426" s="8" t="str">
        <f>IF(ABS(F426)&lt;0.2,"HIGH",IF(ABS(F426)&lt;0.4,"MEDIUM","LOW"))</f>
        <v>LOW</v>
      </c>
    </row>
    <row r="427" spans="1:7">
      <c r="A427" s="8" t="s">
        <v>213</v>
      </c>
      <c r="B427" s="8" t="s">
        <v>214</v>
      </c>
      <c r="C427" s="8" t="s">
        <v>40</v>
      </c>
      <c r="D427" s="8">
        <v>157</v>
      </c>
      <c r="E427" s="8">
        <v>144.80000000000001</v>
      </c>
      <c r="F427" s="9">
        <f>IF(E427&gt;0,(D427-E427)/E427*100,0)</f>
        <v>8.4254143646408757</v>
      </c>
      <c r="G427" s="8" t="str">
        <f>IF(ABS(F427)&lt;0.2,"HIGH",IF(ABS(F427)&lt;0.4,"MEDIUM","LOW"))</f>
        <v>LOW</v>
      </c>
    </row>
    <row r="428" spans="1:7">
      <c r="A428" s="8" t="s">
        <v>213</v>
      </c>
      <c r="B428" s="8" t="s">
        <v>214</v>
      </c>
      <c r="C428" s="8" t="s">
        <v>41</v>
      </c>
      <c r="D428" s="8">
        <v>150</v>
      </c>
      <c r="E428" s="8">
        <v>145</v>
      </c>
      <c r="F428" s="9">
        <f>IF(E428&gt;0,(D428-E428)/E428*100,0)</f>
        <v>3.4482758620689653</v>
      </c>
      <c r="G428" s="8" t="str">
        <f>IF(ABS(F428)&lt;0.2,"HIGH",IF(ABS(F428)&lt;0.4,"MEDIUM","LOW"))</f>
        <v>LOW</v>
      </c>
    </row>
    <row r="429" spans="1:7">
      <c r="A429" s="8" t="s">
        <v>213</v>
      </c>
      <c r="B429" s="8" t="s">
        <v>214</v>
      </c>
      <c r="C429" s="8" t="s">
        <v>42</v>
      </c>
      <c r="D429" s="8">
        <v>112</v>
      </c>
      <c r="E429" s="8">
        <v>101.4</v>
      </c>
      <c r="F429" s="9">
        <f>IF(E429&gt;0,(D429-E429)/E429*100,0)</f>
        <v>10.453648915187371</v>
      </c>
      <c r="G429" s="8" t="str">
        <f>IF(ABS(F429)&lt;0.2,"HIGH",IF(ABS(F429)&lt;0.4,"MEDIUM","LOW"))</f>
        <v>LOW</v>
      </c>
    </row>
    <row r="430" spans="1:7">
      <c r="A430" s="8" t="s">
        <v>213</v>
      </c>
      <c r="B430" s="8" t="s">
        <v>214</v>
      </c>
      <c r="C430" s="8" t="s">
        <v>43</v>
      </c>
      <c r="D430" s="8">
        <v>73</v>
      </c>
      <c r="E430" s="8">
        <v>69.3</v>
      </c>
      <c r="F430" s="9">
        <f>IF(E430&gt;0,(D430-E430)/E430*100,0)</f>
        <v>5.3391053391053429</v>
      </c>
      <c r="G430" s="8" t="str">
        <f>IF(ABS(F430)&lt;0.2,"HIGH",IF(ABS(F430)&lt;0.4,"MEDIUM","LOW"))</f>
        <v>LOW</v>
      </c>
    </row>
    <row r="431" spans="1:7">
      <c r="A431" s="8" t="s">
        <v>213</v>
      </c>
      <c r="B431" s="8" t="s">
        <v>214</v>
      </c>
      <c r="C431" s="8" t="s">
        <v>44</v>
      </c>
      <c r="D431" s="8">
        <v>77</v>
      </c>
      <c r="E431" s="8">
        <v>73.8</v>
      </c>
      <c r="F431" s="9">
        <f>IF(E431&gt;0,(D431-E431)/E431*100,0)</f>
        <v>4.3360433604336084</v>
      </c>
      <c r="G431" s="8" t="str">
        <f>IF(ABS(F431)&lt;0.2,"HIGH",IF(ABS(F431)&lt;0.4,"MEDIUM","LOW"))</f>
        <v>LOW</v>
      </c>
    </row>
    <row r="432" spans="1:7">
      <c r="A432" s="8" t="s">
        <v>213</v>
      </c>
      <c r="B432" s="8" t="s">
        <v>214</v>
      </c>
      <c r="C432" s="8" t="s">
        <v>45</v>
      </c>
      <c r="D432" s="8">
        <v>56</v>
      </c>
      <c r="E432" s="8">
        <v>52.4</v>
      </c>
      <c r="F432" s="9">
        <f>IF(E432&gt;0,(D432-E432)/E432*100,0)</f>
        <v>6.8702290076335908</v>
      </c>
      <c r="G432" s="8" t="str">
        <f>IF(ABS(F432)&lt;0.2,"HIGH",IF(ABS(F432)&lt;0.4,"MEDIUM","LOW"))</f>
        <v>LOW</v>
      </c>
    </row>
    <row r="433" spans="1:7">
      <c r="A433" s="8" t="s">
        <v>213</v>
      </c>
      <c r="B433" s="8" t="s">
        <v>214</v>
      </c>
      <c r="C433" s="8" t="s">
        <v>46</v>
      </c>
      <c r="D433" s="8">
        <v>56</v>
      </c>
      <c r="E433" s="8">
        <v>52.4</v>
      </c>
      <c r="F433" s="9">
        <f>IF(E433&gt;0,(D433-E433)/E433*100,0)</f>
        <v>6.8702290076335908</v>
      </c>
      <c r="G433" s="8" t="str">
        <f>IF(ABS(F433)&lt;0.2,"HIGH",IF(ABS(F433)&lt;0.4,"MEDIUM","LOW"))</f>
        <v>LOW</v>
      </c>
    </row>
    <row r="434" spans="1:7">
      <c r="A434" s="8" t="s">
        <v>213</v>
      </c>
      <c r="B434" s="8" t="s">
        <v>214</v>
      </c>
      <c r="C434" s="8" t="s">
        <v>47</v>
      </c>
      <c r="D434" s="8">
        <v>114</v>
      </c>
      <c r="E434" s="8">
        <v>107.4</v>
      </c>
      <c r="F434" s="9">
        <f>IF(E434&gt;0,(D434-E434)/E434*100,0)</f>
        <v>6.1452513966480389</v>
      </c>
      <c r="G434" s="8" t="str">
        <f>IF(ABS(F434)&lt;0.2,"HIGH",IF(ABS(F434)&lt;0.4,"MEDIUM","LOW"))</f>
        <v>LOW</v>
      </c>
    </row>
    <row r="435" spans="1:7">
      <c r="A435" s="8" t="s">
        <v>213</v>
      </c>
      <c r="B435" s="8" t="s">
        <v>214</v>
      </c>
      <c r="C435" s="8" t="s">
        <v>48</v>
      </c>
      <c r="D435" s="8">
        <v>97</v>
      </c>
      <c r="E435" s="8">
        <v>97.1</v>
      </c>
      <c r="F435" s="9">
        <f>IF(E435&gt;0,(D435-E435)/E435*100,0)</f>
        <v>-0.10298661174046789</v>
      </c>
      <c r="G435" s="8" t="str">
        <f>IF(ABS(F435)&lt;0.2,"HIGH",IF(ABS(F435)&lt;0.4,"MEDIUM","LOW"))</f>
        <v>HIGH</v>
      </c>
    </row>
    <row r="436" spans="1:7">
      <c r="A436" s="8" t="s">
        <v>213</v>
      </c>
      <c r="B436" s="8" t="s">
        <v>214</v>
      </c>
      <c r="C436" s="8" t="s">
        <v>49</v>
      </c>
      <c r="D436" s="8">
        <v>67</v>
      </c>
      <c r="E436" s="8">
        <v>66.5</v>
      </c>
      <c r="F436" s="9">
        <f>IF(E436&gt;0,(D436-E436)/E436*100,0)</f>
        <v>0.75187969924812026</v>
      </c>
      <c r="G436" s="8" t="str">
        <f>IF(ABS(F436)&lt;0.2,"HIGH",IF(ABS(F436)&lt;0.4,"MEDIUM","LOW"))</f>
        <v>LOW</v>
      </c>
    </row>
    <row r="437" spans="1:7">
      <c r="A437" s="8" t="s">
        <v>213</v>
      </c>
      <c r="B437" s="8" t="s">
        <v>214</v>
      </c>
      <c r="C437" s="8" t="s">
        <v>50</v>
      </c>
      <c r="D437" s="8">
        <v>82</v>
      </c>
      <c r="E437" s="8">
        <v>73.7</v>
      </c>
      <c r="F437" s="9">
        <f>IF(E437&gt;0,(D437-E437)/E437*100,0)</f>
        <v>11.261872455902303</v>
      </c>
      <c r="G437" s="8" t="str">
        <f>IF(ABS(F437)&lt;0.2,"HIGH",IF(ABS(F437)&lt;0.4,"MEDIUM","LOW"))</f>
        <v>LOW</v>
      </c>
    </row>
    <row r="438" spans="1:7">
      <c r="A438" s="8" t="s">
        <v>213</v>
      </c>
      <c r="B438" s="8" t="s">
        <v>214</v>
      </c>
      <c r="C438" s="8" t="s">
        <v>51</v>
      </c>
      <c r="D438" s="8">
        <v>120</v>
      </c>
      <c r="E438" s="8">
        <v>100.6</v>
      </c>
      <c r="F438" s="9">
        <f>IF(E438&gt;0,(D438-E438)/E438*100,0)</f>
        <v>19.284294234592451</v>
      </c>
      <c r="G438" s="8" t="str">
        <f>IF(ABS(F438)&lt;0.2,"HIGH",IF(ABS(F438)&lt;0.4,"MEDIUM","LOW"))</f>
        <v>LOW</v>
      </c>
    </row>
    <row r="439" spans="1:7">
      <c r="A439" s="8" t="s">
        <v>213</v>
      </c>
      <c r="B439" s="8" t="s">
        <v>214</v>
      </c>
      <c r="C439" s="8" t="s">
        <v>52</v>
      </c>
      <c r="D439" s="8">
        <v>112</v>
      </c>
      <c r="E439" s="8">
        <v>97.4</v>
      </c>
      <c r="F439" s="9">
        <f>IF(E439&gt;0,(D439-E439)/E439*100,0)</f>
        <v>14.98973305954825</v>
      </c>
      <c r="G439" s="8" t="str">
        <f>IF(ABS(F439)&lt;0.2,"HIGH",IF(ABS(F439)&lt;0.4,"MEDIUM","LOW"))</f>
        <v>LOW</v>
      </c>
    </row>
    <row r="440" spans="1:7">
      <c r="A440" s="8" t="s">
        <v>213</v>
      </c>
      <c r="B440" s="8" t="s">
        <v>214</v>
      </c>
      <c r="C440" s="8" t="s">
        <v>53</v>
      </c>
      <c r="D440" s="8">
        <v>72</v>
      </c>
      <c r="E440" s="8">
        <v>66.5</v>
      </c>
      <c r="F440" s="9">
        <f>IF(E440&gt;0,(D440-E440)/E440*100,0)</f>
        <v>8.2706766917293226</v>
      </c>
      <c r="G440" s="8" t="str">
        <f>IF(ABS(F440)&lt;0.2,"HIGH",IF(ABS(F440)&lt;0.4,"MEDIUM","LOW"))</f>
        <v>LOW</v>
      </c>
    </row>
    <row r="441" spans="1:7">
      <c r="A441" s="8" t="s">
        <v>213</v>
      </c>
      <c r="B441" s="8" t="s">
        <v>214</v>
      </c>
      <c r="C441" s="8" t="s">
        <v>54</v>
      </c>
      <c r="D441" s="8">
        <v>72</v>
      </c>
      <c r="E441" s="8">
        <v>68.2</v>
      </c>
      <c r="F441" s="9">
        <f>IF(E441&gt;0,(D441-E441)/E441*100,0)</f>
        <v>5.5718475073313742</v>
      </c>
      <c r="G441" s="8" t="str">
        <f>IF(ABS(F441)&lt;0.2,"HIGH",IF(ABS(F441)&lt;0.4,"MEDIUM","LOW"))</f>
        <v>LOW</v>
      </c>
    </row>
    <row r="442" spans="1:7">
      <c r="A442" s="8" t="s">
        <v>215</v>
      </c>
      <c r="B442" s="8" t="s">
        <v>216</v>
      </c>
      <c r="C442" s="8" t="s">
        <v>35</v>
      </c>
      <c r="D442" s="8">
        <v>150</v>
      </c>
      <c r="E442" s="8">
        <v>116.7</v>
      </c>
      <c r="F442" s="9">
        <f>IF(E442&gt;0,(D442-E442)/E442*100,0)</f>
        <v>28.534704370179949</v>
      </c>
      <c r="G442" s="8" t="str">
        <f>IF(ABS(F442)&lt;0.2,"HIGH",IF(ABS(F442)&lt;0.4,"MEDIUM","LOW"))</f>
        <v>LOW</v>
      </c>
    </row>
    <row r="443" spans="1:7">
      <c r="A443" s="8" t="s">
        <v>215</v>
      </c>
      <c r="B443" s="8" t="s">
        <v>216</v>
      </c>
      <c r="C443" s="8" t="s">
        <v>36</v>
      </c>
      <c r="D443" s="8">
        <v>149</v>
      </c>
      <c r="E443" s="8">
        <v>106.3</v>
      </c>
      <c r="F443" s="9">
        <f>IF(E443&gt;0,(D443-E443)/E443*100,0)</f>
        <v>40.169332079021643</v>
      </c>
      <c r="G443" s="8" t="str">
        <f>IF(ABS(F443)&lt;0.2,"HIGH",IF(ABS(F443)&lt;0.4,"MEDIUM","LOW"))</f>
        <v>LOW</v>
      </c>
    </row>
    <row r="444" spans="1:7">
      <c r="A444" s="8" t="s">
        <v>215</v>
      </c>
      <c r="B444" s="8" t="s">
        <v>216</v>
      </c>
      <c r="C444" s="8" t="s">
        <v>37</v>
      </c>
      <c r="D444" s="8">
        <v>103</v>
      </c>
      <c r="E444" s="8">
        <v>76.2</v>
      </c>
      <c r="F444" s="9">
        <f>IF(E444&gt;0,(D444-E444)/E444*100,0)</f>
        <v>35.170603674540679</v>
      </c>
      <c r="G444" s="8" t="str">
        <f>IF(ABS(F444)&lt;0.2,"HIGH",IF(ABS(F444)&lt;0.4,"MEDIUM","LOW"))</f>
        <v>LOW</v>
      </c>
    </row>
    <row r="445" spans="1:7">
      <c r="A445" s="8" t="s">
        <v>215</v>
      </c>
      <c r="B445" s="8" t="s">
        <v>216</v>
      </c>
      <c r="C445" s="8" t="s">
        <v>38</v>
      </c>
      <c r="D445" s="8">
        <v>108</v>
      </c>
      <c r="E445" s="8">
        <v>72.8</v>
      </c>
      <c r="F445" s="9">
        <f>IF(E445&gt;0,(D445-E445)/E445*100,0)</f>
        <v>48.351648351648358</v>
      </c>
      <c r="G445" s="8" t="str">
        <f>IF(ABS(F445)&lt;0.2,"HIGH",IF(ABS(F445)&lt;0.4,"MEDIUM","LOW"))</f>
        <v>LOW</v>
      </c>
    </row>
    <row r="446" spans="1:7">
      <c r="A446" s="8" t="s">
        <v>215</v>
      </c>
      <c r="B446" s="8" t="s">
        <v>216</v>
      </c>
      <c r="C446" s="8" t="s">
        <v>39</v>
      </c>
      <c r="D446" s="8">
        <v>104</v>
      </c>
      <c r="E446" s="8">
        <v>79.2</v>
      </c>
      <c r="F446" s="9">
        <f>IF(E446&gt;0,(D446-E446)/E446*100,0)</f>
        <v>31.313131313131308</v>
      </c>
      <c r="G446" s="8" t="str">
        <f>IF(ABS(F446)&lt;0.2,"HIGH",IF(ABS(F446)&lt;0.4,"MEDIUM","LOW"))</f>
        <v>LOW</v>
      </c>
    </row>
    <row r="447" spans="1:7">
      <c r="A447" s="8" t="s">
        <v>215</v>
      </c>
      <c r="B447" s="8" t="s">
        <v>216</v>
      </c>
      <c r="C447" s="8" t="s">
        <v>40</v>
      </c>
      <c r="D447" s="8">
        <v>188</v>
      </c>
      <c r="E447" s="8">
        <v>144.80000000000001</v>
      </c>
      <c r="F447" s="9">
        <f>IF(E447&gt;0,(D447-E447)/E447*100,0)</f>
        <v>29.834254143646397</v>
      </c>
      <c r="G447" s="8" t="str">
        <f>IF(ABS(F447)&lt;0.2,"HIGH",IF(ABS(F447)&lt;0.4,"MEDIUM","LOW"))</f>
        <v>LOW</v>
      </c>
    </row>
    <row r="448" spans="1:7">
      <c r="A448" s="8" t="s">
        <v>215</v>
      </c>
      <c r="B448" s="8" t="s">
        <v>216</v>
      </c>
      <c r="C448" s="8" t="s">
        <v>41</v>
      </c>
      <c r="D448" s="8">
        <v>214</v>
      </c>
      <c r="E448" s="8">
        <v>145</v>
      </c>
      <c r="F448" s="9">
        <f>IF(E448&gt;0,(D448-E448)/E448*100,0)</f>
        <v>47.586206896551722</v>
      </c>
      <c r="G448" s="8" t="str">
        <f>IF(ABS(F448)&lt;0.2,"HIGH",IF(ABS(F448)&lt;0.4,"MEDIUM","LOW"))</f>
        <v>LOW</v>
      </c>
    </row>
    <row r="449" spans="1:7">
      <c r="A449" s="8" t="s">
        <v>215</v>
      </c>
      <c r="B449" s="8" t="s">
        <v>216</v>
      </c>
      <c r="C449" s="8" t="s">
        <v>42</v>
      </c>
      <c r="D449" s="8">
        <v>149</v>
      </c>
      <c r="E449" s="8">
        <v>101.4</v>
      </c>
      <c r="F449" s="9">
        <f>IF(E449&gt;0,(D449-E449)/E449*100,0)</f>
        <v>46.942800788954628</v>
      </c>
      <c r="G449" s="8" t="str">
        <f>IF(ABS(F449)&lt;0.2,"HIGH",IF(ABS(F449)&lt;0.4,"MEDIUM","LOW"))</f>
        <v>LOW</v>
      </c>
    </row>
    <row r="450" spans="1:7">
      <c r="A450" s="8" t="s">
        <v>215</v>
      </c>
      <c r="B450" s="8" t="s">
        <v>216</v>
      </c>
      <c r="C450" s="8" t="s">
        <v>43</v>
      </c>
      <c r="D450" s="8">
        <v>103</v>
      </c>
      <c r="E450" s="8">
        <v>69.3</v>
      </c>
      <c r="F450" s="9">
        <f>IF(E450&gt;0,(D450-E450)/E450*100,0)</f>
        <v>48.629148629148631</v>
      </c>
      <c r="G450" s="8" t="str">
        <f>IF(ABS(F450)&lt;0.2,"HIGH",IF(ABS(F450)&lt;0.4,"MEDIUM","LOW"))</f>
        <v>LOW</v>
      </c>
    </row>
    <row r="451" spans="1:7">
      <c r="A451" s="8" t="s">
        <v>215</v>
      </c>
      <c r="B451" s="8" t="s">
        <v>216</v>
      </c>
      <c r="C451" s="8" t="s">
        <v>44</v>
      </c>
      <c r="D451" s="8">
        <v>111</v>
      </c>
      <c r="E451" s="8">
        <v>73.8</v>
      </c>
      <c r="F451" s="9">
        <f>IF(E451&gt;0,(D451-E451)/E451*100,0)</f>
        <v>50.406504065040657</v>
      </c>
      <c r="G451" s="8" t="str">
        <f>IF(ABS(F451)&lt;0.2,"HIGH",IF(ABS(F451)&lt;0.4,"MEDIUM","LOW"))</f>
        <v>LOW</v>
      </c>
    </row>
    <row r="452" spans="1:7">
      <c r="A452" s="8" t="s">
        <v>215</v>
      </c>
      <c r="B452" s="8" t="s">
        <v>216</v>
      </c>
      <c r="C452" s="8" t="s">
        <v>45</v>
      </c>
      <c r="D452" s="8">
        <v>83</v>
      </c>
      <c r="E452" s="8">
        <v>52.4</v>
      </c>
      <c r="F452" s="9">
        <f>IF(E452&gt;0,(D452-E452)/E452*100,0)</f>
        <v>58.396946564885496</v>
      </c>
      <c r="G452" s="8" t="str">
        <f>IF(ABS(F452)&lt;0.2,"HIGH",IF(ABS(F452)&lt;0.4,"MEDIUM","LOW"))</f>
        <v>LOW</v>
      </c>
    </row>
    <row r="453" spans="1:7">
      <c r="A453" s="8" t="s">
        <v>215</v>
      </c>
      <c r="B453" s="8" t="s">
        <v>216</v>
      </c>
      <c r="C453" s="8" t="s">
        <v>46</v>
      </c>
      <c r="D453" s="8">
        <v>76</v>
      </c>
      <c r="E453" s="8">
        <v>52.4</v>
      </c>
      <c r="F453" s="9">
        <f>IF(E453&gt;0,(D453-E453)/E453*100,0)</f>
        <v>45.038167938931302</v>
      </c>
      <c r="G453" s="8" t="str">
        <f>IF(ABS(F453)&lt;0.2,"HIGH",IF(ABS(F453)&lt;0.4,"MEDIUM","LOW"))</f>
        <v>LOW</v>
      </c>
    </row>
    <row r="454" spans="1:7">
      <c r="A454" s="8" t="s">
        <v>215</v>
      </c>
      <c r="B454" s="8" t="s">
        <v>216</v>
      </c>
      <c r="C454" s="8" t="s">
        <v>47</v>
      </c>
      <c r="D454" s="8">
        <v>155</v>
      </c>
      <c r="E454" s="8">
        <v>107.4</v>
      </c>
      <c r="F454" s="9">
        <f>IF(E454&gt;0,(D454-E454)/E454*100,0)</f>
        <v>44.320297951582859</v>
      </c>
      <c r="G454" s="8" t="str">
        <f>IF(ABS(F454)&lt;0.2,"HIGH",IF(ABS(F454)&lt;0.4,"MEDIUM","LOW"))</f>
        <v>LOW</v>
      </c>
    </row>
    <row r="455" spans="1:7">
      <c r="A455" s="8" t="s">
        <v>215</v>
      </c>
      <c r="B455" s="8" t="s">
        <v>216</v>
      </c>
      <c r="C455" s="8" t="s">
        <v>48</v>
      </c>
      <c r="D455" s="8">
        <v>126</v>
      </c>
      <c r="E455" s="8">
        <v>97.1</v>
      </c>
      <c r="F455" s="9">
        <f>IF(E455&gt;0,(D455-E455)/E455*100,0)</f>
        <v>29.763130792996918</v>
      </c>
      <c r="G455" s="8" t="str">
        <f>IF(ABS(F455)&lt;0.2,"HIGH",IF(ABS(F455)&lt;0.4,"MEDIUM","LOW"))</f>
        <v>LOW</v>
      </c>
    </row>
    <row r="456" spans="1:7">
      <c r="A456" s="8" t="s">
        <v>215</v>
      </c>
      <c r="B456" s="8" t="s">
        <v>216</v>
      </c>
      <c r="C456" s="8" t="s">
        <v>49</v>
      </c>
      <c r="D456" s="8">
        <v>98</v>
      </c>
      <c r="E456" s="8">
        <v>66.5</v>
      </c>
      <c r="F456" s="9">
        <f>IF(E456&gt;0,(D456-E456)/E456*100,0)</f>
        <v>47.368421052631575</v>
      </c>
      <c r="G456" s="8" t="str">
        <f>IF(ABS(F456)&lt;0.2,"HIGH",IF(ABS(F456)&lt;0.4,"MEDIUM","LOW"))</f>
        <v>LOW</v>
      </c>
    </row>
    <row r="457" spans="1:7">
      <c r="A457" s="8" t="s">
        <v>215</v>
      </c>
      <c r="B457" s="8" t="s">
        <v>216</v>
      </c>
      <c r="C457" s="8" t="s">
        <v>50</v>
      </c>
      <c r="D457" s="8">
        <v>110</v>
      </c>
      <c r="E457" s="8">
        <v>73.7</v>
      </c>
      <c r="F457" s="9">
        <f>IF(E457&gt;0,(D457-E457)/E457*100,0)</f>
        <v>49.253731343283576</v>
      </c>
      <c r="G457" s="8" t="str">
        <f>IF(ABS(F457)&lt;0.2,"HIGH",IF(ABS(F457)&lt;0.4,"MEDIUM","LOW"))</f>
        <v>LOW</v>
      </c>
    </row>
    <row r="458" spans="1:7">
      <c r="A458" s="8" t="s">
        <v>215</v>
      </c>
      <c r="B458" s="8" t="s">
        <v>216</v>
      </c>
      <c r="C458" s="8" t="s">
        <v>51</v>
      </c>
      <c r="D458" s="8">
        <v>132</v>
      </c>
      <c r="E458" s="8">
        <v>100.6</v>
      </c>
      <c r="F458" s="9">
        <f>IF(E458&gt;0,(D458-E458)/E458*100,0)</f>
        <v>31.212723658051701</v>
      </c>
      <c r="G458" s="8" t="str">
        <f>IF(ABS(F458)&lt;0.2,"HIGH",IF(ABS(F458)&lt;0.4,"MEDIUM","LOW"))</f>
        <v>LOW</v>
      </c>
    </row>
    <row r="459" spans="1:7">
      <c r="A459" s="8" t="s">
        <v>215</v>
      </c>
      <c r="B459" s="8" t="s">
        <v>216</v>
      </c>
      <c r="C459" s="8" t="s">
        <v>52</v>
      </c>
      <c r="D459" s="8">
        <v>128</v>
      </c>
      <c r="E459" s="8">
        <v>97.4</v>
      </c>
      <c r="F459" s="9">
        <f>IF(E459&gt;0,(D459-E459)/E459*100,0)</f>
        <v>31.416837782340856</v>
      </c>
      <c r="G459" s="8" t="str">
        <f>IF(ABS(F459)&lt;0.2,"HIGH",IF(ABS(F459)&lt;0.4,"MEDIUM","LOW"))</f>
        <v>LOW</v>
      </c>
    </row>
    <row r="460" spans="1:7">
      <c r="A460" s="8" t="s">
        <v>215</v>
      </c>
      <c r="B460" s="8" t="s">
        <v>216</v>
      </c>
      <c r="C460" s="8" t="s">
        <v>53</v>
      </c>
      <c r="D460" s="8">
        <v>97</v>
      </c>
      <c r="E460" s="8">
        <v>66.5</v>
      </c>
      <c r="F460" s="9">
        <f>IF(E460&gt;0,(D460-E460)/E460*100,0)</f>
        <v>45.864661654135332</v>
      </c>
      <c r="G460" s="8" t="str">
        <f>IF(ABS(F460)&lt;0.2,"HIGH",IF(ABS(F460)&lt;0.4,"MEDIUM","LOW"))</f>
        <v>LOW</v>
      </c>
    </row>
    <row r="461" spans="1:7">
      <c r="A461" s="8" t="s">
        <v>215</v>
      </c>
      <c r="B461" s="8" t="s">
        <v>216</v>
      </c>
      <c r="C461" s="8" t="s">
        <v>54</v>
      </c>
      <c r="D461" s="8">
        <v>105</v>
      </c>
      <c r="E461" s="8">
        <v>68.2</v>
      </c>
      <c r="F461" s="9">
        <f>IF(E461&gt;0,(D461-E461)/E461*100,0)</f>
        <v>53.958944281524921</v>
      </c>
      <c r="G461" s="8" t="str">
        <f>IF(ABS(F461)&lt;0.2,"HIGH",IF(ABS(F461)&lt;0.4,"MEDIUM","LOW"))</f>
        <v>LOW</v>
      </c>
    </row>
    <row r="462" spans="1:7">
      <c r="A462" s="8" t="s">
        <v>217</v>
      </c>
      <c r="B462" s="8" t="s">
        <v>218</v>
      </c>
      <c r="C462" s="8" t="s">
        <v>35</v>
      </c>
      <c r="D462" s="8">
        <v>172</v>
      </c>
      <c r="E462" s="8">
        <v>116.7</v>
      </c>
      <c r="F462" s="9">
        <f>IF(E462&gt;0,(D462-E462)/E462*100,0)</f>
        <v>47.386461011139666</v>
      </c>
      <c r="G462" s="8" t="str">
        <f>IF(ABS(F462)&lt;0.2,"HIGH",IF(ABS(F462)&lt;0.4,"MEDIUM","LOW"))</f>
        <v>LOW</v>
      </c>
    </row>
    <row r="463" spans="1:7">
      <c r="A463" s="8" t="s">
        <v>217</v>
      </c>
      <c r="B463" s="8" t="s">
        <v>218</v>
      </c>
      <c r="C463" s="8" t="s">
        <v>36</v>
      </c>
      <c r="D463" s="8">
        <v>154</v>
      </c>
      <c r="E463" s="8">
        <v>106.3</v>
      </c>
      <c r="F463" s="9">
        <f>IF(E463&gt;0,(D463-E463)/E463*100,0)</f>
        <v>44.873000940733775</v>
      </c>
      <c r="G463" s="8" t="str">
        <f>IF(ABS(F463)&lt;0.2,"HIGH",IF(ABS(F463)&lt;0.4,"MEDIUM","LOW"))</f>
        <v>LOW</v>
      </c>
    </row>
    <row r="464" spans="1:7">
      <c r="A464" s="8" t="s">
        <v>217</v>
      </c>
      <c r="B464" s="8" t="s">
        <v>218</v>
      </c>
      <c r="C464" s="8" t="s">
        <v>37</v>
      </c>
      <c r="D464" s="8">
        <v>111</v>
      </c>
      <c r="E464" s="8">
        <v>76.2</v>
      </c>
      <c r="F464" s="9">
        <f>IF(E464&gt;0,(D464-E464)/E464*100,0)</f>
        <v>45.669291338582674</v>
      </c>
      <c r="G464" s="8" t="str">
        <f>IF(ABS(F464)&lt;0.2,"HIGH",IF(ABS(F464)&lt;0.4,"MEDIUM","LOW"))</f>
        <v>LOW</v>
      </c>
    </row>
    <row r="465" spans="1:7">
      <c r="A465" s="8" t="s">
        <v>217</v>
      </c>
      <c r="B465" s="8" t="s">
        <v>218</v>
      </c>
      <c r="C465" s="8" t="s">
        <v>38</v>
      </c>
      <c r="D465" s="8">
        <v>106</v>
      </c>
      <c r="E465" s="8">
        <v>72.8</v>
      </c>
      <c r="F465" s="9">
        <f>IF(E465&gt;0,(D465-E465)/E465*100,0)</f>
        <v>45.604395604395606</v>
      </c>
      <c r="G465" s="8" t="str">
        <f>IF(ABS(F465)&lt;0.2,"HIGH",IF(ABS(F465)&lt;0.4,"MEDIUM","LOW"))</f>
        <v>LOW</v>
      </c>
    </row>
    <row r="466" spans="1:7">
      <c r="A466" s="8" t="s">
        <v>217</v>
      </c>
      <c r="B466" s="8" t="s">
        <v>218</v>
      </c>
      <c r="C466" s="8" t="s">
        <v>39</v>
      </c>
      <c r="D466" s="8">
        <v>114</v>
      </c>
      <c r="E466" s="8">
        <v>79.2</v>
      </c>
      <c r="F466" s="9">
        <f>IF(E466&gt;0,(D466-E466)/E466*100,0)</f>
        <v>43.939393939393931</v>
      </c>
      <c r="G466" s="8" t="str">
        <f>IF(ABS(F466)&lt;0.2,"HIGH",IF(ABS(F466)&lt;0.4,"MEDIUM","LOW"))</f>
        <v>LOW</v>
      </c>
    </row>
    <row r="467" spans="1:7">
      <c r="A467" s="8" t="s">
        <v>217</v>
      </c>
      <c r="B467" s="8" t="s">
        <v>218</v>
      </c>
      <c r="C467" s="8" t="s">
        <v>40</v>
      </c>
      <c r="D467" s="8">
        <v>216</v>
      </c>
      <c r="E467" s="8">
        <v>144.80000000000001</v>
      </c>
      <c r="F467" s="9">
        <f>IF(E467&gt;0,(D467-E467)/E467*100,0)</f>
        <v>49.171270718232037</v>
      </c>
      <c r="G467" s="8" t="str">
        <f>IF(ABS(F467)&lt;0.2,"HIGH",IF(ABS(F467)&lt;0.4,"MEDIUM","LOW"))</f>
        <v>LOW</v>
      </c>
    </row>
    <row r="468" spans="1:7">
      <c r="A468" s="8" t="s">
        <v>217</v>
      </c>
      <c r="B468" s="8" t="s">
        <v>218</v>
      </c>
      <c r="C468" s="8" t="s">
        <v>41</v>
      </c>
      <c r="D468" s="8">
        <v>193</v>
      </c>
      <c r="E468" s="8">
        <v>145</v>
      </c>
      <c r="F468" s="9">
        <f>IF(E468&gt;0,(D468-E468)/E468*100,0)</f>
        <v>33.103448275862071</v>
      </c>
      <c r="G468" s="8" t="str">
        <f>IF(ABS(F468)&lt;0.2,"HIGH",IF(ABS(F468)&lt;0.4,"MEDIUM","LOW"))</f>
        <v>LOW</v>
      </c>
    </row>
    <row r="469" spans="1:7">
      <c r="A469" s="8" t="s">
        <v>217</v>
      </c>
      <c r="B469" s="8" t="s">
        <v>218</v>
      </c>
      <c r="C469" s="8" t="s">
        <v>42</v>
      </c>
      <c r="D469" s="8">
        <v>147</v>
      </c>
      <c r="E469" s="8">
        <v>101.4</v>
      </c>
      <c r="F469" s="9">
        <f>IF(E469&gt;0,(D469-E469)/E469*100,0)</f>
        <v>44.970414201183424</v>
      </c>
      <c r="G469" s="8" t="str">
        <f>IF(ABS(F469)&lt;0.2,"HIGH",IF(ABS(F469)&lt;0.4,"MEDIUM","LOW"))</f>
        <v>LOW</v>
      </c>
    </row>
    <row r="470" spans="1:7">
      <c r="A470" s="8" t="s">
        <v>217</v>
      </c>
      <c r="B470" s="8" t="s">
        <v>218</v>
      </c>
      <c r="C470" s="8" t="s">
        <v>43</v>
      </c>
      <c r="D470" s="8">
        <v>94</v>
      </c>
      <c r="E470" s="8">
        <v>69.3</v>
      </c>
      <c r="F470" s="9">
        <f>IF(E470&gt;0,(D470-E470)/E470*100,0)</f>
        <v>35.642135642135649</v>
      </c>
      <c r="G470" s="8" t="str">
        <f>IF(ABS(F470)&lt;0.2,"HIGH",IF(ABS(F470)&lt;0.4,"MEDIUM","LOW"))</f>
        <v>LOW</v>
      </c>
    </row>
    <row r="471" spans="1:7">
      <c r="A471" s="8" t="s">
        <v>217</v>
      </c>
      <c r="B471" s="8" t="s">
        <v>218</v>
      </c>
      <c r="C471" s="8" t="s">
        <v>44</v>
      </c>
      <c r="D471" s="8">
        <v>106</v>
      </c>
      <c r="E471" s="8">
        <v>73.8</v>
      </c>
      <c r="F471" s="9">
        <f>IF(E471&gt;0,(D471-E471)/E471*100,0)</f>
        <v>43.63143631436315</v>
      </c>
      <c r="G471" s="8" t="str">
        <f>IF(ABS(F471)&lt;0.2,"HIGH",IF(ABS(F471)&lt;0.4,"MEDIUM","LOW"))</f>
        <v>LOW</v>
      </c>
    </row>
    <row r="472" spans="1:7">
      <c r="A472" s="8" t="s">
        <v>217</v>
      </c>
      <c r="B472" s="8" t="s">
        <v>218</v>
      </c>
      <c r="C472" s="8" t="s">
        <v>45</v>
      </c>
      <c r="D472" s="8">
        <v>75</v>
      </c>
      <c r="E472" s="8">
        <v>52.4</v>
      </c>
      <c r="F472" s="9">
        <f>IF(E472&gt;0,(D472-E472)/E472*100,0)</f>
        <v>43.129770992366417</v>
      </c>
      <c r="G472" s="8" t="str">
        <f>IF(ABS(F472)&lt;0.2,"HIGH",IF(ABS(F472)&lt;0.4,"MEDIUM","LOW"))</f>
        <v>LOW</v>
      </c>
    </row>
    <row r="473" spans="1:7">
      <c r="A473" s="8" t="s">
        <v>217</v>
      </c>
      <c r="B473" s="8" t="s">
        <v>218</v>
      </c>
      <c r="C473" s="8" t="s">
        <v>46</v>
      </c>
      <c r="D473" s="8">
        <v>80</v>
      </c>
      <c r="E473" s="8">
        <v>52.4</v>
      </c>
      <c r="F473" s="9">
        <f>IF(E473&gt;0,(D473-E473)/E473*100,0)</f>
        <v>52.671755725190842</v>
      </c>
      <c r="G473" s="8" t="str">
        <f>IF(ABS(F473)&lt;0.2,"HIGH",IF(ABS(F473)&lt;0.4,"MEDIUM","LOW"))</f>
        <v>LOW</v>
      </c>
    </row>
    <row r="474" spans="1:7">
      <c r="A474" s="8" t="s">
        <v>217</v>
      </c>
      <c r="B474" s="8" t="s">
        <v>218</v>
      </c>
      <c r="C474" s="8" t="s">
        <v>47</v>
      </c>
      <c r="D474" s="8">
        <v>159</v>
      </c>
      <c r="E474" s="8">
        <v>107.4</v>
      </c>
      <c r="F474" s="9">
        <f>IF(E474&gt;0,(D474-E474)/E474*100,0)</f>
        <v>48.044692737430161</v>
      </c>
      <c r="G474" s="8" t="str">
        <f>IF(ABS(F474)&lt;0.2,"HIGH",IF(ABS(F474)&lt;0.4,"MEDIUM","LOW"))</f>
        <v>LOW</v>
      </c>
    </row>
    <row r="475" spans="1:7">
      <c r="A475" s="8" t="s">
        <v>217</v>
      </c>
      <c r="B475" s="8" t="s">
        <v>218</v>
      </c>
      <c r="C475" s="8" t="s">
        <v>48</v>
      </c>
      <c r="D475" s="8">
        <v>139</v>
      </c>
      <c r="E475" s="8">
        <v>97.1</v>
      </c>
      <c r="F475" s="9">
        <f>IF(E475&gt;0,(D475-E475)/E475*100,0)</f>
        <v>43.151390319258503</v>
      </c>
      <c r="G475" s="8" t="str">
        <f>IF(ABS(F475)&lt;0.2,"HIGH",IF(ABS(F475)&lt;0.4,"MEDIUM","LOW"))</f>
        <v>LOW</v>
      </c>
    </row>
    <row r="476" spans="1:7">
      <c r="A476" s="8" t="s">
        <v>217</v>
      </c>
      <c r="B476" s="8" t="s">
        <v>218</v>
      </c>
      <c r="C476" s="8" t="s">
        <v>49</v>
      </c>
      <c r="D476" s="8">
        <v>88</v>
      </c>
      <c r="E476" s="8">
        <v>66.5</v>
      </c>
      <c r="F476" s="9">
        <f>IF(E476&gt;0,(D476-E476)/E476*100,0)</f>
        <v>32.330827067669169</v>
      </c>
      <c r="G476" s="8" t="str">
        <f>IF(ABS(F476)&lt;0.2,"HIGH",IF(ABS(F476)&lt;0.4,"MEDIUM","LOW"))</f>
        <v>LOW</v>
      </c>
    </row>
    <row r="477" spans="1:7">
      <c r="A477" s="8" t="s">
        <v>217</v>
      </c>
      <c r="B477" s="8" t="s">
        <v>218</v>
      </c>
      <c r="C477" s="8" t="s">
        <v>50</v>
      </c>
      <c r="D477" s="8">
        <v>110</v>
      </c>
      <c r="E477" s="8">
        <v>73.7</v>
      </c>
      <c r="F477" s="9">
        <f>IF(E477&gt;0,(D477-E477)/E477*100,0)</f>
        <v>49.253731343283576</v>
      </c>
      <c r="G477" s="8" t="str">
        <f>IF(ABS(F477)&lt;0.2,"HIGH",IF(ABS(F477)&lt;0.4,"MEDIUM","LOW"))</f>
        <v>LOW</v>
      </c>
    </row>
    <row r="478" spans="1:7">
      <c r="A478" s="8" t="s">
        <v>217</v>
      </c>
      <c r="B478" s="8" t="s">
        <v>218</v>
      </c>
      <c r="C478" s="8" t="s">
        <v>51</v>
      </c>
      <c r="D478" s="8">
        <v>131</v>
      </c>
      <c r="E478" s="8">
        <v>100.6</v>
      </c>
      <c r="F478" s="9">
        <f>IF(E478&gt;0,(D478-E478)/E478*100,0)</f>
        <v>30.218687872763429</v>
      </c>
      <c r="G478" s="8" t="str">
        <f>IF(ABS(F478)&lt;0.2,"HIGH",IF(ABS(F478)&lt;0.4,"MEDIUM","LOW"))</f>
        <v>LOW</v>
      </c>
    </row>
    <row r="479" spans="1:7">
      <c r="A479" s="8" t="s">
        <v>217</v>
      </c>
      <c r="B479" s="8" t="s">
        <v>218</v>
      </c>
      <c r="C479" s="8" t="s">
        <v>52</v>
      </c>
      <c r="D479" s="8">
        <v>142</v>
      </c>
      <c r="E479" s="8">
        <v>97.4</v>
      </c>
      <c r="F479" s="9">
        <f>IF(E479&gt;0,(D479-E479)/E479*100,0)</f>
        <v>45.790554414784381</v>
      </c>
      <c r="G479" s="8" t="str">
        <f>IF(ABS(F479)&lt;0.2,"HIGH",IF(ABS(F479)&lt;0.4,"MEDIUM","LOW"))</f>
        <v>LOW</v>
      </c>
    </row>
    <row r="480" spans="1:7">
      <c r="A480" s="8" t="s">
        <v>217</v>
      </c>
      <c r="B480" s="8" t="s">
        <v>218</v>
      </c>
      <c r="C480" s="8" t="s">
        <v>53</v>
      </c>
      <c r="D480" s="8">
        <v>87</v>
      </c>
      <c r="E480" s="8">
        <v>66.5</v>
      </c>
      <c r="F480" s="9">
        <f>IF(E480&gt;0,(D480-E480)/E480*100,0)</f>
        <v>30.82706766917293</v>
      </c>
      <c r="G480" s="8" t="str">
        <f>IF(ABS(F480)&lt;0.2,"HIGH",IF(ABS(F480)&lt;0.4,"MEDIUM","LOW"))</f>
        <v>LOW</v>
      </c>
    </row>
    <row r="481" spans="1:7">
      <c r="A481" s="8" t="s">
        <v>217</v>
      </c>
      <c r="B481" s="8" t="s">
        <v>218</v>
      </c>
      <c r="C481" s="8" t="s">
        <v>54</v>
      </c>
      <c r="D481" s="8">
        <v>96</v>
      </c>
      <c r="E481" s="8">
        <v>68.2</v>
      </c>
      <c r="F481" s="9">
        <f>IF(E481&gt;0,(D481-E481)/E481*100,0)</f>
        <v>40.762463343108493</v>
      </c>
      <c r="G481" s="8" t="str">
        <f>IF(ABS(F481)&lt;0.2,"HIGH",IF(ABS(F481)&lt;0.4,"MEDIUM","LOW"))</f>
        <v>LOW</v>
      </c>
    </row>
    <row r="482" spans="1:7">
      <c r="A482" s="8" t="s">
        <v>219</v>
      </c>
      <c r="B482" s="8" t="s">
        <v>220</v>
      </c>
      <c r="C482" s="8" t="s">
        <v>35</v>
      </c>
      <c r="D482" s="8">
        <v>174</v>
      </c>
      <c r="E482" s="8">
        <v>116.7</v>
      </c>
      <c r="F482" s="9">
        <f>IF(E482&gt;0,(D482-E482)/E482*100,0)</f>
        <v>49.100257069408734</v>
      </c>
      <c r="G482" s="8" t="str">
        <f>IF(ABS(F482)&lt;0.2,"HIGH",IF(ABS(F482)&lt;0.4,"MEDIUM","LOW"))</f>
        <v>LOW</v>
      </c>
    </row>
    <row r="483" spans="1:7">
      <c r="A483" s="8" t="s">
        <v>219</v>
      </c>
      <c r="B483" s="8" t="s">
        <v>220</v>
      </c>
      <c r="C483" s="8" t="s">
        <v>36</v>
      </c>
      <c r="D483" s="8">
        <v>145</v>
      </c>
      <c r="E483" s="8">
        <v>106.3</v>
      </c>
      <c r="F483" s="9">
        <f>IF(E483&gt;0,(D483-E483)/E483*100,0)</f>
        <v>36.406396989651938</v>
      </c>
      <c r="G483" s="8" t="str">
        <f>IF(ABS(F483)&lt;0.2,"HIGH",IF(ABS(F483)&lt;0.4,"MEDIUM","LOW"))</f>
        <v>LOW</v>
      </c>
    </row>
    <row r="484" spans="1:7">
      <c r="A484" s="8" t="s">
        <v>219</v>
      </c>
      <c r="B484" s="8" t="s">
        <v>220</v>
      </c>
      <c r="C484" s="8" t="s">
        <v>37</v>
      </c>
      <c r="D484" s="8">
        <v>108</v>
      </c>
      <c r="E484" s="8">
        <v>76.2</v>
      </c>
      <c r="F484" s="9">
        <f>IF(E484&gt;0,(D484-E484)/E484*100,0)</f>
        <v>41.732283464566919</v>
      </c>
      <c r="G484" s="8" t="str">
        <f>IF(ABS(F484)&lt;0.2,"HIGH",IF(ABS(F484)&lt;0.4,"MEDIUM","LOW"))</f>
        <v>LOW</v>
      </c>
    </row>
    <row r="485" spans="1:7">
      <c r="A485" s="8" t="s">
        <v>219</v>
      </c>
      <c r="B485" s="8" t="s">
        <v>220</v>
      </c>
      <c r="C485" s="8" t="s">
        <v>38</v>
      </c>
      <c r="D485" s="8">
        <v>96</v>
      </c>
      <c r="E485" s="8">
        <v>72.8</v>
      </c>
      <c r="F485" s="9">
        <f>IF(E485&gt;0,(D485-E485)/E485*100,0)</f>
        <v>31.868131868131872</v>
      </c>
      <c r="G485" s="8" t="str">
        <f>IF(ABS(F485)&lt;0.2,"HIGH",IF(ABS(F485)&lt;0.4,"MEDIUM","LOW"))</f>
        <v>LOW</v>
      </c>
    </row>
    <row r="486" spans="1:7">
      <c r="A486" s="8" t="s">
        <v>219</v>
      </c>
      <c r="B486" s="8" t="s">
        <v>220</v>
      </c>
      <c r="C486" s="8" t="s">
        <v>39</v>
      </c>
      <c r="D486" s="8">
        <v>106</v>
      </c>
      <c r="E486" s="8">
        <v>79.2</v>
      </c>
      <c r="F486" s="9">
        <f>IF(E486&gt;0,(D486-E486)/E486*100,0)</f>
        <v>33.838383838383834</v>
      </c>
      <c r="G486" s="8" t="str">
        <f>IF(ABS(F486)&lt;0.2,"HIGH",IF(ABS(F486)&lt;0.4,"MEDIUM","LOW"))</f>
        <v>LOW</v>
      </c>
    </row>
    <row r="487" spans="1:7">
      <c r="A487" s="8" t="s">
        <v>219</v>
      </c>
      <c r="B487" s="8" t="s">
        <v>220</v>
      </c>
      <c r="C487" s="8" t="s">
        <v>40</v>
      </c>
      <c r="D487" s="8">
        <v>213</v>
      </c>
      <c r="E487" s="8">
        <v>144.80000000000001</v>
      </c>
      <c r="F487" s="9">
        <f>IF(E487&gt;0,(D487-E487)/E487*100,0)</f>
        <v>47.099447513812144</v>
      </c>
      <c r="G487" s="8" t="str">
        <f>IF(ABS(F487)&lt;0.2,"HIGH",IF(ABS(F487)&lt;0.4,"MEDIUM","LOW"))</f>
        <v>LOW</v>
      </c>
    </row>
    <row r="488" spans="1:7">
      <c r="A488" s="8" t="s">
        <v>219</v>
      </c>
      <c r="B488" s="8" t="s">
        <v>220</v>
      </c>
      <c r="C488" s="8" t="s">
        <v>41</v>
      </c>
      <c r="D488" s="8">
        <v>207</v>
      </c>
      <c r="E488" s="8">
        <v>145</v>
      </c>
      <c r="F488" s="9">
        <f>IF(E488&gt;0,(D488-E488)/E488*100,0)</f>
        <v>42.758620689655174</v>
      </c>
      <c r="G488" s="8" t="str">
        <f>IF(ABS(F488)&lt;0.2,"HIGH",IF(ABS(F488)&lt;0.4,"MEDIUM","LOW"))</f>
        <v>LOW</v>
      </c>
    </row>
    <row r="489" spans="1:7">
      <c r="A489" s="8" t="s">
        <v>219</v>
      </c>
      <c r="B489" s="8" t="s">
        <v>220</v>
      </c>
      <c r="C489" s="8" t="s">
        <v>42</v>
      </c>
      <c r="D489" s="8">
        <v>135</v>
      </c>
      <c r="E489" s="8">
        <v>101.4</v>
      </c>
      <c r="F489" s="9">
        <f>IF(E489&gt;0,(D489-E489)/E489*100,0)</f>
        <v>33.136094674556205</v>
      </c>
      <c r="G489" s="8" t="str">
        <f>IF(ABS(F489)&lt;0.2,"HIGH",IF(ABS(F489)&lt;0.4,"MEDIUM","LOW"))</f>
        <v>LOW</v>
      </c>
    </row>
    <row r="490" spans="1:7">
      <c r="A490" s="8" t="s">
        <v>219</v>
      </c>
      <c r="B490" s="8" t="s">
        <v>220</v>
      </c>
      <c r="C490" s="8" t="s">
        <v>43</v>
      </c>
      <c r="D490" s="8">
        <v>96</v>
      </c>
      <c r="E490" s="8">
        <v>69.3</v>
      </c>
      <c r="F490" s="9">
        <f>IF(E490&gt;0,(D490-E490)/E490*100,0)</f>
        <v>38.528138528138534</v>
      </c>
      <c r="G490" s="8" t="str">
        <f>IF(ABS(F490)&lt;0.2,"HIGH",IF(ABS(F490)&lt;0.4,"MEDIUM","LOW"))</f>
        <v>LOW</v>
      </c>
    </row>
    <row r="491" spans="1:7">
      <c r="A491" s="8" t="s">
        <v>219</v>
      </c>
      <c r="B491" s="8" t="s">
        <v>220</v>
      </c>
      <c r="C491" s="8" t="s">
        <v>44</v>
      </c>
      <c r="D491" s="8">
        <v>97</v>
      </c>
      <c r="E491" s="8">
        <v>73.8</v>
      </c>
      <c r="F491" s="9">
        <f>IF(E491&gt;0,(D491-E491)/E491*100,0)</f>
        <v>31.436314363143637</v>
      </c>
      <c r="G491" s="8" t="str">
        <f>IF(ABS(F491)&lt;0.2,"HIGH",IF(ABS(F491)&lt;0.4,"MEDIUM","LOW"))</f>
        <v>LOW</v>
      </c>
    </row>
    <row r="492" spans="1:7">
      <c r="A492" s="8" t="s">
        <v>219</v>
      </c>
      <c r="B492" s="8" t="s">
        <v>220</v>
      </c>
      <c r="C492" s="8" t="s">
        <v>45</v>
      </c>
      <c r="D492" s="8">
        <v>74</v>
      </c>
      <c r="E492" s="8">
        <v>52.4</v>
      </c>
      <c r="F492" s="9">
        <f>IF(E492&gt;0,(D492-E492)/E492*100,0)</f>
        <v>41.221374045801525</v>
      </c>
      <c r="G492" s="8" t="str">
        <f>IF(ABS(F492)&lt;0.2,"HIGH",IF(ABS(F492)&lt;0.4,"MEDIUM","LOW"))</f>
        <v>LOW</v>
      </c>
    </row>
    <row r="493" spans="1:7">
      <c r="A493" s="8" t="s">
        <v>219</v>
      </c>
      <c r="B493" s="8" t="s">
        <v>220</v>
      </c>
      <c r="C493" s="8" t="s">
        <v>46</v>
      </c>
      <c r="D493" s="8">
        <v>70</v>
      </c>
      <c r="E493" s="8">
        <v>52.4</v>
      </c>
      <c r="F493" s="9">
        <f>IF(E493&gt;0,(D493-E493)/E493*100,0)</f>
        <v>33.587786259541993</v>
      </c>
      <c r="G493" s="8" t="str">
        <f>IF(ABS(F493)&lt;0.2,"HIGH",IF(ABS(F493)&lt;0.4,"MEDIUM","LOW"))</f>
        <v>LOW</v>
      </c>
    </row>
    <row r="494" spans="1:7">
      <c r="A494" s="8" t="s">
        <v>219</v>
      </c>
      <c r="B494" s="8" t="s">
        <v>220</v>
      </c>
      <c r="C494" s="8" t="s">
        <v>47</v>
      </c>
      <c r="D494" s="8">
        <v>163</v>
      </c>
      <c r="E494" s="8">
        <v>107.4</v>
      </c>
      <c r="F494" s="9">
        <f>IF(E494&gt;0,(D494-E494)/E494*100,0)</f>
        <v>51.769087523277456</v>
      </c>
      <c r="G494" s="8" t="str">
        <f>IF(ABS(F494)&lt;0.2,"HIGH",IF(ABS(F494)&lt;0.4,"MEDIUM","LOW"))</f>
        <v>LOW</v>
      </c>
    </row>
    <row r="495" spans="1:7">
      <c r="A495" s="8" t="s">
        <v>219</v>
      </c>
      <c r="B495" s="8" t="s">
        <v>220</v>
      </c>
      <c r="C495" s="8" t="s">
        <v>48</v>
      </c>
      <c r="D495" s="8">
        <v>145</v>
      </c>
      <c r="E495" s="8">
        <v>97.1</v>
      </c>
      <c r="F495" s="9">
        <f>IF(E495&gt;0,(D495-E495)/E495*100,0)</f>
        <v>49.330587023686931</v>
      </c>
      <c r="G495" s="8" t="str">
        <f>IF(ABS(F495)&lt;0.2,"HIGH",IF(ABS(F495)&lt;0.4,"MEDIUM","LOW"))</f>
        <v>LOW</v>
      </c>
    </row>
    <row r="496" spans="1:7">
      <c r="A496" s="8" t="s">
        <v>219</v>
      </c>
      <c r="B496" s="8" t="s">
        <v>220</v>
      </c>
      <c r="C496" s="8" t="s">
        <v>49</v>
      </c>
      <c r="D496" s="8">
        <v>96</v>
      </c>
      <c r="E496" s="8">
        <v>66.5</v>
      </c>
      <c r="F496" s="9">
        <f>IF(E496&gt;0,(D496-E496)/E496*100,0)</f>
        <v>44.360902255639097</v>
      </c>
      <c r="G496" s="8" t="str">
        <f>IF(ABS(F496)&lt;0.2,"HIGH",IF(ABS(F496)&lt;0.4,"MEDIUM","LOW"))</f>
        <v>LOW</v>
      </c>
    </row>
    <row r="497" spans="1:7">
      <c r="A497" s="8" t="s">
        <v>219</v>
      </c>
      <c r="B497" s="8" t="s">
        <v>220</v>
      </c>
      <c r="C497" s="8" t="s">
        <v>50</v>
      </c>
      <c r="D497" s="8">
        <v>113</v>
      </c>
      <c r="E497" s="8">
        <v>73.7</v>
      </c>
      <c r="F497" s="9">
        <f>IF(E497&gt;0,(D497-E497)/E497*100,0)</f>
        <v>53.32428765264585</v>
      </c>
      <c r="G497" s="8" t="str">
        <f>IF(ABS(F497)&lt;0.2,"HIGH",IF(ABS(F497)&lt;0.4,"MEDIUM","LOW"))</f>
        <v>LOW</v>
      </c>
    </row>
    <row r="498" spans="1:7">
      <c r="A498" s="8" t="s">
        <v>219</v>
      </c>
      <c r="B498" s="8" t="s">
        <v>220</v>
      </c>
      <c r="C498" s="8" t="s">
        <v>51</v>
      </c>
      <c r="D498" s="8">
        <v>153</v>
      </c>
      <c r="E498" s="8">
        <v>100.6</v>
      </c>
      <c r="F498" s="9">
        <f>IF(E498&gt;0,(D498-E498)/E498*100,0)</f>
        <v>52.08747514910538</v>
      </c>
      <c r="G498" s="8" t="str">
        <f>IF(ABS(F498)&lt;0.2,"HIGH",IF(ABS(F498)&lt;0.4,"MEDIUM","LOW"))</f>
        <v>LOW</v>
      </c>
    </row>
    <row r="499" spans="1:7">
      <c r="A499" s="8" t="s">
        <v>219</v>
      </c>
      <c r="B499" s="8" t="s">
        <v>220</v>
      </c>
      <c r="C499" s="8" t="s">
        <v>52</v>
      </c>
      <c r="D499" s="8">
        <v>132</v>
      </c>
      <c r="E499" s="8">
        <v>97.4</v>
      </c>
      <c r="F499" s="9">
        <f>IF(E499&gt;0,(D499-E499)/E499*100,0)</f>
        <v>35.523613963039011</v>
      </c>
      <c r="G499" s="8" t="str">
        <f>IF(ABS(F499)&lt;0.2,"HIGH",IF(ABS(F499)&lt;0.4,"MEDIUM","LOW"))</f>
        <v>LOW</v>
      </c>
    </row>
    <row r="500" spans="1:7">
      <c r="A500" s="8" t="s">
        <v>219</v>
      </c>
      <c r="B500" s="8" t="s">
        <v>220</v>
      </c>
      <c r="C500" s="8" t="s">
        <v>53</v>
      </c>
      <c r="D500" s="8">
        <v>98</v>
      </c>
      <c r="E500" s="8">
        <v>66.5</v>
      </c>
      <c r="F500" s="9">
        <f>IF(E500&gt;0,(D500-E500)/E500*100,0)</f>
        <v>47.368421052631575</v>
      </c>
      <c r="G500" s="8" t="str">
        <f>IF(ABS(F500)&lt;0.2,"HIGH",IF(ABS(F500)&lt;0.4,"MEDIUM","LOW"))</f>
        <v>LOW</v>
      </c>
    </row>
    <row r="501" spans="1:7">
      <c r="A501" s="8" t="s">
        <v>219</v>
      </c>
      <c r="B501" s="8" t="s">
        <v>220</v>
      </c>
      <c r="C501" s="8" t="s">
        <v>54</v>
      </c>
      <c r="D501" s="8">
        <v>101</v>
      </c>
      <c r="E501" s="8">
        <v>68.2</v>
      </c>
      <c r="F501" s="9">
        <f>IF(E501&gt;0,(D501-E501)/E501*100,0)</f>
        <v>48.093841642228732</v>
      </c>
      <c r="G501" s="8" t="str">
        <f>IF(ABS(F501)&lt;0.2,"HIGH",IF(ABS(F501)&lt;0.4,"MEDIUM","LOW"))</f>
        <v>LOW</v>
      </c>
    </row>
    <row r="502" spans="1:7">
      <c r="A502" s="8" t="s">
        <v>221</v>
      </c>
      <c r="B502" s="8" t="s">
        <v>222</v>
      </c>
      <c r="C502" s="8" t="s">
        <v>35</v>
      </c>
      <c r="D502" s="8">
        <v>170</v>
      </c>
      <c r="E502" s="8">
        <v>116.7</v>
      </c>
      <c r="F502" s="9">
        <f>IF(E502&gt;0,(D502-E502)/E502*100,0)</f>
        <v>45.672664952870605</v>
      </c>
      <c r="G502" s="8" t="str">
        <f>IF(ABS(F502)&lt;0.2,"HIGH",IF(ABS(F502)&lt;0.4,"MEDIUM","LOW"))</f>
        <v>LOW</v>
      </c>
    </row>
    <row r="503" spans="1:7">
      <c r="A503" s="8" t="s">
        <v>221</v>
      </c>
      <c r="B503" s="8" t="s">
        <v>222</v>
      </c>
      <c r="C503" s="8" t="s">
        <v>36</v>
      </c>
      <c r="D503" s="8">
        <v>145</v>
      </c>
      <c r="E503" s="8">
        <v>106.3</v>
      </c>
      <c r="F503" s="9">
        <f>IF(E503&gt;0,(D503-E503)/E503*100,0)</f>
        <v>36.406396989651938</v>
      </c>
      <c r="G503" s="8" t="str">
        <f>IF(ABS(F503)&lt;0.2,"HIGH",IF(ABS(F503)&lt;0.4,"MEDIUM","LOW"))</f>
        <v>LOW</v>
      </c>
    </row>
    <row r="504" spans="1:7">
      <c r="A504" s="8" t="s">
        <v>221</v>
      </c>
      <c r="B504" s="8" t="s">
        <v>222</v>
      </c>
      <c r="C504" s="8" t="s">
        <v>37</v>
      </c>
      <c r="D504" s="8">
        <v>102</v>
      </c>
      <c r="E504" s="8">
        <v>76.2</v>
      </c>
      <c r="F504" s="9">
        <f>IF(E504&gt;0,(D504-E504)/E504*100,0)</f>
        <v>33.85826771653543</v>
      </c>
      <c r="G504" s="8" t="str">
        <f>IF(ABS(F504)&lt;0.2,"HIGH",IF(ABS(F504)&lt;0.4,"MEDIUM","LOW"))</f>
        <v>LOW</v>
      </c>
    </row>
    <row r="505" spans="1:7">
      <c r="A505" s="8" t="s">
        <v>221</v>
      </c>
      <c r="B505" s="8" t="s">
        <v>222</v>
      </c>
      <c r="C505" s="8" t="s">
        <v>38</v>
      </c>
      <c r="D505" s="8">
        <v>100</v>
      </c>
      <c r="E505" s="8">
        <v>72.8</v>
      </c>
      <c r="F505" s="9">
        <f>IF(E505&gt;0,(D505-E505)/E505*100,0)</f>
        <v>37.362637362637372</v>
      </c>
      <c r="G505" s="8" t="str">
        <f>IF(ABS(F505)&lt;0.2,"HIGH",IF(ABS(F505)&lt;0.4,"MEDIUM","LOW"))</f>
        <v>LOW</v>
      </c>
    </row>
    <row r="506" spans="1:7">
      <c r="A506" s="8" t="s">
        <v>221</v>
      </c>
      <c r="B506" s="8" t="s">
        <v>222</v>
      </c>
      <c r="C506" s="8" t="s">
        <v>39</v>
      </c>
      <c r="D506" s="8">
        <v>128</v>
      </c>
      <c r="E506" s="8">
        <v>79.2</v>
      </c>
      <c r="F506" s="9">
        <f>IF(E506&gt;0,(D506-E506)/E506*100,0)</f>
        <v>61.616161616161612</v>
      </c>
      <c r="G506" s="8" t="str">
        <f>IF(ABS(F506)&lt;0.2,"HIGH",IF(ABS(F506)&lt;0.4,"MEDIUM","LOW"))</f>
        <v>LOW</v>
      </c>
    </row>
    <row r="507" spans="1:7">
      <c r="A507" s="8" t="s">
        <v>221</v>
      </c>
      <c r="B507" s="8" t="s">
        <v>222</v>
      </c>
      <c r="C507" s="8" t="s">
        <v>40</v>
      </c>
      <c r="D507" s="8">
        <v>217</v>
      </c>
      <c r="E507" s="8">
        <v>144.80000000000001</v>
      </c>
      <c r="F507" s="9">
        <f>IF(E507&gt;0,(D507-E507)/E507*100,0)</f>
        <v>49.861878453038663</v>
      </c>
      <c r="G507" s="8" t="str">
        <f>IF(ABS(F507)&lt;0.2,"HIGH",IF(ABS(F507)&lt;0.4,"MEDIUM","LOW"))</f>
        <v>LOW</v>
      </c>
    </row>
    <row r="508" spans="1:7">
      <c r="A508" s="8" t="s">
        <v>221</v>
      </c>
      <c r="B508" s="8" t="s">
        <v>222</v>
      </c>
      <c r="C508" s="8" t="s">
        <v>41</v>
      </c>
      <c r="D508" s="8">
        <v>199</v>
      </c>
      <c r="E508" s="8">
        <v>145</v>
      </c>
      <c r="F508" s="9">
        <f>IF(E508&gt;0,(D508-E508)/E508*100,0)</f>
        <v>37.241379310344833</v>
      </c>
      <c r="G508" s="8" t="str">
        <f>IF(ABS(F508)&lt;0.2,"HIGH",IF(ABS(F508)&lt;0.4,"MEDIUM","LOW"))</f>
        <v>LOW</v>
      </c>
    </row>
    <row r="509" spans="1:7">
      <c r="A509" s="8" t="s">
        <v>221</v>
      </c>
      <c r="B509" s="8" t="s">
        <v>222</v>
      </c>
      <c r="C509" s="8" t="s">
        <v>42</v>
      </c>
      <c r="D509" s="8">
        <v>159</v>
      </c>
      <c r="E509" s="8">
        <v>101.4</v>
      </c>
      <c r="F509" s="9">
        <f>IF(E509&gt;0,(D509-E509)/E509*100,0)</f>
        <v>56.804733727810643</v>
      </c>
      <c r="G509" s="8" t="str">
        <f>IF(ABS(F509)&lt;0.2,"HIGH",IF(ABS(F509)&lt;0.4,"MEDIUM","LOW"))</f>
        <v>LOW</v>
      </c>
    </row>
    <row r="510" spans="1:7">
      <c r="A510" s="8" t="s">
        <v>221</v>
      </c>
      <c r="B510" s="8" t="s">
        <v>222</v>
      </c>
      <c r="C510" s="8" t="s">
        <v>43</v>
      </c>
      <c r="D510" s="8">
        <v>93</v>
      </c>
      <c r="E510" s="8">
        <v>69.3</v>
      </c>
      <c r="F510" s="9">
        <f>IF(E510&gt;0,(D510-E510)/E510*100,0)</f>
        <v>34.199134199134207</v>
      </c>
      <c r="G510" s="8" t="str">
        <f>IF(ABS(F510)&lt;0.2,"HIGH",IF(ABS(F510)&lt;0.4,"MEDIUM","LOW"))</f>
        <v>LOW</v>
      </c>
    </row>
    <row r="511" spans="1:7">
      <c r="A511" s="8" t="s">
        <v>221</v>
      </c>
      <c r="B511" s="8" t="s">
        <v>222</v>
      </c>
      <c r="C511" s="8" t="s">
        <v>44</v>
      </c>
      <c r="D511" s="8">
        <v>112</v>
      </c>
      <c r="E511" s="8">
        <v>73.8</v>
      </c>
      <c r="F511" s="9">
        <f>IF(E511&gt;0,(D511-E511)/E511*100,0)</f>
        <v>51.761517615176153</v>
      </c>
      <c r="G511" s="8" t="str">
        <f>IF(ABS(F511)&lt;0.2,"HIGH",IF(ABS(F511)&lt;0.4,"MEDIUM","LOW"))</f>
        <v>LOW</v>
      </c>
    </row>
    <row r="512" spans="1:7">
      <c r="A512" s="8" t="s">
        <v>221</v>
      </c>
      <c r="B512" s="8" t="s">
        <v>222</v>
      </c>
      <c r="C512" s="8" t="s">
        <v>45</v>
      </c>
      <c r="D512" s="8">
        <v>77</v>
      </c>
      <c r="E512" s="8">
        <v>52.4</v>
      </c>
      <c r="F512" s="9">
        <f>IF(E512&gt;0,(D512-E512)/E512*100,0)</f>
        <v>46.946564885496187</v>
      </c>
      <c r="G512" s="8" t="str">
        <f>IF(ABS(F512)&lt;0.2,"HIGH",IF(ABS(F512)&lt;0.4,"MEDIUM","LOW"))</f>
        <v>LOW</v>
      </c>
    </row>
    <row r="513" spans="1:7">
      <c r="A513" s="8" t="s">
        <v>221</v>
      </c>
      <c r="B513" s="8" t="s">
        <v>222</v>
      </c>
      <c r="C513" s="8" t="s">
        <v>46</v>
      </c>
      <c r="D513" s="8">
        <v>77</v>
      </c>
      <c r="E513" s="8">
        <v>52.4</v>
      </c>
      <c r="F513" s="9">
        <f>IF(E513&gt;0,(D513-E513)/E513*100,0)</f>
        <v>46.946564885496187</v>
      </c>
      <c r="G513" s="8" t="str">
        <f>IF(ABS(F513)&lt;0.2,"HIGH",IF(ABS(F513)&lt;0.4,"MEDIUM","LOW"))</f>
        <v>LOW</v>
      </c>
    </row>
    <row r="514" spans="1:7">
      <c r="A514" s="8" t="s">
        <v>221</v>
      </c>
      <c r="B514" s="8" t="s">
        <v>222</v>
      </c>
      <c r="C514" s="8" t="s">
        <v>47</v>
      </c>
      <c r="D514" s="8">
        <v>148</v>
      </c>
      <c r="E514" s="8">
        <v>107.4</v>
      </c>
      <c r="F514" s="9">
        <f>IF(E514&gt;0,(D514-E514)/E514*100,0)</f>
        <v>37.802607076350085</v>
      </c>
      <c r="G514" s="8" t="str">
        <f>IF(ABS(F514)&lt;0.2,"HIGH",IF(ABS(F514)&lt;0.4,"MEDIUM","LOW"))</f>
        <v>LOW</v>
      </c>
    </row>
    <row r="515" spans="1:7">
      <c r="A515" s="8" t="s">
        <v>221</v>
      </c>
      <c r="B515" s="8" t="s">
        <v>222</v>
      </c>
      <c r="C515" s="8" t="s">
        <v>48</v>
      </c>
      <c r="D515" s="8">
        <v>136</v>
      </c>
      <c r="E515" s="8">
        <v>97.1</v>
      </c>
      <c r="F515" s="9">
        <f>IF(E515&gt;0,(D515-E515)/E515*100,0)</f>
        <v>40.061791967044293</v>
      </c>
      <c r="G515" s="8" t="str">
        <f>IF(ABS(F515)&lt;0.2,"HIGH",IF(ABS(F515)&lt;0.4,"MEDIUM","LOW"))</f>
        <v>LOW</v>
      </c>
    </row>
    <row r="516" spans="1:7">
      <c r="A516" s="8" t="s">
        <v>221</v>
      </c>
      <c r="B516" s="8" t="s">
        <v>222</v>
      </c>
      <c r="C516" s="8" t="s">
        <v>49</v>
      </c>
      <c r="D516" s="8">
        <v>95</v>
      </c>
      <c r="E516" s="8">
        <v>66.5</v>
      </c>
      <c r="F516" s="9">
        <f>IF(E516&gt;0,(D516-E516)/E516*100,0)</f>
        <v>42.857142857142854</v>
      </c>
      <c r="G516" s="8" t="str">
        <f>IF(ABS(F516)&lt;0.2,"HIGH",IF(ABS(F516)&lt;0.4,"MEDIUM","LOW"))</f>
        <v>LOW</v>
      </c>
    </row>
    <row r="517" spans="1:7">
      <c r="A517" s="8" t="s">
        <v>221</v>
      </c>
      <c r="B517" s="8" t="s">
        <v>222</v>
      </c>
      <c r="C517" s="8" t="s">
        <v>50</v>
      </c>
      <c r="D517" s="8">
        <v>94</v>
      </c>
      <c r="E517" s="8">
        <v>73.7</v>
      </c>
      <c r="F517" s="9">
        <f>IF(E517&gt;0,(D517-E517)/E517*100,0)</f>
        <v>27.544097693351421</v>
      </c>
      <c r="G517" s="8" t="str">
        <f>IF(ABS(F517)&lt;0.2,"HIGH",IF(ABS(F517)&lt;0.4,"MEDIUM","LOW"))</f>
        <v>LOW</v>
      </c>
    </row>
    <row r="518" spans="1:7">
      <c r="A518" s="8" t="s">
        <v>221</v>
      </c>
      <c r="B518" s="8" t="s">
        <v>222</v>
      </c>
      <c r="C518" s="8" t="s">
        <v>51</v>
      </c>
      <c r="D518" s="8">
        <v>148</v>
      </c>
      <c r="E518" s="8">
        <v>100.6</v>
      </c>
      <c r="F518" s="9">
        <f>IF(E518&gt;0,(D518-E518)/E518*100,0)</f>
        <v>47.117296222664024</v>
      </c>
      <c r="G518" s="8" t="str">
        <f>IF(ABS(F518)&lt;0.2,"HIGH",IF(ABS(F518)&lt;0.4,"MEDIUM","LOW"))</f>
        <v>LOW</v>
      </c>
    </row>
    <row r="519" spans="1:7">
      <c r="A519" s="8" t="s">
        <v>221</v>
      </c>
      <c r="B519" s="8" t="s">
        <v>222</v>
      </c>
      <c r="C519" s="8" t="s">
        <v>52</v>
      </c>
      <c r="D519" s="8">
        <v>147</v>
      </c>
      <c r="E519" s="8">
        <v>97.4</v>
      </c>
      <c r="F519" s="9">
        <f>IF(E519&gt;0,(D519-E519)/E519*100,0)</f>
        <v>50.924024640657073</v>
      </c>
      <c r="G519" s="8" t="str">
        <f>IF(ABS(F519)&lt;0.2,"HIGH",IF(ABS(F519)&lt;0.4,"MEDIUM","LOW"))</f>
        <v>LOW</v>
      </c>
    </row>
    <row r="520" spans="1:7">
      <c r="A520" s="8" t="s">
        <v>221</v>
      </c>
      <c r="B520" s="8" t="s">
        <v>222</v>
      </c>
      <c r="C520" s="8" t="s">
        <v>53</v>
      </c>
      <c r="D520" s="8">
        <v>95</v>
      </c>
      <c r="E520" s="8">
        <v>66.5</v>
      </c>
      <c r="F520" s="9">
        <f>IF(E520&gt;0,(D520-E520)/E520*100,0)</f>
        <v>42.857142857142854</v>
      </c>
      <c r="G520" s="8" t="str">
        <f>IF(ABS(F520)&lt;0.2,"HIGH",IF(ABS(F520)&lt;0.4,"MEDIUM","LOW"))</f>
        <v>LOW</v>
      </c>
    </row>
    <row r="521" spans="1:7">
      <c r="A521" s="8" t="s">
        <v>221</v>
      </c>
      <c r="B521" s="8" t="s">
        <v>222</v>
      </c>
      <c r="C521" s="8" t="s">
        <v>54</v>
      </c>
      <c r="D521" s="8">
        <v>109</v>
      </c>
      <c r="E521" s="8">
        <v>68.2</v>
      </c>
      <c r="F521" s="9">
        <f>IF(E521&gt;0,(D521-E521)/E521*100,0)</f>
        <v>59.824046920821104</v>
      </c>
      <c r="G521" s="8" t="str">
        <f>IF(ABS(F521)&lt;0.2,"HIGH",IF(ABS(F521)&lt;0.4,"MEDIUM","LOW"))</f>
        <v>LOW</v>
      </c>
    </row>
  </sheetData>
  <conditionalFormatting sqref="G2:G521">
    <cfRule type="cellIs" dxfId="2" priority="1" operator="equal">
      <formula>"HIGH"</formula>
    </cfRule>
    <cfRule type="cellIs" dxfId="1" priority="2" operator="equal">
      <formula>"MEDIUM"</formula>
    </cfRule>
    <cfRule type="cellIs" dxfId="0" priority="3" operator="equal">
      <formula>"LOW"</formula>
    </cfRule>
  </conditionalFormatting>
  <pageMargins left="0.75" right="0.75" top="1" bottom="1" header="0.5" footer="0.5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6"/>
  <sheetViews>
    <sheetView workbookViewId="0"/>
  </sheetViews>
  <sheetFormatPr defaultRowHeight="15"/>
  <cols>
    <col min="1" max="1" width="25" customWidth="1"/>
    <col min="2" max="2" width="16" customWidth="1"/>
    <col min="3" max="3" width="5" customWidth="1"/>
    <col min="4" max="4" width="16" customWidth="1"/>
    <col min="5" max="5" width="20" customWidth="1"/>
    <col min="6" max="6" width="15" customWidth="1"/>
    <col min="7" max="7" width="25" customWidth="1"/>
  </cols>
  <sheetData>
    <row r="1" spans="1:7">
      <c r="A1" s="1" t="s">
        <v>223</v>
      </c>
      <c r="B1" s="1" t="s">
        <v>224</v>
      </c>
      <c r="C1" s="1" t="s">
        <v>225</v>
      </c>
      <c r="D1" s="1" t="s">
        <v>226</v>
      </c>
      <c r="E1" s="1" t="s">
        <v>227</v>
      </c>
      <c r="F1" s="1" t="s">
        <v>228</v>
      </c>
      <c r="G1" s="1" t="s">
        <v>229</v>
      </c>
    </row>
    <row r="2" spans="1:7">
      <c r="A2" s="2" t="s">
        <v>230</v>
      </c>
      <c r="B2" s="2">
        <v>28</v>
      </c>
      <c r="C2" s="2">
        <v>100</v>
      </c>
      <c r="D2" s="2">
        <v>4.2</v>
      </c>
      <c r="E2" s="10">
        <v>0.94499999999999995</v>
      </c>
      <c r="F2" s="2" t="s">
        <v>231</v>
      </c>
      <c r="G2" s="11">
        <f>(D2*0.3 + E2*100*0.4 + (100-B2)*0.3)/100*5</f>
        <v>3.0329999999999995</v>
      </c>
    </row>
    <row r="3" spans="1:7">
      <c r="A3" s="2" t="s">
        <v>232</v>
      </c>
      <c r="B3" s="2">
        <v>35</v>
      </c>
      <c r="C3" s="2">
        <v>200</v>
      </c>
      <c r="D3" s="2">
        <v>3.8</v>
      </c>
      <c r="E3" s="10">
        <v>0.89200000000000002</v>
      </c>
      <c r="F3" s="2" t="s">
        <v>233</v>
      </c>
      <c r="G3" s="11">
        <f>(D3*0.3 + E3*100*0.4 + (100-B3)*0.3)/100*5</f>
        <v>2.8160000000000003</v>
      </c>
    </row>
    <row r="4" spans="1:7">
      <c r="A4" s="2" t="s">
        <v>234</v>
      </c>
      <c r="B4" s="2">
        <v>21</v>
      </c>
      <c r="C4" s="2">
        <v>50</v>
      </c>
      <c r="D4" s="2">
        <v>4.8</v>
      </c>
      <c r="E4" s="10">
        <v>0.97099999999999997</v>
      </c>
      <c r="F4" s="2" t="s">
        <v>231</v>
      </c>
      <c r="G4" s="11">
        <f>(D4*0.3 + E4*100*0.4 + (100-B4)*0.3)/100*5</f>
        <v>3.1990000000000003</v>
      </c>
    </row>
    <row r="5" spans="1:7">
      <c r="A5" s="2" t="s">
        <v>235</v>
      </c>
      <c r="B5" s="2">
        <v>14</v>
      </c>
      <c r="C5" s="2">
        <v>75</v>
      </c>
      <c r="D5" s="2">
        <v>4.0999999999999996</v>
      </c>
      <c r="E5" s="10">
        <v>0.91799999999999993</v>
      </c>
      <c r="F5" s="2" t="s">
        <v>236</v>
      </c>
      <c r="G5" s="11">
        <f>(D5*0.3 + E5*100*0.4 + (100-B5)*0.3)/100*5</f>
        <v>3.1875</v>
      </c>
    </row>
    <row r="6" spans="1:7">
      <c r="A6" s="2" t="s">
        <v>237</v>
      </c>
      <c r="B6" s="2">
        <v>42</v>
      </c>
      <c r="C6" s="2">
        <v>500</v>
      </c>
      <c r="D6" s="2">
        <v>3.9</v>
      </c>
      <c r="E6" s="10">
        <v>0.873</v>
      </c>
      <c r="F6" s="2" t="s">
        <v>238</v>
      </c>
      <c r="G6" s="11">
        <f>(D6*0.3 + E6*100*0.4 + (100-B6)*0.3)/100*5</f>
        <v>2.6745000000000001</v>
      </c>
    </row>
  </sheetData>
  <pageMargins left="0.75" right="0.75" top="1" bottom="1" header="0.5" footer="0.5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31"/>
  <sheetViews>
    <sheetView workbookViewId="0"/>
  </sheetViews>
  <sheetFormatPr defaultRowHeight="15"/>
  <cols>
    <col min="1" max="1" width="25" customWidth="1"/>
    <col min="2" max="2" width="13" customWidth="1"/>
    <col min="3" max="3" width="20" customWidth="1"/>
  </cols>
  <sheetData>
    <row r="1" spans="1:8">
      <c r="A1" s="15" t="s">
        <v>239</v>
      </c>
      <c r="B1" s="16"/>
      <c r="C1" s="16"/>
      <c r="D1" s="16"/>
      <c r="E1" s="16"/>
      <c r="F1" s="16"/>
      <c r="G1" s="16"/>
      <c r="H1" s="16"/>
    </row>
    <row r="3" spans="1:8">
      <c r="A3" s="12" t="s">
        <v>240</v>
      </c>
    </row>
    <row r="4" spans="1:8">
      <c r="A4" s="13" t="s">
        <v>241</v>
      </c>
      <c r="B4" s="13" t="s">
        <v>32</v>
      </c>
    </row>
    <row r="5" spans="1:8">
      <c r="A5" t="s">
        <v>242</v>
      </c>
      <c r="B5">
        <v>520228.13</v>
      </c>
    </row>
    <row r="6" spans="1:8">
      <c r="A6" t="s">
        <v>243</v>
      </c>
      <c r="B6">
        <v>431640.79</v>
      </c>
    </row>
    <row r="7" spans="1:8">
      <c r="A7" t="s">
        <v>244</v>
      </c>
      <c r="B7">
        <v>389016.17</v>
      </c>
    </row>
    <row r="8" spans="1:8">
      <c r="A8" t="s">
        <v>245</v>
      </c>
      <c r="B8">
        <v>522158.23</v>
      </c>
    </row>
    <row r="9" spans="1:8">
      <c r="A9" t="s">
        <v>246</v>
      </c>
      <c r="B9">
        <v>435610.47</v>
      </c>
    </row>
    <row r="10" spans="1:8">
      <c r="A10" t="s">
        <v>247</v>
      </c>
      <c r="B10">
        <v>560823.88</v>
      </c>
    </row>
    <row r="11" spans="1:8">
      <c r="A11" t="s">
        <v>248</v>
      </c>
      <c r="B11">
        <v>667260.09</v>
      </c>
    </row>
    <row r="12" spans="1:8">
      <c r="A12" t="s">
        <v>249</v>
      </c>
      <c r="B12">
        <v>481132.02</v>
      </c>
    </row>
    <row r="13" spans="1:8">
      <c r="A13" t="s">
        <v>250</v>
      </c>
      <c r="B13">
        <v>720372.63</v>
      </c>
    </row>
    <row r="14" spans="1:8">
      <c r="A14" t="s">
        <v>251</v>
      </c>
      <c r="B14">
        <v>564441.9</v>
      </c>
    </row>
    <row r="15" spans="1:8">
      <c r="A15" t="s">
        <v>252</v>
      </c>
      <c r="B15">
        <v>709991.87</v>
      </c>
    </row>
    <row r="16" spans="1:8">
      <c r="A16" t="s">
        <v>253</v>
      </c>
      <c r="B16">
        <v>703744.61</v>
      </c>
    </row>
    <row r="20" spans="1:3">
      <c r="A20" s="12" t="s">
        <v>254</v>
      </c>
    </row>
    <row r="21" spans="1:3">
      <c r="A21" s="13" t="s">
        <v>29</v>
      </c>
      <c r="B21" s="13" t="s">
        <v>255</v>
      </c>
      <c r="C21" s="13" t="s">
        <v>256</v>
      </c>
    </row>
    <row r="22" spans="1:3">
      <c r="A22" t="s">
        <v>44</v>
      </c>
      <c r="B22">
        <v>3837</v>
      </c>
      <c r="C22">
        <v>575511.63</v>
      </c>
    </row>
    <row r="23" spans="1:3">
      <c r="A23" t="s">
        <v>35</v>
      </c>
      <c r="B23">
        <v>6070</v>
      </c>
      <c r="C23">
        <v>546239.29999999993</v>
      </c>
    </row>
    <row r="24" spans="1:3">
      <c r="A24" t="s">
        <v>43</v>
      </c>
      <c r="B24">
        <v>3603</v>
      </c>
      <c r="C24">
        <v>540413.97</v>
      </c>
    </row>
    <row r="25" spans="1:3">
      <c r="A25" t="s">
        <v>36</v>
      </c>
      <c r="B25">
        <v>5528</v>
      </c>
      <c r="C25">
        <v>497464.72</v>
      </c>
    </row>
    <row r="26" spans="1:3">
      <c r="A26" t="s">
        <v>47</v>
      </c>
      <c r="B26">
        <v>5587</v>
      </c>
      <c r="C26">
        <v>446904.12999999989</v>
      </c>
    </row>
    <row r="27" spans="1:3">
      <c r="A27" t="s">
        <v>46</v>
      </c>
      <c r="B27">
        <v>2727</v>
      </c>
      <c r="C27">
        <v>409022.73</v>
      </c>
    </row>
    <row r="28" spans="1:3">
      <c r="A28" t="s">
        <v>45</v>
      </c>
      <c r="B28">
        <v>2723</v>
      </c>
      <c r="C28">
        <v>408422.77</v>
      </c>
    </row>
    <row r="29" spans="1:3">
      <c r="A29" t="s">
        <v>48</v>
      </c>
      <c r="B29">
        <v>5050</v>
      </c>
      <c r="C29">
        <v>403949.5</v>
      </c>
    </row>
    <row r="30" spans="1:3">
      <c r="A30" t="s">
        <v>37</v>
      </c>
      <c r="B30">
        <v>3960</v>
      </c>
      <c r="C30">
        <v>356360.4</v>
      </c>
    </row>
    <row r="31" spans="1:3">
      <c r="A31" t="s">
        <v>38</v>
      </c>
      <c r="B31">
        <v>3786</v>
      </c>
      <c r="C31">
        <v>340702.14</v>
      </c>
    </row>
  </sheetData>
  <mergeCells count="1">
    <mergeCell ref="A1:H1"/>
  </mergeCells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8"/>
  <sheetViews>
    <sheetView workbookViewId="0"/>
  </sheetViews>
  <sheetFormatPr defaultRowHeight="15"/>
  <cols>
    <col min="1" max="1" width="25" customWidth="1"/>
    <col min="2" max="2" width="13" customWidth="1"/>
    <col min="3" max="3" width="20" customWidth="1"/>
    <col min="4" max="4" width="22" customWidth="1"/>
    <col min="5" max="5" width="21" customWidth="1"/>
  </cols>
  <sheetData>
    <row r="1" spans="1:8">
      <c r="A1" s="15" t="s">
        <v>257</v>
      </c>
      <c r="B1" s="16"/>
      <c r="C1" s="16"/>
      <c r="D1" s="16"/>
      <c r="E1" s="16"/>
      <c r="F1" s="16"/>
      <c r="G1" s="16"/>
      <c r="H1" s="16"/>
    </row>
    <row r="3" spans="1:8">
      <c r="A3" s="12" t="s">
        <v>258</v>
      </c>
    </row>
    <row r="4" spans="1:8">
      <c r="A4" s="13" t="s">
        <v>259</v>
      </c>
      <c r="B4" s="13" t="s">
        <v>255</v>
      </c>
      <c r="C4" s="13" t="s">
        <v>256</v>
      </c>
      <c r="D4" s="13" t="s">
        <v>260</v>
      </c>
      <c r="E4" s="13" t="s">
        <v>261</v>
      </c>
    </row>
    <row r="5" spans="1:8">
      <c r="A5" s="8" t="s">
        <v>262</v>
      </c>
      <c r="B5" s="8">
        <v>19344</v>
      </c>
      <c r="C5" s="14">
        <v>1740766.56</v>
      </c>
      <c r="D5" s="14">
        <v>89.99</v>
      </c>
      <c r="E5" s="9">
        <v>0.25956715430020022</v>
      </c>
    </row>
    <row r="6" spans="1:8">
      <c r="A6" s="8" t="s">
        <v>263</v>
      </c>
      <c r="B6" s="8">
        <v>24461</v>
      </c>
      <c r="C6" s="14">
        <v>733585.39</v>
      </c>
      <c r="D6" s="14">
        <v>29.990000000000009</v>
      </c>
      <c r="E6" s="9">
        <v>0.1093855296246629</v>
      </c>
    </row>
    <row r="7" spans="1:8">
      <c r="A7" s="8" t="s">
        <v>264</v>
      </c>
      <c r="B7" s="8">
        <v>12890</v>
      </c>
      <c r="C7" s="14">
        <v>1933371.1</v>
      </c>
      <c r="D7" s="14">
        <v>149.99</v>
      </c>
      <c r="E7" s="9">
        <v>0.28828657797358409</v>
      </c>
    </row>
    <row r="8" spans="1:8">
      <c r="A8" s="8" t="s">
        <v>265</v>
      </c>
      <c r="B8" s="8">
        <v>17925</v>
      </c>
      <c r="C8" s="14">
        <v>1433820.75</v>
      </c>
      <c r="D8" s="14">
        <v>79.989999999999995</v>
      </c>
      <c r="E8" s="9">
        <v>0.21379820844793729</v>
      </c>
    </row>
    <row r="9" spans="1:8">
      <c r="A9" s="8" t="s">
        <v>266</v>
      </c>
      <c r="B9" s="8">
        <v>17301</v>
      </c>
      <c r="C9" s="14">
        <v>864876.99000000011</v>
      </c>
      <c r="D9" s="14">
        <v>49.99</v>
      </c>
      <c r="E9" s="9">
        <v>0.12896252965361579</v>
      </c>
    </row>
    <row r="12" spans="1:8">
      <c r="A12" s="12" t="s">
        <v>267</v>
      </c>
    </row>
    <row r="13" spans="1:8">
      <c r="A13" s="13" t="s">
        <v>268</v>
      </c>
      <c r="B13" s="13" t="s">
        <v>255</v>
      </c>
      <c r="C13" s="13" t="s">
        <v>256</v>
      </c>
      <c r="D13" s="13" t="s">
        <v>269</v>
      </c>
    </row>
    <row r="14" spans="1:8">
      <c r="A14" s="8" t="s">
        <v>270</v>
      </c>
      <c r="B14" s="8">
        <v>4118</v>
      </c>
      <c r="C14" s="14">
        <v>123498.82</v>
      </c>
      <c r="D14" s="9">
        <v>4.4799338562461252E-2</v>
      </c>
    </row>
    <row r="15" spans="1:8">
      <c r="A15" s="8" t="s">
        <v>271</v>
      </c>
      <c r="B15" s="8">
        <v>28023</v>
      </c>
      <c r="C15" s="14">
        <v>2020939.77</v>
      </c>
      <c r="D15" s="9">
        <v>0.30485960770661757</v>
      </c>
    </row>
    <row r="16" spans="1:8">
      <c r="A16" s="8" t="s">
        <v>272</v>
      </c>
      <c r="B16" s="8">
        <v>27020</v>
      </c>
      <c r="C16" s="14">
        <v>1956269.8</v>
      </c>
      <c r="D16" s="9">
        <v>0.29394806409851942</v>
      </c>
    </row>
    <row r="17" spans="1:4">
      <c r="A17" s="8" t="s">
        <v>273</v>
      </c>
      <c r="B17" s="8">
        <v>18871</v>
      </c>
      <c r="C17" s="14">
        <v>1372331.29</v>
      </c>
      <c r="D17" s="9">
        <v>0.2052958518728038</v>
      </c>
    </row>
    <row r="18" spans="1:4">
      <c r="A18" s="8" t="s">
        <v>274</v>
      </c>
      <c r="B18" s="8">
        <v>13889</v>
      </c>
      <c r="C18" s="14">
        <v>1233381.1100000001</v>
      </c>
      <c r="D18" s="9">
        <v>0.1510971377595979</v>
      </c>
    </row>
  </sheetData>
  <mergeCells count="1">
    <mergeCell ref="A1:H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/>
  <cp:revision/>
  <dcterms:created xsi:type="dcterms:W3CDTF">2025-07-31T07:01:21Z</dcterms:created>
  <dcterms:modified xsi:type="dcterms:W3CDTF">2025-07-31T23:00:27Z</dcterms:modified>
  <cp:category/>
  <cp:contentStatus/>
</cp:coreProperties>
</file>