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<sst xmlns="http://schemas.openxmlformats.org/spreadsheetml/2006/main" uniqueCount="127">
  <si>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</si>
  <si>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</si>
  <si>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</si>
  <si>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</si>
  <si>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</si>
  <si>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</si>
  <si>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</si>
  <si>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</si>
  <si>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874987: 
USAR LA HOJA: FUNCIONES BÁSICAS
Utilice una función básica de Excel que le permita determinar:
¿Cuál es el total de población masculina en Oaxaca?
</t>
  </si>
  <si>
    <t xml:space="preserve">874988: 
USAR LA HOJA: FUNCIONES BÁSICAS
Utilice una función básica de Excel que le permita determinar:
¿Cuál es el promedio de los valores mostrados en la columna “12 años y más”?
</t>
  </si>
  <si>
    <t xml:space="preserve">874989: 
USAR LA HOJA: FUNCIONES BÁSICAS
Utilice una función básica de Excel que le permita determinar:
¿Cuál es la localidad de Oaxaca con mayor cantidad de mujeres?
</t>
  </si>
  <si>
    <t xml:space="preserve">874990: 
USAR LA HOJA: FUNCIONES BÁSICAS
Utilice una función básica de Excel que le permita determinar:
¿Cuántos registros de datos hay en tabla?
</t>
  </si>
  <si>
    <t xml:space="preserve">874991: 
USAR LA HOJA: FUNCIONES BÁSICAS
Utilice una función básica de Excel que le permita determinar:
¿Cuáles son las dos localidades de Oaxaca con la menor cantidad de población en la columna “15 años y más”?
</t>
  </si>
  <si>
    <t xml:space="preserve">874992: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</si>
  <si>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874993: 
USAR LA HOJA: ORDENAR Y FILTRAR
IMPORTANTE: Realizar una copia de la hoja "ORDENAR Y FILTRAR", con los datos originales antes de realizar cualquier procedimiento y trabaje con la copia.
Luego de ordenar la columna “Masculino” en orden mayor a menor y luego la columna “0-2 años” de menor a mayor (simultáneamente).
¿Cuál es la última localidad y municipio censado del registro?
</t>
  </si>
  <si>
    <t xml:space="preserve">874994: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poseen una población masculina mayor o igual a 350?
</t>
  </si>
  <si>
    <t xml:space="preserve">874995: 
USAR LA HOJA: ORDENAR Y FILTRAR
IMPORTANTE: Realizar una copia de la hoja "ORDENAR Y FILTRAR", con los datos originales antes de realizar cualquier procedimiento y trabaje con la copia.
Después de realizar los siguientes filtros: 
Localidad 5 de Mayo y Agua Blanca 
Población de “5 años y más” que este entre 100 y 300 (incluir los valores extremos)
¿Cuál es el cuarto municipio que se visualiza en la tabla?
</t>
  </si>
  <si>
    <t xml:space="preserve">874996: 
USAR LA HOJA: TABLA DINÁMICA
Haciendo uso de la herramienta Tabla Dinámica, calcule:
¿Cuál es la suma de la población registrada en la columna “3 años y más” considerando todas las localidades cuyos nombres comienzan con “12”?
</t>
  </si>
  <si>
    <t xml:space="preserve">874997: 
USAR LA HOJA: TABLA DINÁMICA
Haciendo uso de la herramienta Tabla Dinámica, calcule:
¿Cuál es el promedio de la población Masculina considerando todos los municipios cuyos nombres terminan con “ec”?
</t>
  </si>
  <si>
    <t xml:space="preserve">874998: 
USAR LA HOJA: TABLA DINÁMICA
Haciendo uso de la herramienta Tabla Dinámica, calcule:
Considerando únicamente las LOCALIDADES de "Agua Blanca" y "Agua Buena" determine, ¿Cuántos pobladores MASCULINOS suman en total los 10 MUNICIPIOS que contienen la mayor población FEMENINA?
</t>
  </si>
  <si>
    <t xml:space="preserve">874999: 
USAR LA HOJA: TABLA DINÁMICA
Haciendo uso de la herramienta Tabla Dinámica, calcule:
Haciendo uso de la herramienta Tabla Dinámica, calcule:
Cantidad de municipios que contiene “pa”. 
De los nombres obtenidos previamente, determinar la cantidad máxima de población de "3 años o más" y el promedio de población Masculina. 
</t>
  </si>
  <si>
    <t xml:space="preserve">875000: 
USAR LA HOJA: FUNCIÓN SI
Se desea agregar información en la celda J5 referente al “Género Dominante” que tiene cada localidad, dependiendo de la cantidad de hombres y mujeres mostrada en la celda C5 Y D5, respectivamente. Si la población Masculina es mayor o igual que la Femenina se mostrará M, caso contrario F.
¿Cuál de las siguientes fórmulas es la correcta?
</t>
  </si>
  <si>
    <t xml:space="preserve">875001: 
USAR LA HOJA: FUNCIÓN SI
Se desea agregar información a la columna K (Medición), dependiendo del valor de la columna E (0-2 años). 
Si es menor a 100, mostrar el texto “Bajo”. 
Si es mayor o igual a 100 y menor que 500, mostrar el texto “Medio” 
Si es mayor o igual a 500, mostrar el texto “Alto”. 
Considere que se aplicará la fórmula al primer registro, localizado en la fila 5 y luego se desea replicar la fórmula para los demás registros. 
¿Cuál de las siguientes fórmulas es la correcta?
</t>
  </si>
  <si>
    <t>n correct</t>
  </si>
  <si>
    <t>n incorrect</t>
  </si>
  <si>
    <t>score</t>
  </si>
  <si>
    <t>MARIA JUDITH GUERRA ORTIZ</t>
  </si>
  <si>
    <t>Dic 11 - F1 - P9</t>
  </si>
  <si>
    <t>2020-12-11 15:30:00 UTC</t>
  </si>
  <si>
    <t>105912,00</t>
  </si>
  <si>
    <t>559,53</t>
  </si>
  <si>
    <t>Heroica Ciudad de Juchitán de Zaragoza</t>
  </si>
  <si>
    <t>5 de Mayo (La Ceiba) y Agua Poca</t>
  </si>
  <si>
    <t>Santa María Yucuhiti</t>
  </si>
  <si>
    <t>Aguas Poca, San Francisco del Mar</t>
  </si>
  <si>
    <t>MILENE IVETTE ALVARADO FUENTES</t>
  </si>
  <si>
    <t>0954186490</t>
  </si>
  <si>
    <t>Agua Iglesia, Santa Ana Cuauhtémoc</t>
  </si>
  <si>
    <t>22,00</t>
  </si>
  <si>
    <t>Miahuatlán de Porfirio Díaz</t>
  </si>
  <si>
    <t>284,00</t>
  </si>
  <si>
    <t>104,00</t>
  </si>
  <si>
    <t>Cantidad municipios = 19; Máx. de 3 años o más = 1270; Promedio Masculino = 132,17</t>
  </si>
  <si>
    <t>MARIA JOSE FRANCO JARAMILLO</t>
  </si>
  <si>
    <t>0706017514</t>
  </si>
  <si>
    <t>2020-12-11 15:29:51 UTC</t>
  </si>
  <si>
    <t>Nejapa de Madero</t>
  </si>
  <si>
    <t>103,00</t>
  </si>
  <si>
    <t>Cantidad municipios = 19; Máx. de 3 años o más = 1260; Promedio Masculino = 132,17</t>
  </si>
  <si>
    <t>MARIA JOSE HOLGUIN TUMBACO</t>
  </si>
  <si>
    <t>0953885217</t>
  </si>
  <si>
    <t>2020-12-11 15:29:28 UTC</t>
  </si>
  <si>
    <t>23,00</t>
  </si>
  <si>
    <t>Huautla de Jiménez</t>
  </si>
  <si>
    <t>Cantidad municipios = 19; Máx. de 3 años o más = 1290; Promedio Masculino = 132,17</t>
  </si>
  <si>
    <t>LUIS ALEXANDER BALLADARES OLEAS</t>
  </si>
  <si>
    <t>0953007036</t>
  </si>
  <si>
    <t>2020-12-11 15:29:25 UTC</t>
  </si>
  <si>
    <t>JAIME NICOLAS GARCIA REGALADO</t>
  </si>
  <si>
    <t>0924766991</t>
  </si>
  <si>
    <t>2020-12-11 15:29:20 UTC</t>
  </si>
  <si>
    <t>101,00</t>
  </si>
  <si>
    <t>Cantidad municipios = 19; Máx. de 3 años o más = 1260; Promedio Masculino = 142,16</t>
  </si>
  <si>
    <t>MANUEL ALEJANDRO VERA REINOSO</t>
  </si>
  <si>
    <t>0955254560</t>
  </si>
  <si>
    <t>2020-12-11 15:29:19 UTC</t>
  </si>
  <si>
    <t>MARIA BELEN GONZALEZ CHANG</t>
  </si>
  <si>
    <t>0956745780</t>
  </si>
  <si>
    <t>2020-12-11 15:28:32 UTC</t>
  </si>
  <si>
    <t>Heroica Ciudad de Tlaxiaco</t>
  </si>
  <si>
    <t>281,00</t>
  </si>
  <si>
    <t>MAY ANTHONY ANDRADE LASCANO</t>
  </si>
  <si>
    <t>0350193546</t>
  </si>
  <si>
    <t>2020-12-11 15:28:07 UTC</t>
  </si>
  <si>
    <t>Eloxochitlán de Flores Magón</t>
  </si>
  <si>
    <t>LIRYS NAYELY ZAMBRANO SALAZAR</t>
  </si>
  <si>
    <t>0951829266</t>
  </si>
  <si>
    <t>2020-12-11 15:27:58 UTC</t>
  </si>
  <si>
    <t>102,00</t>
  </si>
  <si>
    <t>NINA GEOVANNA GARCIA</t>
  </si>
  <si>
    <t>0924720147</t>
  </si>
  <si>
    <t>2020-12-11 15:27:31 UTC</t>
  </si>
  <si>
    <t>MAYERLI ALEJANDRA ARREAGA BARRERA</t>
  </si>
  <si>
    <t>0931066377</t>
  </si>
  <si>
    <t>2020-12-11 15:27:29 UTC</t>
  </si>
  <si>
    <t>MELANIE DENICE RODRIGUEZ MORALES</t>
  </si>
  <si>
    <t>0925554727</t>
  </si>
  <si>
    <t>2020-12-11 15:27:16 UTC</t>
  </si>
  <si>
    <t>MELANIE MISHELLE PALLO TOURIZ</t>
  </si>
  <si>
    <t>0932028046</t>
  </si>
  <si>
    <t>2020-12-11 15:27:04 UTC</t>
  </si>
  <si>
    <t>DIEGO NICOLAS SILVA MACIAS</t>
  </si>
  <si>
    <t>0955367826</t>
  </si>
  <si>
    <t>2020-12-11 15:25:19 UTC</t>
  </si>
  <si>
    <t>5 de Noviembre (La Cristalina) y 19 de Abril</t>
  </si>
  <si>
    <t>MARIA JOSE BRAVO MORAN</t>
  </si>
  <si>
    <t>0941334245</t>
  </si>
  <si>
    <t>2020-12-11 15:24:11 UTC</t>
  </si>
  <si>
    <t>Santiago Apoala</t>
  </si>
  <si>
    <t>MARIUXI FERNANDA PINGUIL GUAMAN</t>
  </si>
  <si>
    <t>0951772367</t>
  </si>
  <si>
    <t>2020-12-11 15:23:54 UTC</t>
  </si>
  <si>
    <t>NATASHA ELENA DECKER ORTIZ</t>
  </si>
  <si>
    <t>0956660195</t>
  </si>
  <si>
    <t>2020-12-11 15:22:51 UTC</t>
  </si>
  <si>
    <t>5 de Mayo y Agua Azul</t>
  </si>
  <si>
    <t>LUCIA FERNANDA CAJAMARCA APOLINARIO</t>
  </si>
  <si>
    <t>0951932250</t>
  </si>
  <si>
    <t>2020-12-11 15:22:22 UTC</t>
  </si>
  <si>
    <t>OMAR ESTEBAN YAGUAL ZAMBRANO</t>
  </si>
  <si>
    <t>0952656148</t>
  </si>
  <si>
    <t>2020-12-11 15:20:51 UTC</t>
  </si>
  <si>
    <t>JOSSELYN MISHELL FONSECA MARIN</t>
  </si>
  <si>
    <t>0929038701</t>
  </si>
  <si>
    <t>2020-12-11 15:20:33 UTC</t>
  </si>
  <si>
    <t>105611,00</t>
  </si>
  <si>
    <t>513,78</t>
  </si>
  <si>
    <t>Agua Iglesia, San Francisco del Mar</t>
  </si>
  <si>
    <t>PAULINA MICHELLE LOOR TUBAY</t>
  </si>
  <si>
    <t>0955624077</t>
  </si>
  <si>
    <t>2020-12-11 15:19:56 UTC</t>
  </si>
  <si>
    <t>MARCOS ANSELMO OCHOA GUARANDA</t>
  </si>
  <si>
    <t>0952586683</t>
  </si>
  <si>
    <t>2020-12-11 15:17:44 UTC</t>
  </si>
  <si>
    <t>MIGUEL ANGEL ZAMORA REGATTO</t>
  </si>
  <si>
    <t>0952104594</t>
  </si>
  <si>
    <t>2020-12-11 15:12:07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</si>
</sst>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112474</v>
      </c>
      <c r="C2">
        <v>1729760742</v>
      </c>
      <c r="D2" t="s">
        <v>27</v>
      </c>
      <c r="E2">
        <v>43031</v>
      </c>
      <c r="G2" t="s">
        <v>28</v>
      </c>
      <c r="H2">
        <v>1</v>
      </c>
      <c r="I2" t="s">
        <v>29</v>
      </c>
      <c r="J2">
        <v>4.0</v>
      </c>
      <c r="K2" t="s">
        <v>30</v>
      </c>
      <c r="L2">
        <v>4.0</v>
      </c>
      <c r="M2" t="s">
        <v>31</v>
      </c>
      <c r="N2">
        <v>4.0</v>
      </c>
      <c r="O2">
        <v>303</v>
      </c>
      <c r="P2">
        <v>0.0</v>
      </c>
      <c r="Q2" t="s">
        <v>32</v>
      </c>
      <c r="R2">
        <v>4.0</v>
      </c>
      <c r="S2" t="s">
        <v>33</v>
      </c>
      <c r="T2">
        <v>9.0</v>
      </c>
      <c r="U2" t="s">
        <v>34</v>
      </c>
      <c r="V2">
        <v>0.0</v>
      </c>
      <c r="X2">
        <v>0.0</v>
      </c>
      <c r="Z2">
        <v>0.0</v>
      </c>
      <c r="AB2">
        <v>0.0</v>
      </c>
      <c r="AD2">
        <v>0.0</v>
      </c>
      <c r="AF2">
        <v>0.0</v>
      </c>
      <c r="AH2">
        <v>0.0</v>
      </c>
      <c r="AJ2">
        <v>0.0</v>
      </c>
      <c r="AL2">
        <v>0.0</v>
      </c>
      <c r="AM2">
        <v>5</v>
      </c>
      <c r="AN2">
        <v>10</v>
      </c>
      <c r="AO2">
        <v>25.0</v>
      </c>
    </row>
    <row r="3" spans="1:41">
      <c r="A3" t="s">
        <v>35</v>
      </c>
      <c r="B3">
        <v>111876</v>
      </c>
      <c r="C3" t="s">
        <v>36</v>
      </c>
      <c r="D3" t="s">
        <v>27</v>
      </c>
      <c r="E3">
        <v>43031</v>
      </c>
      <c r="G3" t="s">
        <v>28</v>
      </c>
      <c r="H3">
        <v>1</v>
      </c>
      <c r="I3" t="s">
        <v>29</v>
      </c>
      <c r="J3">
        <v>4.0</v>
      </c>
      <c r="K3" t="s">
        <v>30</v>
      </c>
      <c r="L3">
        <v>4.0</v>
      </c>
      <c r="M3" t="s">
        <v>31</v>
      </c>
      <c r="N3">
        <v>4.0</v>
      </c>
      <c r="O3">
        <v>300</v>
      </c>
      <c r="P3">
        <v>4.0</v>
      </c>
      <c r="Q3" t="s">
        <v>32</v>
      </c>
      <c r="R3">
        <v>4.0</v>
      </c>
      <c r="S3" t="s">
        <v>33</v>
      </c>
      <c r="T3">
        <v>9.0</v>
      </c>
      <c r="U3" t="s">
        <v>37</v>
      </c>
      <c r="V3">
        <v>11.0</v>
      </c>
      <c r="W3" t="s">
        <v>38</v>
      </c>
      <c r="X3">
        <v>9.0</v>
      </c>
      <c r="Y3" t="s">
        <v>39</v>
      </c>
      <c r="Z3">
        <v>11.0</v>
      </c>
      <c r="AA3" t="s">
        <v>40</v>
      </c>
      <c r="AB3">
        <v>5.0</v>
      </c>
      <c r="AC3" t="s">
        <v>41</v>
      </c>
      <c r="AD3">
        <v>0.0</v>
      </c>
      <c r="AE3">
        <v>885</v>
      </c>
      <c r="AF3">
        <v>6.0</v>
      </c>
      <c r="AG3" t="s">
        <v>42</v>
      </c>
      <c r="AH3">
        <v>0.0</v>
      </c>
      <c r="AJ3">
        <v>0.0</v>
      </c>
      <c r="AK3" t="str">
        <f>SI(E5&lt;100;"Bajo";SI(E5&lt;500;"Medio";"Alto"))</f>
        <v>0</v>
      </c>
      <c r="AL3">
        <v>10.0</v>
      </c>
      <c r="AM3">
        <v>12</v>
      </c>
      <c r="AN3">
        <v>3</v>
      </c>
      <c r="AO3">
        <v>81.0</v>
      </c>
    </row>
    <row r="4" spans="1:41">
      <c r="A4" t="s">
        <v>43</v>
      </c>
      <c r="B4">
        <v>110830</v>
      </c>
      <c r="C4" t="s">
        <v>44</v>
      </c>
      <c r="D4" t="s">
        <v>27</v>
      </c>
      <c r="E4">
        <v>43031</v>
      </c>
      <c r="G4" t="s">
        <v>45</v>
      </c>
      <c r="H4">
        <v>1</v>
      </c>
      <c r="I4" t="s">
        <v>29</v>
      </c>
      <c r="J4">
        <v>4.0</v>
      </c>
      <c r="K4" t="s">
        <v>30</v>
      </c>
      <c r="L4">
        <v>4.0</v>
      </c>
      <c r="M4" t="s">
        <v>31</v>
      </c>
      <c r="N4">
        <v>4.0</v>
      </c>
      <c r="O4">
        <v>304</v>
      </c>
      <c r="P4">
        <v>0.0</v>
      </c>
      <c r="Q4" t="s">
        <v>32</v>
      </c>
      <c r="R4">
        <v>4.0</v>
      </c>
      <c r="S4" t="s">
        <v>33</v>
      </c>
      <c r="T4">
        <v>9.0</v>
      </c>
      <c r="U4" t="s">
        <v>37</v>
      </c>
      <c r="V4">
        <v>11.0</v>
      </c>
      <c r="W4" t="s">
        <v>38</v>
      </c>
      <c r="X4">
        <v>9.0</v>
      </c>
      <c r="Y4" t="s">
        <v>46</v>
      </c>
      <c r="Z4">
        <v>0.0</v>
      </c>
      <c r="AA4" t="s">
        <v>40</v>
      </c>
      <c r="AB4">
        <v>5.0</v>
      </c>
      <c r="AC4" t="s">
        <v>47</v>
      </c>
      <c r="AD4">
        <v>0.0</v>
      </c>
      <c r="AE4">
        <v>915</v>
      </c>
      <c r="AF4">
        <v>0.0</v>
      </c>
      <c r="AG4" t="s">
        <v>48</v>
      </c>
      <c r="AH4">
        <v>8.0</v>
      </c>
      <c r="AI4" t="str">
        <f>SI(C5&gt;=D5;"M";"F")</f>
        <v>0</v>
      </c>
      <c r="AJ4">
        <v>5.0</v>
      </c>
      <c r="AK4" t="str">
        <f>SI(E5&lt;100;"Bajo";SI(E5&lt;500;"Medio";"Alto"))</f>
        <v>0</v>
      </c>
      <c r="AL4">
        <v>10.0</v>
      </c>
      <c r="AM4">
        <v>11</v>
      </c>
      <c r="AN4">
        <v>4</v>
      </c>
      <c r="AO4">
        <v>73.0</v>
      </c>
    </row>
    <row r="5" spans="1:41">
      <c r="A5" t="s">
        <v>49</v>
      </c>
      <c r="B5">
        <v>111854</v>
      </c>
      <c r="C5" t="s">
        <v>50</v>
      </c>
      <c r="D5" t="s">
        <v>27</v>
      </c>
      <c r="E5">
        <v>43031</v>
      </c>
      <c r="G5" t="s">
        <v>51</v>
      </c>
      <c r="H5">
        <v>1</v>
      </c>
      <c r="I5" t="s">
        <v>29</v>
      </c>
      <c r="J5">
        <v>4.0</v>
      </c>
      <c r="K5" t="s">
        <v>30</v>
      </c>
      <c r="L5">
        <v>4.0</v>
      </c>
      <c r="M5" t="s">
        <v>31</v>
      </c>
      <c r="N5">
        <v>4.0</v>
      </c>
      <c r="O5">
        <v>300</v>
      </c>
      <c r="P5">
        <v>4.0</v>
      </c>
      <c r="Q5" t="s">
        <v>32</v>
      </c>
      <c r="R5">
        <v>4.0</v>
      </c>
      <c r="S5" t="s">
        <v>33</v>
      </c>
      <c r="T5">
        <v>9.0</v>
      </c>
      <c r="U5" t="s">
        <v>34</v>
      </c>
      <c r="V5">
        <v>0.0</v>
      </c>
      <c r="W5" t="s">
        <v>52</v>
      </c>
      <c r="X5">
        <v>0.0</v>
      </c>
      <c r="Y5" t="s">
        <v>53</v>
      </c>
      <c r="Z5">
        <v>0.0</v>
      </c>
      <c r="AA5" t="s">
        <v>40</v>
      </c>
      <c r="AB5">
        <v>5.0</v>
      </c>
      <c r="AC5" t="s">
        <v>41</v>
      </c>
      <c r="AD5">
        <v>0.0</v>
      </c>
      <c r="AE5">
        <v>915</v>
      </c>
      <c r="AF5">
        <v>0.0</v>
      </c>
      <c r="AG5" t="s">
        <v>54</v>
      </c>
      <c r="AH5">
        <v>0.0</v>
      </c>
      <c r="AI5" t="str">
        <f>SI(C5&lt;=D5; M;"F")</f>
        <v>0</v>
      </c>
      <c r="AJ5">
        <v>0.0</v>
      </c>
      <c r="AK5" t="str">
        <f>SI(E5&gt;100;"Bajo";SI(E5&gt;500;"Alto";"Alto"))</f>
        <v>0</v>
      </c>
      <c r="AL5">
        <v>0.0</v>
      </c>
      <c r="AM5">
        <v>7</v>
      </c>
      <c r="AN5">
        <v>8</v>
      </c>
      <c r="AO5">
        <v>34.0</v>
      </c>
    </row>
    <row r="6" spans="1:41">
      <c r="A6" t="s">
        <v>55</v>
      </c>
      <c r="B6">
        <v>111724</v>
      </c>
      <c r="C6" t="s">
        <v>56</v>
      </c>
      <c r="D6" t="s">
        <v>27</v>
      </c>
      <c r="E6">
        <v>43031</v>
      </c>
      <c r="G6" t="s">
        <v>57</v>
      </c>
      <c r="H6">
        <v>1</v>
      </c>
      <c r="I6" t="s">
        <v>29</v>
      </c>
      <c r="J6">
        <v>4.0</v>
      </c>
      <c r="K6" t="s">
        <v>30</v>
      </c>
      <c r="L6">
        <v>4.0</v>
      </c>
      <c r="M6" t="s">
        <v>31</v>
      </c>
      <c r="N6">
        <v>4.0</v>
      </c>
      <c r="O6">
        <v>300</v>
      </c>
      <c r="P6">
        <v>4.0</v>
      </c>
      <c r="Q6" t="s">
        <v>32</v>
      </c>
      <c r="R6">
        <v>4.0</v>
      </c>
      <c r="S6" t="s">
        <v>33</v>
      </c>
      <c r="T6">
        <v>9.0</v>
      </c>
      <c r="U6" t="s">
        <v>37</v>
      </c>
      <c r="V6">
        <v>11.0</v>
      </c>
      <c r="W6" t="s">
        <v>38</v>
      </c>
      <c r="X6">
        <v>9.0</v>
      </c>
      <c r="Y6" t="s">
        <v>53</v>
      </c>
      <c r="Z6">
        <v>0.0</v>
      </c>
      <c r="AA6" t="s">
        <v>40</v>
      </c>
      <c r="AB6">
        <v>5.0</v>
      </c>
      <c r="AD6">
        <v>0.0</v>
      </c>
      <c r="AE6">
        <v>885</v>
      </c>
      <c r="AF6">
        <v>6.0</v>
      </c>
      <c r="AG6" t="s">
        <v>48</v>
      </c>
      <c r="AH6">
        <v>8.0</v>
      </c>
      <c r="AI6" t="str">
        <f>SI(C5&gt;=D5;"M";"F")</f>
        <v>0</v>
      </c>
      <c r="AJ6">
        <v>5.0</v>
      </c>
      <c r="AK6" t="str">
        <f>SI(E5&lt;100;"Bajo";SI(E5&lt;500;"Medio";"Alto"))</f>
        <v>0</v>
      </c>
      <c r="AL6">
        <v>10.0</v>
      </c>
      <c r="AM6">
        <v>13</v>
      </c>
      <c r="AN6">
        <v>2</v>
      </c>
      <c r="AO6">
        <v>83.0</v>
      </c>
    </row>
    <row r="7" spans="1:41">
      <c r="A7" t="s">
        <v>58</v>
      </c>
      <c r="B7">
        <v>110901</v>
      </c>
      <c r="C7" t="s">
        <v>59</v>
      </c>
      <c r="D7" t="s">
        <v>27</v>
      </c>
      <c r="E7">
        <v>43031</v>
      </c>
      <c r="G7" t="s">
        <v>60</v>
      </c>
      <c r="H7">
        <v>1</v>
      </c>
      <c r="I7" t="s">
        <v>29</v>
      </c>
      <c r="J7">
        <v>4.0</v>
      </c>
      <c r="K7" t="s">
        <v>30</v>
      </c>
      <c r="L7">
        <v>4.0</v>
      </c>
      <c r="M7" t="s">
        <v>31</v>
      </c>
      <c r="N7">
        <v>4.0</v>
      </c>
      <c r="O7">
        <v>304</v>
      </c>
      <c r="P7">
        <v>0.0</v>
      </c>
      <c r="Q7" t="s">
        <v>32</v>
      </c>
      <c r="R7">
        <v>4.0</v>
      </c>
      <c r="T7">
        <v>0.0</v>
      </c>
      <c r="U7" t="s">
        <v>37</v>
      </c>
      <c r="V7">
        <v>11.0</v>
      </c>
      <c r="W7" t="s">
        <v>38</v>
      </c>
      <c r="X7">
        <v>9.0</v>
      </c>
      <c r="Y7" t="s">
        <v>39</v>
      </c>
      <c r="Z7">
        <v>11.0</v>
      </c>
      <c r="AA7" t="s">
        <v>40</v>
      </c>
      <c r="AB7">
        <v>5.0</v>
      </c>
      <c r="AC7" t="s">
        <v>61</v>
      </c>
      <c r="AD7">
        <v>0.0</v>
      </c>
      <c r="AE7">
        <v>915</v>
      </c>
      <c r="AF7">
        <v>0.0</v>
      </c>
      <c r="AG7" t="s">
        <v>62</v>
      </c>
      <c r="AH7">
        <v>0.0</v>
      </c>
      <c r="AI7" t="str">
        <f>SI(C5&gt;=D5;"M";"F")</f>
        <v>0</v>
      </c>
      <c r="AJ7">
        <v>5.0</v>
      </c>
      <c r="AK7" t="str">
        <f>SI(E5&lt;100;"Bajo";SI(E5&lt;500;"Medio";"Alto"))</f>
        <v>0</v>
      </c>
      <c r="AL7">
        <v>10.0</v>
      </c>
      <c r="AM7">
        <v>10</v>
      </c>
      <c r="AN7">
        <v>5</v>
      </c>
      <c r="AO7">
        <v>67.0</v>
      </c>
    </row>
    <row r="8" spans="1:41">
      <c r="A8" t="s">
        <v>63</v>
      </c>
      <c r="B8">
        <v>111983</v>
      </c>
      <c r="C8" t="s">
        <v>64</v>
      </c>
      <c r="D8" t="s">
        <v>27</v>
      </c>
      <c r="E8">
        <v>43031</v>
      </c>
      <c r="G8" t="s">
        <v>65</v>
      </c>
      <c r="H8">
        <v>1</v>
      </c>
      <c r="I8" t="s">
        <v>29</v>
      </c>
      <c r="J8">
        <v>4.0</v>
      </c>
      <c r="K8" t="s">
        <v>30</v>
      </c>
      <c r="L8">
        <v>4.0</v>
      </c>
      <c r="M8" t="s">
        <v>31</v>
      </c>
      <c r="N8">
        <v>4.0</v>
      </c>
      <c r="O8">
        <v>300</v>
      </c>
      <c r="P8">
        <v>4.0</v>
      </c>
      <c r="Q8" t="s">
        <v>32</v>
      </c>
      <c r="R8">
        <v>4.0</v>
      </c>
      <c r="S8" t="s">
        <v>33</v>
      </c>
      <c r="T8">
        <v>9.0</v>
      </c>
      <c r="U8" t="s">
        <v>37</v>
      </c>
      <c r="V8">
        <v>11.0</v>
      </c>
      <c r="W8" t="s">
        <v>38</v>
      </c>
      <c r="X8">
        <v>9.0</v>
      </c>
      <c r="Y8" t="s">
        <v>39</v>
      </c>
      <c r="Z8">
        <v>11.0</v>
      </c>
      <c r="AA8" t="s">
        <v>40</v>
      </c>
      <c r="AB8">
        <v>5.0</v>
      </c>
      <c r="AC8" t="s">
        <v>41</v>
      </c>
      <c r="AD8">
        <v>0.0</v>
      </c>
      <c r="AE8">
        <v>915</v>
      </c>
      <c r="AF8">
        <v>0.0</v>
      </c>
      <c r="AG8" t="s">
        <v>42</v>
      </c>
      <c r="AH8">
        <v>0.0</v>
      </c>
      <c r="AI8" t="str">
        <f>SI(C5&gt;=D5;"M";"F")</f>
        <v>0</v>
      </c>
      <c r="AJ8">
        <v>5.0</v>
      </c>
      <c r="AK8" t="str">
        <f>SI(E5&lt;100;Bajo;SI(E5&lt;500;Medio;Alto))</f>
        <v>0</v>
      </c>
      <c r="AL8">
        <v>0.0</v>
      </c>
      <c r="AM8">
        <v>11</v>
      </c>
      <c r="AN8">
        <v>4</v>
      </c>
      <c r="AO8">
        <v>70.0</v>
      </c>
    </row>
    <row r="9" spans="1:41">
      <c r="A9" t="s">
        <v>66</v>
      </c>
      <c r="B9">
        <v>112145</v>
      </c>
      <c r="C9" t="s">
        <v>67</v>
      </c>
      <c r="D9" t="s">
        <v>27</v>
      </c>
      <c r="E9">
        <v>43031</v>
      </c>
      <c r="G9" t="s">
        <v>68</v>
      </c>
      <c r="H9">
        <v>1</v>
      </c>
      <c r="I9" t="s">
        <v>29</v>
      </c>
      <c r="J9">
        <v>4.0</v>
      </c>
      <c r="K9" t="s">
        <v>30</v>
      </c>
      <c r="L9">
        <v>4.0</v>
      </c>
      <c r="M9" t="s">
        <v>69</v>
      </c>
      <c r="N9">
        <v>0.0</v>
      </c>
      <c r="O9">
        <v>300</v>
      </c>
      <c r="P9">
        <v>4.0</v>
      </c>
      <c r="Q9" t="s">
        <v>32</v>
      </c>
      <c r="R9">
        <v>4.0</v>
      </c>
      <c r="S9" t="s">
        <v>33</v>
      </c>
      <c r="T9">
        <v>9.0</v>
      </c>
      <c r="U9" t="s">
        <v>37</v>
      </c>
      <c r="V9">
        <v>11.0</v>
      </c>
      <c r="W9" t="s">
        <v>52</v>
      </c>
      <c r="X9">
        <v>0.0</v>
      </c>
      <c r="Y9" t="s">
        <v>53</v>
      </c>
      <c r="Z9">
        <v>0.0</v>
      </c>
      <c r="AA9" t="s">
        <v>70</v>
      </c>
      <c r="AB9">
        <v>0.0</v>
      </c>
      <c r="AC9" t="s">
        <v>41</v>
      </c>
      <c r="AD9">
        <v>0.0</v>
      </c>
      <c r="AE9">
        <v>915</v>
      </c>
      <c r="AF9">
        <v>0.0</v>
      </c>
      <c r="AG9" t="s">
        <v>42</v>
      </c>
      <c r="AH9">
        <v>0.0</v>
      </c>
      <c r="AI9" t="str">
        <f>SI(C5&lt;=D5; M;"F")</f>
        <v>0</v>
      </c>
      <c r="AJ9">
        <v>0.0</v>
      </c>
      <c r="AK9" t="str">
        <f>SI(E5&lt;100;"Bajo";SI(E5&lt;500;"Medio";"Alto"))</f>
        <v>0</v>
      </c>
      <c r="AL9">
        <v>10.0</v>
      </c>
      <c r="AM9">
        <v>7</v>
      </c>
      <c r="AN9">
        <v>8</v>
      </c>
      <c r="AO9">
        <v>46.0</v>
      </c>
    </row>
    <row r="10" spans="1:41">
      <c r="A10" t="s">
        <v>71</v>
      </c>
      <c r="B10">
        <v>110809</v>
      </c>
      <c r="C10" t="s">
        <v>72</v>
      </c>
      <c r="D10" t="s">
        <v>27</v>
      </c>
      <c r="E10">
        <v>43031</v>
      </c>
      <c r="G10" t="s">
        <v>73</v>
      </c>
      <c r="H10">
        <v>1</v>
      </c>
      <c r="I10" t="s">
        <v>29</v>
      </c>
      <c r="J10">
        <v>4.0</v>
      </c>
      <c r="K10" t="s">
        <v>30</v>
      </c>
      <c r="L10">
        <v>4.0</v>
      </c>
      <c r="M10" t="s">
        <v>31</v>
      </c>
      <c r="N10">
        <v>4.0</v>
      </c>
      <c r="O10">
        <v>300</v>
      </c>
      <c r="P10">
        <v>4.0</v>
      </c>
      <c r="Q10" t="s">
        <v>32</v>
      </c>
      <c r="R10">
        <v>4.0</v>
      </c>
      <c r="S10" t="s">
        <v>33</v>
      </c>
      <c r="T10">
        <v>9.0</v>
      </c>
      <c r="U10" t="s">
        <v>34</v>
      </c>
      <c r="V10">
        <v>0.0</v>
      </c>
      <c r="W10" t="s">
        <v>38</v>
      </c>
      <c r="X10">
        <v>9.0</v>
      </c>
      <c r="Y10" t="s">
        <v>74</v>
      </c>
      <c r="Z10">
        <v>0.0</v>
      </c>
      <c r="AA10" t="s">
        <v>40</v>
      </c>
      <c r="AB10">
        <v>5.0</v>
      </c>
      <c r="AC10" t="s">
        <v>47</v>
      </c>
      <c r="AD10">
        <v>0.0</v>
      </c>
      <c r="AE10">
        <v>946</v>
      </c>
      <c r="AF10">
        <v>0.0</v>
      </c>
      <c r="AH10">
        <v>0.0</v>
      </c>
      <c r="AI10" t="str">
        <f>SI(C5&gt;D5"M";"F")</f>
        <v>0</v>
      </c>
      <c r="AJ10">
        <v>0.0</v>
      </c>
      <c r="AK10" t="str">
        <f>SI(E5&lt;100;"Bajo";SI(E5&lt;500;"Medio";"Alto"))</f>
        <v>0</v>
      </c>
      <c r="AL10">
        <v>10.0</v>
      </c>
      <c r="AM10">
        <v>9</v>
      </c>
      <c r="AN10">
        <v>6</v>
      </c>
      <c r="AO10">
        <v>53.0</v>
      </c>
    </row>
    <row r="11" spans="1:41">
      <c r="A11" t="s">
        <v>75</v>
      </c>
      <c r="B11">
        <v>111589</v>
      </c>
      <c r="C11" t="s">
        <v>76</v>
      </c>
      <c r="D11" t="s">
        <v>27</v>
      </c>
      <c r="E11">
        <v>43031</v>
      </c>
      <c r="G11" t="s">
        <v>77</v>
      </c>
      <c r="H11">
        <v>1</v>
      </c>
      <c r="I11" t="s">
        <v>29</v>
      </c>
      <c r="J11">
        <v>4.0</v>
      </c>
      <c r="K11" t="s">
        <v>30</v>
      </c>
      <c r="L11">
        <v>4.0</v>
      </c>
      <c r="M11" t="s">
        <v>31</v>
      </c>
      <c r="N11">
        <v>4.0</v>
      </c>
      <c r="O11">
        <v>300</v>
      </c>
      <c r="P11">
        <v>4.0</v>
      </c>
      <c r="Q11" t="s">
        <v>32</v>
      </c>
      <c r="R11">
        <v>4.0</v>
      </c>
      <c r="S11" t="s">
        <v>33</v>
      </c>
      <c r="T11">
        <v>9.0</v>
      </c>
      <c r="U11" t="s">
        <v>37</v>
      </c>
      <c r="V11">
        <v>11.0</v>
      </c>
      <c r="W11" t="s">
        <v>38</v>
      </c>
      <c r="X11">
        <v>9.0</v>
      </c>
      <c r="Y11" t="s">
        <v>53</v>
      </c>
      <c r="Z11">
        <v>0.0</v>
      </c>
      <c r="AA11" t="s">
        <v>40</v>
      </c>
      <c r="AB11">
        <v>5.0</v>
      </c>
      <c r="AC11" t="s">
        <v>78</v>
      </c>
      <c r="AD11">
        <v>6.0</v>
      </c>
      <c r="AE11">
        <v>913</v>
      </c>
      <c r="AF11">
        <v>0.0</v>
      </c>
      <c r="AG11" t="s">
        <v>48</v>
      </c>
      <c r="AH11">
        <v>8.0</v>
      </c>
      <c r="AI11" t="str">
        <f>SI(C5&gt;=D5;"M";"F")</f>
        <v>0</v>
      </c>
      <c r="AJ11">
        <v>5.0</v>
      </c>
      <c r="AK11" t="str">
        <f>SI(E5&lt;100;"Bajo";SI(E5&lt;500;"Medio";"Alto"))</f>
        <v>0</v>
      </c>
      <c r="AL11">
        <v>10.0</v>
      </c>
      <c r="AM11">
        <v>13</v>
      </c>
      <c r="AN11">
        <v>2</v>
      </c>
      <c r="AO11">
        <v>83.0</v>
      </c>
    </row>
    <row r="12" spans="1:41">
      <c r="A12" t="s">
        <v>79</v>
      </c>
      <c r="B12">
        <v>110896</v>
      </c>
      <c r="C12" t="s">
        <v>80</v>
      </c>
      <c r="D12" t="s">
        <v>27</v>
      </c>
      <c r="E12">
        <v>43031</v>
      </c>
      <c r="G12" t="s">
        <v>81</v>
      </c>
      <c r="H12">
        <v>1</v>
      </c>
      <c r="I12" t="s">
        <v>29</v>
      </c>
      <c r="J12">
        <v>4.0</v>
      </c>
      <c r="K12" t="s">
        <v>30</v>
      </c>
      <c r="L12">
        <v>4.0</v>
      </c>
      <c r="M12" t="s">
        <v>31</v>
      </c>
      <c r="N12">
        <v>4.0</v>
      </c>
      <c r="O12">
        <v>300</v>
      </c>
      <c r="P12">
        <v>4.0</v>
      </c>
      <c r="Q12" t="s">
        <v>32</v>
      </c>
      <c r="R12">
        <v>4.0</v>
      </c>
      <c r="S12" t="s">
        <v>33</v>
      </c>
      <c r="T12">
        <v>9.0</v>
      </c>
      <c r="U12" t="s">
        <v>34</v>
      </c>
      <c r="V12">
        <v>0.0</v>
      </c>
      <c r="W12" t="s">
        <v>38</v>
      </c>
      <c r="X12">
        <v>9.0</v>
      </c>
      <c r="Y12" t="s">
        <v>39</v>
      </c>
      <c r="Z12">
        <v>11.0</v>
      </c>
      <c r="AA12" t="s">
        <v>40</v>
      </c>
      <c r="AB12">
        <v>5.0</v>
      </c>
      <c r="AC12" t="s">
        <v>41</v>
      </c>
      <c r="AD12">
        <v>0.0</v>
      </c>
      <c r="AE12">
        <v>913</v>
      </c>
      <c r="AF12">
        <v>0.0</v>
      </c>
      <c r="AG12" t="s">
        <v>48</v>
      </c>
      <c r="AH12">
        <v>8.0</v>
      </c>
      <c r="AI12" t="str">
        <f>SI(C5&gt;=D5;"M";"F")</f>
        <v>0</v>
      </c>
      <c r="AJ12">
        <v>5.0</v>
      </c>
      <c r="AK12" t="str">
        <f>SI(E5&lt;100;Bajo;SI(E5&lt;500;Medio;Alto))</f>
        <v>0</v>
      </c>
      <c r="AL12">
        <v>0.0</v>
      </c>
      <c r="AM12">
        <v>11</v>
      </c>
      <c r="AN12">
        <v>4</v>
      </c>
      <c r="AO12">
        <v>67.0</v>
      </c>
    </row>
    <row r="13" spans="1:41">
      <c r="A13" t="s">
        <v>82</v>
      </c>
      <c r="B13">
        <v>111146</v>
      </c>
      <c r="C13" t="s">
        <v>83</v>
      </c>
      <c r="D13" t="s">
        <v>27</v>
      </c>
      <c r="E13">
        <v>43031</v>
      </c>
      <c r="G13" t="s">
        <v>84</v>
      </c>
      <c r="H13">
        <v>1</v>
      </c>
      <c r="I13" t="s">
        <v>29</v>
      </c>
      <c r="J13">
        <v>4.0</v>
      </c>
      <c r="K13" t="s">
        <v>30</v>
      </c>
      <c r="L13">
        <v>4.0</v>
      </c>
      <c r="M13" t="s">
        <v>31</v>
      </c>
      <c r="N13">
        <v>4.0</v>
      </c>
      <c r="O13">
        <v>300</v>
      </c>
      <c r="P13">
        <v>4.0</v>
      </c>
      <c r="Q13" t="s">
        <v>32</v>
      </c>
      <c r="R13">
        <v>4.0</v>
      </c>
      <c r="S13" t="s">
        <v>33</v>
      </c>
      <c r="T13">
        <v>9.0</v>
      </c>
      <c r="U13" t="s">
        <v>37</v>
      </c>
      <c r="V13">
        <v>11.0</v>
      </c>
      <c r="W13" t="s">
        <v>38</v>
      </c>
      <c r="X13">
        <v>9.0</v>
      </c>
      <c r="Y13" t="s">
        <v>74</v>
      </c>
      <c r="Z13">
        <v>0.0</v>
      </c>
      <c r="AA13" t="s">
        <v>40</v>
      </c>
      <c r="AB13">
        <v>5.0</v>
      </c>
      <c r="AC13" t="s">
        <v>41</v>
      </c>
      <c r="AD13">
        <v>0.0</v>
      </c>
      <c r="AE13">
        <v>885</v>
      </c>
      <c r="AF13">
        <v>6.0</v>
      </c>
      <c r="AG13" t="s">
        <v>54</v>
      </c>
      <c r="AH13">
        <v>0.0</v>
      </c>
      <c r="AI13" t="str">
        <f>SI(C5&gt;=D5;"M";"F")</f>
        <v>0</v>
      </c>
      <c r="AJ13">
        <v>5.0</v>
      </c>
      <c r="AK13" t="str">
        <f>SI(E5&gt;100;"Bajo";SI(E5&gt;500;"Medio";"Alto"))</f>
        <v>0</v>
      </c>
      <c r="AL13">
        <v>0.0</v>
      </c>
      <c r="AM13">
        <v>11</v>
      </c>
      <c r="AN13">
        <v>4</v>
      </c>
      <c r="AO13">
        <v>65.0</v>
      </c>
    </row>
    <row r="14" spans="1:41">
      <c r="A14" t="s">
        <v>85</v>
      </c>
      <c r="B14">
        <v>110927</v>
      </c>
      <c r="C14" t="s">
        <v>86</v>
      </c>
      <c r="D14" t="s">
        <v>27</v>
      </c>
      <c r="E14">
        <v>43031</v>
      </c>
      <c r="G14" t="s">
        <v>87</v>
      </c>
      <c r="H14">
        <v>1</v>
      </c>
      <c r="I14" t="s">
        <v>29</v>
      </c>
      <c r="J14">
        <v>4.0</v>
      </c>
      <c r="K14" t="s">
        <v>30</v>
      </c>
      <c r="L14">
        <v>4.0</v>
      </c>
      <c r="M14" t="s">
        <v>31</v>
      </c>
      <c r="N14">
        <v>4.0</v>
      </c>
      <c r="O14">
        <v>304</v>
      </c>
      <c r="P14">
        <v>0.0</v>
      </c>
      <c r="Q14" t="s">
        <v>32</v>
      </c>
      <c r="R14">
        <v>4.0</v>
      </c>
      <c r="S14" t="s">
        <v>33</v>
      </c>
      <c r="T14">
        <v>9.0</v>
      </c>
      <c r="U14" t="s">
        <v>37</v>
      </c>
      <c r="V14">
        <v>11.0</v>
      </c>
      <c r="W14" t="s">
        <v>38</v>
      </c>
      <c r="X14">
        <v>9.0</v>
      </c>
      <c r="Y14" t="s">
        <v>39</v>
      </c>
      <c r="Z14">
        <v>11.0</v>
      </c>
      <c r="AA14" t="s">
        <v>40</v>
      </c>
      <c r="AB14">
        <v>5.0</v>
      </c>
      <c r="AC14" t="s">
        <v>61</v>
      </c>
      <c r="AD14">
        <v>0.0</v>
      </c>
      <c r="AE14">
        <v>885</v>
      </c>
      <c r="AF14">
        <v>6.0</v>
      </c>
      <c r="AG14" t="s">
        <v>48</v>
      </c>
      <c r="AH14">
        <v>8.0</v>
      </c>
      <c r="AI14" t="str">
        <f>SI(C5&gt;=D5;"M";"F")</f>
        <v>0</v>
      </c>
      <c r="AJ14">
        <v>5.0</v>
      </c>
      <c r="AK14" t="str">
        <f>SI(E5&lt;100;"Bajo";SI(E5&lt;500;"Medio";"Alto"))</f>
        <v>0</v>
      </c>
      <c r="AL14">
        <v>10.0</v>
      </c>
      <c r="AM14">
        <v>13</v>
      </c>
      <c r="AN14">
        <v>2</v>
      </c>
      <c r="AO14">
        <v>90.0</v>
      </c>
    </row>
    <row r="15" spans="1:41">
      <c r="A15" t="s">
        <v>88</v>
      </c>
      <c r="B15">
        <v>111230</v>
      </c>
      <c r="C15" t="s">
        <v>89</v>
      </c>
      <c r="D15" t="s">
        <v>27</v>
      </c>
      <c r="E15">
        <v>43031</v>
      </c>
      <c r="G15" t="s">
        <v>90</v>
      </c>
      <c r="H15">
        <v>1</v>
      </c>
      <c r="I15" t="s">
        <v>29</v>
      </c>
      <c r="J15">
        <v>4.0</v>
      </c>
      <c r="K15" t="s">
        <v>30</v>
      </c>
      <c r="L15">
        <v>4.0</v>
      </c>
      <c r="M15" t="s">
        <v>31</v>
      </c>
      <c r="N15">
        <v>4.0</v>
      </c>
      <c r="O15">
        <v>300</v>
      </c>
      <c r="P15">
        <v>4.0</v>
      </c>
      <c r="Q15" t="s">
        <v>32</v>
      </c>
      <c r="R15">
        <v>4.0</v>
      </c>
      <c r="S15" t="s">
        <v>33</v>
      </c>
      <c r="T15">
        <v>9.0</v>
      </c>
      <c r="U15" t="s">
        <v>37</v>
      </c>
      <c r="V15">
        <v>11.0</v>
      </c>
      <c r="W15" t="s">
        <v>38</v>
      </c>
      <c r="X15">
        <v>9.0</v>
      </c>
      <c r="Y15" t="s">
        <v>39</v>
      </c>
      <c r="Z15">
        <v>11.0</v>
      </c>
      <c r="AA15" t="s">
        <v>40</v>
      </c>
      <c r="AB15">
        <v>5.0</v>
      </c>
      <c r="AC15" t="s">
        <v>41</v>
      </c>
      <c r="AD15">
        <v>0.0</v>
      </c>
      <c r="AE15">
        <v>885</v>
      </c>
      <c r="AF15">
        <v>6.0</v>
      </c>
      <c r="AG15" t="s">
        <v>42</v>
      </c>
      <c r="AH15">
        <v>0.0</v>
      </c>
      <c r="AI15" t="str">
        <f>SI(C5&gt;=D5; M; F)</f>
        <v>0</v>
      </c>
      <c r="AJ15">
        <v>0.0</v>
      </c>
      <c r="AK15" t="str">
        <f>SI(E5&lt;100;Bajo;SI(E5&lt;500;Medio;Alto))</f>
        <v>0</v>
      </c>
      <c r="AL15">
        <v>0.0</v>
      </c>
      <c r="AM15">
        <v>11</v>
      </c>
      <c r="AN15">
        <v>4</v>
      </c>
      <c r="AO15">
        <v>71.0</v>
      </c>
    </row>
    <row r="16" spans="1:41">
      <c r="A16" t="s">
        <v>91</v>
      </c>
      <c r="B16">
        <v>112001</v>
      </c>
      <c r="C16" t="s">
        <v>92</v>
      </c>
      <c r="D16" t="s">
        <v>27</v>
      </c>
      <c r="E16">
        <v>43031</v>
      </c>
      <c r="G16" t="s">
        <v>93</v>
      </c>
      <c r="H16">
        <v>1</v>
      </c>
      <c r="I16" t="s">
        <v>29</v>
      </c>
      <c r="J16">
        <v>4.0</v>
      </c>
      <c r="K16" t="s">
        <v>30</v>
      </c>
      <c r="L16">
        <v>4.0</v>
      </c>
      <c r="M16" t="s">
        <v>69</v>
      </c>
      <c r="N16">
        <v>0.0</v>
      </c>
      <c r="O16">
        <v>300</v>
      </c>
      <c r="P16">
        <v>4.0</v>
      </c>
      <c r="Q16" t="s">
        <v>94</v>
      </c>
      <c r="R16">
        <v>0.0</v>
      </c>
      <c r="S16" t="s">
        <v>33</v>
      </c>
      <c r="T16">
        <v>9.0</v>
      </c>
      <c r="U16" t="s">
        <v>34</v>
      </c>
      <c r="V16">
        <v>0.0</v>
      </c>
      <c r="W16" t="s">
        <v>38</v>
      </c>
      <c r="X16">
        <v>9.0</v>
      </c>
      <c r="Y16" t="s">
        <v>39</v>
      </c>
      <c r="Z16">
        <v>11.0</v>
      </c>
      <c r="AA16" t="s">
        <v>40</v>
      </c>
      <c r="AB16">
        <v>5.0</v>
      </c>
      <c r="AC16" t="s">
        <v>61</v>
      </c>
      <c r="AD16">
        <v>0.0</v>
      </c>
      <c r="AE16">
        <v>915</v>
      </c>
      <c r="AF16">
        <v>0.0</v>
      </c>
      <c r="AG16" t="s">
        <v>42</v>
      </c>
      <c r="AH16">
        <v>0.0</v>
      </c>
      <c r="AI16" t="str">
        <f>SI(C5&gt;=D5; M; F)</f>
        <v>0</v>
      </c>
      <c r="AJ16">
        <v>0.0</v>
      </c>
      <c r="AK16" t="str">
        <f>SI(E5&lt;100;Bajo;SI(E5&lt;500;Medio;Alto))</f>
        <v>0</v>
      </c>
      <c r="AL16">
        <v>0.0</v>
      </c>
      <c r="AM16">
        <v>7</v>
      </c>
      <c r="AN16">
        <v>8</v>
      </c>
      <c r="AO16">
        <v>46.0</v>
      </c>
    </row>
    <row r="17" spans="1:41">
      <c r="A17" t="s">
        <v>95</v>
      </c>
      <c r="B17">
        <v>111325</v>
      </c>
      <c r="C17" t="s">
        <v>96</v>
      </c>
      <c r="D17" t="s">
        <v>27</v>
      </c>
      <c r="E17">
        <v>43031</v>
      </c>
      <c r="G17" t="s">
        <v>97</v>
      </c>
      <c r="H17">
        <v>1</v>
      </c>
      <c r="I17" t="s">
        <v>29</v>
      </c>
      <c r="J17">
        <v>4.0</v>
      </c>
      <c r="K17" t="s">
        <v>30</v>
      </c>
      <c r="L17">
        <v>4.0</v>
      </c>
      <c r="M17" t="s">
        <v>31</v>
      </c>
      <c r="N17">
        <v>4.0</v>
      </c>
      <c r="O17">
        <v>300</v>
      </c>
      <c r="P17">
        <v>4.0</v>
      </c>
      <c r="Q17" t="s">
        <v>32</v>
      </c>
      <c r="R17">
        <v>4.0</v>
      </c>
      <c r="S17" t="s">
        <v>98</v>
      </c>
      <c r="T17">
        <v>0.0</v>
      </c>
      <c r="U17" t="s">
        <v>37</v>
      </c>
      <c r="V17">
        <v>11.0</v>
      </c>
      <c r="W17" t="s">
        <v>38</v>
      </c>
      <c r="X17">
        <v>9.0</v>
      </c>
      <c r="Y17" t="s">
        <v>74</v>
      </c>
      <c r="Z17">
        <v>0.0</v>
      </c>
      <c r="AA17" t="s">
        <v>40</v>
      </c>
      <c r="AB17">
        <v>5.0</v>
      </c>
      <c r="AC17" t="s">
        <v>41</v>
      </c>
      <c r="AD17">
        <v>0.0</v>
      </c>
      <c r="AE17">
        <v>915</v>
      </c>
      <c r="AF17">
        <v>0.0</v>
      </c>
      <c r="AG17" t="s">
        <v>48</v>
      </c>
      <c r="AH17">
        <v>8.0</v>
      </c>
      <c r="AI17" t="str">
        <f>SI(C5&gt;=D5;"M";"F")</f>
        <v>0</v>
      </c>
      <c r="AJ17">
        <v>5.0</v>
      </c>
      <c r="AK17" t="str">
        <f>SI(E5&lt;100;"Bajo";SI(E5&lt;500;"Medio";"Alto"))</f>
        <v>0</v>
      </c>
      <c r="AL17">
        <v>10.0</v>
      </c>
      <c r="AM17">
        <v>11</v>
      </c>
      <c r="AN17">
        <v>4</v>
      </c>
      <c r="AO17">
        <v>68.0</v>
      </c>
    </row>
    <row r="18" spans="1:41">
      <c r="A18" t="s">
        <v>99</v>
      </c>
      <c r="B18">
        <v>111583</v>
      </c>
      <c r="C18" t="s">
        <v>100</v>
      </c>
      <c r="D18" t="s">
        <v>27</v>
      </c>
      <c r="E18">
        <v>43031</v>
      </c>
      <c r="G18" t="s">
        <v>101</v>
      </c>
      <c r="H18">
        <v>1</v>
      </c>
      <c r="I18" t="s">
        <v>29</v>
      </c>
      <c r="J18">
        <v>4.0</v>
      </c>
      <c r="K18" t="s">
        <v>30</v>
      </c>
      <c r="L18">
        <v>4.0</v>
      </c>
      <c r="M18" t="s">
        <v>31</v>
      </c>
      <c r="N18">
        <v>4.0</v>
      </c>
      <c r="O18">
        <v>304</v>
      </c>
      <c r="P18">
        <v>0.0</v>
      </c>
      <c r="Q18" t="s">
        <v>32</v>
      </c>
      <c r="R18">
        <v>4.0</v>
      </c>
      <c r="S18" t="s">
        <v>33</v>
      </c>
      <c r="T18">
        <v>9.0</v>
      </c>
      <c r="U18" t="s">
        <v>34</v>
      </c>
      <c r="V18">
        <v>0.0</v>
      </c>
      <c r="W18" t="s">
        <v>52</v>
      </c>
      <c r="X18">
        <v>0.0</v>
      </c>
      <c r="Y18" t="s">
        <v>39</v>
      </c>
      <c r="Z18">
        <v>11.0</v>
      </c>
      <c r="AA18" t="s">
        <v>40</v>
      </c>
      <c r="AB18">
        <v>5.0</v>
      </c>
      <c r="AC18" t="s">
        <v>47</v>
      </c>
      <c r="AD18">
        <v>0.0</v>
      </c>
      <c r="AE18">
        <v>915</v>
      </c>
      <c r="AF18">
        <v>0.0</v>
      </c>
      <c r="AG18" t="s">
        <v>48</v>
      </c>
      <c r="AH18">
        <v>8.0</v>
      </c>
      <c r="AI18" t="str">
        <f>SI(C5&gt;=D5;"M";"F")</f>
        <v>0</v>
      </c>
      <c r="AJ18">
        <v>5.0</v>
      </c>
      <c r="AK18" t="str">
        <f>SI(E5&gt;100;"Bajo";SI(E5&gt;500;"Alto";"Alto"))</f>
        <v>0</v>
      </c>
      <c r="AL18">
        <v>0.0</v>
      </c>
      <c r="AM18">
        <v>9</v>
      </c>
      <c r="AN18">
        <v>6</v>
      </c>
      <c r="AO18">
        <v>54.0</v>
      </c>
    </row>
    <row r="19" spans="1:41">
      <c r="A19" t="s">
        <v>102</v>
      </c>
      <c r="B19">
        <v>112125</v>
      </c>
      <c r="C19" t="s">
        <v>103</v>
      </c>
      <c r="D19" t="s">
        <v>27</v>
      </c>
      <c r="E19">
        <v>43031</v>
      </c>
      <c r="G19" t="s">
        <v>104</v>
      </c>
      <c r="H19">
        <v>1</v>
      </c>
      <c r="I19" t="s">
        <v>29</v>
      </c>
      <c r="J19">
        <v>4.0</v>
      </c>
      <c r="K19" t="s">
        <v>30</v>
      </c>
      <c r="L19">
        <v>4.0</v>
      </c>
      <c r="M19" t="s">
        <v>31</v>
      </c>
      <c r="N19">
        <v>4.0</v>
      </c>
      <c r="O19">
        <v>300</v>
      </c>
      <c r="P19">
        <v>4.0</v>
      </c>
      <c r="Q19" t="s">
        <v>105</v>
      </c>
      <c r="R19">
        <v>0.0</v>
      </c>
      <c r="S19" t="s">
        <v>33</v>
      </c>
      <c r="T19">
        <v>9.0</v>
      </c>
      <c r="U19" t="s">
        <v>34</v>
      </c>
      <c r="V19">
        <v>0.0</v>
      </c>
      <c r="W19" t="s">
        <v>52</v>
      </c>
      <c r="X19">
        <v>0.0</v>
      </c>
      <c r="Y19" t="s">
        <v>39</v>
      </c>
      <c r="Z19">
        <v>11.0</v>
      </c>
      <c r="AA19" t="s">
        <v>40</v>
      </c>
      <c r="AB19">
        <v>5.0</v>
      </c>
      <c r="AC19" t="s">
        <v>41</v>
      </c>
      <c r="AD19">
        <v>0.0</v>
      </c>
      <c r="AE19">
        <v>913</v>
      </c>
      <c r="AF19">
        <v>0.0</v>
      </c>
      <c r="AG19" t="s">
        <v>42</v>
      </c>
      <c r="AH19">
        <v>0.0</v>
      </c>
      <c r="AI19" t="str">
        <f>SI(C5&gt;=D5;"M";"F")</f>
        <v>0</v>
      </c>
      <c r="AJ19">
        <v>5.0</v>
      </c>
      <c r="AK19" t="str">
        <f>SI(E5&lt;100;"Bajo";SI(E5&lt;500;"Medio";"Alto"))</f>
        <v>0</v>
      </c>
      <c r="AL19">
        <v>10.0</v>
      </c>
      <c r="AM19">
        <v>9</v>
      </c>
      <c r="AN19">
        <v>6</v>
      </c>
      <c r="AO19">
        <v>56.0</v>
      </c>
    </row>
    <row r="20" spans="1:41">
      <c r="A20" t="s">
        <v>106</v>
      </c>
      <c r="B20">
        <v>111600</v>
      </c>
      <c r="C20" t="s">
        <v>107</v>
      </c>
      <c r="D20" t="s">
        <v>27</v>
      </c>
      <c r="E20">
        <v>43031</v>
      </c>
      <c r="G20" t="s">
        <v>108</v>
      </c>
      <c r="H20">
        <v>1</v>
      </c>
      <c r="I20" t="s">
        <v>29</v>
      </c>
      <c r="J20">
        <v>4.0</v>
      </c>
      <c r="K20" t="s">
        <v>30</v>
      </c>
      <c r="L20">
        <v>4.0</v>
      </c>
      <c r="M20" t="s">
        <v>31</v>
      </c>
      <c r="N20">
        <v>4.0</v>
      </c>
      <c r="O20">
        <v>298</v>
      </c>
      <c r="P20">
        <v>0.0</v>
      </c>
      <c r="Q20" t="s">
        <v>32</v>
      </c>
      <c r="R20">
        <v>4.0</v>
      </c>
      <c r="S20" t="s">
        <v>33</v>
      </c>
      <c r="T20">
        <v>9.0</v>
      </c>
      <c r="U20" t="s">
        <v>37</v>
      </c>
      <c r="V20">
        <v>11.0</v>
      </c>
      <c r="W20" t="s">
        <v>38</v>
      </c>
      <c r="X20">
        <v>9.0</v>
      </c>
      <c r="Y20" t="s">
        <v>39</v>
      </c>
      <c r="Z20">
        <v>11.0</v>
      </c>
      <c r="AA20" t="s">
        <v>40</v>
      </c>
      <c r="AB20">
        <v>5.0</v>
      </c>
      <c r="AC20" t="s">
        <v>61</v>
      </c>
      <c r="AD20">
        <v>0.0</v>
      </c>
      <c r="AE20">
        <v>885</v>
      </c>
      <c r="AF20">
        <v>6.0</v>
      </c>
      <c r="AG20" t="s">
        <v>42</v>
      </c>
      <c r="AH20">
        <v>0.0</v>
      </c>
      <c r="AI20" t="str">
        <f>SI(C5&gt;=D5;"M";"F")</f>
        <v>0</v>
      </c>
      <c r="AJ20">
        <v>5.0</v>
      </c>
      <c r="AK20" t="str">
        <f>SI(E5&lt;100;"Bajo";SI(E5&lt;500;"Medio";"Alto"))</f>
        <v>0</v>
      </c>
      <c r="AL20">
        <v>10.0</v>
      </c>
      <c r="AM20">
        <v>12</v>
      </c>
      <c r="AN20">
        <v>3</v>
      </c>
      <c r="AO20">
        <v>82.0</v>
      </c>
    </row>
    <row r="21" spans="1:41">
      <c r="A21" t="s">
        <v>109</v>
      </c>
      <c r="B21">
        <v>111678</v>
      </c>
      <c r="C21" t="s">
        <v>110</v>
      </c>
      <c r="D21" t="s">
        <v>27</v>
      </c>
      <c r="E21">
        <v>43031</v>
      </c>
      <c r="G21" t="s">
        <v>111</v>
      </c>
      <c r="H21">
        <v>1</v>
      </c>
      <c r="I21" t="s">
        <v>29</v>
      </c>
      <c r="J21">
        <v>4.0</v>
      </c>
      <c r="K21" t="s">
        <v>30</v>
      </c>
      <c r="L21">
        <v>4.0</v>
      </c>
      <c r="M21" t="s">
        <v>31</v>
      </c>
      <c r="N21">
        <v>4.0</v>
      </c>
      <c r="O21">
        <v>300</v>
      </c>
      <c r="P21">
        <v>4.0</v>
      </c>
      <c r="Q21" t="s">
        <v>32</v>
      </c>
      <c r="R21">
        <v>4.0</v>
      </c>
      <c r="S21" t="s">
        <v>33</v>
      </c>
      <c r="T21">
        <v>9.0</v>
      </c>
      <c r="U21" t="s">
        <v>37</v>
      </c>
      <c r="V21">
        <v>11.0</v>
      </c>
      <c r="W21" t="s">
        <v>38</v>
      </c>
      <c r="X21">
        <v>9.0</v>
      </c>
      <c r="Y21" t="s">
        <v>53</v>
      </c>
      <c r="Z21">
        <v>0.0</v>
      </c>
      <c r="AA21" t="s">
        <v>40</v>
      </c>
      <c r="AB21">
        <v>5.0</v>
      </c>
      <c r="AC21" t="s">
        <v>41</v>
      </c>
      <c r="AD21">
        <v>0.0</v>
      </c>
      <c r="AE21">
        <v>885</v>
      </c>
      <c r="AF21">
        <v>6.0</v>
      </c>
      <c r="AG21" t="s">
        <v>54</v>
      </c>
      <c r="AH21">
        <v>0.0</v>
      </c>
      <c r="AI21" t="str">
        <f>SI(C5&gt;D5"M";"F")</f>
        <v>0</v>
      </c>
      <c r="AJ21">
        <v>0.0</v>
      </c>
      <c r="AK21" t="str">
        <f>SI(E5&gt;100;"Bajo";SI(E5&gt;500;"Medio";"Alto"))</f>
        <v>0</v>
      </c>
      <c r="AL21">
        <v>0.0</v>
      </c>
      <c r="AM21">
        <v>10</v>
      </c>
      <c r="AN21">
        <v>5</v>
      </c>
      <c r="AO21">
        <v>60.0</v>
      </c>
    </row>
    <row r="22" spans="1:41">
      <c r="A22" t="s">
        <v>112</v>
      </c>
      <c r="B22">
        <v>111068</v>
      </c>
      <c r="C22" t="s">
        <v>113</v>
      </c>
      <c r="D22" t="s">
        <v>27</v>
      </c>
      <c r="E22">
        <v>43031</v>
      </c>
      <c r="G22" t="s">
        <v>114</v>
      </c>
      <c r="H22">
        <v>1</v>
      </c>
      <c r="I22" t="s">
        <v>115</v>
      </c>
      <c r="J22">
        <v>0.0</v>
      </c>
      <c r="K22" t="s">
        <v>116</v>
      </c>
      <c r="L22">
        <v>0.0</v>
      </c>
      <c r="M22" t="s">
        <v>31</v>
      </c>
      <c r="N22">
        <v>4.0</v>
      </c>
      <c r="O22">
        <v>304</v>
      </c>
      <c r="P22">
        <v>0.0</v>
      </c>
      <c r="Q22" t="s">
        <v>32</v>
      </c>
      <c r="R22">
        <v>4.0</v>
      </c>
      <c r="S22" t="s">
        <v>33</v>
      </c>
      <c r="T22">
        <v>9.0</v>
      </c>
      <c r="U22" t="s">
        <v>117</v>
      </c>
      <c r="V22">
        <v>0.0</v>
      </c>
      <c r="W22" t="s">
        <v>38</v>
      </c>
      <c r="X22">
        <v>9.0</v>
      </c>
      <c r="Y22" t="s">
        <v>53</v>
      </c>
      <c r="Z22">
        <v>0.0</v>
      </c>
      <c r="AA22" t="s">
        <v>70</v>
      </c>
      <c r="AB22">
        <v>0.0</v>
      </c>
      <c r="AC22" t="s">
        <v>78</v>
      </c>
      <c r="AD22">
        <v>6.0</v>
      </c>
      <c r="AE22">
        <v>885</v>
      </c>
      <c r="AF22">
        <v>6.0</v>
      </c>
      <c r="AG22" t="s">
        <v>54</v>
      </c>
      <c r="AH22">
        <v>0.0</v>
      </c>
      <c r="AI22" t="str">
        <f>SI(C5&gt;=D5;"M";"F")</f>
        <v>0</v>
      </c>
      <c r="AJ22">
        <v>5.0</v>
      </c>
      <c r="AK22" t="str">
        <f>SI(E5&lt;100;"Bajo";SI(E5&lt;500;"Medio";"Alto"))</f>
        <v>0</v>
      </c>
      <c r="AL22">
        <v>10.0</v>
      </c>
      <c r="AM22">
        <v>8</v>
      </c>
      <c r="AN22">
        <v>7</v>
      </c>
      <c r="AO22">
        <v>53.0</v>
      </c>
    </row>
    <row r="23" spans="1:41">
      <c r="A23" t="s">
        <v>118</v>
      </c>
      <c r="B23">
        <v>112026</v>
      </c>
      <c r="C23" t="s">
        <v>119</v>
      </c>
      <c r="D23" t="s">
        <v>27</v>
      </c>
      <c r="E23">
        <v>43031</v>
      </c>
      <c r="G23" t="s">
        <v>120</v>
      </c>
      <c r="H23">
        <v>1</v>
      </c>
      <c r="I23" t="s">
        <v>29</v>
      </c>
      <c r="J23">
        <v>4.0</v>
      </c>
      <c r="K23" t="s">
        <v>30</v>
      </c>
      <c r="L23">
        <v>4.0</v>
      </c>
      <c r="M23" t="s">
        <v>31</v>
      </c>
      <c r="N23">
        <v>4.0</v>
      </c>
      <c r="O23">
        <v>300</v>
      </c>
      <c r="P23">
        <v>4.0</v>
      </c>
      <c r="Q23" t="s">
        <v>32</v>
      </c>
      <c r="R23">
        <v>4.0</v>
      </c>
      <c r="S23" t="s">
        <v>33</v>
      </c>
      <c r="T23">
        <v>9.0</v>
      </c>
      <c r="U23" t="s">
        <v>34</v>
      </c>
      <c r="V23">
        <v>0.0</v>
      </c>
      <c r="W23" t="s">
        <v>38</v>
      </c>
      <c r="X23">
        <v>9.0</v>
      </c>
      <c r="Y23" t="s">
        <v>39</v>
      </c>
      <c r="Z23">
        <v>11.0</v>
      </c>
      <c r="AA23" t="s">
        <v>40</v>
      </c>
      <c r="AB23">
        <v>5.0</v>
      </c>
      <c r="AC23" t="s">
        <v>41</v>
      </c>
      <c r="AD23">
        <v>0.0</v>
      </c>
      <c r="AE23">
        <v>885</v>
      </c>
      <c r="AF23">
        <v>6.0</v>
      </c>
      <c r="AG23" t="s">
        <v>48</v>
      </c>
      <c r="AH23">
        <v>8.0</v>
      </c>
      <c r="AI23" t="str">
        <f>SI(C5&gt;=D5;"M";"F")</f>
        <v>0</v>
      </c>
      <c r="AJ23">
        <v>5.0</v>
      </c>
      <c r="AK23" t="str">
        <f>SI(E5&lt;100;"Bajo";SI(E5&lt;500;"Medio";"Alto"))</f>
        <v>0</v>
      </c>
      <c r="AL23">
        <v>10.0</v>
      </c>
      <c r="AM23">
        <v>13</v>
      </c>
      <c r="AN23">
        <v>2</v>
      </c>
      <c r="AO23">
        <v>83.0</v>
      </c>
    </row>
    <row r="24" spans="1:41">
      <c r="A24" t="s">
        <v>121</v>
      </c>
      <c r="B24">
        <v>111669</v>
      </c>
      <c r="C24" t="s">
        <v>122</v>
      </c>
      <c r="D24" t="s">
        <v>27</v>
      </c>
      <c r="E24">
        <v>43031</v>
      </c>
      <c r="G24" t="s">
        <v>123</v>
      </c>
      <c r="H24">
        <v>1</v>
      </c>
      <c r="I24" t="s">
        <v>29</v>
      </c>
      <c r="J24">
        <v>4.0</v>
      </c>
      <c r="K24" t="s">
        <v>30</v>
      </c>
      <c r="L24">
        <v>4.0</v>
      </c>
      <c r="M24" t="s">
        <v>31</v>
      </c>
      <c r="N24">
        <v>4.0</v>
      </c>
      <c r="O24">
        <v>300</v>
      </c>
      <c r="P24">
        <v>4.0</v>
      </c>
      <c r="Q24" t="s">
        <v>32</v>
      </c>
      <c r="R24">
        <v>4.0</v>
      </c>
      <c r="S24" t="s">
        <v>33</v>
      </c>
      <c r="T24">
        <v>9.0</v>
      </c>
      <c r="U24" t="s">
        <v>37</v>
      </c>
      <c r="V24">
        <v>11.0</v>
      </c>
      <c r="W24" t="s">
        <v>38</v>
      </c>
      <c r="X24">
        <v>9.0</v>
      </c>
      <c r="Y24" t="s">
        <v>39</v>
      </c>
      <c r="Z24">
        <v>11.0</v>
      </c>
      <c r="AA24" t="s">
        <v>40</v>
      </c>
      <c r="AB24">
        <v>5.0</v>
      </c>
      <c r="AC24" t="s">
        <v>41</v>
      </c>
      <c r="AD24">
        <v>0.0</v>
      </c>
      <c r="AE24">
        <v>885</v>
      </c>
      <c r="AF24">
        <v>6.0</v>
      </c>
      <c r="AG24" t="s">
        <v>48</v>
      </c>
      <c r="AH24">
        <v>8.0</v>
      </c>
      <c r="AI24" t="str">
        <f>SI(C5&gt;=D5;"M";"F")</f>
        <v>0</v>
      </c>
      <c r="AJ24">
        <v>5.0</v>
      </c>
      <c r="AK24" t="str">
        <f>SI(E5&lt;100;"Bajo";SI(E5&lt;500;"Medio";"Alto"))</f>
        <v>0</v>
      </c>
      <c r="AL24">
        <v>10.0</v>
      </c>
      <c r="AM24">
        <v>14</v>
      </c>
      <c r="AN24">
        <v>1</v>
      </c>
      <c r="AO24">
        <v>94.0</v>
      </c>
    </row>
    <row r="25" spans="1:41">
      <c r="A25" t="s">
        <v>124</v>
      </c>
      <c r="B25">
        <v>111620</v>
      </c>
      <c r="C25" t="s">
        <v>125</v>
      </c>
      <c r="D25" t="s">
        <v>27</v>
      </c>
      <c r="E25">
        <v>43031</v>
      </c>
      <c r="G25" t="s">
        <v>126</v>
      </c>
      <c r="H25">
        <v>1</v>
      </c>
      <c r="I25" t="s">
        <v>29</v>
      </c>
      <c r="J25">
        <v>4.0</v>
      </c>
      <c r="K25" t="s">
        <v>30</v>
      </c>
      <c r="L25">
        <v>4.0</v>
      </c>
      <c r="M25" t="s">
        <v>31</v>
      </c>
      <c r="N25">
        <v>4.0</v>
      </c>
      <c r="O25">
        <v>300</v>
      </c>
      <c r="P25">
        <v>4.0</v>
      </c>
      <c r="Q25" t="s">
        <v>32</v>
      </c>
      <c r="R25">
        <v>4.0</v>
      </c>
      <c r="S25" t="s">
        <v>33</v>
      </c>
      <c r="T25">
        <v>9.0</v>
      </c>
      <c r="U25" t="s">
        <v>37</v>
      </c>
      <c r="V25">
        <v>11.0</v>
      </c>
      <c r="W25" t="s">
        <v>38</v>
      </c>
      <c r="X25">
        <v>9.0</v>
      </c>
      <c r="Y25" t="s">
        <v>39</v>
      </c>
      <c r="Z25">
        <v>11.0</v>
      </c>
      <c r="AA25" t="s">
        <v>40</v>
      </c>
      <c r="AB25">
        <v>5.0</v>
      </c>
      <c r="AC25" t="s">
        <v>41</v>
      </c>
      <c r="AD25">
        <v>0.0</v>
      </c>
      <c r="AE25">
        <v>885</v>
      </c>
      <c r="AF25">
        <v>6.0</v>
      </c>
      <c r="AG25" t="s">
        <v>48</v>
      </c>
      <c r="AH25">
        <v>8.0</v>
      </c>
      <c r="AI25" t="str">
        <f>SI(C5&gt;=D5;"M";"F")</f>
        <v>0</v>
      </c>
      <c r="AJ25">
        <v>5.0</v>
      </c>
      <c r="AK25" t="str">
        <f>SI(E5&lt;100;"Bajo";SI(E5&lt;500;"Medio";"Alto"))</f>
        <v>0</v>
      </c>
      <c r="AL25">
        <v>10.0</v>
      </c>
      <c r="AM25">
        <v>14</v>
      </c>
      <c r="AN25">
        <v>1</v>
      </c>
      <c r="AO25">
        <v>94.0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