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<sst xmlns="http://schemas.openxmlformats.org/spreadsheetml/2006/main" uniqueCount="80">
  <si>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name</t>
  </si>
  <si>
    <t>id</t>
  </si>
  <si>
    <t>sis_id</t>
  </si>
  <si>
    <t>section</t>
  </si>
  <si>
    <t>section_id</t>
  </si>
  <si>
    <t>section_sis_id</t>
  </si>
  <si>
    <t>submitted</t>
  </si>
  <si>
    <t>attempt</t>
  </si>
  <si>
    <t xml:space="preserve">821074: 
USAR LA HOJA: FUNCIONES BÁSICAS
Utilice una función básica de Excel que le permita determinar:
¿Cuál es el modelo de cámara que tiene mayor resolución de la columna "Máxima Resolución"?
</t>
  </si>
  <si>
    <t xml:space="preserve">821075: 
USAR LA HOJA: FUNCIONES BÁSICAS
Utilice una función básica de Excel que le permita determinar:
¿Cuál es el mínimo PRECIO que se muestra en la tabla?
</t>
  </si>
  <si>
    <t xml:space="preserve">821076: 
USAR LA HOJA: FUNCIONES BÁSICAS
Utilice una función básica de Excel que le permita determinar:
¿Cuál precio total de todas las cámaras registradas?
</t>
  </si>
  <si>
    <t xml:space="preserve">821077: 
USAR LA HOJA: FUNCIONES BÁSICAS
Utilice una función básica de Excel que le permita determinar:
¿Cuál es el número total de cámaras registradas?
</t>
  </si>
  <si>
    <t xml:space="preserve">821078: 
USAR LA HOJA: FUNCIONES BÁSICAS
Utilice una función básica de Excel que le permita determinar:
¿Cuál es el promedio de "Memoria incluida" de todas las cámaras registradas?
</t>
  </si>
  <si>
    <t xml:space="preserve">821079: 
USAR LA HOJA: ORDENAR Y FILTRAR
IMPORTANTE: Realizar una copia de la hoja "ORDENAR Y FILTRAR", con los datos originales antes de realizar cualquier procedimiento y trabaje con la copia.
Luego de ordenar la columna “Memoria Incluida (Gigas)” de menor a mayor. 
¿Cuál es el modelo de la primera cámara que posee 1 GB de memoria incluida? 
</t>
  </si>
  <si>
    <t xml:space="preserve">821080: 
USAR LA HOJA: ORDENAR Y FILTRAR
IMPORTANTE: Realizar una copia de la hoja "ORDENAR Y FILTRAR", con los datos originales antes de realizar cualquier procedimiento y trabaje con la copia.
Luego de ordenar la columna “Modelo” en orden A a Z y luego la columna “Precio ($)” de mayor a menor (simultáneamente). 
¿Cuál es el modelo de la última cámara que se visualiza en la tabla? 
</t>
  </si>
  <si>
    <t xml:space="preserve">821081: 
USAR LA HOJA: ORDENAR Y FILTRAR
IMPORTANTE: Realizar una copia de la hoja "ORDENAR Y FILTRAR", con los datos originales antes de realizar cualquier procedimiento y trabaje con la copia.
Utilice la herramienta Filtro para responder la siguiente pregunta: 
¿Cuántos modelos de cámara tienen un peso mayor o igual a 175 gramos? 
</t>
  </si>
  <si>
    <t xml:space="preserve">821082: 
USAR LA HOJA: ORDENAR Y FILTRAR
IMPORTANTE: Realizar una copia de la hoja "ORDENAR Y FILTRAR", con los datos originales antes de realizar cualquier procedimiento y trabaje con la copia.
Después de realizar los siguientes filtros: 
Peso (gramos) entre 200 y 400. 
Memoria incluida (Gigas) menor que 8 Gb. 
¿Cuál es el último modelo que se visualiza en la tabla? 
</t>
  </si>
  <si>
    <t xml:space="preserve">821083: 
USAR LA HOJA: TABLA DINÁMICA
Haciendo uso de la herramienta Tabla Dinámica, calcule:
¿Cuál es la suma de precios de todos los modelos de cámara cuyos nombres comienzan con “Canon”?
</t>
  </si>
  <si>
    <t xml:space="preserve">821084: 
USAR LA HOJA: TABLA DINÁMICA
Haciendo uso de la herramienta Tabla Dinámica, calcule:
¿Cuál es el promedio de “Peso (gramos)” de las cámaras cuyo “Año de lanzamiento” fue en el 2000 y sus “Modelos” comienzan con “Fuji”?
</t>
  </si>
  <si>
    <t xml:space="preserve">821085: 
USAR LA HOJA: TABLA DINÁMICA
Haciendo uso de la herramienta Tabla Dinámica, calcule:
¿Cuál es el máximo de “Memoria Incluida (Giga)” para las cámaras cuyo año de lanzamiento estuvieron entre 2000 y 2005?
</t>
  </si>
  <si>
    <t xml:space="preserve">821086: 
USAR LA HOJA: TABLA DINÁMICA
Haciendo uso de la herramienta Tabla Dinámica, calcule:
Cantidad de modelos que se tiene en el año 2005. 
De los valores obtenidos previamente, determinar el precio máximo y mínimo. 
</t>
  </si>
  <si>
    <t xml:space="preserve">821087: 
USAR LA HOJA: FUNCIÓN SI
Se desea agregar información en la celda H4 referente a la “Observación”, dependiendo del  Peso mostrado en la celda F4. Si el valor del peso es menor a 200, la observación será “Liviano”, caso contrario será “Pesado”.
 ¿Cuál de las siguientes fórmulas es la correcta?
</t>
  </si>
  <si>
    <t xml:space="preserve">821088: 
USAR LA HOJA: FUNCIÓN SI
Se desea agregar información a la columna I (Nivel), dependiendo del valor de la columna G (Precio). 
Si es menor a 200, mostrar el texto “Amateur”. 
Si es mayor o igual 200 y menor a 1000, mostrar el texto “Aprendiz”.
Si es mayor o igual a 1000, mostrar el texto “Profesional”. 
 ¿Cuál de las siguientes fórmulas es la correcta?
</t>
  </si>
  <si>
    <t>n correct</t>
  </si>
  <si>
    <t>n incorrect</t>
  </si>
  <si>
    <t>score</t>
  </si>
  <si>
    <t>SELENA JAMEL SUAREZ ALCIVAR</t>
  </si>
  <si>
    <t>Nov 27 - F2 - P5</t>
  </si>
  <si>
    <t>2020-11-27 18:27:05 UTC</t>
  </si>
  <si>
    <t>Canon EOS-1Ds Mark III</t>
  </si>
  <si>
    <t>129,00</t>
  </si>
  <si>
    <t>144290,00</t>
  </si>
  <si>
    <t>15,83</t>
  </si>
  <si>
    <t>Canon PowerShot 600</t>
  </si>
  <si>
    <t>Epson PhotoPC L-410</t>
  </si>
  <si>
    <t>Canon PowerShot 350</t>
  </si>
  <si>
    <t>381,43</t>
  </si>
  <si>
    <t>Cantidad de modelos = 53, Precio máximo= 7999, Precio mínimo= 129</t>
  </si>
  <si>
    <t>DOMENICA CRISTINA SANTAMARIA TRIVIÑO</t>
  </si>
  <si>
    <t>2020-11-27 18:30:00 UTC</t>
  </si>
  <si>
    <t>HP Photosmart R837</t>
  </si>
  <si>
    <t>HP Photosmart C30</t>
  </si>
  <si>
    <t>380,43</t>
  </si>
  <si>
    <t>JOHNNY SANTIAGO RODRIGUEZ SALINAS</t>
  </si>
  <si>
    <t>325,40</t>
  </si>
  <si>
    <t>Cantidad de modelos = 43, Precio máximo= 4499, Precio mínimo= 119</t>
  </si>
  <si>
    <t>DANIEL TIMOTEO RUGEL GARZON</t>
  </si>
  <si>
    <t>2020-11-27 18:28:14 UTC</t>
  </si>
  <si>
    <t>HP Photosmart C315</t>
  </si>
  <si>
    <t>Cantidad de modelos = 43, Precio máximo= 4499, Precio mínimo= 139</t>
  </si>
  <si>
    <t>ANTHONY SAAYD SORNOZA PACHECO</t>
  </si>
  <si>
    <t>2020-11-27 18:27:07 UTC</t>
  </si>
  <si>
    <t>DAVID ALEJANDRO SANCHEZ ABARCA</t>
  </si>
  <si>
    <t>2020-11-27 18:27:03 UTC</t>
  </si>
  <si>
    <t>LUIS ARMANDO INTRIAGO VANEGAS</t>
  </si>
  <si>
    <t>2020-11-27 18:27:02 UTC</t>
  </si>
  <si>
    <t>VICTOR LENIN SALAS CHOEZ</t>
  </si>
  <si>
    <t>2020-11-27 18:26:38 UTC</t>
  </si>
  <si>
    <t>CAROLINA LISSETTE SOLIS YAGUAL</t>
  </si>
  <si>
    <t>2020-11-27 18:24:54 UTC</t>
  </si>
  <si>
    <t>JOSUE JAVIER TIGRERO PANCHANA</t>
  </si>
  <si>
    <t>2020-11-27 18:21:55 UTC</t>
  </si>
  <si>
    <t>ANGELO AMAURI RUIZ VILLAVICENCIO</t>
  </si>
  <si>
    <t>2020-11-27 18:21:18 UTC</t>
  </si>
  <si>
    <t>350,25</t>
  </si>
  <si>
    <t>BETZABETH ISABEL RONQUILLO SAN MARTIN</t>
  </si>
  <si>
    <t>2020-11-27 18:19:29 UTC</t>
  </si>
  <si>
    <t>VIOLETA CORINA RIVERA RUANO</t>
  </si>
  <si>
    <t>2020-11-27 18:18:26 UTC</t>
  </si>
  <si>
    <t>IVANOVA DAYANNA SANTANA ZURITA</t>
  </si>
  <si>
    <t>2020-11-27 18:17:42 UTC</t>
  </si>
  <si>
    <t>FABRIZIO ALEJANDRO SORIANO CAÑIZARES</t>
  </si>
  <si>
    <t>2020-11-27 18:17:14 UTC</t>
  </si>
  <si>
    <t>MARIA LEONOR SANCHEZ PEREZ</t>
  </si>
  <si>
    <t>2020-11-27 18:13:50 UTC</t>
  </si>
  <si>
    <t>JOSTYN ROGGER SOLEDISPA COELLO</t>
  </si>
  <si>
    <t>2020-11-27 18:08:30 UTC</t>
  </si>
  <si>
    <t>JUAN JOSE RIZZO RODRIGUEZ</t>
  </si>
  <si>
    <t>2020-11-27 18:08:20 UTC</t>
  </si>
  <si>
    <t>144920,75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</si>
</sst>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4.0</v>
      </c>
      <c r="K1" t="s">
        <v>9</v>
      </c>
      <c r="L1">
        <v>4.0</v>
      </c>
      <c r="M1" t="s">
        <v>10</v>
      </c>
      <c r="N1">
        <v>4.0</v>
      </c>
      <c r="O1" t="s">
        <v>11</v>
      </c>
      <c r="P1">
        <v>4.0</v>
      </c>
      <c r="Q1" t="s">
        <v>12</v>
      </c>
      <c r="R1">
        <v>4.0</v>
      </c>
      <c r="S1" t="s">
        <v>13</v>
      </c>
      <c r="T1">
        <v>9.0</v>
      </c>
      <c r="U1" t="s">
        <v>14</v>
      </c>
      <c r="V1">
        <v>11.0</v>
      </c>
      <c r="W1" t="s">
        <v>15</v>
      </c>
      <c r="X1">
        <v>9.0</v>
      </c>
      <c r="Y1" t="s">
        <v>16</v>
      </c>
      <c r="Z1">
        <v>11.0</v>
      </c>
      <c r="AA1" t="s">
        <v>17</v>
      </c>
      <c r="AB1">
        <v>5.0</v>
      </c>
      <c r="AC1" t="s">
        <v>18</v>
      </c>
      <c r="AD1">
        <v>6.0</v>
      </c>
      <c r="AE1" t="s">
        <v>19</v>
      </c>
      <c r="AF1">
        <v>6.0</v>
      </c>
      <c r="AG1" t="s">
        <v>20</v>
      </c>
      <c r="AH1">
        <v>8.0</v>
      </c>
      <c r="AI1" t="s">
        <v>21</v>
      </c>
      <c r="AJ1">
        <v>5.0</v>
      </c>
      <c r="AK1" t="s">
        <v>22</v>
      </c>
      <c r="AL1">
        <v>10.0</v>
      </c>
      <c r="AM1" t="s">
        <v>23</v>
      </c>
      <c r="AN1" t="s">
        <v>24</v>
      </c>
      <c r="AO1" t="s">
        <v>25</v>
      </c>
    </row>
    <row r="2" spans="1:41">
      <c r="A2" t="s">
        <v>26</v>
      </c>
      <c r="B2">
        <v>99258</v>
      </c>
      <c r="C2">
        <v>201900065</v>
      </c>
      <c r="D2" t="s">
        <v>27</v>
      </c>
      <c r="E2">
        <v>42904</v>
      </c>
      <c r="G2" t="s">
        <v>28</v>
      </c>
      <c r="H2">
        <v>1</v>
      </c>
      <c r="I2" t="s">
        <v>29</v>
      </c>
      <c r="J2">
        <v>4.0</v>
      </c>
      <c r="K2" t="s">
        <v>30</v>
      </c>
      <c r="L2">
        <v>4.0</v>
      </c>
      <c r="M2" t="s">
        <v>31</v>
      </c>
      <c r="N2">
        <v>4.0</v>
      </c>
      <c r="O2">
        <v>345</v>
      </c>
      <c r="P2">
        <v>4.0</v>
      </c>
      <c r="Q2" t="s">
        <v>32</v>
      </c>
      <c r="R2">
        <v>4.0</v>
      </c>
      <c r="S2" t="s">
        <v>33</v>
      </c>
      <c r="T2">
        <v>9.0</v>
      </c>
      <c r="U2" t="s">
        <v>34</v>
      </c>
      <c r="V2">
        <v>0.0</v>
      </c>
      <c r="W2">
        <v>276</v>
      </c>
      <c r="X2">
        <v>9.0</v>
      </c>
      <c r="Y2" t="s">
        <v>35</v>
      </c>
      <c r="Z2">
        <v>0.0</v>
      </c>
      <c r="AA2">
        <v>78440</v>
      </c>
      <c r="AB2">
        <v>5.0</v>
      </c>
      <c r="AC2" t="s">
        <v>36</v>
      </c>
      <c r="AD2">
        <v>6.0</v>
      </c>
      <c r="AE2">
        <v>340</v>
      </c>
      <c r="AF2">
        <v>6.0</v>
      </c>
      <c r="AG2" t="s">
        <v>37</v>
      </c>
      <c r="AH2">
        <v>0.0</v>
      </c>
      <c r="AI2" t="str">
        <f>SI(F4&lt;200;"Liviano";"Pesado")</f>
        <v>0</v>
      </c>
      <c r="AJ2">
        <v>5.0</v>
      </c>
      <c r="AK2" t="str">
        <f>SI(G4&lt;200;"Amateur";SI(G4&gt;=1000;"Profesional";"Aprendiz"))</f>
        <v>0</v>
      </c>
      <c r="AL2">
        <v>10.0</v>
      </c>
      <c r="AM2">
        <v>12</v>
      </c>
      <c r="AN2">
        <v>3</v>
      </c>
      <c r="AO2">
        <v>75.0</v>
      </c>
    </row>
    <row r="3" spans="1:41">
      <c r="A3" t="s">
        <v>38</v>
      </c>
      <c r="B3">
        <v>113169</v>
      </c>
      <c r="C3">
        <v>202011946</v>
      </c>
      <c r="D3" t="s">
        <v>27</v>
      </c>
      <c r="E3">
        <v>42904</v>
      </c>
      <c r="G3" t="s">
        <v>39</v>
      </c>
      <c r="H3">
        <v>1</v>
      </c>
      <c r="I3" t="s">
        <v>29</v>
      </c>
      <c r="J3">
        <v>4.0</v>
      </c>
      <c r="K3" t="s">
        <v>30</v>
      </c>
      <c r="L3">
        <v>4.0</v>
      </c>
      <c r="M3" t="s">
        <v>31</v>
      </c>
      <c r="N3">
        <v>4.0</v>
      </c>
      <c r="O3">
        <v>345</v>
      </c>
      <c r="P3">
        <v>4.0</v>
      </c>
      <c r="Q3" t="s">
        <v>32</v>
      </c>
      <c r="R3">
        <v>4.0</v>
      </c>
      <c r="S3" t="s">
        <v>33</v>
      </c>
      <c r="T3">
        <v>9.0</v>
      </c>
      <c r="U3" t="s">
        <v>40</v>
      </c>
      <c r="V3">
        <v>11.0</v>
      </c>
      <c r="W3">
        <v>335</v>
      </c>
      <c r="X3">
        <v>0.0</v>
      </c>
      <c r="Y3" t="s">
        <v>41</v>
      </c>
      <c r="Z3">
        <v>11.0</v>
      </c>
      <c r="AA3">
        <v>78940</v>
      </c>
      <c r="AB3">
        <v>0.0</v>
      </c>
      <c r="AC3" t="s">
        <v>42</v>
      </c>
      <c r="AD3">
        <v>0.0</v>
      </c>
      <c r="AF3">
        <v>0.0</v>
      </c>
      <c r="AH3">
        <v>0.0</v>
      </c>
      <c r="AI3" t="str">
        <f>SI(F4&lt;200;"Liviano";"Pesado")</f>
        <v>0</v>
      </c>
      <c r="AJ3">
        <v>5.0</v>
      </c>
      <c r="AK3" t="str">
        <f>SI(G4&lt;200;"Amateur";SI(G4&gt;=1000;"Profesional";"Aprendiz"))</f>
        <v>0</v>
      </c>
      <c r="AL3">
        <v>10.0</v>
      </c>
      <c r="AM3">
        <v>10</v>
      </c>
      <c r="AN3">
        <v>5</v>
      </c>
      <c r="AO3">
        <v>71.0</v>
      </c>
    </row>
    <row r="4" spans="1:41">
      <c r="A4" t="s">
        <v>43</v>
      </c>
      <c r="B4">
        <v>113146</v>
      </c>
      <c r="C4">
        <v>202011706</v>
      </c>
      <c r="D4" t="s">
        <v>27</v>
      </c>
      <c r="E4">
        <v>42904</v>
      </c>
      <c r="G4" t="s">
        <v>39</v>
      </c>
      <c r="H4">
        <v>1</v>
      </c>
      <c r="I4" t="s">
        <v>29</v>
      </c>
      <c r="J4">
        <v>4.0</v>
      </c>
      <c r="K4" t="s">
        <v>30</v>
      </c>
      <c r="L4">
        <v>4.0</v>
      </c>
      <c r="M4" t="s">
        <v>31</v>
      </c>
      <c r="N4">
        <v>4.0</v>
      </c>
      <c r="O4">
        <v>345</v>
      </c>
      <c r="P4">
        <v>4.0</v>
      </c>
      <c r="Q4" t="s">
        <v>32</v>
      </c>
      <c r="R4">
        <v>4.0</v>
      </c>
      <c r="S4" t="s">
        <v>33</v>
      </c>
      <c r="T4">
        <v>9.0</v>
      </c>
      <c r="U4" t="s">
        <v>34</v>
      </c>
      <c r="V4">
        <v>0.0</v>
      </c>
      <c r="W4">
        <v>276</v>
      </c>
      <c r="X4">
        <v>9.0</v>
      </c>
      <c r="Y4" t="s">
        <v>41</v>
      </c>
      <c r="Z4">
        <v>11.0</v>
      </c>
      <c r="AA4">
        <v>78440</v>
      </c>
      <c r="AB4">
        <v>5.0</v>
      </c>
      <c r="AC4" t="s">
        <v>44</v>
      </c>
      <c r="AD4">
        <v>0.0</v>
      </c>
      <c r="AE4">
        <v>392</v>
      </c>
      <c r="AF4">
        <v>0.0</v>
      </c>
      <c r="AG4" t="s">
        <v>45</v>
      </c>
      <c r="AH4">
        <v>0.0</v>
      </c>
      <c r="AI4" t="str">
        <f>SI(F4&lt;200;"Liviano";"Pesado")</f>
        <v>0</v>
      </c>
      <c r="AJ4">
        <v>5.0</v>
      </c>
      <c r="AK4" t="str">
        <f>SI(G4&lt;200;"Amateur";SI(G4&gt;=1000;"Profesional";"Aprendiz"))</f>
        <v>0</v>
      </c>
      <c r="AL4">
        <v>10.0</v>
      </c>
      <c r="AM4">
        <v>11</v>
      </c>
      <c r="AN4">
        <v>4</v>
      </c>
      <c r="AO4">
        <v>74.0</v>
      </c>
    </row>
    <row r="5" spans="1:41">
      <c r="A5" t="s">
        <v>46</v>
      </c>
      <c r="B5">
        <v>108493</v>
      </c>
      <c r="C5">
        <v>202001012</v>
      </c>
      <c r="D5" t="s">
        <v>27</v>
      </c>
      <c r="E5">
        <v>42904</v>
      </c>
      <c r="G5" t="s">
        <v>47</v>
      </c>
      <c r="H5">
        <v>1</v>
      </c>
      <c r="I5" t="s">
        <v>29</v>
      </c>
      <c r="J5">
        <v>4.0</v>
      </c>
      <c r="K5" t="s">
        <v>30</v>
      </c>
      <c r="L5">
        <v>4.0</v>
      </c>
      <c r="M5" t="s">
        <v>31</v>
      </c>
      <c r="N5">
        <v>4.0</v>
      </c>
      <c r="O5">
        <v>345</v>
      </c>
      <c r="P5">
        <v>4.0</v>
      </c>
      <c r="Q5" t="s">
        <v>32</v>
      </c>
      <c r="R5">
        <v>4.0</v>
      </c>
      <c r="S5" t="s">
        <v>33</v>
      </c>
      <c r="T5">
        <v>9.0</v>
      </c>
      <c r="U5" t="s">
        <v>40</v>
      </c>
      <c r="V5">
        <v>11.0</v>
      </c>
      <c r="W5">
        <v>276</v>
      </c>
      <c r="X5">
        <v>9.0</v>
      </c>
      <c r="Y5" t="s">
        <v>48</v>
      </c>
      <c r="Z5">
        <v>0.0</v>
      </c>
      <c r="AA5">
        <v>78440</v>
      </c>
      <c r="AB5">
        <v>5.0</v>
      </c>
      <c r="AC5" t="s">
        <v>36</v>
      </c>
      <c r="AD5">
        <v>6.0</v>
      </c>
      <c r="AE5">
        <v>340</v>
      </c>
      <c r="AF5">
        <v>6.0</v>
      </c>
      <c r="AG5" t="s">
        <v>49</v>
      </c>
      <c r="AH5">
        <v>8.0</v>
      </c>
      <c r="AI5" t="str">
        <f>SI(F4&lt;200;"Liviano";"Pesado")</f>
        <v>0</v>
      </c>
      <c r="AJ5">
        <v>5.0</v>
      </c>
      <c r="AK5" t="str">
        <f>SI(G4&lt;200;"Amateur";SI(G4&gt;1000;"Profesional";"Aprendiz"))</f>
        <v>0</v>
      </c>
      <c r="AL5">
        <v>0.0</v>
      </c>
      <c r="AM5">
        <v>13</v>
      </c>
      <c r="AN5">
        <v>2</v>
      </c>
      <c r="AO5">
        <v>79.0</v>
      </c>
    </row>
    <row r="6" spans="1:41">
      <c r="A6" t="s">
        <v>50</v>
      </c>
      <c r="B6">
        <v>113209</v>
      </c>
      <c r="C6">
        <v>202012381</v>
      </c>
      <c r="D6" t="s">
        <v>27</v>
      </c>
      <c r="E6">
        <v>42904</v>
      </c>
      <c r="G6" t="s">
        <v>51</v>
      </c>
      <c r="H6">
        <v>1</v>
      </c>
      <c r="I6" t="s">
        <v>29</v>
      </c>
      <c r="J6">
        <v>4.0</v>
      </c>
      <c r="K6" t="s">
        <v>30</v>
      </c>
      <c r="L6">
        <v>4.0</v>
      </c>
      <c r="M6" t="s">
        <v>31</v>
      </c>
      <c r="N6">
        <v>4.0</v>
      </c>
      <c r="O6">
        <v>345</v>
      </c>
      <c r="P6">
        <v>4.0</v>
      </c>
      <c r="Q6" t="s">
        <v>32</v>
      </c>
      <c r="R6">
        <v>4.0</v>
      </c>
      <c r="S6" t="s">
        <v>33</v>
      </c>
      <c r="T6">
        <v>9.0</v>
      </c>
      <c r="U6" t="s">
        <v>34</v>
      </c>
      <c r="V6">
        <v>0.0</v>
      </c>
      <c r="W6">
        <v>276</v>
      </c>
      <c r="X6">
        <v>9.0</v>
      </c>
      <c r="Y6" t="s">
        <v>41</v>
      </c>
      <c r="Z6">
        <v>11.0</v>
      </c>
      <c r="AA6">
        <v>78440</v>
      </c>
      <c r="AB6">
        <v>5.0</v>
      </c>
      <c r="AC6" t="s">
        <v>44</v>
      </c>
      <c r="AD6">
        <v>0.0</v>
      </c>
      <c r="AE6">
        <v>340</v>
      </c>
      <c r="AF6">
        <v>6.0</v>
      </c>
      <c r="AG6" t="s">
        <v>49</v>
      </c>
      <c r="AH6">
        <v>8.0</v>
      </c>
      <c r="AI6" t="str">
        <f>SI(F4&lt;200;"Liviano";"Pesado")</f>
        <v>0</v>
      </c>
      <c r="AJ6">
        <v>5.0</v>
      </c>
      <c r="AK6" t="str">
        <f>SI(G4&lt;200;"Amateur";SI(G4&gt;=1000;"Profesional";"Aprendiz"))</f>
        <v>0</v>
      </c>
      <c r="AL6">
        <v>10.0</v>
      </c>
      <c r="AM6">
        <v>13</v>
      </c>
      <c r="AN6">
        <v>2</v>
      </c>
      <c r="AO6">
        <v>83.0</v>
      </c>
    </row>
    <row r="7" spans="1:41">
      <c r="A7" t="s">
        <v>52</v>
      </c>
      <c r="B7">
        <v>109404</v>
      </c>
      <c r="C7">
        <v>202006946</v>
      </c>
      <c r="D7" t="s">
        <v>27</v>
      </c>
      <c r="E7">
        <v>42904</v>
      </c>
      <c r="G7" t="s">
        <v>53</v>
      </c>
      <c r="H7">
        <v>1</v>
      </c>
      <c r="I7" t="s">
        <v>29</v>
      </c>
      <c r="J7">
        <v>4.0</v>
      </c>
      <c r="K7" t="s">
        <v>30</v>
      </c>
      <c r="L7">
        <v>4.0</v>
      </c>
      <c r="M7" t="s">
        <v>31</v>
      </c>
      <c r="N7">
        <v>4.0</v>
      </c>
      <c r="O7">
        <v>345</v>
      </c>
      <c r="P7">
        <v>4.0</v>
      </c>
      <c r="Q7" t="s">
        <v>32</v>
      </c>
      <c r="R7">
        <v>4.0</v>
      </c>
      <c r="S7" t="s">
        <v>33</v>
      </c>
      <c r="T7">
        <v>9.0</v>
      </c>
      <c r="U7" t="s">
        <v>40</v>
      </c>
      <c r="V7">
        <v>11.0</v>
      </c>
      <c r="W7">
        <v>276</v>
      </c>
      <c r="X7">
        <v>9.0</v>
      </c>
      <c r="Y7" t="s">
        <v>41</v>
      </c>
      <c r="Z7">
        <v>11.0</v>
      </c>
      <c r="AA7">
        <v>78440</v>
      </c>
      <c r="AB7">
        <v>5.0</v>
      </c>
      <c r="AC7" t="s">
        <v>36</v>
      </c>
      <c r="AD7">
        <v>6.0</v>
      </c>
      <c r="AE7">
        <v>340</v>
      </c>
      <c r="AF7">
        <v>6.0</v>
      </c>
      <c r="AG7" t="s">
        <v>49</v>
      </c>
      <c r="AH7">
        <v>8.0</v>
      </c>
      <c r="AI7" t="str">
        <f>SI(F4&lt;200;"Liviano";"Pesado")</f>
        <v>0</v>
      </c>
      <c r="AJ7">
        <v>5.0</v>
      </c>
      <c r="AK7" t="str">
        <f>SI(G4&lt;200;"Amateur";SI(G4&gt;=1000;"Profesional";"Aprendiz"))</f>
        <v>0</v>
      </c>
      <c r="AL7">
        <v>10.0</v>
      </c>
      <c r="AM7">
        <v>15</v>
      </c>
      <c r="AN7">
        <v>0</v>
      </c>
      <c r="AO7">
        <v>100.0</v>
      </c>
    </row>
    <row r="8" spans="1:41">
      <c r="A8" t="s">
        <v>54</v>
      </c>
      <c r="B8">
        <v>108413</v>
      </c>
      <c r="C8">
        <v>202000089</v>
      </c>
      <c r="D8" t="s">
        <v>27</v>
      </c>
      <c r="E8">
        <v>42904</v>
      </c>
      <c r="G8" t="s">
        <v>55</v>
      </c>
      <c r="H8">
        <v>1</v>
      </c>
      <c r="I8" t="s">
        <v>29</v>
      </c>
      <c r="J8">
        <v>4.0</v>
      </c>
      <c r="K8" t="s">
        <v>30</v>
      </c>
      <c r="L8">
        <v>4.0</v>
      </c>
      <c r="M8" t="s">
        <v>31</v>
      </c>
      <c r="N8">
        <v>4.0</v>
      </c>
      <c r="O8">
        <v>345</v>
      </c>
      <c r="P8">
        <v>4.0</v>
      </c>
      <c r="Q8" t="s">
        <v>32</v>
      </c>
      <c r="R8">
        <v>4.0</v>
      </c>
      <c r="S8" t="s">
        <v>33</v>
      </c>
      <c r="T8">
        <v>9.0</v>
      </c>
      <c r="U8" t="s">
        <v>40</v>
      </c>
      <c r="V8">
        <v>11.0</v>
      </c>
      <c r="W8">
        <v>276</v>
      </c>
      <c r="X8">
        <v>9.0</v>
      </c>
      <c r="Y8" t="s">
        <v>41</v>
      </c>
      <c r="Z8">
        <v>11.0</v>
      </c>
      <c r="AA8">
        <v>78440</v>
      </c>
      <c r="AB8">
        <v>5.0</v>
      </c>
      <c r="AC8" t="s">
        <v>36</v>
      </c>
      <c r="AD8">
        <v>6.0</v>
      </c>
      <c r="AE8">
        <v>340</v>
      </c>
      <c r="AF8">
        <v>6.0</v>
      </c>
      <c r="AG8" t="s">
        <v>49</v>
      </c>
      <c r="AH8">
        <v>8.0</v>
      </c>
      <c r="AI8" t="str">
        <f>SI(F4&lt;200;"Liviano";"Pesado")</f>
        <v>0</v>
      </c>
      <c r="AJ8">
        <v>5.0</v>
      </c>
      <c r="AK8" t="str">
        <f>SI(G4&lt;200;"Amateur";SI(G4&gt;=1000;"Profesional";"Aprendiz"))</f>
        <v>0</v>
      </c>
      <c r="AL8">
        <v>10.0</v>
      </c>
      <c r="AM8">
        <v>15</v>
      </c>
      <c r="AN8">
        <v>0</v>
      </c>
      <c r="AO8">
        <v>100.0</v>
      </c>
    </row>
    <row r="9" spans="1:41">
      <c r="A9" t="s">
        <v>56</v>
      </c>
      <c r="B9">
        <v>106210</v>
      </c>
      <c r="C9">
        <v>1351377963</v>
      </c>
      <c r="D9" t="s">
        <v>27</v>
      </c>
      <c r="E9">
        <v>42904</v>
      </c>
      <c r="G9" t="s">
        <v>57</v>
      </c>
      <c r="H9">
        <v>1</v>
      </c>
      <c r="I9" t="s">
        <v>29</v>
      </c>
      <c r="J9">
        <v>4.0</v>
      </c>
      <c r="K9" t="s">
        <v>30</v>
      </c>
      <c r="L9">
        <v>4.0</v>
      </c>
      <c r="M9" t="s">
        <v>31</v>
      </c>
      <c r="N9">
        <v>4.0</v>
      </c>
      <c r="O9">
        <v>345</v>
      </c>
      <c r="P9">
        <v>4.0</v>
      </c>
      <c r="Q9" t="s">
        <v>32</v>
      </c>
      <c r="R9">
        <v>4.0</v>
      </c>
      <c r="S9" t="s">
        <v>33</v>
      </c>
      <c r="T9">
        <v>9.0</v>
      </c>
      <c r="U9" t="s">
        <v>40</v>
      </c>
      <c r="V9">
        <v>11.0</v>
      </c>
      <c r="W9">
        <v>276</v>
      </c>
      <c r="X9">
        <v>9.0</v>
      </c>
      <c r="Y9" t="s">
        <v>41</v>
      </c>
      <c r="Z9">
        <v>11.0</v>
      </c>
      <c r="AA9">
        <v>78440</v>
      </c>
      <c r="AB9">
        <v>5.0</v>
      </c>
      <c r="AC9" t="s">
        <v>36</v>
      </c>
      <c r="AD9">
        <v>6.0</v>
      </c>
      <c r="AE9">
        <v>340</v>
      </c>
      <c r="AF9">
        <v>6.0</v>
      </c>
      <c r="AG9" t="s">
        <v>49</v>
      </c>
      <c r="AH9">
        <v>8.0</v>
      </c>
      <c r="AI9" t="str">
        <f>SI(F4&lt;200;"Liviano";"Pesado")</f>
        <v>0</v>
      </c>
      <c r="AJ9">
        <v>5.0</v>
      </c>
      <c r="AK9" t="str">
        <f>SI(G4&lt;200;"Amateur";SI(G4&gt;=1000;"Profesional";"Aprendiz"))</f>
        <v>0</v>
      </c>
      <c r="AL9">
        <v>10.0</v>
      </c>
      <c r="AM9">
        <v>15</v>
      </c>
      <c r="AN9">
        <v>0</v>
      </c>
      <c r="AO9">
        <v>100.0</v>
      </c>
    </row>
    <row r="10" spans="1:41">
      <c r="A10" t="s">
        <v>58</v>
      </c>
      <c r="B10">
        <v>8118</v>
      </c>
      <c r="C10">
        <v>201610631</v>
      </c>
      <c r="D10" t="s">
        <v>27</v>
      </c>
      <c r="E10">
        <v>42904</v>
      </c>
      <c r="G10" t="s">
        <v>59</v>
      </c>
      <c r="H10">
        <v>1</v>
      </c>
      <c r="I10" t="s">
        <v>29</v>
      </c>
      <c r="J10">
        <v>4.0</v>
      </c>
      <c r="K10" t="s">
        <v>30</v>
      </c>
      <c r="L10">
        <v>4.0</v>
      </c>
      <c r="M10" t="s">
        <v>31</v>
      </c>
      <c r="N10">
        <v>4.0</v>
      </c>
      <c r="O10">
        <v>345</v>
      </c>
      <c r="P10">
        <v>4.0</v>
      </c>
      <c r="Q10" t="s">
        <v>32</v>
      </c>
      <c r="R10">
        <v>4.0</v>
      </c>
      <c r="S10" t="s">
        <v>33</v>
      </c>
      <c r="T10">
        <v>9.0</v>
      </c>
      <c r="U10" t="s">
        <v>34</v>
      </c>
      <c r="V10">
        <v>0.0</v>
      </c>
      <c r="W10">
        <v>276</v>
      </c>
      <c r="X10">
        <v>9.0</v>
      </c>
      <c r="Y10" t="s">
        <v>41</v>
      </c>
      <c r="Z10">
        <v>11.0</v>
      </c>
      <c r="AA10">
        <v>78440</v>
      </c>
      <c r="AB10">
        <v>5.0</v>
      </c>
      <c r="AC10" t="s">
        <v>36</v>
      </c>
      <c r="AD10">
        <v>6.0</v>
      </c>
      <c r="AE10">
        <v>340</v>
      </c>
      <c r="AF10">
        <v>6.0</v>
      </c>
      <c r="AG10" t="s">
        <v>49</v>
      </c>
      <c r="AH10">
        <v>8.0</v>
      </c>
      <c r="AI10" t="str">
        <f>SI(F4&lt;200;"Liviano";"Pesado")</f>
        <v>0</v>
      </c>
      <c r="AJ10">
        <v>5.0</v>
      </c>
      <c r="AK10" t="str">
        <f>SI(G4&lt;200;"Amateur";SI(G4&gt;=1000;"Profesional";"Aprendiz"))</f>
        <v>0</v>
      </c>
      <c r="AL10">
        <v>10.0</v>
      </c>
      <c r="AM10">
        <v>14</v>
      </c>
      <c r="AN10">
        <v>1</v>
      </c>
      <c r="AO10">
        <v>89.0</v>
      </c>
    </row>
    <row r="11" spans="1:41">
      <c r="A11" t="s">
        <v>60</v>
      </c>
      <c r="B11">
        <v>100812</v>
      </c>
      <c r="C11">
        <v>201909066</v>
      </c>
      <c r="D11" t="s">
        <v>27</v>
      </c>
      <c r="E11">
        <v>42904</v>
      </c>
      <c r="G11" t="s">
        <v>61</v>
      </c>
      <c r="H11">
        <v>1</v>
      </c>
      <c r="I11" t="s">
        <v>29</v>
      </c>
      <c r="J11">
        <v>4.0</v>
      </c>
      <c r="K11" t="s">
        <v>30</v>
      </c>
      <c r="L11">
        <v>4.0</v>
      </c>
      <c r="M11" t="s">
        <v>31</v>
      </c>
      <c r="N11">
        <v>4.0</v>
      </c>
      <c r="O11">
        <v>345</v>
      </c>
      <c r="P11">
        <v>4.0</v>
      </c>
      <c r="Q11" t="s">
        <v>32</v>
      </c>
      <c r="R11">
        <v>4.0</v>
      </c>
      <c r="S11" t="s">
        <v>33</v>
      </c>
      <c r="T11">
        <v>9.0</v>
      </c>
      <c r="U11" t="s">
        <v>40</v>
      </c>
      <c r="V11">
        <v>11.0</v>
      </c>
      <c r="W11">
        <v>276</v>
      </c>
      <c r="X11">
        <v>9.0</v>
      </c>
      <c r="Y11" t="s">
        <v>41</v>
      </c>
      <c r="Z11">
        <v>11.0</v>
      </c>
      <c r="AA11">
        <v>78440</v>
      </c>
      <c r="AB11">
        <v>5.0</v>
      </c>
      <c r="AC11" t="s">
        <v>36</v>
      </c>
      <c r="AD11">
        <v>6.0</v>
      </c>
      <c r="AE11">
        <v>340</v>
      </c>
      <c r="AF11">
        <v>6.0</v>
      </c>
      <c r="AG11" t="s">
        <v>49</v>
      </c>
      <c r="AH11">
        <v>8.0</v>
      </c>
      <c r="AI11" t="str">
        <f>SI(F4&lt;200;"Liviano";"Pesado")</f>
        <v>0</v>
      </c>
      <c r="AJ11">
        <v>5.0</v>
      </c>
      <c r="AK11" t="str">
        <f>SI(G4&lt;200;"Amateur";SI(G4&gt;=1000;"Profesional";"Aprendiz"))</f>
        <v>0</v>
      </c>
      <c r="AL11">
        <v>10.0</v>
      </c>
      <c r="AM11">
        <v>15</v>
      </c>
      <c r="AN11">
        <v>0</v>
      </c>
      <c r="AO11">
        <v>100.0</v>
      </c>
    </row>
    <row r="12" spans="1:41">
      <c r="A12" t="s">
        <v>62</v>
      </c>
      <c r="B12">
        <v>8654</v>
      </c>
      <c r="C12">
        <v>201700986</v>
      </c>
      <c r="D12" t="s">
        <v>27</v>
      </c>
      <c r="E12">
        <v>42904</v>
      </c>
      <c r="G12" t="s">
        <v>63</v>
      </c>
      <c r="H12">
        <v>1</v>
      </c>
      <c r="I12" t="s">
        <v>29</v>
      </c>
      <c r="J12">
        <v>4.0</v>
      </c>
      <c r="K12" t="s">
        <v>30</v>
      </c>
      <c r="L12">
        <v>4.0</v>
      </c>
      <c r="M12" t="s">
        <v>31</v>
      </c>
      <c r="N12">
        <v>4.0</v>
      </c>
      <c r="O12">
        <v>348</v>
      </c>
      <c r="P12">
        <v>0.0</v>
      </c>
      <c r="Q12" t="s">
        <v>32</v>
      </c>
      <c r="R12">
        <v>4.0</v>
      </c>
      <c r="S12" t="s">
        <v>33</v>
      </c>
      <c r="T12">
        <v>9.0</v>
      </c>
      <c r="U12" t="s">
        <v>34</v>
      </c>
      <c r="V12">
        <v>0.0</v>
      </c>
      <c r="W12">
        <v>276</v>
      </c>
      <c r="X12">
        <v>9.0</v>
      </c>
      <c r="Y12" t="s">
        <v>41</v>
      </c>
      <c r="Z12">
        <v>11.0</v>
      </c>
      <c r="AA12">
        <v>78440</v>
      </c>
      <c r="AB12">
        <v>5.0</v>
      </c>
      <c r="AC12" t="s">
        <v>64</v>
      </c>
      <c r="AD12">
        <v>0.0</v>
      </c>
      <c r="AE12">
        <v>340</v>
      </c>
      <c r="AF12">
        <v>6.0</v>
      </c>
      <c r="AG12" t="s">
        <v>45</v>
      </c>
      <c r="AH12">
        <v>0.0</v>
      </c>
      <c r="AI12" t="str">
        <f>SI(F4&gt;200,Liviano,Pesado)</f>
        <v>0</v>
      </c>
      <c r="AJ12">
        <v>0.0</v>
      </c>
      <c r="AK12" t="str">
        <f>SI(G4&lt;=200;"Amateur";SI(G4&gt;300;"Profesional";"Aprendiz"))</f>
        <v>0</v>
      </c>
      <c r="AL12">
        <v>0.0</v>
      </c>
      <c r="AM12">
        <v>9</v>
      </c>
      <c r="AN12">
        <v>6</v>
      </c>
      <c r="AO12">
        <v>56.0</v>
      </c>
    </row>
    <row r="13" spans="1:41">
      <c r="A13" t="s">
        <v>65</v>
      </c>
      <c r="B13">
        <v>99245</v>
      </c>
      <c r="C13">
        <v>201904109</v>
      </c>
      <c r="D13" t="s">
        <v>27</v>
      </c>
      <c r="E13">
        <v>42904</v>
      </c>
      <c r="G13" t="s">
        <v>66</v>
      </c>
      <c r="H13">
        <v>1</v>
      </c>
      <c r="I13" t="s">
        <v>29</v>
      </c>
      <c r="J13">
        <v>4.0</v>
      </c>
      <c r="K13" t="s">
        <v>30</v>
      </c>
      <c r="L13">
        <v>4.0</v>
      </c>
      <c r="M13" t="s">
        <v>31</v>
      </c>
      <c r="N13">
        <v>4.0</v>
      </c>
      <c r="O13">
        <v>345</v>
      </c>
      <c r="P13">
        <v>4.0</v>
      </c>
      <c r="Q13" t="s">
        <v>32</v>
      </c>
      <c r="R13">
        <v>4.0</v>
      </c>
      <c r="S13" t="s">
        <v>33</v>
      </c>
      <c r="T13">
        <v>9.0</v>
      </c>
      <c r="U13" t="s">
        <v>34</v>
      </c>
      <c r="V13">
        <v>0.0</v>
      </c>
      <c r="W13">
        <v>276</v>
      </c>
      <c r="X13">
        <v>9.0</v>
      </c>
      <c r="Y13" t="s">
        <v>41</v>
      </c>
      <c r="Z13">
        <v>11.0</v>
      </c>
      <c r="AA13">
        <v>78440</v>
      </c>
      <c r="AB13">
        <v>5.0</v>
      </c>
      <c r="AC13" t="s">
        <v>36</v>
      </c>
      <c r="AD13">
        <v>6.0</v>
      </c>
      <c r="AE13">
        <v>340</v>
      </c>
      <c r="AF13">
        <v>6.0</v>
      </c>
      <c r="AG13" t="s">
        <v>37</v>
      </c>
      <c r="AH13">
        <v>0.0</v>
      </c>
      <c r="AI13" t="str">
        <f>SI(F4&lt;200;"Liviano";"Pesado")</f>
        <v>0</v>
      </c>
      <c r="AJ13">
        <v>5.0</v>
      </c>
      <c r="AK13" t="str">
        <f>SI(G4&lt;200;"Amateur";SI(G4&gt;=1000;"Profesional";"Aprendiz"))</f>
        <v>0</v>
      </c>
      <c r="AL13">
        <v>10.0</v>
      </c>
      <c r="AM13">
        <v>13</v>
      </c>
      <c r="AN13">
        <v>2</v>
      </c>
      <c r="AO13">
        <v>81.0</v>
      </c>
    </row>
    <row r="14" spans="1:41">
      <c r="A14" t="s">
        <v>67</v>
      </c>
      <c r="B14">
        <v>113267</v>
      </c>
      <c r="C14">
        <v>202013025</v>
      </c>
      <c r="D14" t="s">
        <v>27</v>
      </c>
      <c r="E14">
        <v>42904</v>
      </c>
      <c r="G14" t="s">
        <v>68</v>
      </c>
      <c r="H14">
        <v>1</v>
      </c>
      <c r="I14" t="s">
        <v>29</v>
      </c>
      <c r="J14">
        <v>4.0</v>
      </c>
      <c r="K14" t="s">
        <v>30</v>
      </c>
      <c r="L14">
        <v>4.0</v>
      </c>
      <c r="M14" t="s">
        <v>31</v>
      </c>
      <c r="N14">
        <v>4.0</v>
      </c>
      <c r="O14">
        <v>345</v>
      </c>
      <c r="P14">
        <v>4.0</v>
      </c>
      <c r="Q14" t="s">
        <v>32</v>
      </c>
      <c r="R14">
        <v>4.0</v>
      </c>
      <c r="S14" t="s">
        <v>33</v>
      </c>
      <c r="T14">
        <v>9.0</v>
      </c>
      <c r="U14" t="s">
        <v>40</v>
      </c>
      <c r="V14">
        <v>11.0</v>
      </c>
      <c r="W14">
        <v>276</v>
      </c>
      <c r="X14">
        <v>9.0</v>
      </c>
      <c r="Y14" t="s">
        <v>41</v>
      </c>
      <c r="Z14">
        <v>11.0</v>
      </c>
      <c r="AA14">
        <v>78440</v>
      </c>
      <c r="AB14">
        <v>5.0</v>
      </c>
      <c r="AC14" t="s">
        <v>36</v>
      </c>
      <c r="AD14">
        <v>6.0</v>
      </c>
      <c r="AE14">
        <v>340</v>
      </c>
      <c r="AF14">
        <v>6.0</v>
      </c>
      <c r="AG14" t="s">
        <v>49</v>
      </c>
      <c r="AH14">
        <v>8.0</v>
      </c>
      <c r="AI14" t="str">
        <f>SI(F4&lt;200;"Liviano";"Pesado")</f>
        <v>0</v>
      </c>
      <c r="AJ14">
        <v>5.0</v>
      </c>
      <c r="AK14" t="str">
        <f>SI(G4&lt;200;"Amateur";SI(G4&gt;=1000;"Profesional";"Aprendiz"))</f>
        <v>0</v>
      </c>
      <c r="AL14">
        <v>10.0</v>
      </c>
      <c r="AM14">
        <v>15</v>
      </c>
      <c r="AN14">
        <v>0</v>
      </c>
      <c r="AO14">
        <v>100.0</v>
      </c>
    </row>
    <row r="15" spans="1:41">
      <c r="A15" t="s">
        <v>69</v>
      </c>
      <c r="B15">
        <v>113104</v>
      </c>
      <c r="C15">
        <v>202011268</v>
      </c>
      <c r="D15" t="s">
        <v>27</v>
      </c>
      <c r="E15">
        <v>42904</v>
      </c>
      <c r="G15" t="s">
        <v>70</v>
      </c>
      <c r="H15">
        <v>1</v>
      </c>
      <c r="I15" t="s">
        <v>29</v>
      </c>
      <c r="J15">
        <v>4.0</v>
      </c>
      <c r="K15" t="s">
        <v>30</v>
      </c>
      <c r="L15">
        <v>4.0</v>
      </c>
      <c r="M15" t="s">
        <v>31</v>
      </c>
      <c r="N15">
        <v>4.0</v>
      </c>
      <c r="O15">
        <v>345</v>
      </c>
      <c r="P15">
        <v>4.0</v>
      </c>
      <c r="Q15" t="s">
        <v>32</v>
      </c>
      <c r="R15">
        <v>4.0</v>
      </c>
      <c r="S15" t="s">
        <v>33</v>
      </c>
      <c r="T15">
        <v>9.0</v>
      </c>
      <c r="U15" t="s">
        <v>40</v>
      </c>
      <c r="V15">
        <v>11.0</v>
      </c>
      <c r="W15">
        <v>176</v>
      </c>
      <c r="X15">
        <v>0.0</v>
      </c>
      <c r="Y15" t="s">
        <v>41</v>
      </c>
      <c r="Z15">
        <v>11.0</v>
      </c>
      <c r="AA15">
        <v>78440</v>
      </c>
      <c r="AB15">
        <v>5.0</v>
      </c>
      <c r="AC15" t="s">
        <v>36</v>
      </c>
      <c r="AD15">
        <v>6.0</v>
      </c>
      <c r="AE15">
        <v>340</v>
      </c>
      <c r="AF15">
        <v>6.0</v>
      </c>
      <c r="AG15" t="s">
        <v>49</v>
      </c>
      <c r="AH15">
        <v>8.0</v>
      </c>
      <c r="AI15" t="str">
        <f>SI(F4&lt;200;"Liviano";"Pesado")</f>
        <v>0</v>
      </c>
      <c r="AJ15">
        <v>5.0</v>
      </c>
      <c r="AK15" t="str">
        <f>SI(G4&lt;200;"Amateur";SI(G4&gt;=1000;"Profesional";"Aprendiz"))</f>
        <v>0</v>
      </c>
      <c r="AL15">
        <v>10.0</v>
      </c>
      <c r="AM15">
        <v>14</v>
      </c>
      <c r="AN15">
        <v>1</v>
      </c>
      <c r="AO15">
        <v>91.0</v>
      </c>
    </row>
    <row r="16" spans="1:41">
      <c r="A16" t="s">
        <v>71</v>
      </c>
      <c r="B16">
        <v>113248</v>
      </c>
      <c r="C16">
        <v>202012787</v>
      </c>
      <c r="D16" t="s">
        <v>27</v>
      </c>
      <c r="E16">
        <v>42904</v>
      </c>
      <c r="G16" t="s">
        <v>72</v>
      </c>
      <c r="H16">
        <v>1</v>
      </c>
      <c r="I16" t="s">
        <v>29</v>
      </c>
      <c r="J16">
        <v>4.0</v>
      </c>
      <c r="K16" t="s">
        <v>30</v>
      </c>
      <c r="L16">
        <v>4.0</v>
      </c>
      <c r="M16" t="s">
        <v>31</v>
      </c>
      <c r="N16">
        <v>4.0</v>
      </c>
      <c r="O16">
        <v>345</v>
      </c>
      <c r="P16">
        <v>4.0</v>
      </c>
      <c r="Q16" t="s">
        <v>32</v>
      </c>
      <c r="R16">
        <v>4.0</v>
      </c>
      <c r="S16" t="s">
        <v>33</v>
      </c>
      <c r="T16">
        <v>9.0</v>
      </c>
      <c r="U16" t="s">
        <v>34</v>
      </c>
      <c r="V16">
        <v>0.0</v>
      </c>
      <c r="W16">
        <v>276</v>
      </c>
      <c r="X16">
        <v>9.0</v>
      </c>
      <c r="Y16" t="s">
        <v>41</v>
      </c>
      <c r="Z16">
        <v>11.0</v>
      </c>
      <c r="AA16">
        <v>78440</v>
      </c>
      <c r="AB16">
        <v>5.0</v>
      </c>
      <c r="AC16" t="s">
        <v>36</v>
      </c>
      <c r="AD16">
        <v>6.0</v>
      </c>
      <c r="AE16">
        <v>400</v>
      </c>
      <c r="AF16">
        <v>0.0</v>
      </c>
      <c r="AG16" t="s">
        <v>49</v>
      </c>
      <c r="AH16">
        <v>8.0</v>
      </c>
      <c r="AI16" t="str">
        <f>SI(F4&lt;200;"Liviano";"Pesado")</f>
        <v>0</v>
      </c>
      <c r="AJ16">
        <v>5.0</v>
      </c>
      <c r="AK16" t="str">
        <f>SI(G4&lt;200;"Amateur";SI(G4&gt;=1000;"Profesional";"Aprendiz"))</f>
        <v>0</v>
      </c>
      <c r="AL16">
        <v>10.0</v>
      </c>
      <c r="AM16">
        <v>13</v>
      </c>
      <c r="AN16">
        <v>2</v>
      </c>
      <c r="AO16">
        <v>83.0</v>
      </c>
    </row>
    <row r="17" spans="1:41">
      <c r="A17" t="s">
        <v>73</v>
      </c>
      <c r="B17">
        <v>113208</v>
      </c>
      <c r="C17">
        <v>202012373</v>
      </c>
      <c r="D17" t="s">
        <v>27</v>
      </c>
      <c r="E17">
        <v>42904</v>
      </c>
      <c r="G17" t="s">
        <v>74</v>
      </c>
      <c r="H17">
        <v>1</v>
      </c>
      <c r="I17" t="s">
        <v>29</v>
      </c>
      <c r="J17">
        <v>4.0</v>
      </c>
      <c r="K17" t="s">
        <v>30</v>
      </c>
      <c r="L17">
        <v>4.0</v>
      </c>
      <c r="M17" t="s">
        <v>31</v>
      </c>
      <c r="N17">
        <v>4.0</v>
      </c>
      <c r="O17">
        <v>345</v>
      </c>
      <c r="P17">
        <v>4.0</v>
      </c>
      <c r="Q17" t="s">
        <v>32</v>
      </c>
      <c r="R17">
        <v>4.0</v>
      </c>
      <c r="S17" t="s">
        <v>33</v>
      </c>
      <c r="T17">
        <v>9.0</v>
      </c>
      <c r="U17" t="s">
        <v>40</v>
      </c>
      <c r="V17">
        <v>11.0</v>
      </c>
      <c r="W17">
        <v>170</v>
      </c>
      <c r="X17">
        <v>0.0</v>
      </c>
      <c r="Y17" t="s">
        <v>41</v>
      </c>
      <c r="Z17">
        <v>11.0</v>
      </c>
      <c r="AA17">
        <v>78440</v>
      </c>
      <c r="AB17">
        <v>5.0</v>
      </c>
      <c r="AC17" t="s">
        <v>36</v>
      </c>
      <c r="AD17">
        <v>6.0</v>
      </c>
      <c r="AE17">
        <v>340</v>
      </c>
      <c r="AF17">
        <v>6.0</v>
      </c>
      <c r="AG17" t="s">
        <v>49</v>
      </c>
      <c r="AH17">
        <v>8.0</v>
      </c>
      <c r="AI17" t="str">
        <f>SI(F4&lt;200;"Liviano";"Pesado")</f>
        <v>0</v>
      </c>
      <c r="AJ17">
        <v>5.0</v>
      </c>
      <c r="AK17" t="str">
        <f>SI(G4&lt;200;"Amateur";SI(G4&gt;=1000;"Profesional";"Aprendiz"))</f>
        <v>0</v>
      </c>
      <c r="AL17">
        <v>10.0</v>
      </c>
      <c r="AM17">
        <v>14</v>
      </c>
      <c r="AN17">
        <v>1</v>
      </c>
      <c r="AO17">
        <v>91.0</v>
      </c>
    </row>
    <row r="18" spans="1:41">
      <c r="A18" t="s">
        <v>75</v>
      </c>
      <c r="B18">
        <v>109340</v>
      </c>
      <c r="C18">
        <v>202000345</v>
      </c>
      <c r="D18" t="s">
        <v>27</v>
      </c>
      <c r="E18">
        <v>42904</v>
      </c>
      <c r="G18" t="s">
        <v>76</v>
      </c>
      <c r="H18">
        <v>1</v>
      </c>
      <c r="I18" t="s">
        <v>29</v>
      </c>
      <c r="J18">
        <v>4.0</v>
      </c>
      <c r="K18" t="s">
        <v>30</v>
      </c>
      <c r="L18">
        <v>4.0</v>
      </c>
      <c r="M18" t="s">
        <v>31</v>
      </c>
      <c r="N18">
        <v>4.0</v>
      </c>
      <c r="O18">
        <v>345</v>
      </c>
      <c r="P18">
        <v>4.0</v>
      </c>
      <c r="Q18" t="s">
        <v>32</v>
      </c>
      <c r="R18">
        <v>4.0</v>
      </c>
      <c r="S18" t="s">
        <v>33</v>
      </c>
      <c r="T18">
        <v>9.0</v>
      </c>
      <c r="U18" t="s">
        <v>34</v>
      </c>
      <c r="V18">
        <v>0.0</v>
      </c>
      <c r="W18">
        <v>276</v>
      </c>
      <c r="X18">
        <v>9.0</v>
      </c>
      <c r="Y18" t="s">
        <v>41</v>
      </c>
      <c r="Z18">
        <v>11.0</v>
      </c>
      <c r="AA18">
        <v>78440</v>
      </c>
      <c r="AB18">
        <v>5.0</v>
      </c>
      <c r="AC18" t="s">
        <v>36</v>
      </c>
      <c r="AD18">
        <v>6.0</v>
      </c>
      <c r="AE18">
        <v>340</v>
      </c>
      <c r="AF18">
        <v>6.0</v>
      </c>
      <c r="AG18" t="s">
        <v>49</v>
      </c>
      <c r="AH18">
        <v>8.0</v>
      </c>
      <c r="AI18" t="str">
        <f>SI(F4&lt;200;"Liviano";"Pesado")</f>
        <v>0</v>
      </c>
      <c r="AJ18">
        <v>5.0</v>
      </c>
      <c r="AK18" t="str">
        <f>SI(G4&lt;200;"Amateur";SI(G4&gt;=1000;"Profesional";"Aprendiz"))</f>
        <v>0</v>
      </c>
      <c r="AL18">
        <v>10.0</v>
      </c>
      <c r="AM18">
        <v>14</v>
      </c>
      <c r="AN18">
        <v>1</v>
      </c>
      <c r="AO18">
        <v>89.0</v>
      </c>
    </row>
    <row r="19" spans="1:41">
      <c r="A19" t="s">
        <v>77</v>
      </c>
      <c r="B19">
        <v>105192</v>
      </c>
      <c r="C19">
        <v>201913852</v>
      </c>
      <c r="D19" t="s">
        <v>27</v>
      </c>
      <c r="E19">
        <v>42904</v>
      </c>
      <c r="G19" t="s">
        <v>78</v>
      </c>
      <c r="H19">
        <v>1</v>
      </c>
      <c r="I19" t="s">
        <v>29</v>
      </c>
      <c r="J19">
        <v>4.0</v>
      </c>
      <c r="K19" t="s">
        <v>30</v>
      </c>
      <c r="L19">
        <v>4.0</v>
      </c>
      <c r="M19" t="s">
        <v>79</v>
      </c>
      <c r="N19">
        <v>0.0</v>
      </c>
      <c r="O19">
        <v>345</v>
      </c>
      <c r="P19">
        <v>4.0</v>
      </c>
      <c r="Q19" t="s">
        <v>32</v>
      </c>
      <c r="R19">
        <v>4.0</v>
      </c>
      <c r="S19" t="s">
        <v>33</v>
      </c>
      <c r="T19">
        <v>9.0</v>
      </c>
      <c r="U19" t="s">
        <v>40</v>
      </c>
      <c r="V19">
        <v>11.0</v>
      </c>
      <c r="W19">
        <v>276</v>
      </c>
      <c r="X19">
        <v>9.0</v>
      </c>
      <c r="Y19" t="s">
        <v>41</v>
      </c>
      <c r="Z19">
        <v>11.0</v>
      </c>
      <c r="AA19">
        <v>78440</v>
      </c>
      <c r="AB19">
        <v>5.0</v>
      </c>
      <c r="AC19" t="s">
        <v>36</v>
      </c>
      <c r="AD19">
        <v>6.0</v>
      </c>
      <c r="AE19">
        <v>340</v>
      </c>
      <c r="AF19">
        <v>6.0</v>
      </c>
      <c r="AG19" t="s">
        <v>49</v>
      </c>
      <c r="AH19">
        <v>8.0</v>
      </c>
      <c r="AI19" t="str">
        <f>SIF4&lt;200;"Liviano";"Pesado")</f>
        <v>0</v>
      </c>
      <c r="AJ19">
        <v>0.0</v>
      </c>
      <c r="AK19" t="str">
        <f>SI(G4&lt;200;"Amateur";SI(G4&gt;=1000;"Profesional";"Aprendiz"))</f>
        <v>0</v>
      </c>
      <c r="AL19">
        <v>10.0</v>
      </c>
      <c r="AM19">
        <v>13</v>
      </c>
      <c r="AN19">
        <v>2</v>
      </c>
      <c r="AO19">
        <v>91.0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2021-07-22T21:58:38+02:00</dcterms:created>
  <dcterms:modified xsi:type="dcterms:W3CDTF">2021-07-22T21:58:38+02:00</dcterms:modified>
  <dc:title>Untitled Spreadsheet</dc:title>
  <dc:description/>
  <dc:subject/>
  <cp:keywords/>
  <cp:category/>
</cp:coreProperties>
</file>