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<sst xmlns="http://schemas.openxmlformats.org/spreadsheetml/2006/main" uniqueCount="124">
  <si>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</si>
  <si>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</si>
  <si>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</si>
  <si>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</si>
  <si>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</si>
  <si>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</si>
  <si>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</si>
  <si>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</si>
  <si>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875858: 
USAR LA HOJA: FUNCIONES BÁSICAS
Utilice una función básica de Excel que le permita determinar:
¿Cuál es el promedio de católicos censados en el estado de Zacatecas?
</t>
  </si>
  <si>
    <t xml:space="preserve">875859: 
USAR LA HOJA: FUNCIONES BÁSICAS
Utilice una función básica de Excel que le permita determinar:
¿Cuál es la total de protestantes censados en el estado de Zacatecas?
</t>
  </si>
  <si>
    <t xml:space="preserve">875860: 
USAR LA HOJA: FUNCIONES BÁSICAS
Utilice una función básica de Excel que le permita determinar:
¿Cuál es la delegación que tiene el mayor número de personas sin religión?
</t>
  </si>
  <si>
    <t xml:space="preserve">875861: 
USAR LA HOJA: FUNCIONES BÁSICAS
Utilice una función básica de Excel que le permita determinar:
¿Cuál es el mínimo de católicos en el estado de Zacatecas?
</t>
  </si>
  <si>
    <t xml:space="preserve">875862: 
USAR LA HOJA: FUNCIONES BÁSICAS
Utilice una función básica de Excel que le permita determinar:
¿Cuántos registros hay en el presente reporte?
</t>
  </si>
  <si>
    <t xml:space="preserve">875863: 
USAR LA HOJA: ORDENAR Y FILTRAR
IMPORTANTE: Realizar una copia de la hoja "ORDENAR Y FILTRAR", con los datos originales antes de realizar cualquier procedimiento y trabaje con la copia.
Luego de ordenar la columna “Nombre de la Localidad” de Z a A.
¿Cuál es la Delegación del noveno registro?
</t>
  </si>
  <si>
    <t xml:space="preserve">875864: 
USAR LA HOJA: ORDENAR Y FILTRAR
IMPORTANTE: Realizar una copia de la hoja "ORDENAR Y FILTRAR", con los datos originales antes de realizar cualquier procedimiento y trabaje con la copia.
Luego de ordenar la columna “Protestantes” en orden mayor a menor y luego la columna “Sin religión” de menor a mayor (simultáneamente).
¿Cuál es la última localidad y delegación que se visualiza en la tabla?
</t>
  </si>
  <si>
    <t xml:space="preserve">875865: 
USAR LA HOJA: ORDENAR Y FILTRAR
IMPORTANTE: Realizar una copia de la hoja "ORDENAR Y FILTRAR", con los datos originales antes de realizar cualquier procedimiento y trabaje con la copia.
Utilice la herramienta Filtro para responder la siguiente pregunta:
¿Cuántas localidades tienen una población católica mayor o igual a 600?
</t>
  </si>
  <si>
    <t xml:space="preserve">875866: 
USAR LA HOJA: ORDENAR Y FILTRAR
IMPORTANTE: Realizar una copia de la hoja "ORDENAR Y FILTRAR", con los datos originales antes de realizar cualquier procedimiento y trabaje con la copia.
Después de realizar los siguientes filtros: 
Delegación Miguel Auza
Protestantes que este entre 175 y 500 
¿Cuál es la cuarta Localidad que se visualiza en la tabla?
</t>
  </si>
  <si>
    <t xml:space="preserve">875867: 
USAR LA HOJA: TABLA DINÁMICA
Haciendo uso de la herramienta Tabla Dinámica, calcule:
¿Cuál es la suma de los católicos de todas las localidades cuyos nombres comienzan con “Ca”?
</t>
  </si>
  <si>
    <t xml:space="preserve">875868: 
USAR LA HOJA: TABLA DINÁMICA
Haciendo uso de la herramienta Tabla Dinámica, calcule:
¿Cuál es el promedio de Protestantes de las delegaciones cuyos nombres terminan con “a”?
</t>
  </si>
  <si>
    <t xml:space="preserve">875869: 
USAR LA HOJA: TABLA DINÁMICA
Haciendo uso de la herramienta Tabla Dinámica, calcule:
¿Cuál es el máximo de católicos en las localidades que poseen menos de 100 protestantes?
</t>
  </si>
  <si>
    <t xml:space="preserve">875870: 
USAR LA HOJA: TABLA DINÁMICA
Haciendo uso de la herramienta Tabla Dinámica, calcule:
Haciendo uso de la herramienta Tabla Dinámica, calcule: 
Cantidad de Delegación que contiene “ma”.
De los nombres obtenidos previamente, determinar la cantidad mínima de Católicos y promedio de Otras religiones.
</t>
  </si>
  <si>
    <t xml:space="preserve">875871: 
USAR LA HOJA: FUNCIÓN SI
Se desea agregar información en la celda G6 referente a la “Religión” que tiene cada localidad, dependiendo de la cantidad Católicos y Protestantes mostrada en la celda C6 Y D6, respectivamente. Si la cantidad de Católicos es mayor o igual a la cantidad de Protestantes mostrará C, caso contrario P. 
¿Cuál de las siguientes fórmulas es la correcta?
</t>
  </si>
  <si>
    <t xml:space="preserve">875872: 
USAR LA HOJA: FUNCIÓN SI
Se desea agregar información a la columna H (Medición), dependiendo del valor de la columna “Protestantes”. 
Si es menor a 150, mostrar el texto “Bajo”. 
Si es mayor o igual a 150 y menor que 250, mostrar el texto “Medio” 
Si es mayor o igual a 250, mostrar el texto “Alto”. 
Considere que se aplicará la fórmula al primer registro, localizado en la fila 6 y luego se desea replicar la fórmula para los demás registros. 
¿Cuál de las siguientes fórmulas es la correcta?
</t>
  </si>
  <si>
    <t>n correct</t>
  </si>
  <si>
    <t>n incorrect</t>
  </si>
  <si>
    <t>score</t>
  </si>
  <si>
    <t>OREANA MILENI CORNEJO ORTIZ</t>
  </si>
  <si>
    <t>0951564848</t>
  </si>
  <si>
    <t>Dic 11 - F2 - P6</t>
  </si>
  <si>
    <t>2020-12-11 18:15:00 UTC</t>
  </si>
  <si>
    <t>295,64</t>
  </si>
  <si>
    <t>6717,00</t>
  </si>
  <si>
    <t>Mazapil</t>
  </si>
  <si>
    <t>300,00</t>
  </si>
  <si>
    <t>Chalchihuites</t>
  </si>
  <si>
    <t>Alameda Juárez (Santa Rosa), Capirote</t>
  </si>
  <si>
    <t>43,00</t>
  </si>
  <si>
    <t>Campo Diez (La Honda)</t>
  </si>
  <si>
    <t>16089,00</t>
  </si>
  <si>
    <t>46,63</t>
  </si>
  <si>
    <t>3744,00</t>
  </si>
  <si>
    <t>Cantidad municipios = 3; Mínima (Católicos) = 26; Promedio Otras Religiones = 1,133</t>
  </si>
  <si>
    <t>GEOVANNA LISBETH OÑATE VARGAS</t>
  </si>
  <si>
    <t>0940386642</t>
  </si>
  <si>
    <t>Chupaderos (Serano), General Francisco R. Murguía</t>
  </si>
  <si>
    <t>Campo Once (La Honda)</t>
  </si>
  <si>
    <t>49,63</t>
  </si>
  <si>
    <t>Cantidad municipios = 3; Mínima (Católicos) = 28; Promedio Otras Religiones = 1,133</t>
  </si>
  <si>
    <t>ARELI NAOMI QUIMI ORELLANA</t>
  </si>
  <si>
    <t>0952494987</t>
  </si>
  <si>
    <t>Alameda Juárez (Santa Rosa), Moyahua de Estrada</t>
  </si>
  <si>
    <t>NAYELLY JULISSA ORTIZ MACIAS</t>
  </si>
  <si>
    <t>0952149052</t>
  </si>
  <si>
    <t>302,00</t>
  </si>
  <si>
    <t>Capirote, Villa de Cos</t>
  </si>
  <si>
    <t>41,00</t>
  </si>
  <si>
    <t>46,93</t>
  </si>
  <si>
    <t>3743,00</t>
  </si>
  <si>
    <t>CRISTHEL NICOLE CASTILLO CHOEZ</t>
  </si>
  <si>
    <t>0956798631</t>
  </si>
  <si>
    <t>Campo Diecisiete (La Honda)</t>
  </si>
  <si>
    <t>46,60</t>
  </si>
  <si>
    <t>OSWALDO ABEL GUIJARRO NUÑEZ</t>
  </si>
  <si>
    <t>0950453266</t>
  </si>
  <si>
    <t>2020-12-11 18:14:56 UTC</t>
  </si>
  <si>
    <t>301,00</t>
  </si>
  <si>
    <t>NAGHELY MELINA ZURITA MEDRANO</t>
  </si>
  <si>
    <t>0954625109</t>
  </si>
  <si>
    <t>2020-12-11 18:14:29 UTC</t>
  </si>
  <si>
    <t>42,00</t>
  </si>
  <si>
    <t>Cantidad municipios = 3; Mínima (Católicos) = 28; Promedio Otras Religiones = 3,132</t>
  </si>
  <si>
    <t>JAIR ALEXANDER CEDEÑO NIOLA</t>
  </si>
  <si>
    <t>265,64</t>
  </si>
  <si>
    <t>Fresnillo</t>
  </si>
  <si>
    <t>40,00</t>
  </si>
  <si>
    <t>4027,00</t>
  </si>
  <si>
    <t>NOELIA ELIZABETH GUAMAN ROMERO</t>
  </si>
  <si>
    <t>0925810533</t>
  </si>
  <si>
    <t>2020-12-11 18:14:23 UTC</t>
  </si>
  <si>
    <t>NICOLAS MATEO ALBARRACIN BRAGANZA</t>
  </si>
  <si>
    <t>0952835163</t>
  </si>
  <si>
    <t>2020-12-11 18:14:14 UTC</t>
  </si>
  <si>
    <t>Cantidad municipios = 3; Mínima (Católicos) = 26; Promedio Otras Religiones = 3,123</t>
  </si>
  <si>
    <t>PABLO VICENTE LEMA ROMERO</t>
  </si>
  <si>
    <t>0706971348</t>
  </si>
  <si>
    <t>2020-12-11 18:14:10 UTC</t>
  </si>
  <si>
    <t>299,00</t>
  </si>
  <si>
    <t>NAYELY STEFANIA MENDOZA GARCIA</t>
  </si>
  <si>
    <t>0958371643</t>
  </si>
  <si>
    <t>2020-12-11 18:13:36 UTC</t>
  </si>
  <si>
    <t>Valparaíso</t>
  </si>
  <si>
    <t>KATHERINE NOELIA ALVARIO MORAN</t>
  </si>
  <si>
    <t>0959453200</t>
  </si>
  <si>
    <t>2020-12-11 18:13:30 UTC</t>
  </si>
  <si>
    <t>6616,00</t>
  </si>
  <si>
    <t>NICOLE ALEJANDRA VILLANUEVA CHILA</t>
  </si>
  <si>
    <t>0929673432</t>
  </si>
  <si>
    <t>2020-12-11 18:13:24 UTC</t>
  </si>
  <si>
    <t>NIXON ALEXANDER CABRERA TOALA</t>
  </si>
  <si>
    <t>0955300140</t>
  </si>
  <si>
    <t>2020-12-11 18:13:21 UTC</t>
  </si>
  <si>
    <t>265,94</t>
  </si>
  <si>
    <t>16096,00</t>
  </si>
  <si>
    <t>2486,00</t>
  </si>
  <si>
    <t>OSCAR AGUSTIN SOTOMAYOR APOLO</t>
  </si>
  <si>
    <t>2020-12-11 18:13:17 UTC</t>
  </si>
  <si>
    <t>PAUL ANDRES FREIRE COELLO</t>
  </si>
  <si>
    <t>0926177601</t>
  </si>
  <si>
    <t>2020-12-11 18:12:21 UTC</t>
  </si>
  <si>
    <t>General Pánfilo Natera</t>
  </si>
  <si>
    <t>NAOMI HAYLIN GONZALEZ ESPINOSA</t>
  </si>
  <si>
    <t>0706815107</t>
  </si>
  <si>
    <t>2020-12-11 18:12:20 UTC</t>
  </si>
  <si>
    <t>19086,00</t>
  </si>
  <si>
    <t>NOHELIA CAMILA ZAMBRANO GILER</t>
  </si>
  <si>
    <t>2020-12-11 18:08:50 UTC</t>
  </si>
  <si>
    <t>JORDAN DAVID AGUILAR INGA</t>
  </si>
  <si>
    <t>0931061998</t>
  </si>
  <si>
    <t>2020-12-11 18:08:26 UTC</t>
  </si>
  <si>
    <t>Apizolaya</t>
  </si>
  <si>
    <t>Campo Seis (La Honda)</t>
  </si>
  <si>
    <t>NATALI FERNANDA COCA QUITIO</t>
  </si>
  <si>
    <t>0942662180</t>
  </si>
  <si>
    <t>2020-12-11 18:01:54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</si>
</sst>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102418</v>
      </c>
      <c r="C2" t="s">
        <v>27</v>
      </c>
      <c r="D2" t="s">
        <v>28</v>
      </c>
      <c r="E2">
        <v>43039</v>
      </c>
      <c r="G2" t="s">
        <v>29</v>
      </c>
      <c r="H2">
        <v>1</v>
      </c>
      <c r="I2" t="s">
        <v>30</v>
      </c>
      <c r="J2">
        <v>4.0</v>
      </c>
      <c r="K2" t="s">
        <v>31</v>
      </c>
      <c r="L2">
        <v>4.0</v>
      </c>
      <c r="M2" t="s">
        <v>32</v>
      </c>
      <c r="N2">
        <v>4.0</v>
      </c>
      <c r="O2">
        <v>0</v>
      </c>
      <c r="P2">
        <v>4.0</v>
      </c>
      <c r="Q2" t="s">
        <v>33</v>
      </c>
      <c r="R2">
        <v>4.0</v>
      </c>
      <c r="S2" t="s">
        <v>34</v>
      </c>
      <c r="T2">
        <v>9.0</v>
      </c>
      <c r="U2" t="s">
        <v>35</v>
      </c>
      <c r="V2">
        <v>0.0</v>
      </c>
      <c r="W2" t="s">
        <v>36</v>
      </c>
      <c r="X2">
        <v>9.0</v>
      </c>
      <c r="Y2" t="s">
        <v>37</v>
      </c>
      <c r="Z2">
        <v>11.0</v>
      </c>
      <c r="AA2" t="s">
        <v>38</v>
      </c>
      <c r="AB2">
        <v>5.0</v>
      </c>
      <c r="AC2" t="s">
        <v>39</v>
      </c>
      <c r="AD2">
        <v>6.0</v>
      </c>
      <c r="AE2" t="s">
        <v>40</v>
      </c>
      <c r="AF2">
        <v>6.0</v>
      </c>
      <c r="AG2" t="s">
        <v>41</v>
      </c>
      <c r="AH2">
        <v>0.0</v>
      </c>
      <c r="AI2" t="str">
        <f>SI(C6&gt;=D6; C; P)</f>
        <v>0</v>
      </c>
      <c r="AJ2">
        <v>0.0</v>
      </c>
      <c r="AK2" t="str">
        <f>SI(D6&lt;150;"Bajo";SI(D6&lt;250;"Medio";"Alto"))</f>
        <v>0</v>
      </c>
      <c r="AL2">
        <v>10.0</v>
      </c>
      <c r="AM2">
        <v>12</v>
      </c>
      <c r="AN2">
        <v>3</v>
      </c>
      <c r="AO2">
        <v>76.0</v>
      </c>
    </row>
    <row r="3" spans="1:41">
      <c r="A3" t="s">
        <v>42</v>
      </c>
      <c r="B3">
        <v>111287</v>
      </c>
      <c r="C3" t="s">
        <v>43</v>
      </c>
      <c r="D3" t="s">
        <v>28</v>
      </c>
      <c r="E3">
        <v>43039</v>
      </c>
      <c r="G3" t="s">
        <v>29</v>
      </c>
      <c r="H3">
        <v>1</v>
      </c>
      <c r="I3" t="s">
        <v>30</v>
      </c>
      <c r="J3">
        <v>4.0</v>
      </c>
      <c r="K3" t="s">
        <v>31</v>
      </c>
      <c r="L3">
        <v>4.0</v>
      </c>
      <c r="M3" t="s">
        <v>32</v>
      </c>
      <c r="N3">
        <v>4.0</v>
      </c>
      <c r="O3">
        <v>0</v>
      </c>
      <c r="P3">
        <v>4.0</v>
      </c>
      <c r="Q3" t="s">
        <v>33</v>
      </c>
      <c r="R3">
        <v>4.0</v>
      </c>
      <c r="S3" t="s">
        <v>34</v>
      </c>
      <c r="T3">
        <v>9.0</v>
      </c>
      <c r="U3" t="s">
        <v>44</v>
      </c>
      <c r="V3">
        <v>0.0</v>
      </c>
      <c r="W3" t="s">
        <v>36</v>
      </c>
      <c r="X3">
        <v>9.0</v>
      </c>
      <c r="Y3" t="s">
        <v>45</v>
      </c>
      <c r="Z3">
        <v>0.0</v>
      </c>
      <c r="AA3" t="s">
        <v>38</v>
      </c>
      <c r="AB3">
        <v>5.0</v>
      </c>
      <c r="AC3" t="s">
        <v>46</v>
      </c>
      <c r="AD3">
        <v>0.0</v>
      </c>
      <c r="AE3" t="s">
        <v>40</v>
      </c>
      <c r="AF3">
        <v>6.0</v>
      </c>
      <c r="AG3" t="s">
        <v>47</v>
      </c>
      <c r="AH3">
        <v>8.0</v>
      </c>
      <c r="AI3" t="str">
        <f>SI(C6&gt;=D6; C; P)</f>
        <v>0</v>
      </c>
      <c r="AJ3">
        <v>0.0</v>
      </c>
      <c r="AK3" t="str">
        <f>SI(D6&lt;150;"Bajo";SI(D6&lt;250;"Medio";"Alto"))</f>
        <v>0</v>
      </c>
      <c r="AL3">
        <v>10.0</v>
      </c>
      <c r="AM3">
        <v>11</v>
      </c>
      <c r="AN3">
        <v>4</v>
      </c>
      <c r="AO3">
        <v>67.0</v>
      </c>
    </row>
    <row r="4" spans="1:41">
      <c r="A4" t="s">
        <v>48</v>
      </c>
      <c r="B4">
        <v>111651</v>
      </c>
      <c r="C4" t="s">
        <v>49</v>
      </c>
      <c r="D4" t="s">
        <v>28</v>
      </c>
      <c r="E4">
        <v>43039</v>
      </c>
      <c r="G4" t="s">
        <v>29</v>
      </c>
      <c r="H4">
        <v>1</v>
      </c>
      <c r="I4" t="s">
        <v>30</v>
      </c>
      <c r="J4">
        <v>4.0</v>
      </c>
      <c r="K4" t="s">
        <v>31</v>
      </c>
      <c r="L4">
        <v>4.0</v>
      </c>
      <c r="M4" t="s">
        <v>32</v>
      </c>
      <c r="N4">
        <v>4.0</v>
      </c>
      <c r="O4">
        <v>1</v>
      </c>
      <c r="P4">
        <v>0.0</v>
      </c>
      <c r="Q4" t="s">
        <v>33</v>
      </c>
      <c r="R4">
        <v>4.0</v>
      </c>
      <c r="S4" t="s">
        <v>34</v>
      </c>
      <c r="T4">
        <v>9.0</v>
      </c>
      <c r="U4" t="s">
        <v>50</v>
      </c>
      <c r="V4">
        <v>11.0</v>
      </c>
      <c r="W4" t="s">
        <v>36</v>
      </c>
      <c r="X4">
        <v>9.0</v>
      </c>
      <c r="Y4" t="s">
        <v>37</v>
      </c>
      <c r="Z4">
        <v>11.0</v>
      </c>
      <c r="AA4" t="s">
        <v>38</v>
      </c>
      <c r="AB4">
        <v>5.0</v>
      </c>
      <c r="AD4">
        <v>0.0</v>
      </c>
      <c r="AF4">
        <v>0.0</v>
      </c>
      <c r="AG4" t="s">
        <v>47</v>
      </c>
      <c r="AH4">
        <v>8.0</v>
      </c>
      <c r="AI4" t="str">
        <f>SI(C6&gt;=D6;"C";"P")</f>
        <v>0</v>
      </c>
      <c r="AJ4">
        <v>5.0</v>
      </c>
      <c r="AL4">
        <v>0.0</v>
      </c>
      <c r="AM4">
        <v>11</v>
      </c>
      <c r="AN4">
        <v>4</v>
      </c>
      <c r="AO4">
        <v>74.0</v>
      </c>
    </row>
    <row r="5" spans="1:41">
      <c r="A5" t="s">
        <v>51</v>
      </c>
      <c r="B5">
        <v>111623</v>
      </c>
      <c r="C5" t="s">
        <v>52</v>
      </c>
      <c r="D5" t="s">
        <v>28</v>
      </c>
      <c r="E5">
        <v>43039</v>
      </c>
      <c r="G5" t="s">
        <v>29</v>
      </c>
      <c r="H5">
        <v>1</v>
      </c>
      <c r="I5" t="s">
        <v>30</v>
      </c>
      <c r="J5">
        <v>4.0</v>
      </c>
      <c r="K5" t="s">
        <v>31</v>
      </c>
      <c r="L5">
        <v>4.0</v>
      </c>
      <c r="M5" t="s">
        <v>32</v>
      </c>
      <c r="N5">
        <v>4.0</v>
      </c>
      <c r="O5">
        <v>0</v>
      </c>
      <c r="P5">
        <v>4.0</v>
      </c>
      <c r="Q5" t="s">
        <v>53</v>
      </c>
      <c r="R5">
        <v>0.0</v>
      </c>
      <c r="S5" t="s">
        <v>34</v>
      </c>
      <c r="T5">
        <v>9.0</v>
      </c>
      <c r="U5" t="s">
        <v>54</v>
      </c>
      <c r="V5">
        <v>0.0</v>
      </c>
      <c r="W5" t="s">
        <v>55</v>
      </c>
      <c r="X5">
        <v>0.0</v>
      </c>
      <c r="Y5" t="s">
        <v>45</v>
      </c>
      <c r="Z5">
        <v>0.0</v>
      </c>
      <c r="AA5" t="s">
        <v>38</v>
      </c>
      <c r="AB5">
        <v>5.0</v>
      </c>
      <c r="AC5" t="s">
        <v>56</v>
      </c>
      <c r="AD5">
        <v>0.0</v>
      </c>
      <c r="AE5" t="s">
        <v>57</v>
      </c>
      <c r="AF5">
        <v>0.0</v>
      </c>
      <c r="AG5" t="s">
        <v>41</v>
      </c>
      <c r="AH5">
        <v>0.0</v>
      </c>
      <c r="AI5" t="str">
        <f>SI(C6&gt;=D6;"C";"P")</f>
        <v>0</v>
      </c>
      <c r="AJ5">
        <v>5.0</v>
      </c>
      <c r="AK5" t="str">
        <f>SI(D6&gt;150;"Bajo";SI(D6&gt;250;"Medio";"Alto"))</f>
        <v>0</v>
      </c>
      <c r="AL5">
        <v>0.0</v>
      </c>
      <c r="AM5">
        <v>7</v>
      </c>
      <c r="AN5">
        <v>8</v>
      </c>
      <c r="AO5">
        <v>35.0</v>
      </c>
    </row>
    <row r="6" spans="1:41">
      <c r="A6" t="s">
        <v>58</v>
      </c>
      <c r="B6">
        <v>112160</v>
      </c>
      <c r="C6" t="s">
        <v>59</v>
      </c>
      <c r="D6" t="s">
        <v>28</v>
      </c>
      <c r="E6">
        <v>43039</v>
      </c>
      <c r="G6" t="s">
        <v>29</v>
      </c>
      <c r="H6">
        <v>1</v>
      </c>
      <c r="I6" t="s">
        <v>30</v>
      </c>
      <c r="J6">
        <v>4.0</v>
      </c>
      <c r="K6" t="s">
        <v>31</v>
      </c>
      <c r="L6">
        <v>4.0</v>
      </c>
      <c r="M6" t="s">
        <v>32</v>
      </c>
      <c r="N6">
        <v>4.0</v>
      </c>
      <c r="O6">
        <v>0</v>
      </c>
      <c r="P6">
        <v>4.0</v>
      </c>
      <c r="Q6" t="s">
        <v>33</v>
      </c>
      <c r="R6">
        <v>4.0</v>
      </c>
      <c r="S6" t="s">
        <v>34</v>
      </c>
      <c r="T6">
        <v>9.0</v>
      </c>
      <c r="U6" t="s">
        <v>35</v>
      </c>
      <c r="V6">
        <v>0.0</v>
      </c>
      <c r="W6" t="s">
        <v>36</v>
      </c>
      <c r="X6">
        <v>9.0</v>
      </c>
      <c r="Y6" t="s">
        <v>60</v>
      </c>
      <c r="Z6">
        <v>0.0</v>
      </c>
      <c r="AA6" t="s">
        <v>38</v>
      </c>
      <c r="AB6">
        <v>5.0</v>
      </c>
      <c r="AC6" t="s">
        <v>61</v>
      </c>
      <c r="AD6">
        <v>0.0</v>
      </c>
      <c r="AE6" t="s">
        <v>40</v>
      </c>
      <c r="AF6">
        <v>6.0</v>
      </c>
      <c r="AG6" t="s">
        <v>41</v>
      </c>
      <c r="AH6">
        <v>0.0</v>
      </c>
      <c r="AI6" t="str">
        <f>SI(C6&gt;=D6;"C";"P")</f>
        <v>0</v>
      </c>
      <c r="AJ6">
        <v>5.0</v>
      </c>
      <c r="AK6" t="str">
        <f>SI(D6&gt;150;"Bajo";SI(D6&gt;250;"Medio";"Alto"))</f>
        <v>0</v>
      </c>
      <c r="AL6">
        <v>0.0</v>
      </c>
      <c r="AM6">
        <v>10</v>
      </c>
      <c r="AN6">
        <v>5</v>
      </c>
      <c r="AO6">
        <v>54.0</v>
      </c>
    </row>
    <row r="7" spans="1:41">
      <c r="A7" t="s">
        <v>62</v>
      </c>
      <c r="B7">
        <v>111479</v>
      </c>
      <c r="C7" t="s">
        <v>63</v>
      </c>
      <c r="D7" t="s">
        <v>28</v>
      </c>
      <c r="E7">
        <v>43039</v>
      </c>
      <c r="G7" t="s">
        <v>64</v>
      </c>
      <c r="H7">
        <v>1</v>
      </c>
      <c r="I7" t="s">
        <v>30</v>
      </c>
      <c r="J7">
        <v>4.0</v>
      </c>
      <c r="K7" t="s">
        <v>31</v>
      </c>
      <c r="L7">
        <v>4.0</v>
      </c>
      <c r="M7" t="s">
        <v>32</v>
      </c>
      <c r="N7">
        <v>4.0</v>
      </c>
      <c r="O7">
        <v>0</v>
      </c>
      <c r="P7">
        <v>4.0</v>
      </c>
      <c r="Q7" t="s">
        <v>65</v>
      </c>
      <c r="R7">
        <v>0.0</v>
      </c>
      <c r="S7" t="s">
        <v>34</v>
      </c>
      <c r="T7">
        <v>9.0</v>
      </c>
      <c r="V7">
        <v>0.0</v>
      </c>
      <c r="W7" t="s">
        <v>36</v>
      </c>
      <c r="X7">
        <v>9.0</v>
      </c>
      <c r="Y7" t="s">
        <v>37</v>
      </c>
      <c r="Z7">
        <v>11.0</v>
      </c>
      <c r="AA7" t="s">
        <v>38</v>
      </c>
      <c r="AB7">
        <v>5.0</v>
      </c>
      <c r="AC7" t="s">
        <v>39</v>
      </c>
      <c r="AD7">
        <v>6.0</v>
      </c>
      <c r="AE7" t="s">
        <v>40</v>
      </c>
      <c r="AF7">
        <v>6.0</v>
      </c>
      <c r="AG7" t="s">
        <v>47</v>
      </c>
      <c r="AH7">
        <v>8.0</v>
      </c>
      <c r="AI7" t="str">
        <f>SI(C6&gt;=D6;"C";"P")</f>
        <v>0</v>
      </c>
      <c r="AJ7">
        <v>5.0</v>
      </c>
      <c r="AK7" t="str">
        <f>SI(D6&lt;150;"Bajo";SI(D6&lt;250;"Medio";"Alto"))</f>
        <v>0</v>
      </c>
      <c r="AL7">
        <v>10.0</v>
      </c>
      <c r="AM7">
        <v>13</v>
      </c>
      <c r="AN7">
        <v>2</v>
      </c>
      <c r="AO7">
        <v>85.0</v>
      </c>
    </row>
    <row r="8" spans="1:41">
      <c r="A8" t="s">
        <v>66</v>
      </c>
      <c r="B8">
        <v>111933</v>
      </c>
      <c r="C8" t="s">
        <v>67</v>
      </c>
      <c r="D8" t="s">
        <v>28</v>
      </c>
      <c r="E8">
        <v>43039</v>
      </c>
      <c r="G8" t="s">
        <v>68</v>
      </c>
      <c r="H8">
        <v>1</v>
      </c>
      <c r="I8" t="s">
        <v>30</v>
      </c>
      <c r="J8">
        <v>4.0</v>
      </c>
      <c r="K8" t="s">
        <v>31</v>
      </c>
      <c r="L8">
        <v>4.0</v>
      </c>
      <c r="M8" t="s">
        <v>32</v>
      </c>
      <c r="N8">
        <v>4.0</v>
      </c>
      <c r="O8">
        <v>0</v>
      </c>
      <c r="P8">
        <v>4.0</v>
      </c>
      <c r="Q8" t="s">
        <v>33</v>
      </c>
      <c r="R8">
        <v>4.0</v>
      </c>
      <c r="S8" t="s">
        <v>34</v>
      </c>
      <c r="T8">
        <v>9.0</v>
      </c>
      <c r="U8" t="s">
        <v>50</v>
      </c>
      <c r="V8">
        <v>11.0</v>
      </c>
      <c r="W8" t="s">
        <v>69</v>
      </c>
      <c r="X8">
        <v>0.0</v>
      </c>
      <c r="Y8" t="s">
        <v>37</v>
      </c>
      <c r="Z8">
        <v>11.0</v>
      </c>
      <c r="AA8" t="s">
        <v>38</v>
      </c>
      <c r="AB8">
        <v>5.0</v>
      </c>
      <c r="AC8" t="s">
        <v>56</v>
      </c>
      <c r="AD8">
        <v>0.0</v>
      </c>
      <c r="AE8" t="s">
        <v>40</v>
      </c>
      <c r="AF8">
        <v>6.0</v>
      </c>
      <c r="AG8" t="s">
        <v>70</v>
      </c>
      <c r="AH8">
        <v>0.0</v>
      </c>
      <c r="AI8" t="str">
        <f>SI(C6&gt;=D6;"C";"P")</f>
        <v>0</v>
      </c>
      <c r="AJ8">
        <v>5.0</v>
      </c>
      <c r="AK8" t="str">
        <f>SI(D6&lt;150;"Bajo";SI(D6&lt;250;"Medio";"Alto"))</f>
        <v>0</v>
      </c>
      <c r="AL8">
        <v>10.0</v>
      </c>
      <c r="AM8">
        <v>12</v>
      </c>
      <c r="AN8">
        <v>3</v>
      </c>
      <c r="AO8">
        <v>77.0</v>
      </c>
    </row>
    <row r="9" spans="1:41">
      <c r="A9" t="s">
        <v>71</v>
      </c>
      <c r="B9">
        <v>112463</v>
      </c>
      <c r="C9">
        <v>1723393607</v>
      </c>
      <c r="D9" t="s">
        <v>28</v>
      </c>
      <c r="E9">
        <v>43039</v>
      </c>
      <c r="G9" t="s">
        <v>68</v>
      </c>
      <c r="H9">
        <v>1</v>
      </c>
      <c r="I9" t="s">
        <v>72</v>
      </c>
      <c r="J9">
        <v>0.0</v>
      </c>
      <c r="K9" t="s">
        <v>31</v>
      </c>
      <c r="L9">
        <v>4.0</v>
      </c>
      <c r="M9" t="s">
        <v>32</v>
      </c>
      <c r="N9">
        <v>4.0</v>
      </c>
      <c r="O9">
        <v>3</v>
      </c>
      <c r="P9">
        <v>0.0</v>
      </c>
      <c r="Q9" t="s">
        <v>33</v>
      </c>
      <c r="R9">
        <v>4.0</v>
      </c>
      <c r="S9" t="s">
        <v>73</v>
      </c>
      <c r="T9">
        <v>0.0</v>
      </c>
      <c r="U9" t="s">
        <v>54</v>
      </c>
      <c r="V9">
        <v>0.0</v>
      </c>
      <c r="W9" t="s">
        <v>74</v>
      </c>
      <c r="X9">
        <v>0.0</v>
      </c>
      <c r="Y9" t="s">
        <v>45</v>
      </c>
      <c r="Z9">
        <v>0.0</v>
      </c>
      <c r="AA9" t="s">
        <v>38</v>
      </c>
      <c r="AB9">
        <v>5.0</v>
      </c>
      <c r="AC9" t="s">
        <v>39</v>
      </c>
      <c r="AD9">
        <v>6.0</v>
      </c>
      <c r="AE9" t="s">
        <v>75</v>
      </c>
      <c r="AF9">
        <v>0.0</v>
      </c>
      <c r="AG9" t="s">
        <v>41</v>
      </c>
      <c r="AH9">
        <v>0.0</v>
      </c>
      <c r="AI9" t="str">
        <f>SI(C6&gt;D6"C";"P")</f>
        <v>0</v>
      </c>
      <c r="AJ9">
        <v>0.0</v>
      </c>
      <c r="AK9" t="str">
        <f>SI(D6&lt;150;"Bajo";SI(D6&lt;250;"Medio";"Alto"))</f>
        <v>0</v>
      </c>
      <c r="AL9">
        <v>10.0</v>
      </c>
      <c r="AM9">
        <v>6</v>
      </c>
      <c r="AN9">
        <v>9</v>
      </c>
      <c r="AO9">
        <v>33.0</v>
      </c>
    </row>
    <row r="10" spans="1:41">
      <c r="A10" t="s">
        <v>76</v>
      </c>
      <c r="B10">
        <v>110944</v>
      </c>
      <c r="C10" t="s">
        <v>77</v>
      </c>
      <c r="D10" t="s">
        <v>28</v>
      </c>
      <c r="E10">
        <v>43039</v>
      </c>
      <c r="G10" t="s">
        <v>78</v>
      </c>
      <c r="H10">
        <v>1</v>
      </c>
      <c r="I10" t="s">
        <v>30</v>
      </c>
      <c r="J10">
        <v>4.0</v>
      </c>
      <c r="K10" t="s">
        <v>31</v>
      </c>
      <c r="L10">
        <v>4.0</v>
      </c>
      <c r="M10" t="s">
        <v>32</v>
      </c>
      <c r="N10">
        <v>4.0</v>
      </c>
      <c r="O10">
        <v>0</v>
      </c>
      <c r="P10">
        <v>4.0</v>
      </c>
      <c r="Q10" t="s">
        <v>33</v>
      </c>
      <c r="R10">
        <v>4.0</v>
      </c>
      <c r="S10" t="s">
        <v>34</v>
      </c>
      <c r="T10">
        <v>9.0</v>
      </c>
      <c r="U10" t="s">
        <v>50</v>
      </c>
      <c r="V10">
        <v>11.0</v>
      </c>
      <c r="W10" t="s">
        <v>36</v>
      </c>
      <c r="X10">
        <v>9.0</v>
      </c>
      <c r="Y10" t="s">
        <v>37</v>
      </c>
      <c r="Z10">
        <v>11.0</v>
      </c>
      <c r="AA10" t="s">
        <v>38</v>
      </c>
      <c r="AB10">
        <v>5.0</v>
      </c>
      <c r="AC10" t="s">
        <v>39</v>
      </c>
      <c r="AD10">
        <v>6.0</v>
      </c>
      <c r="AE10" t="s">
        <v>75</v>
      </c>
      <c r="AF10">
        <v>0.0</v>
      </c>
      <c r="AG10" t="s">
        <v>47</v>
      </c>
      <c r="AH10">
        <v>8.0</v>
      </c>
      <c r="AI10" t="str">
        <f>SI(C6&gt;=D6;"C";"P")</f>
        <v>0</v>
      </c>
      <c r="AJ10">
        <v>5.0</v>
      </c>
      <c r="AK10" t="str">
        <f>SI(D6&lt;150;"Bajo";SI(D6&lt;250;"Medio";"Alto"))</f>
        <v>0</v>
      </c>
      <c r="AL10">
        <v>10.0</v>
      </c>
      <c r="AM10">
        <v>14</v>
      </c>
      <c r="AN10">
        <v>1</v>
      </c>
      <c r="AO10">
        <v>94.0</v>
      </c>
    </row>
    <row r="11" spans="1:41">
      <c r="A11" t="s">
        <v>79</v>
      </c>
      <c r="B11">
        <v>111701</v>
      </c>
      <c r="C11" t="s">
        <v>80</v>
      </c>
      <c r="D11" t="s">
        <v>28</v>
      </c>
      <c r="E11">
        <v>43039</v>
      </c>
      <c r="G11" t="s">
        <v>81</v>
      </c>
      <c r="H11">
        <v>1</v>
      </c>
      <c r="I11" t="s">
        <v>30</v>
      </c>
      <c r="J11">
        <v>4.0</v>
      </c>
      <c r="K11" t="s">
        <v>31</v>
      </c>
      <c r="L11">
        <v>4.0</v>
      </c>
      <c r="M11" t="s">
        <v>32</v>
      </c>
      <c r="N11">
        <v>4.0</v>
      </c>
      <c r="O11">
        <v>0</v>
      </c>
      <c r="P11">
        <v>4.0</v>
      </c>
      <c r="Q11" t="s">
        <v>33</v>
      </c>
      <c r="R11">
        <v>4.0</v>
      </c>
      <c r="S11" t="s">
        <v>34</v>
      </c>
      <c r="T11">
        <v>9.0</v>
      </c>
      <c r="U11" t="s">
        <v>50</v>
      </c>
      <c r="V11">
        <v>11.0</v>
      </c>
      <c r="W11" t="s">
        <v>36</v>
      </c>
      <c r="X11">
        <v>9.0</v>
      </c>
      <c r="Y11" t="s">
        <v>37</v>
      </c>
      <c r="Z11">
        <v>11.0</v>
      </c>
      <c r="AB11">
        <v>0.0</v>
      </c>
      <c r="AC11" t="s">
        <v>39</v>
      </c>
      <c r="AD11">
        <v>6.0</v>
      </c>
      <c r="AE11" t="s">
        <v>75</v>
      </c>
      <c r="AF11">
        <v>0.0</v>
      </c>
      <c r="AG11" t="s">
        <v>82</v>
      </c>
      <c r="AH11">
        <v>0.0</v>
      </c>
      <c r="AI11" t="str">
        <f>SI(C6&gt;D6"C";"P")</f>
        <v>0</v>
      </c>
      <c r="AJ11">
        <v>0.0</v>
      </c>
      <c r="AK11" t="str">
        <f>SI(D6&lt;150;"Bajo";SI(D6&lt;250;"Medio";"Alto"))</f>
        <v>0</v>
      </c>
      <c r="AL11">
        <v>10.0</v>
      </c>
      <c r="AM11">
        <v>11</v>
      </c>
      <c r="AN11">
        <v>4</v>
      </c>
      <c r="AO11">
        <v>76.0</v>
      </c>
    </row>
    <row r="12" spans="1:41">
      <c r="A12" t="s">
        <v>83</v>
      </c>
      <c r="B12">
        <v>110843</v>
      </c>
      <c r="C12" t="s">
        <v>84</v>
      </c>
      <c r="D12" t="s">
        <v>28</v>
      </c>
      <c r="E12">
        <v>43039</v>
      </c>
      <c r="G12" t="s">
        <v>85</v>
      </c>
      <c r="H12">
        <v>1</v>
      </c>
      <c r="I12" t="s">
        <v>72</v>
      </c>
      <c r="J12">
        <v>0.0</v>
      </c>
      <c r="K12" t="s">
        <v>31</v>
      </c>
      <c r="L12">
        <v>4.0</v>
      </c>
      <c r="M12" t="s">
        <v>32</v>
      </c>
      <c r="N12">
        <v>4.0</v>
      </c>
      <c r="O12">
        <v>1</v>
      </c>
      <c r="P12">
        <v>0.0</v>
      </c>
      <c r="Q12" t="s">
        <v>86</v>
      </c>
      <c r="R12">
        <v>0.0</v>
      </c>
      <c r="S12" t="s">
        <v>34</v>
      </c>
      <c r="T12">
        <v>9.0</v>
      </c>
      <c r="U12" t="s">
        <v>44</v>
      </c>
      <c r="V12">
        <v>0.0</v>
      </c>
      <c r="W12" t="s">
        <v>36</v>
      </c>
      <c r="X12">
        <v>9.0</v>
      </c>
      <c r="Y12" t="s">
        <v>60</v>
      </c>
      <c r="Z12">
        <v>0.0</v>
      </c>
      <c r="AA12" t="s">
        <v>38</v>
      </c>
      <c r="AB12">
        <v>5.0</v>
      </c>
      <c r="AC12" t="s">
        <v>46</v>
      </c>
      <c r="AD12">
        <v>0.0</v>
      </c>
      <c r="AE12" t="s">
        <v>40</v>
      </c>
      <c r="AF12">
        <v>6.0</v>
      </c>
      <c r="AG12" t="s">
        <v>47</v>
      </c>
      <c r="AH12">
        <v>8.0</v>
      </c>
      <c r="AI12" t="str">
        <f>SI(C6&lt;=D6; C;"P")</f>
        <v>0</v>
      </c>
      <c r="AJ12">
        <v>0.0</v>
      </c>
      <c r="AK12" t="str">
        <f>SI(D6&gt;150;"Bajo";SI(D6&gt;250;"Medio";"Alto"))</f>
        <v>0</v>
      </c>
      <c r="AL12">
        <v>0.0</v>
      </c>
      <c r="AM12">
        <v>7</v>
      </c>
      <c r="AN12">
        <v>8</v>
      </c>
      <c r="AO12">
        <v>45.0</v>
      </c>
    </row>
    <row r="13" spans="1:41">
      <c r="A13" t="s">
        <v>87</v>
      </c>
      <c r="B13">
        <v>112314</v>
      </c>
      <c r="C13" t="s">
        <v>88</v>
      </c>
      <c r="D13" t="s">
        <v>28</v>
      </c>
      <c r="E13">
        <v>43039</v>
      </c>
      <c r="G13" t="s">
        <v>89</v>
      </c>
      <c r="H13">
        <v>1</v>
      </c>
      <c r="I13" t="s">
        <v>30</v>
      </c>
      <c r="J13">
        <v>4.0</v>
      </c>
      <c r="K13" t="s">
        <v>31</v>
      </c>
      <c r="L13">
        <v>4.0</v>
      </c>
      <c r="M13" t="s">
        <v>90</v>
      </c>
      <c r="N13">
        <v>0.0</v>
      </c>
      <c r="O13">
        <v>0</v>
      </c>
      <c r="P13">
        <v>4.0</v>
      </c>
      <c r="Q13" t="s">
        <v>65</v>
      </c>
      <c r="R13">
        <v>0.0</v>
      </c>
      <c r="S13" t="s">
        <v>34</v>
      </c>
      <c r="T13">
        <v>9.0</v>
      </c>
      <c r="U13" t="s">
        <v>50</v>
      </c>
      <c r="V13">
        <v>11.0</v>
      </c>
      <c r="W13" t="s">
        <v>36</v>
      </c>
      <c r="X13">
        <v>9.0</v>
      </c>
      <c r="Y13" t="s">
        <v>37</v>
      </c>
      <c r="Z13">
        <v>11.0</v>
      </c>
      <c r="AA13" t="s">
        <v>38</v>
      </c>
      <c r="AB13">
        <v>5.0</v>
      </c>
      <c r="AC13" t="s">
        <v>39</v>
      </c>
      <c r="AD13">
        <v>6.0</v>
      </c>
      <c r="AE13" t="s">
        <v>40</v>
      </c>
      <c r="AF13">
        <v>6.0</v>
      </c>
      <c r="AG13" t="s">
        <v>82</v>
      </c>
      <c r="AH13">
        <v>0.0</v>
      </c>
      <c r="AI13" t="str">
        <f>SI(C6&gt;=D6; C; P)</f>
        <v>0</v>
      </c>
      <c r="AJ13">
        <v>0.0</v>
      </c>
      <c r="AK13" t="str">
        <f>SI(D6&gt;150;"Bajo";SI(D6&gt;250;"Alto";"Alto"))</f>
        <v>0</v>
      </c>
      <c r="AL13">
        <v>0.0</v>
      </c>
      <c r="AM13">
        <v>10</v>
      </c>
      <c r="AN13">
        <v>5</v>
      </c>
      <c r="AO13">
        <v>69.0</v>
      </c>
    </row>
    <row r="14" spans="1:41">
      <c r="A14" t="s">
        <v>91</v>
      </c>
      <c r="B14">
        <v>112360</v>
      </c>
      <c r="C14" t="s">
        <v>92</v>
      </c>
      <c r="D14" t="s">
        <v>28</v>
      </c>
      <c r="E14">
        <v>43039</v>
      </c>
      <c r="G14" t="s">
        <v>93</v>
      </c>
      <c r="H14">
        <v>1</v>
      </c>
      <c r="I14" t="s">
        <v>30</v>
      </c>
      <c r="J14">
        <v>4.0</v>
      </c>
      <c r="K14" t="s">
        <v>94</v>
      </c>
      <c r="L14">
        <v>0.0</v>
      </c>
      <c r="M14" t="s">
        <v>32</v>
      </c>
      <c r="N14">
        <v>4.0</v>
      </c>
      <c r="O14">
        <v>0</v>
      </c>
      <c r="P14">
        <v>4.0</v>
      </c>
      <c r="Q14" t="s">
        <v>86</v>
      </c>
      <c r="R14">
        <v>0.0</v>
      </c>
      <c r="S14" t="s">
        <v>73</v>
      </c>
      <c r="T14">
        <v>0.0</v>
      </c>
      <c r="U14" t="s">
        <v>44</v>
      </c>
      <c r="V14">
        <v>0.0</v>
      </c>
      <c r="W14" t="s">
        <v>36</v>
      </c>
      <c r="X14">
        <v>9.0</v>
      </c>
      <c r="Y14" t="s">
        <v>60</v>
      </c>
      <c r="Z14">
        <v>0.0</v>
      </c>
      <c r="AA14" t="s">
        <v>38</v>
      </c>
      <c r="AB14">
        <v>5.0</v>
      </c>
      <c r="AC14" t="s">
        <v>39</v>
      </c>
      <c r="AD14">
        <v>6.0</v>
      </c>
      <c r="AE14" t="s">
        <v>57</v>
      </c>
      <c r="AF14">
        <v>0.0</v>
      </c>
      <c r="AG14" t="s">
        <v>47</v>
      </c>
      <c r="AH14">
        <v>8.0</v>
      </c>
      <c r="AI14" t="str">
        <f>SI(C6&gt;=D6;"C";"P")</f>
        <v>0</v>
      </c>
      <c r="AJ14">
        <v>5.0</v>
      </c>
      <c r="AK14" t="str">
        <f>SI(D6&lt;150;"Bajo";SI(D6&lt;250;"Medio";"Alto"))</f>
        <v>0</v>
      </c>
      <c r="AL14">
        <v>10.0</v>
      </c>
      <c r="AM14">
        <v>9</v>
      </c>
      <c r="AN14">
        <v>6</v>
      </c>
      <c r="AO14">
        <v>55.0</v>
      </c>
    </row>
    <row r="15" spans="1:41">
      <c r="A15" t="s">
        <v>95</v>
      </c>
      <c r="B15">
        <v>111092</v>
      </c>
      <c r="C15" t="s">
        <v>96</v>
      </c>
      <c r="D15" t="s">
        <v>28</v>
      </c>
      <c r="E15">
        <v>43039</v>
      </c>
      <c r="G15" t="s">
        <v>97</v>
      </c>
      <c r="H15">
        <v>1</v>
      </c>
      <c r="I15" t="s">
        <v>30</v>
      </c>
      <c r="J15">
        <v>4.0</v>
      </c>
      <c r="K15" t="s">
        <v>31</v>
      </c>
      <c r="L15">
        <v>4.0</v>
      </c>
      <c r="M15" t="s">
        <v>32</v>
      </c>
      <c r="N15">
        <v>4.0</v>
      </c>
      <c r="O15">
        <v>0</v>
      </c>
      <c r="P15">
        <v>4.0</v>
      </c>
      <c r="Q15" t="s">
        <v>33</v>
      </c>
      <c r="R15">
        <v>4.0</v>
      </c>
      <c r="S15" t="s">
        <v>34</v>
      </c>
      <c r="T15">
        <v>9.0</v>
      </c>
      <c r="U15" t="s">
        <v>44</v>
      </c>
      <c r="V15">
        <v>0.0</v>
      </c>
      <c r="W15" t="s">
        <v>36</v>
      </c>
      <c r="X15">
        <v>9.0</v>
      </c>
      <c r="Y15" t="s">
        <v>37</v>
      </c>
      <c r="Z15">
        <v>11.0</v>
      </c>
      <c r="AA15" t="s">
        <v>38</v>
      </c>
      <c r="AB15">
        <v>5.0</v>
      </c>
      <c r="AC15" t="s">
        <v>39</v>
      </c>
      <c r="AD15">
        <v>6.0</v>
      </c>
      <c r="AE15" t="s">
        <v>40</v>
      </c>
      <c r="AF15">
        <v>6.0</v>
      </c>
      <c r="AG15" t="s">
        <v>47</v>
      </c>
      <c r="AH15">
        <v>8.0</v>
      </c>
      <c r="AI15" t="str">
        <f>SI(C6&gt;=D6;"C";"P")</f>
        <v>0</v>
      </c>
      <c r="AJ15">
        <v>5.0</v>
      </c>
      <c r="AK15" t="str">
        <f>SI(D6&lt;150;"Bajo";SI(D6&lt;250;"Medio";"Alto"))</f>
        <v>0</v>
      </c>
      <c r="AL15">
        <v>10.0</v>
      </c>
      <c r="AM15">
        <v>14</v>
      </c>
      <c r="AN15">
        <v>1</v>
      </c>
      <c r="AO15">
        <v>89.0</v>
      </c>
    </row>
    <row r="16" spans="1:41">
      <c r="A16" t="s">
        <v>98</v>
      </c>
      <c r="B16">
        <v>111991</v>
      </c>
      <c r="C16" t="s">
        <v>99</v>
      </c>
      <c r="D16" t="s">
        <v>28</v>
      </c>
      <c r="E16">
        <v>43039</v>
      </c>
      <c r="G16" t="s">
        <v>100</v>
      </c>
      <c r="H16">
        <v>1</v>
      </c>
      <c r="I16" t="s">
        <v>101</v>
      </c>
      <c r="J16">
        <v>0.0</v>
      </c>
      <c r="K16" t="s">
        <v>94</v>
      </c>
      <c r="L16">
        <v>0.0</v>
      </c>
      <c r="M16" t="s">
        <v>32</v>
      </c>
      <c r="N16">
        <v>4.0</v>
      </c>
      <c r="O16">
        <v>0</v>
      </c>
      <c r="P16">
        <v>4.0</v>
      </c>
      <c r="Q16" t="s">
        <v>33</v>
      </c>
      <c r="R16">
        <v>4.0</v>
      </c>
      <c r="S16" t="s">
        <v>34</v>
      </c>
      <c r="T16">
        <v>9.0</v>
      </c>
      <c r="U16" t="s">
        <v>50</v>
      </c>
      <c r="V16">
        <v>11.0</v>
      </c>
      <c r="W16" t="s">
        <v>74</v>
      </c>
      <c r="X16">
        <v>0.0</v>
      </c>
      <c r="Y16" t="s">
        <v>60</v>
      </c>
      <c r="Z16">
        <v>0.0</v>
      </c>
      <c r="AA16" t="s">
        <v>102</v>
      </c>
      <c r="AB16">
        <v>0.0</v>
      </c>
      <c r="AC16" t="s">
        <v>46</v>
      </c>
      <c r="AD16">
        <v>0.0</v>
      </c>
      <c r="AE16" t="s">
        <v>103</v>
      </c>
      <c r="AF16">
        <v>0.0</v>
      </c>
      <c r="AG16" t="s">
        <v>70</v>
      </c>
      <c r="AH16">
        <v>0.0</v>
      </c>
      <c r="AI16" t="str">
        <f>SI(C6&gt;=D6; C; P)</f>
        <v>0</v>
      </c>
      <c r="AJ16">
        <v>0.0</v>
      </c>
      <c r="AK16" t="str">
        <f>SI(D6&lt;150;Bajo;SI(D6&lt;250;Medio;Alto))</f>
        <v>0</v>
      </c>
      <c r="AL16">
        <v>0.0</v>
      </c>
      <c r="AM16">
        <v>5</v>
      </c>
      <c r="AN16">
        <v>10</v>
      </c>
      <c r="AO16">
        <v>32.0</v>
      </c>
    </row>
    <row r="17" spans="1:41">
      <c r="A17" t="s">
        <v>104</v>
      </c>
      <c r="B17">
        <v>112482</v>
      </c>
      <c r="C17">
        <v>1750113324</v>
      </c>
      <c r="D17" t="s">
        <v>28</v>
      </c>
      <c r="E17">
        <v>43039</v>
      </c>
      <c r="G17" t="s">
        <v>105</v>
      </c>
      <c r="H17">
        <v>1</v>
      </c>
      <c r="I17" t="s">
        <v>30</v>
      </c>
      <c r="J17">
        <v>4.0</v>
      </c>
      <c r="K17" t="s">
        <v>31</v>
      </c>
      <c r="L17">
        <v>4.0</v>
      </c>
      <c r="M17" t="s">
        <v>32</v>
      </c>
      <c r="N17">
        <v>4.0</v>
      </c>
      <c r="O17">
        <v>1</v>
      </c>
      <c r="P17">
        <v>0.0</v>
      </c>
      <c r="Q17" t="s">
        <v>33</v>
      </c>
      <c r="R17">
        <v>4.0</v>
      </c>
      <c r="S17" t="s">
        <v>34</v>
      </c>
      <c r="T17">
        <v>9.0</v>
      </c>
      <c r="U17" t="s">
        <v>50</v>
      </c>
      <c r="V17">
        <v>11.0</v>
      </c>
      <c r="W17" t="s">
        <v>36</v>
      </c>
      <c r="X17">
        <v>9.0</v>
      </c>
      <c r="Y17" t="s">
        <v>37</v>
      </c>
      <c r="Z17">
        <v>11.0</v>
      </c>
      <c r="AA17" t="s">
        <v>102</v>
      </c>
      <c r="AB17">
        <v>0.0</v>
      </c>
      <c r="AC17" t="s">
        <v>56</v>
      </c>
      <c r="AD17">
        <v>0.0</v>
      </c>
      <c r="AE17" t="s">
        <v>40</v>
      </c>
      <c r="AF17">
        <v>6.0</v>
      </c>
      <c r="AG17" t="s">
        <v>70</v>
      </c>
      <c r="AH17">
        <v>0.0</v>
      </c>
      <c r="AI17" t="str">
        <f>SI(C6&gt;=D6;"C";"P")</f>
        <v>0</v>
      </c>
      <c r="AJ17">
        <v>5.0</v>
      </c>
      <c r="AK17" t="str">
        <f>SI(D6&lt;150;"Bajo";SI(D6&lt;250;"Medio";"Alto"))</f>
        <v>0</v>
      </c>
      <c r="AL17">
        <v>10.0</v>
      </c>
      <c r="AM17">
        <v>11</v>
      </c>
      <c r="AN17">
        <v>4</v>
      </c>
      <c r="AO17">
        <v>77.0</v>
      </c>
    </row>
    <row r="18" spans="1:41">
      <c r="A18" t="s">
        <v>106</v>
      </c>
      <c r="B18">
        <v>110960</v>
      </c>
      <c r="C18" t="s">
        <v>107</v>
      </c>
      <c r="D18" t="s">
        <v>28</v>
      </c>
      <c r="E18">
        <v>43039</v>
      </c>
      <c r="G18" t="s">
        <v>108</v>
      </c>
      <c r="H18">
        <v>1</v>
      </c>
      <c r="I18" t="s">
        <v>30</v>
      </c>
      <c r="J18">
        <v>4.0</v>
      </c>
      <c r="K18" t="s">
        <v>31</v>
      </c>
      <c r="L18">
        <v>4.0</v>
      </c>
      <c r="M18" t="s">
        <v>90</v>
      </c>
      <c r="N18">
        <v>0.0</v>
      </c>
      <c r="O18">
        <v>0</v>
      </c>
      <c r="P18">
        <v>4.0</v>
      </c>
      <c r="Q18" t="s">
        <v>33</v>
      </c>
      <c r="R18">
        <v>4.0</v>
      </c>
      <c r="S18" t="s">
        <v>109</v>
      </c>
      <c r="T18">
        <v>0.0</v>
      </c>
      <c r="U18" t="s">
        <v>50</v>
      </c>
      <c r="V18">
        <v>11.0</v>
      </c>
      <c r="W18" t="s">
        <v>36</v>
      </c>
      <c r="X18">
        <v>9.0</v>
      </c>
      <c r="Y18" t="s">
        <v>37</v>
      </c>
      <c r="Z18">
        <v>11.0</v>
      </c>
      <c r="AA18" t="s">
        <v>38</v>
      </c>
      <c r="AB18">
        <v>5.0</v>
      </c>
      <c r="AC18" t="s">
        <v>61</v>
      </c>
      <c r="AD18">
        <v>0.0</v>
      </c>
      <c r="AE18" t="s">
        <v>75</v>
      </c>
      <c r="AF18">
        <v>0.0</v>
      </c>
      <c r="AG18" t="s">
        <v>82</v>
      </c>
      <c r="AH18">
        <v>0.0</v>
      </c>
      <c r="AI18" t="str">
        <f>SI(C6&gt;=D6;"C";"P")</f>
        <v>0</v>
      </c>
      <c r="AJ18">
        <v>5.0</v>
      </c>
      <c r="AK18" t="str">
        <f>SI(D6&lt;150;"Bajo";SI(D6&lt;250;"Medio";"Alto"))</f>
        <v>0</v>
      </c>
      <c r="AL18">
        <v>10.0</v>
      </c>
      <c r="AM18">
        <v>10</v>
      </c>
      <c r="AN18">
        <v>5</v>
      </c>
      <c r="AO18">
        <v>67.0</v>
      </c>
    </row>
    <row r="19" spans="1:41">
      <c r="A19" t="s">
        <v>110</v>
      </c>
      <c r="B19">
        <v>110841</v>
      </c>
      <c r="C19" t="s">
        <v>111</v>
      </c>
      <c r="D19" t="s">
        <v>28</v>
      </c>
      <c r="E19">
        <v>43039</v>
      </c>
      <c r="G19" t="s">
        <v>112</v>
      </c>
      <c r="H19">
        <v>1</v>
      </c>
      <c r="I19" t="s">
        <v>30</v>
      </c>
      <c r="J19">
        <v>4.0</v>
      </c>
      <c r="K19" t="s">
        <v>94</v>
      </c>
      <c r="L19">
        <v>0.0</v>
      </c>
      <c r="M19" t="s">
        <v>32</v>
      </c>
      <c r="N19">
        <v>4.0</v>
      </c>
      <c r="O19">
        <v>0</v>
      </c>
      <c r="P19">
        <v>4.0</v>
      </c>
      <c r="Q19" t="s">
        <v>53</v>
      </c>
      <c r="R19">
        <v>0.0</v>
      </c>
      <c r="S19" t="s">
        <v>34</v>
      </c>
      <c r="T19">
        <v>9.0</v>
      </c>
      <c r="U19" t="s">
        <v>35</v>
      </c>
      <c r="V19">
        <v>0.0</v>
      </c>
      <c r="W19" t="s">
        <v>74</v>
      </c>
      <c r="X19">
        <v>0.0</v>
      </c>
      <c r="Y19" t="s">
        <v>37</v>
      </c>
      <c r="Z19">
        <v>11.0</v>
      </c>
      <c r="AA19" t="s">
        <v>113</v>
      </c>
      <c r="AB19">
        <v>0.0</v>
      </c>
      <c r="AC19" t="s">
        <v>61</v>
      </c>
      <c r="AD19">
        <v>0.0</v>
      </c>
      <c r="AE19" t="s">
        <v>40</v>
      </c>
      <c r="AF19">
        <v>6.0</v>
      </c>
      <c r="AG19" t="s">
        <v>82</v>
      </c>
      <c r="AH19">
        <v>0.0</v>
      </c>
      <c r="AI19" t="str">
        <f>SI(C6&gt;=D6; C; P)</f>
        <v>0</v>
      </c>
      <c r="AJ19">
        <v>0.0</v>
      </c>
      <c r="AK19" t="str">
        <f>SI(D6&lt;150;"Bajo";SI(D6&lt;250;"Medio";"Alto"))</f>
        <v>0</v>
      </c>
      <c r="AL19">
        <v>10.0</v>
      </c>
      <c r="AM19">
        <v>7</v>
      </c>
      <c r="AN19">
        <v>8</v>
      </c>
      <c r="AO19">
        <v>48.0</v>
      </c>
    </row>
    <row r="20" spans="1:41">
      <c r="A20" t="s">
        <v>114</v>
      </c>
      <c r="B20">
        <v>112430</v>
      </c>
      <c r="C20">
        <v>1314593417</v>
      </c>
      <c r="D20" t="s">
        <v>28</v>
      </c>
      <c r="E20">
        <v>43039</v>
      </c>
      <c r="G20" t="s">
        <v>115</v>
      </c>
      <c r="H20">
        <v>1</v>
      </c>
      <c r="I20" t="s">
        <v>30</v>
      </c>
      <c r="J20">
        <v>4.0</v>
      </c>
      <c r="K20" t="s">
        <v>31</v>
      </c>
      <c r="L20">
        <v>4.0</v>
      </c>
      <c r="M20" t="s">
        <v>32</v>
      </c>
      <c r="N20">
        <v>4.0</v>
      </c>
      <c r="O20">
        <v>1</v>
      </c>
      <c r="P20">
        <v>0.0</v>
      </c>
      <c r="Q20" t="s">
        <v>33</v>
      </c>
      <c r="R20">
        <v>4.0</v>
      </c>
      <c r="S20" t="s">
        <v>34</v>
      </c>
      <c r="T20">
        <v>9.0</v>
      </c>
      <c r="U20" t="s">
        <v>50</v>
      </c>
      <c r="V20">
        <v>11.0</v>
      </c>
      <c r="W20" t="s">
        <v>36</v>
      </c>
      <c r="X20">
        <v>9.0</v>
      </c>
      <c r="Y20" t="s">
        <v>37</v>
      </c>
      <c r="Z20">
        <v>11.0</v>
      </c>
      <c r="AA20" t="s">
        <v>38</v>
      </c>
      <c r="AB20">
        <v>5.0</v>
      </c>
      <c r="AC20" t="s">
        <v>39</v>
      </c>
      <c r="AD20">
        <v>6.0</v>
      </c>
      <c r="AE20" t="s">
        <v>103</v>
      </c>
      <c r="AF20">
        <v>0.0</v>
      </c>
      <c r="AG20" t="s">
        <v>47</v>
      </c>
      <c r="AH20">
        <v>8.0</v>
      </c>
      <c r="AI20" t="str">
        <f>SI(C6&gt;=D6;"C";"P")</f>
        <v>0</v>
      </c>
      <c r="AJ20">
        <v>5.0</v>
      </c>
      <c r="AK20" t="str">
        <f>SI(D6&lt;150;"Bajo";SI(D6&lt;250;"Medio";"Alto"))</f>
        <v>0</v>
      </c>
      <c r="AL20">
        <v>10.0</v>
      </c>
      <c r="AM20">
        <v>13</v>
      </c>
      <c r="AN20">
        <v>2</v>
      </c>
      <c r="AO20">
        <v>90.0</v>
      </c>
    </row>
    <row r="21" spans="1:41">
      <c r="A21" t="s">
        <v>116</v>
      </c>
      <c r="B21">
        <v>111145</v>
      </c>
      <c r="C21" t="s">
        <v>117</v>
      </c>
      <c r="D21" t="s">
        <v>28</v>
      </c>
      <c r="E21">
        <v>43039</v>
      </c>
      <c r="G21" t="s">
        <v>118</v>
      </c>
      <c r="H21">
        <v>1</v>
      </c>
      <c r="I21" t="s">
        <v>30</v>
      </c>
      <c r="J21">
        <v>4.0</v>
      </c>
      <c r="K21" t="s">
        <v>31</v>
      </c>
      <c r="L21">
        <v>4.0</v>
      </c>
      <c r="M21" t="s">
        <v>119</v>
      </c>
      <c r="N21">
        <v>0.0</v>
      </c>
      <c r="O21">
        <v>0</v>
      </c>
      <c r="P21">
        <v>4.0</v>
      </c>
      <c r="Q21" t="s">
        <v>33</v>
      </c>
      <c r="R21">
        <v>4.0</v>
      </c>
      <c r="S21" t="s">
        <v>34</v>
      </c>
      <c r="T21">
        <v>9.0</v>
      </c>
      <c r="U21" t="s">
        <v>44</v>
      </c>
      <c r="V21">
        <v>0.0</v>
      </c>
      <c r="X21">
        <v>0.0</v>
      </c>
      <c r="Y21" t="s">
        <v>120</v>
      </c>
      <c r="Z21">
        <v>0.0</v>
      </c>
      <c r="AA21" t="s">
        <v>38</v>
      </c>
      <c r="AB21">
        <v>5.0</v>
      </c>
      <c r="AD21">
        <v>0.0</v>
      </c>
      <c r="AE21" t="s">
        <v>57</v>
      </c>
      <c r="AF21">
        <v>0.0</v>
      </c>
      <c r="AG21" t="s">
        <v>41</v>
      </c>
      <c r="AH21">
        <v>0.0</v>
      </c>
      <c r="AI21" t="str">
        <f>SI(C6&gt;=D6;"C";"P")</f>
        <v>0</v>
      </c>
      <c r="AJ21">
        <v>5.0</v>
      </c>
      <c r="AK21" t="str">
        <f>SI(D6&lt;150;Bajo;SI(D6&lt;250;Medio;Alto))</f>
        <v>0</v>
      </c>
      <c r="AL21">
        <v>0.0</v>
      </c>
      <c r="AM21">
        <v>7</v>
      </c>
      <c r="AN21">
        <v>8</v>
      </c>
      <c r="AO21">
        <v>35.0</v>
      </c>
    </row>
    <row r="22" spans="1:41">
      <c r="A22" t="s">
        <v>121</v>
      </c>
      <c r="B22">
        <v>111363</v>
      </c>
      <c r="C22" t="s">
        <v>122</v>
      </c>
      <c r="D22" t="s">
        <v>28</v>
      </c>
      <c r="E22">
        <v>43039</v>
      </c>
      <c r="G22" t="s">
        <v>123</v>
      </c>
      <c r="H22">
        <v>1</v>
      </c>
      <c r="I22" t="s">
        <v>101</v>
      </c>
      <c r="J22">
        <v>0.0</v>
      </c>
      <c r="K22" t="s">
        <v>94</v>
      </c>
      <c r="L22">
        <v>0.0</v>
      </c>
      <c r="M22" t="s">
        <v>32</v>
      </c>
      <c r="N22">
        <v>4.0</v>
      </c>
      <c r="O22">
        <v>0</v>
      </c>
      <c r="P22">
        <v>4.0</v>
      </c>
      <c r="Q22" t="s">
        <v>86</v>
      </c>
      <c r="R22">
        <v>0.0</v>
      </c>
      <c r="S22" t="s">
        <v>73</v>
      </c>
      <c r="T22">
        <v>0.0</v>
      </c>
      <c r="U22" t="s">
        <v>54</v>
      </c>
      <c r="V22">
        <v>0.0</v>
      </c>
      <c r="W22" t="s">
        <v>36</v>
      </c>
      <c r="X22">
        <v>9.0</v>
      </c>
      <c r="Y22" t="s">
        <v>60</v>
      </c>
      <c r="Z22">
        <v>0.0</v>
      </c>
      <c r="AA22" t="s">
        <v>102</v>
      </c>
      <c r="AB22">
        <v>0.0</v>
      </c>
      <c r="AC22" t="s">
        <v>46</v>
      </c>
      <c r="AD22">
        <v>0.0</v>
      </c>
      <c r="AE22" t="s">
        <v>75</v>
      </c>
      <c r="AF22">
        <v>0.0</v>
      </c>
      <c r="AG22" t="s">
        <v>82</v>
      </c>
      <c r="AH22">
        <v>0.0</v>
      </c>
      <c r="AI22" t="str">
        <f>SI(C6&gt;=D6; C; P)</f>
        <v>0</v>
      </c>
      <c r="AJ22">
        <v>0.0</v>
      </c>
      <c r="AK22" t="str">
        <f>SI(D6&lt;150;Bajo;SI(D6&lt;250;Medio;Alto))</f>
        <v>0</v>
      </c>
      <c r="AL22">
        <v>0.0</v>
      </c>
      <c r="AM22">
        <v>3</v>
      </c>
      <c r="AN22">
        <v>12</v>
      </c>
      <c r="AO22">
        <v>17.0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2021-07-22T21:58:36+02:00</dcterms:created>
  <dcterms:modified xsi:type="dcterms:W3CDTF">2021-07-22T21:58:36+02:00</dcterms:modified>
  <dc:title>Untitled Spreadsheet</dc:title>
  <dc:description/>
  <dc:subject/>
  <cp:keywords/>
  <cp:category/>
</cp:coreProperties>
</file>