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<sst xmlns="http://schemas.openxmlformats.org/spreadsheetml/2006/main" uniqueCount="74">
  <si>
    <t>name</t>
  </si>
  <si>
    <t>id</t>
  </si>
  <si>
    <t>sis_id</t>
  </si>
  <si>
    <t>section</t>
  </si>
  <si>
    <t>section_id</t>
  </si>
  <si>
    <t>section_sis_id</t>
  </si>
  <si>
    <t>submitted</t>
  </si>
  <si>
    <t>attempt</t>
  </si>
  <si>
    <t xml:space="preserve">820611: 
USAR LA HOJA: FUNCIONES BÁSICAS
Utilice una función básica de Excel que le permita determinar:
¿Cuál es el modelo de carro que tiene mayor peso?
</t>
  </si>
  <si>
    <t xml:space="preserve">820612: 
USAR LA HOJA: FUNCIONES BÁSICAS
Utilice una función básica de Excel que le permita determinar:
¿De dónde es originario el carro con el valor más bajo de caballos de fuerza?
</t>
  </si>
  <si>
    <t xml:space="preserve">820613: 
USAR LA HOJA: FUNCIONES BÁSICAS
Utilice una función básica de Excel que le permita determinar:
¿Cuál es la suma total de los pesos de todos los modelos mostrados en el presente reporte?
</t>
  </si>
  <si>
    <t xml:space="preserve">820614: 
USAR LA HOJA: FUNCIONES BÁSICAS
Utilice una función básica de Excel que le permita determinar:
¿Cuál es el número total de modelos de vehículos en este reporte?
</t>
  </si>
  <si>
    <t xml:space="preserve">820615: 
USAR LA HOJA: FUNCIONES BÁSICAS
Utilice una función básica de Excel que le permita determinar:
¿Cuál es el promedio de los caballos de fuerza de todos los modelos de vehículos?
</t>
  </si>
  <si>
    <t xml:space="preserve">820616: 
USAR LA HOJA: ORDENAR Y FILTRAR
IMPORTANTE: Realizar una copia de la hoja "ORDENAR Y FILTRAR", con los datos originales antes de realizar cualquier procedimiento y trabaje con la copia.
Luego de ordenar la columna “Origen” de A a Z.
¿Cuál es el octavo modelo que se muestra en la lista?
</t>
  </si>
  <si>
    <t xml:space="preserve">820617: 
USAR LA HOJA: ORDENAR Y FILTRAR
IMPORTANTE: Realizar una copia de la hoja "ORDENAR Y FILTRAR", con los datos originales antes de realizar cualquier procedimiento y trabaje con la copia.
Luego de ordenar la columna “MODELO” en orden A a Z y luego la columna “CILINDROS” de mayor a menor (simultáneamente).
¿Cuál es el último modelo que se visualiza en la tabla?
</t>
  </si>
  <si>
    <t xml:space="preserve">820618: 
USAR LA HOJA: ORDENAR Y FILTRAR
IMPORTANTE: Realizar una copia de la hoja "ORDENAR Y FILTRAR", con los datos originales antes de realizar cualquier procedimiento y trabaje con la copia.
Utilice la herramienta Filtro para responder la siguiente pregunta:
¿Cuántos modelos tienen caballos de fuerza mayores a 200?
</t>
  </si>
  <si>
    <t xml:space="preserve">820619: 
USAR LA HOJA: ORDENAR Y FILTRAR
IMPORTANTE: Realizar una copia de la hoja "ORDENAR Y FILTRAR", con los datos originales antes de realizar cualquier procedimiento y trabaje con la copia.
Después de realizar los siguientes filtros:
Peso entre 3000 y 4000
Origen “Estados Unidos”
 ¿Cuál es el último modelo de carro que se visualiza en la tabla?
</t>
  </si>
  <si>
    <t xml:space="preserve">820620: 
USAR LA HOJA: TABLA DINÁMICA
Haciendo uso de la herramienta Tabla Dinámica, calcule:
¿Cuál es la suma de los CILINDROS de todos los MODELOS de vehículos que comienzan con la palabra “Ford”?
</t>
  </si>
  <si>
    <t xml:space="preserve">820621: 
USAR LA HOJA: TABLA DINÁMICA
Haciendo uso de la herramienta Tabla Dinámica, calcule:
¿Cuál es el máximo peso de todos los modelos de carro cuyos nombres inician con “Chevrolet”?
</t>
  </si>
  <si>
    <t xml:space="preserve">820622: 
USAR LA HOJA: TABLA DINÁMICA
Haciendo uso de la herramienta Tabla Dinámica, calcule:
¿Cuál es la suma de los PESOS correspondiente a los vehículos con los 10 mejores CABALLOS DE FUERZA?
</t>
  </si>
  <si>
    <t xml:space="preserve">820623: 
USAR LA HOJA: TABLA DINÁMICA
Haciendo uso de la herramienta Tabla Dinámica, calcule:
Cantidad de modelos de carro de origen Europeo.
De los nombres obtenidos previamente, determinar la cantidad máxima y mínima de caballos de fuerza.
</t>
  </si>
  <si>
    <t xml:space="preserve">820624: 
USAR LA HOJA: FUNCIÓN SI
Se desea agregar información en la celda G5 referente a la “Observación”, dependiendo del Peso mostrado en la celda F5. Si el valor del peso es menor a 4000, la observación será “Liviano”, caso contrario será “Pesado”.
 ¿Cuál de las siguientes fórmulas es la correcta?
</t>
  </si>
  <si>
    <t xml:space="preserve">820625: 
USAR LA HOJA: FUNCIÓN SI
Se desea agregar información a la columna H (Tipo), dependiendo del valor de la columna E (Caballos de Fuerza).
Si es menor a 150, mostrar el texto “Pequeño”.
Si es mayor o igual a 150 y menor o igual que 200, mostrar el texto “Grande”.
Si es mayor 200, mostrar el texto “Deportivo”.
Considere que se aplicará la fórmula al primer registro, localizado en la fila 5 y luego se desea replicar la fórmula para los demás registros.
 ¿Cuál de las siguientes fórmulas es la correcta?
</t>
  </si>
  <si>
    <t>n correct</t>
  </si>
  <si>
    <t>n incorrect</t>
  </si>
  <si>
    <t>score</t>
  </si>
  <si>
    <t>MARTHA JULEISY FARFAN PILAY</t>
  </si>
  <si>
    <t>Nov 27 - F3 - P3</t>
  </si>
  <si>
    <t>2020-11-27 21:42:40 UTC</t>
  </si>
  <si>
    <t>Pontiac Safari (sw)</t>
  </si>
  <si>
    <t>Europa</t>
  </si>
  <si>
    <t>Ford Maverick</t>
  </si>
  <si>
    <t>Volvo Diesel</t>
  </si>
  <si>
    <t>Oldsmobile Cutlass Ciera (diesel)</t>
  </si>
  <si>
    <t>Cantidad de modelos= 55; Máximo de Caballos de Fuerza= 133; Mínimo de Caballos de Fuerza = 46.</t>
  </si>
  <si>
    <t>JOSELYNE NICOLE GOMEZ INSUASTI</t>
  </si>
  <si>
    <t>2020-11-27 21:38:55 UTC</t>
  </si>
  <si>
    <t>SOLEDAD NICOLE GUARTATANGA VALDIVIEZO</t>
  </si>
  <si>
    <t>2020-11-27 21:37:58 UTC</t>
  </si>
  <si>
    <t>Cantidad de modelos= 55; Máximo de Caballos de Fuerza= 150; Mínimo de Caballos de Fuerza = 46.</t>
  </si>
  <si>
    <t>MARIA GRACIA LOPEZ NOBOA</t>
  </si>
  <si>
    <t>2020-11-27 21:36:53 UTC</t>
  </si>
  <si>
    <t>MARCO IVAN FEIJOO JARAMILLO</t>
  </si>
  <si>
    <t>2020-11-27 21:36:52 UTC</t>
  </si>
  <si>
    <t>Mazda RX-7 GS</t>
  </si>
  <si>
    <t>DARWIN ABELARDO JACOME CUENCA</t>
  </si>
  <si>
    <t>2020-11-27 21:36:26 UTC</t>
  </si>
  <si>
    <t>LUIS OCTAVIO GRANDA HERDOIZA</t>
  </si>
  <si>
    <t>2020-11-27 21:35:30 UTC</t>
  </si>
  <si>
    <t>SAHID ISRAEL JORDAN CEVALLOS</t>
  </si>
  <si>
    <t>2020-11-27 21:34:50 UTC</t>
  </si>
  <si>
    <t>Japón</t>
  </si>
  <si>
    <t>ANGELA LISBETH GANCHOZO INTRIAGO</t>
  </si>
  <si>
    <t>2020-11-27 21:34:08 UTC</t>
  </si>
  <si>
    <t>GERLEEN JOSUE GOYA PINCAY</t>
  </si>
  <si>
    <t>2020-11-27 21:32:28 UTC</t>
  </si>
  <si>
    <t>JUAN ALONSO JIMENEZ INDIO</t>
  </si>
  <si>
    <t>2020-11-27 21:31:57 UTC</t>
  </si>
  <si>
    <t>WENDY MIREYA HUARACA LARA</t>
  </si>
  <si>
    <t>2020-11-27 21:31:43 UTC</t>
  </si>
  <si>
    <t>CARLOS RAUL LOPEZ DIAZ</t>
  </si>
  <si>
    <t>2020-11-27 21:30:57 UTC</t>
  </si>
  <si>
    <t>MARIA GABRIELA LEYTON ZAPATA</t>
  </si>
  <si>
    <t>2020-11-27 21:30:35 UTC</t>
  </si>
  <si>
    <t>DIEGO BAUTISTA INDIO NAVARRETE</t>
  </si>
  <si>
    <t>2020-11-27 21:30:01 UTC</t>
  </si>
  <si>
    <t>KEVIN CHRISTIAN LOPEZ LARA</t>
  </si>
  <si>
    <t>2020-11-27 21:27:35 UTC</t>
  </si>
  <si>
    <t>WALTER ARIEL GUAÑO VINUEZA</t>
  </si>
  <si>
    <t>PAULETTE DEL CARMEN HERRERA LANDETTA</t>
  </si>
  <si>
    <t>2020-11-27 21:26:25 UTC</t>
  </si>
  <si>
    <t>Pontiac Grand Prix</t>
  </si>
  <si>
    <t>STEFANY DAYANNA LOPEZ QUEZADA</t>
  </si>
  <si>
    <t>2020-11-27 21:18:12 UTC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</si>
</sst>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2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4.0</v>
      </c>
      <c r="K1" t="s">
        <v>9</v>
      </c>
      <c r="L1">
        <v>4.0</v>
      </c>
      <c r="M1" t="s">
        <v>10</v>
      </c>
      <c r="N1">
        <v>4.0</v>
      </c>
      <c r="O1" t="s">
        <v>11</v>
      </c>
      <c r="P1">
        <v>4.0</v>
      </c>
      <c r="Q1" t="s">
        <v>12</v>
      </c>
      <c r="R1">
        <v>4.0</v>
      </c>
      <c r="S1" t="s">
        <v>13</v>
      </c>
      <c r="T1">
        <v>9.0</v>
      </c>
      <c r="U1" t="s">
        <v>14</v>
      </c>
      <c r="V1">
        <v>11.0</v>
      </c>
      <c r="W1" t="s">
        <v>15</v>
      </c>
      <c r="X1">
        <v>9.0</v>
      </c>
      <c r="Y1" t="s">
        <v>16</v>
      </c>
      <c r="Z1">
        <v>11.0</v>
      </c>
      <c r="AA1" t="s">
        <v>17</v>
      </c>
      <c r="AB1">
        <v>5.0</v>
      </c>
      <c r="AC1" t="s">
        <v>18</v>
      </c>
      <c r="AD1">
        <v>6.0</v>
      </c>
      <c r="AE1" t="s">
        <v>19</v>
      </c>
      <c r="AF1">
        <v>6.0</v>
      </c>
      <c r="AG1" t="s">
        <v>20</v>
      </c>
      <c r="AH1">
        <v>8.0</v>
      </c>
      <c r="AI1" t="s">
        <v>21</v>
      </c>
      <c r="AJ1">
        <v>5.0</v>
      </c>
      <c r="AK1" t="s">
        <v>22</v>
      </c>
      <c r="AL1">
        <v>10.0</v>
      </c>
      <c r="AM1" t="s">
        <v>23</v>
      </c>
      <c r="AN1" t="s">
        <v>24</v>
      </c>
      <c r="AO1" t="s">
        <v>25</v>
      </c>
    </row>
    <row r="2" spans="1:41">
      <c r="A2" t="s">
        <v>26</v>
      </c>
      <c r="B2">
        <v>113129</v>
      </c>
      <c r="C2">
        <v>202011516</v>
      </c>
      <c r="D2" t="s">
        <v>27</v>
      </c>
      <c r="E2">
        <v>42908</v>
      </c>
      <c r="G2" t="s">
        <v>28</v>
      </c>
      <c r="H2">
        <v>1</v>
      </c>
      <c r="I2" t="s">
        <v>29</v>
      </c>
      <c r="J2">
        <v>4.0</v>
      </c>
      <c r="K2" t="s">
        <v>30</v>
      </c>
      <c r="L2">
        <v>4.0</v>
      </c>
      <c r="M2">
        <v>902834</v>
      </c>
      <c r="N2">
        <v>4.0</v>
      </c>
      <c r="O2">
        <v>301</v>
      </c>
      <c r="P2">
        <v>4.0</v>
      </c>
      <c r="Q2">
        <v>107</v>
      </c>
      <c r="R2">
        <v>4.0</v>
      </c>
      <c r="S2" t="s">
        <v>31</v>
      </c>
      <c r="T2">
        <v>9.0</v>
      </c>
      <c r="U2" t="s">
        <v>32</v>
      </c>
      <c r="V2">
        <v>11.0</v>
      </c>
      <c r="W2">
        <v>9</v>
      </c>
      <c r="X2">
        <v>9.0</v>
      </c>
      <c r="Y2" t="s">
        <v>33</v>
      </c>
      <c r="Z2">
        <v>11.0</v>
      </c>
      <c r="AA2">
        <v>220</v>
      </c>
      <c r="AB2">
        <v>5.0</v>
      </c>
      <c r="AC2">
        <v>4997</v>
      </c>
      <c r="AD2">
        <v>6.0</v>
      </c>
      <c r="AE2">
        <v>43793</v>
      </c>
      <c r="AF2">
        <v>6.0</v>
      </c>
      <c r="AG2" t="s">
        <v>34</v>
      </c>
      <c r="AH2">
        <v>8.0</v>
      </c>
      <c r="AI2" t="str">
        <f>SI(F5&gt;4000;Liviano;Pesado)</f>
        <v>0</v>
      </c>
      <c r="AJ2">
        <v>0.0</v>
      </c>
      <c r="AK2" t="str">
        <f>SI(E5&lt;150;Pequeño;SI(E5&gt;200;Deportivo;Grande))</f>
        <v>0</v>
      </c>
      <c r="AL2">
        <v>0.0</v>
      </c>
      <c r="AM2">
        <v>13</v>
      </c>
      <c r="AN2">
        <v>2</v>
      </c>
      <c r="AO2">
        <v>85.0</v>
      </c>
    </row>
    <row r="3" spans="1:41">
      <c r="A3" t="s">
        <v>35</v>
      </c>
      <c r="B3">
        <v>113055</v>
      </c>
      <c r="C3">
        <v>202010740</v>
      </c>
      <c r="D3" t="s">
        <v>27</v>
      </c>
      <c r="E3">
        <v>42908</v>
      </c>
      <c r="G3" t="s">
        <v>36</v>
      </c>
      <c r="H3">
        <v>1</v>
      </c>
      <c r="I3" t="s">
        <v>29</v>
      </c>
      <c r="J3">
        <v>4.0</v>
      </c>
      <c r="K3" t="s">
        <v>30</v>
      </c>
      <c r="L3">
        <v>4.0</v>
      </c>
      <c r="M3">
        <v>902834</v>
      </c>
      <c r="N3">
        <v>4.0</v>
      </c>
      <c r="O3">
        <v>301</v>
      </c>
      <c r="P3">
        <v>4.0</v>
      </c>
      <c r="Q3">
        <v>107</v>
      </c>
      <c r="R3">
        <v>4.0</v>
      </c>
      <c r="S3" t="s">
        <v>31</v>
      </c>
      <c r="T3">
        <v>9.0</v>
      </c>
      <c r="U3" t="s">
        <v>32</v>
      </c>
      <c r="V3">
        <v>11.0</v>
      </c>
      <c r="W3">
        <v>9</v>
      </c>
      <c r="X3">
        <v>9.0</v>
      </c>
      <c r="Y3" t="s">
        <v>33</v>
      </c>
      <c r="Z3">
        <v>11.0</v>
      </c>
      <c r="AA3">
        <v>220</v>
      </c>
      <c r="AB3">
        <v>5.0</v>
      </c>
      <c r="AC3">
        <v>4997</v>
      </c>
      <c r="AD3">
        <v>6.0</v>
      </c>
      <c r="AE3">
        <v>43793</v>
      </c>
      <c r="AF3">
        <v>6.0</v>
      </c>
      <c r="AG3" t="s">
        <v>34</v>
      </c>
      <c r="AH3">
        <v>8.0</v>
      </c>
      <c r="AI3" t="str">
        <f>SI(F5&lt;=4000;"Liviano";"Pesado")</f>
        <v>0</v>
      </c>
      <c r="AJ3">
        <v>0.0</v>
      </c>
      <c r="AK3" t="str">
        <f>SI(E5&lt;150;"Pequeño";SI(E5&gt;200;"Deportivo";"Grande"))</f>
        <v>0</v>
      </c>
      <c r="AL3">
        <v>10.0</v>
      </c>
      <c r="AM3">
        <v>14</v>
      </c>
      <c r="AN3">
        <v>1</v>
      </c>
      <c r="AO3">
        <v>95.0</v>
      </c>
    </row>
    <row r="4" spans="1:41">
      <c r="A4" t="s">
        <v>37</v>
      </c>
      <c r="B4">
        <v>113111</v>
      </c>
      <c r="C4">
        <v>202011334</v>
      </c>
      <c r="D4" t="s">
        <v>27</v>
      </c>
      <c r="E4">
        <v>42908</v>
      </c>
      <c r="G4" t="s">
        <v>38</v>
      </c>
      <c r="H4">
        <v>1</v>
      </c>
      <c r="I4" t="s">
        <v>29</v>
      </c>
      <c r="J4">
        <v>4.0</v>
      </c>
      <c r="K4" t="s">
        <v>30</v>
      </c>
      <c r="L4">
        <v>4.0</v>
      </c>
      <c r="M4">
        <v>902834</v>
      </c>
      <c r="N4">
        <v>4.0</v>
      </c>
      <c r="O4">
        <v>301</v>
      </c>
      <c r="P4">
        <v>4.0</v>
      </c>
      <c r="Q4">
        <v>107</v>
      </c>
      <c r="R4">
        <v>4.0</v>
      </c>
      <c r="S4" t="s">
        <v>31</v>
      </c>
      <c r="T4">
        <v>9.0</v>
      </c>
      <c r="U4" t="s">
        <v>32</v>
      </c>
      <c r="V4">
        <v>11.0</v>
      </c>
      <c r="W4">
        <v>9</v>
      </c>
      <c r="X4">
        <v>9.0</v>
      </c>
      <c r="Y4" t="s">
        <v>33</v>
      </c>
      <c r="Z4">
        <v>11.0</v>
      </c>
      <c r="AA4">
        <v>220</v>
      </c>
      <c r="AB4">
        <v>5.0</v>
      </c>
      <c r="AC4">
        <v>4997</v>
      </c>
      <c r="AD4">
        <v>6.0</v>
      </c>
      <c r="AE4">
        <v>43793</v>
      </c>
      <c r="AF4">
        <v>6.0</v>
      </c>
      <c r="AG4" t="s">
        <v>39</v>
      </c>
      <c r="AH4">
        <v>0.0</v>
      </c>
      <c r="AI4" t="str">
        <f>SI(F5&lt;4000;"Liviano";"Pesado")</f>
        <v>0</v>
      </c>
      <c r="AJ4">
        <v>5.0</v>
      </c>
      <c r="AK4" t="str">
        <f>SI(E5&gt;150;"Pequeño";SI(E5&lt;=200;"Deportivo";"Grande"))</f>
        <v>0</v>
      </c>
      <c r="AL4">
        <v>0.0</v>
      </c>
      <c r="AM4">
        <v>13</v>
      </c>
      <c r="AN4">
        <v>2</v>
      </c>
      <c r="AO4">
        <v>82.0</v>
      </c>
    </row>
    <row r="5" spans="1:41">
      <c r="A5" t="s">
        <v>40</v>
      </c>
      <c r="B5">
        <v>113033</v>
      </c>
      <c r="C5">
        <v>202010476</v>
      </c>
      <c r="D5" t="s">
        <v>27</v>
      </c>
      <c r="E5">
        <v>42908</v>
      </c>
      <c r="G5" t="s">
        <v>41</v>
      </c>
      <c r="H5">
        <v>1</v>
      </c>
      <c r="I5" t="s">
        <v>29</v>
      </c>
      <c r="J5">
        <v>4.0</v>
      </c>
      <c r="K5" t="s">
        <v>30</v>
      </c>
      <c r="L5">
        <v>4.0</v>
      </c>
      <c r="M5">
        <v>902834</v>
      </c>
      <c r="N5">
        <v>4.0</v>
      </c>
      <c r="O5">
        <v>301</v>
      </c>
      <c r="P5">
        <v>4.0</v>
      </c>
      <c r="Q5">
        <v>107</v>
      </c>
      <c r="R5">
        <v>4.0</v>
      </c>
      <c r="S5" t="s">
        <v>31</v>
      </c>
      <c r="T5">
        <v>9.0</v>
      </c>
      <c r="U5" t="s">
        <v>32</v>
      </c>
      <c r="V5">
        <v>11.0</v>
      </c>
      <c r="W5">
        <v>9</v>
      </c>
      <c r="X5">
        <v>9.0</v>
      </c>
      <c r="Y5" t="s">
        <v>33</v>
      </c>
      <c r="Z5">
        <v>11.0</v>
      </c>
      <c r="AA5">
        <v>220</v>
      </c>
      <c r="AB5">
        <v>5.0</v>
      </c>
      <c r="AC5">
        <v>4997</v>
      </c>
      <c r="AD5">
        <v>6.0</v>
      </c>
      <c r="AE5">
        <v>44168</v>
      </c>
      <c r="AF5">
        <v>0.0</v>
      </c>
      <c r="AG5" t="s">
        <v>34</v>
      </c>
      <c r="AH5">
        <v>8.0</v>
      </c>
      <c r="AI5" t="str">
        <f>SI(F5&lt;4000;"Liviano";"Pesado")</f>
        <v>0</v>
      </c>
      <c r="AJ5">
        <v>5.0</v>
      </c>
      <c r="AK5" t="str">
        <f>SI(E5&lt;150;"Pequeño";SI(E5&gt;200;"Deportivo";"Grande"))</f>
        <v>0</v>
      </c>
      <c r="AL5">
        <v>10.0</v>
      </c>
      <c r="AM5">
        <v>14</v>
      </c>
      <c r="AN5">
        <v>1</v>
      </c>
      <c r="AO5">
        <v>94.0</v>
      </c>
    </row>
    <row r="6" spans="1:41">
      <c r="A6" t="s">
        <v>42</v>
      </c>
      <c r="B6">
        <v>113065</v>
      </c>
      <c r="C6">
        <v>202010849</v>
      </c>
      <c r="D6" t="s">
        <v>27</v>
      </c>
      <c r="E6">
        <v>42908</v>
      </c>
      <c r="G6" t="s">
        <v>43</v>
      </c>
      <c r="H6">
        <v>1</v>
      </c>
      <c r="I6" t="s">
        <v>29</v>
      </c>
      <c r="J6">
        <v>4.0</v>
      </c>
      <c r="K6" t="s">
        <v>30</v>
      </c>
      <c r="L6">
        <v>4.0</v>
      </c>
      <c r="M6">
        <v>902834</v>
      </c>
      <c r="N6">
        <v>4.0</v>
      </c>
      <c r="O6">
        <v>301</v>
      </c>
      <c r="P6">
        <v>4.0</v>
      </c>
      <c r="Q6">
        <v>107</v>
      </c>
      <c r="R6">
        <v>4.0</v>
      </c>
      <c r="S6" t="s">
        <v>31</v>
      </c>
      <c r="T6">
        <v>9.0</v>
      </c>
      <c r="U6" t="s">
        <v>44</v>
      </c>
      <c r="V6">
        <v>0.0</v>
      </c>
      <c r="W6">
        <v>9</v>
      </c>
      <c r="X6">
        <v>9.0</v>
      </c>
      <c r="Y6" t="s">
        <v>33</v>
      </c>
      <c r="Z6">
        <v>11.0</v>
      </c>
      <c r="AA6">
        <v>220</v>
      </c>
      <c r="AB6">
        <v>5.0</v>
      </c>
      <c r="AC6">
        <v>4997</v>
      </c>
      <c r="AD6">
        <v>6.0</v>
      </c>
      <c r="AE6">
        <v>43793</v>
      </c>
      <c r="AF6">
        <v>6.0</v>
      </c>
      <c r="AG6" t="s">
        <v>34</v>
      </c>
      <c r="AH6">
        <v>8.0</v>
      </c>
      <c r="AI6" t="str">
        <f>SI(F5&lt;4000;"Liviano";"Pesado")</f>
        <v>0</v>
      </c>
      <c r="AJ6">
        <v>5.0</v>
      </c>
      <c r="AK6" t="str">
        <f>SI(E5&lt;150;"Pequeño";SI(E5&gt;200;"Deportivo";"Grande"))</f>
        <v>0</v>
      </c>
      <c r="AL6">
        <v>10.0</v>
      </c>
      <c r="AM6">
        <v>14</v>
      </c>
      <c r="AN6">
        <v>1</v>
      </c>
      <c r="AO6">
        <v>89.0</v>
      </c>
    </row>
    <row r="7" spans="1:41">
      <c r="A7" t="s">
        <v>45</v>
      </c>
      <c r="B7">
        <v>112993</v>
      </c>
      <c r="C7">
        <v>202010013</v>
      </c>
      <c r="D7" t="s">
        <v>27</v>
      </c>
      <c r="E7">
        <v>42908</v>
      </c>
      <c r="G7" t="s">
        <v>46</v>
      </c>
      <c r="H7">
        <v>1</v>
      </c>
      <c r="I7" t="s">
        <v>29</v>
      </c>
      <c r="J7">
        <v>4.0</v>
      </c>
      <c r="K7" t="s">
        <v>30</v>
      </c>
      <c r="L7">
        <v>4.0</v>
      </c>
      <c r="M7">
        <v>902834</v>
      </c>
      <c r="N7">
        <v>4.0</v>
      </c>
      <c r="O7">
        <v>301</v>
      </c>
      <c r="P7">
        <v>4.0</v>
      </c>
      <c r="Q7">
        <v>107</v>
      </c>
      <c r="R7">
        <v>4.0</v>
      </c>
      <c r="S7" t="s">
        <v>31</v>
      </c>
      <c r="T7">
        <v>9.0</v>
      </c>
      <c r="U7" t="s">
        <v>44</v>
      </c>
      <c r="V7">
        <v>0.0</v>
      </c>
      <c r="W7">
        <v>9</v>
      </c>
      <c r="X7">
        <v>9.0</v>
      </c>
      <c r="Y7" t="s">
        <v>33</v>
      </c>
      <c r="Z7">
        <v>11.0</v>
      </c>
      <c r="AA7">
        <v>220</v>
      </c>
      <c r="AB7">
        <v>5.0</v>
      </c>
      <c r="AC7">
        <v>4997</v>
      </c>
      <c r="AD7">
        <v>6.0</v>
      </c>
      <c r="AE7">
        <v>43793</v>
      </c>
      <c r="AF7">
        <v>6.0</v>
      </c>
      <c r="AG7" t="s">
        <v>34</v>
      </c>
      <c r="AH7">
        <v>8.0</v>
      </c>
      <c r="AI7" t="str">
        <f>SI(F5&lt;4000;"Liviano";"Pesado")</f>
        <v>0</v>
      </c>
      <c r="AJ7">
        <v>5.0</v>
      </c>
      <c r="AK7" t="str">
        <f>SI(E5&lt;150;"Pequeño";SI(E5&gt;200;"Deportivo";"Grande"))</f>
        <v>0</v>
      </c>
      <c r="AL7">
        <v>10.0</v>
      </c>
      <c r="AM7">
        <v>14</v>
      </c>
      <c r="AN7">
        <v>1</v>
      </c>
      <c r="AO7">
        <v>89.0</v>
      </c>
    </row>
    <row r="8" spans="1:41">
      <c r="A8" t="s">
        <v>47</v>
      </c>
      <c r="B8">
        <v>113244</v>
      </c>
      <c r="C8">
        <v>202012746</v>
      </c>
      <c r="D8" t="s">
        <v>27</v>
      </c>
      <c r="E8">
        <v>42908</v>
      </c>
      <c r="G8" t="s">
        <v>48</v>
      </c>
      <c r="H8">
        <v>1</v>
      </c>
      <c r="I8" t="s">
        <v>29</v>
      </c>
      <c r="J8">
        <v>4.0</v>
      </c>
      <c r="K8" t="s">
        <v>30</v>
      </c>
      <c r="L8">
        <v>4.0</v>
      </c>
      <c r="M8">
        <v>902834</v>
      </c>
      <c r="N8">
        <v>4.0</v>
      </c>
      <c r="O8">
        <v>301</v>
      </c>
      <c r="P8">
        <v>4.0</v>
      </c>
      <c r="Q8">
        <v>107</v>
      </c>
      <c r="R8">
        <v>4.0</v>
      </c>
      <c r="S8" t="s">
        <v>31</v>
      </c>
      <c r="T8">
        <v>9.0</v>
      </c>
      <c r="U8" t="s">
        <v>44</v>
      </c>
      <c r="V8">
        <v>0.0</v>
      </c>
      <c r="W8">
        <v>9</v>
      </c>
      <c r="X8">
        <v>9.0</v>
      </c>
      <c r="Y8" t="s">
        <v>33</v>
      </c>
      <c r="Z8">
        <v>11.0</v>
      </c>
      <c r="AA8">
        <v>220</v>
      </c>
      <c r="AB8">
        <v>5.0</v>
      </c>
      <c r="AC8">
        <v>4997</v>
      </c>
      <c r="AD8">
        <v>6.0</v>
      </c>
      <c r="AE8">
        <v>43793</v>
      </c>
      <c r="AF8">
        <v>6.0</v>
      </c>
      <c r="AG8" t="s">
        <v>34</v>
      </c>
      <c r="AH8">
        <v>8.0</v>
      </c>
      <c r="AI8" t="str">
        <f>SI(F5&lt;4000;"Liviano";"Pesado")</f>
        <v>0</v>
      </c>
      <c r="AJ8">
        <v>5.0</v>
      </c>
      <c r="AK8" t="str">
        <f>SI(E5&gt;150;"Pequeño";SI(E5&lt;=200;"Deportivo";"Grande"))</f>
        <v>0</v>
      </c>
      <c r="AL8">
        <v>0.0</v>
      </c>
      <c r="AM8">
        <v>13</v>
      </c>
      <c r="AN8">
        <v>2</v>
      </c>
      <c r="AO8">
        <v>79.0</v>
      </c>
    </row>
    <row r="9" spans="1:41">
      <c r="A9" t="s">
        <v>49</v>
      </c>
      <c r="B9">
        <v>108464</v>
      </c>
      <c r="C9">
        <v>202000691</v>
      </c>
      <c r="D9" t="s">
        <v>27</v>
      </c>
      <c r="E9">
        <v>42908</v>
      </c>
      <c r="G9" t="s">
        <v>50</v>
      </c>
      <c r="H9">
        <v>1</v>
      </c>
      <c r="I9" t="s">
        <v>29</v>
      </c>
      <c r="J9">
        <v>4.0</v>
      </c>
      <c r="K9" t="s">
        <v>51</v>
      </c>
      <c r="L9">
        <v>0.0</v>
      </c>
      <c r="M9">
        <v>902834</v>
      </c>
      <c r="N9">
        <v>4.0</v>
      </c>
      <c r="O9">
        <v>301</v>
      </c>
      <c r="P9">
        <v>4.0</v>
      </c>
      <c r="Q9">
        <v>107</v>
      </c>
      <c r="R9">
        <v>4.0</v>
      </c>
      <c r="S9" t="s">
        <v>31</v>
      </c>
      <c r="T9">
        <v>9.0</v>
      </c>
      <c r="U9" t="s">
        <v>44</v>
      </c>
      <c r="V9">
        <v>0.0</v>
      </c>
      <c r="W9">
        <v>9</v>
      </c>
      <c r="X9">
        <v>9.0</v>
      </c>
      <c r="Y9" t="s">
        <v>33</v>
      </c>
      <c r="Z9">
        <v>11.0</v>
      </c>
      <c r="AA9">
        <v>220</v>
      </c>
      <c r="AB9">
        <v>5.0</v>
      </c>
      <c r="AC9">
        <v>4997</v>
      </c>
      <c r="AD9">
        <v>6.0</v>
      </c>
      <c r="AE9">
        <v>43793</v>
      </c>
      <c r="AF9">
        <v>6.0</v>
      </c>
      <c r="AG9" t="s">
        <v>34</v>
      </c>
      <c r="AH9">
        <v>8.0</v>
      </c>
      <c r="AI9" t="str">
        <f>SI(F5&gt;4000;Liviano;Pesado)</f>
        <v>0</v>
      </c>
      <c r="AJ9">
        <v>0.0</v>
      </c>
      <c r="AK9" t="str">
        <f>SI(E5&gt;150;"Pequeño";SI(E5&lt;=200;"Deportivo";"Grande"))</f>
        <v>0</v>
      </c>
      <c r="AL9">
        <v>0.0</v>
      </c>
      <c r="AM9">
        <v>11</v>
      </c>
      <c r="AN9">
        <v>4</v>
      </c>
      <c r="AO9">
        <v>70.0</v>
      </c>
    </row>
    <row r="10" spans="1:41">
      <c r="A10" t="s">
        <v>52</v>
      </c>
      <c r="B10">
        <v>113106</v>
      </c>
      <c r="C10">
        <v>202011284</v>
      </c>
      <c r="D10" t="s">
        <v>27</v>
      </c>
      <c r="E10">
        <v>42908</v>
      </c>
      <c r="G10" t="s">
        <v>53</v>
      </c>
      <c r="H10">
        <v>1</v>
      </c>
      <c r="I10" t="s">
        <v>29</v>
      </c>
      <c r="J10">
        <v>4.0</v>
      </c>
      <c r="K10" t="s">
        <v>30</v>
      </c>
      <c r="L10">
        <v>4.0</v>
      </c>
      <c r="M10">
        <v>902834</v>
      </c>
      <c r="N10">
        <v>4.0</v>
      </c>
      <c r="O10">
        <v>301</v>
      </c>
      <c r="P10">
        <v>4.0</v>
      </c>
      <c r="Q10">
        <v>107</v>
      </c>
      <c r="R10">
        <v>4.0</v>
      </c>
      <c r="S10" t="s">
        <v>31</v>
      </c>
      <c r="T10">
        <v>9.0</v>
      </c>
      <c r="U10" t="s">
        <v>44</v>
      </c>
      <c r="V10">
        <v>0.0</v>
      </c>
      <c r="W10">
        <v>9</v>
      </c>
      <c r="X10">
        <v>9.0</v>
      </c>
      <c r="Y10" t="s">
        <v>33</v>
      </c>
      <c r="Z10">
        <v>11.0</v>
      </c>
      <c r="AA10">
        <v>220</v>
      </c>
      <c r="AB10">
        <v>5.0</v>
      </c>
      <c r="AC10">
        <v>4997</v>
      </c>
      <c r="AD10">
        <v>6.0</v>
      </c>
      <c r="AE10">
        <v>43793</v>
      </c>
      <c r="AF10">
        <v>6.0</v>
      </c>
      <c r="AG10" t="s">
        <v>34</v>
      </c>
      <c r="AH10">
        <v>8.0</v>
      </c>
      <c r="AI10" t="str">
        <f>SI(F5&lt;4000;"Liviano";"Pesado")</f>
        <v>0</v>
      </c>
      <c r="AJ10">
        <v>5.0</v>
      </c>
      <c r="AK10" t="str">
        <f>SI(E5&lt;150;Pequeño;SI(E5&gt;200;Deportivo;Grande))</f>
        <v>0</v>
      </c>
      <c r="AL10">
        <v>0.0</v>
      </c>
      <c r="AM10">
        <v>13</v>
      </c>
      <c r="AN10">
        <v>2</v>
      </c>
      <c r="AO10">
        <v>79.0</v>
      </c>
    </row>
    <row r="11" spans="1:41">
      <c r="A11" t="s">
        <v>54</v>
      </c>
      <c r="B11">
        <v>113233</v>
      </c>
      <c r="C11">
        <v>202012621</v>
      </c>
      <c r="D11" t="s">
        <v>27</v>
      </c>
      <c r="E11">
        <v>42908</v>
      </c>
      <c r="G11" t="s">
        <v>55</v>
      </c>
      <c r="H11">
        <v>1</v>
      </c>
      <c r="I11" t="s">
        <v>29</v>
      </c>
      <c r="J11">
        <v>4.0</v>
      </c>
      <c r="K11" t="s">
        <v>30</v>
      </c>
      <c r="L11">
        <v>4.0</v>
      </c>
      <c r="M11">
        <v>902834</v>
      </c>
      <c r="N11">
        <v>4.0</v>
      </c>
      <c r="O11">
        <v>301</v>
      </c>
      <c r="P11">
        <v>4.0</v>
      </c>
      <c r="Q11">
        <v>107</v>
      </c>
      <c r="R11">
        <v>4.0</v>
      </c>
      <c r="S11" t="s">
        <v>31</v>
      </c>
      <c r="T11">
        <v>9.0</v>
      </c>
      <c r="U11" t="s">
        <v>32</v>
      </c>
      <c r="V11">
        <v>11.0</v>
      </c>
      <c r="W11">
        <v>9</v>
      </c>
      <c r="X11">
        <v>9.0</v>
      </c>
      <c r="Y11" t="s">
        <v>33</v>
      </c>
      <c r="Z11">
        <v>11.0</v>
      </c>
      <c r="AA11">
        <v>220</v>
      </c>
      <c r="AB11">
        <v>5.0</v>
      </c>
      <c r="AC11">
        <v>4997</v>
      </c>
      <c r="AD11">
        <v>6.0</v>
      </c>
      <c r="AE11">
        <v>43793</v>
      </c>
      <c r="AF11">
        <v>6.0</v>
      </c>
      <c r="AG11" t="s">
        <v>34</v>
      </c>
      <c r="AH11">
        <v>8.0</v>
      </c>
      <c r="AI11" t="str">
        <f>SI(F5&lt;4000;"Liviano";"Pesado")</f>
        <v>0</v>
      </c>
      <c r="AJ11">
        <v>5.0</v>
      </c>
      <c r="AK11" t="str">
        <f>SI(E5&lt;150;"Pequeño";SI(E5&gt;200;"Deportivo";"Grande"))</f>
        <v>0</v>
      </c>
      <c r="AL11">
        <v>10.0</v>
      </c>
      <c r="AM11">
        <v>15</v>
      </c>
      <c r="AN11">
        <v>0</v>
      </c>
      <c r="AO11">
        <v>100.0</v>
      </c>
    </row>
    <row r="12" spans="1:41">
      <c r="A12" t="s">
        <v>56</v>
      </c>
      <c r="B12">
        <v>113271</v>
      </c>
      <c r="C12">
        <v>202013066</v>
      </c>
      <c r="D12" t="s">
        <v>27</v>
      </c>
      <c r="E12">
        <v>42908</v>
      </c>
      <c r="G12" t="s">
        <v>57</v>
      </c>
      <c r="H12">
        <v>1</v>
      </c>
      <c r="I12" t="s">
        <v>29</v>
      </c>
      <c r="J12">
        <v>4.0</v>
      </c>
      <c r="K12" t="s">
        <v>30</v>
      </c>
      <c r="L12">
        <v>4.0</v>
      </c>
      <c r="M12">
        <v>902834</v>
      </c>
      <c r="N12">
        <v>4.0</v>
      </c>
      <c r="O12">
        <v>301</v>
      </c>
      <c r="P12">
        <v>4.0</v>
      </c>
      <c r="Q12">
        <v>107</v>
      </c>
      <c r="R12">
        <v>4.0</v>
      </c>
      <c r="S12" t="s">
        <v>31</v>
      </c>
      <c r="T12">
        <v>9.0</v>
      </c>
      <c r="U12" t="s">
        <v>32</v>
      </c>
      <c r="V12">
        <v>11.0</v>
      </c>
      <c r="W12">
        <v>9</v>
      </c>
      <c r="X12">
        <v>9.0</v>
      </c>
      <c r="Y12" t="s">
        <v>33</v>
      </c>
      <c r="Z12">
        <v>11.0</v>
      </c>
      <c r="AA12">
        <v>220</v>
      </c>
      <c r="AB12">
        <v>5.0</v>
      </c>
      <c r="AC12">
        <v>4997</v>
      </c>
      <c r="AD12">
        <v>6.0</v>
      </c>
      <c r="AE12">
        <v>43793</v>
      </c>
      <c r="AF12">
        <v>6.0</v>
      </c>
      <c r="AG12" t="s">
        <v>34</v>
      </c>
      <c r="AH12">
        <v>8.0</v>
      </c>
      <c r="AI12" t="str">
        <f>SI(F5&lt;4000;"Liviano";"Pesado")</f>
        <v>0</v>
      </c>
      <c r="AJ12">
        <v>5.0</v>
      </c>
      <c r="AK12" t="str">
        <f>SI(E5&lt;150;"Pequeño";SI(E5&gt;200;"Deportivo";"Grande"))</f>
        <v>0</v>
      </c>
      <c r="AL12">
        <v>10.0</v>
      </c>
      <c r="AM12">
        <v>15</v>
      </c>
      <c r="AN12">
        <v>0</v>
      </c>
      <c r="AO12">
        <v>100.0</v>
      </c>
    </row>
    <row r="13" spans="1:41">
      <c r="A13" t="s">
        <v>58</v>
      </c>
      <c r="B13">
        <v>55630</v>
      </c>
      <c r="C13">
        <v>201709631</v>
      </c>
      <c r="D13" t="s">
        <v>27</v>
      </c>
      <c r="E13">
        <v>42908</v>
      </c>
      <c r="G13" t="s">
        <v>59</v>
      </c>
      <c r="H13">
        <v>1</v>
      </c>
      <c r="I13" t="s">
        <v>29</v>
      </c>
      <c r="J13">
        <v>4.0</v>
      </c>
      <c r="K13" t="s">
        <v>30</v>
      </c>
      <c r="L13">
        <v>4.0</v>
      </c>
      <c r="M13">
        <v>902834</v>
      </c>
      <c r="N13">
        <v>4.0</v>
      </c>
      <c r="O13">
        <v>301</v>
      </c>
      <c r="P13">
        <v>4.0</v>
      </c>
      <c r="Q13">
        <v>107</v>
      </c>
      <c r="R13">
        <v>4.0</v>
      </c>
      <c r="S13" t="s">
        <v>31</v>
      </c>
      <c r="T13">
        <v>9.0</v>
      </c>
      <c r="U13" t="s">
        <v>44</v>
      </c>
      <c r="V13">
        <v>0.0</v>
      </c>
      <c r="W13">
        <v>9</v>
      </c>
      <c r="X13">
        <v>9.0</v>
      </c>
      <c r="Y13" t="s">
        <v>33</v>
      </c>
      <c r="Z13">
        <v>11.0</v>
      </c>
      <c r="AA13">
        <v>220</v>
      </c>
      <c r="AB13">
        <v>5.0</v>
      </c>
      <c r="AC13">
        <v>4997</v>
      </c>
      <c r="AD13">
        <v>6.0</v>
      </c>
      <c r="AE13">
        <v>43793</v>
      </c>
      <c r="AF13">
        <v>6.0</v>
      </c>
      <c r="AG13" t="s">
        <v>34</v>
      </c>
      <c r="AH13">
        <v>8.0</v>
      </c>
      <c r="AI13" t="str">
        <f>SI(F5&lt;4000;"Liviano";"Pesado")</f>
        <v>0</v>
      </c>
      <c r="AJ13">
        <v>5.0</v>
      </c>
      <c r="AK13" t="str">
        <f>SI(E5&gt;150;"Pequeño";SI(E5&lt;=200;"Deportivo";"Grande"))</f>
        <v>0</v>
      </c>
      <c r="AL13">
        <v>0.0</v>
      </c>
      <c r="AM13">
        <v>13</v>
      </c>
      <c r="AN13">
        <v>2</v>
      </c>
      <c r="AO13">
        <v>79.0</v>
      </c>
    </row>
    <row r="14" spans="1:41">
      <c r="A14" t="s">
        <v>60</v>
      </c>
      <c r="B14">
        <v>113273</v>
      </c>
      <c r="C14">
        <v>202013082</v>
      </c>
      <c r="D14" t="s">
        <v>27</v>
      </c>
      <c r="E14">
        <v>42908</v>
      </c>
      <c r="G14" t="s">
        <v>61</v>
      </c>
      <c r="H14">
        <v>1</v>
      </c>
      <c r="I14" t="s">
        <v>29</v>
      </c>
      <c r="J14">
        <v>4.0</v>
      </c>
      <c r="K14" t="s">
        <v>30</v>
      </c>
      <c r="L14">
        <v>4.0</v>
      </c>
      <c r="M14">
        <v>902834</v>
      </c>
      <c r="N14">
        <v>4.0</v>
      </c>
      <c r="O14">
        <v>301</v>
      </c>
      <c r="P14">
        <v>4.0</v>
      </c>
      <c r="Q14">
        <v>107</v>
      </c>
      <c r="R14">
        <v>4.0</v>
      </c>
      <c r="S14" t="s">
        <v>31</v>
      </c>
      <c r="T14">
        <v>9.0</v>
      </c>
      <c r="U14" t="s">
        <v>44</v>
      </c>
      <c r="V14">
        <v>0.0</v>
      </c>
      <c r="W14">
        <v>9</v>
      </c>
      <c r="X14">
        <v>9.0</v>
      </c>
      <c r="Y14" t="s">
        <v>33</v>
      </c>
      <c r="Z14">
        <v>11.0</v>
      </c>
      <c r="AA14">
        <v>250</v>
      </c>
      <c r="AB14">
        <v>0.0</v>
      </c>
      <c r="AC14">
        <v>4997</v>
      </c>
      <c r="AD14">
        <v>6.0</v>
      </c>
      <c r="AE14">
        <v>2168</v>
      </c>
      <c r="AF14">
        <v>0.0</v>
      </c>
      <c r="AG14" t="s">
        <v>34</v>
      </c>
      <c r="AH14">
        <v>8.0</v>
      </c>
      <c r="AI14" t="str">
        <f>SI(F5&lt;4000;"Liviano";"Pesado")</f>
        <v>0</v>
      </c>
      <c r="AJ14">
        <v>5.0</v>
      </c>
      <c r="AK14" t="str">
        <f>SI(E5&gt;150;"Pequeño";SI(E5&lt;=200;"Deportivo";"Grande"))</f>
        <v>0</v>
      </c>
      <c r="AL14">
        <v>0.0</v>
      </c>
      <c r="AM14">
        <v>11</v>
      </c>
      <c r="AN14">
        <v>4</v>
      </c>
      <c r="AO14">
        <v>68.0</v>
      </c>
    </row>
    <row r="15" spans="1:41">
      <c r="A15" t="s">
        <v>62</v>
      </c>
      <c r="B15">
        <v>113040</v>
      </c>
      <c r="C15">
        <v>202010567</v>
      </c>
      <c r="D15" t="s">
        <v>27</v>
      </c>
      <c r="E15">
        <v>42908</v>
      </c>
      <c r="G15" t="s">
        <v>63</v>
      </c>
      <c r="H15">
        <v>1</v>
      </c>
      <c r="I15" t="s">
        <v>29</v>
      </c>
      <c r="J15">
        <v>4.0</v>
      </c>
      <c r="K15" t="s">
        <v>30</v>
      </c>
      <c r="L15">
        <v>4.0</v>
      </c>
      <c r="M15">
        <v>902834</v>
      </c>
      <c r="N15">
        <v>4.0</v>
      </c>
      <c r="O15">
        <v>301</v>
      </c>
      <c r="P15">
        <v>4.0</v>
      </c>
      <c r="Q15">
        <v>107</v>
      </c>
      <c r="R15">
        <v>4.0</v>
      </c>
      <c r="S15" t="s">
        <v>31</v>
      </c>
      <c r="T15">
        <v>9.0</v>
      </c>
      <c r="U15" t="s">
        <v>44</v>
      </c>
      <c r="V15">
        <v>0.0</v>
      </c>
      <c r="W15">
        <v>9</v>
      </c>
      <c r="X15">
        <v>9.0</v>
      </c>
      <c r="Y15" t="s">
        <v>33</v>
      </c>
      <c r="Z15">
        <v>11.0</v>
      </c>
      <c r="AA15">
        <v>220</v>
      </c>
      <c r="AB15">
        <v>5.0</v>
      </c>
      <c r="AC15">
        <v>4997</v>
      </c>
      <c r="AD15">
        <v>6.0</v>
      </c>
      <c r="AE15">
        <v>2168</v>
      </c>
      <c r="AF15">
        <v>0.0</v>
      </c>
      <c r="AG15" t="s">
        <v>34</v>
      </c>
      <c r="AH15">
        <v>8.0</v>
      </c>
      <c r="AI15" t="str">
        <f>SI(F5&lt;4000;"Liviano";"Pesado")</f>
        <v>0</v>
      </c>
      <c r="AJ15">
        <v>5.0</v>
      </c>
      <c r="AK15" t="str">
        <f>SI(E5&lt;150;"Pequeño";SI(E5&gt;200;"Deportivo";"Grande"))</f>
        <v>0</v>
      </c>
      <c r="AL15">
        <v>10.0</v>
      </c>
      <c r="AM15">
        <v>13</v>
      </c>
      <c r="AN15">
        <v>2</v>
      </c>
      <c r="AO15">
        <v>83.0</v>
      </c>
    </row>
    <row r="16" spans="1:41">
      <c r="A16" t="s">
        <v>64</v>
      </c>
      <c r="B16">
        <v>108944</v>
      </c>
      <c r="C16">
        <v>202005948</v>
      </c>
      <c r="D16" t="s">
        <v>27</v>
      </c>
      <c r="E16">
        <v>42908</v>
      </c>
      <c r="G16" t="s">
        <v>65</v>
      </c>
      <c r="H16">
        <v>1</v>
      </c>
      <c r="I16" t="s">
        <v>29</v>
      </c>
      <c r="J16">
        <v>4.0</v>
      </c>
      <c r="K16" t="s">
        <v>30</v>
      </c>
      <c r="L16">
        <v>4.0</v>
      </c>
      <c r="M16">
        <v>902834</v>
      </c>
      <c r="N16">
        <v>4.0</v>
      </c>
      <c r="O16">
        <v>301</v>
      </c>
      <c r="P16">
        <v>4.0</v>
      </c>
      <c r="Q16">
        <v>107</v>
      </c>
      <c r="R16">
        <v>4.0</v>
      </c>
      <c r="S16" t="s">
        <v>31</v>
      </c>
      <c r="T16">
        <v>9.0</v>
      </c>
      <c r="U16" t="s">
        <v>32</v>
      </c>
      <c r="V16">
        <v>11.0</v>
      </c>
      <c r="W16">
        <v>9</v>
      </c>
      <c r="X16">
        <v>9.0</v>
      </c>
      <c r="Y16" t="s">
        <v>33</v>
      </c>
      <c r="Z16">
        <v>11.0</v>
      </c>
      <c r="AA16">
        <v>220</v>
      </c>
      <c r="AB16">
        <v>5.0</v>
      </c>
      <c r="AC16">
        <v>4997</v>
      </c>
      <c r="AD16">
        <v>6.0</v>
      </c>
      <c r="AE16">
        <v>43793</v>
      </c>
      <c r="AF16">
        <v>6.0</v>
      </c>
      <c r="AG16" t="s">
        <v>34</v>
      </c>
      <c r="AH16">
        <v>8.0</v>
      </c>
      <c r="AI16" t="str">
        <f>SI(F5&lt;4000;"Liviano";"Pesado")</f>
        <v>0</v>
      </c>
      <c r="AJ16">
        <v>5.0</v>
      </c>
      <c r="AK16" t="str">
        <f>SI(E5&lt;150;"Pequeño";SI(E5&gt;200;"Deportivo";"Grande"))</f>
        <v>0</v>
      </c>
      <c r="AL16">
        <v>10.0</v>
      </c>
      <c r="AM16">
        <v>15</v>
      </c>
      <c r="AN16">
        <v>0</v>
      </c>
      <c r="AO16">
        <v>100.0</v>
      </c>
    </row>
    <row r="17" spans="1:41">
      <c r="A17" t="s">
        <v>66</v>
      </c>
      <c r="B17">
        <v>108703</v>
      </c>
      <c r="C17">
        <v>202003323</v>
      </c>
      <c r="D17" t="s">
        <v>27</v>
      </c>
      <c r="E17">
        <v>42908</v>
      </c>
      <c r="G17" t="s">
        <v>67</v>
      </c>
      <c r="H17">
        <v>1</v>
      </c>
      <c r="I17" t="s">
        <v>29</v>
      </c>
      <c r="J17">
        <v>4.0</v>
      </c>
      <c r="K17" t="s">
        <v>30</v>
      </c>
      <c r="L17">
        <v>4.0</v>
      </c>
      <c r="M17">
        <v>902834</v>
      </c>
      <c r="N17">
        <v>4.0</v>
      </c>
      <c r="O17">
        <v>301</v>
      </c>
      <c r="P17">
        <v>4.0</v>
      </c>
      <c r="Q17">
        <v>107</v>
      </c>
      <c r="R17">
        <v>4.0</v>
      </c>
      <c r="S17" t="s">
        <v>31</v>
      </c>
      <c r="T17">
        <v>9.0</v>
      </c>
      <c r="U17" t="s">
        <v>32</v>
      </c>
      <c r="V17">
        <v>11.0</v>
      </c>
      <c r="W17">
        <v>9</v>
      </c>
      <c r="X17">
        <v>9.0</v>
      </c>
      <c r="Y17" t="s">
        <v>33</v>
      </c>
      <c r="Z17">
        <v>11.0</v>
      </c>
      <c r="AA17">
        <v>220</v>
      </c>
      <c r="AB17">
        <v>5.0</v>
      </c>
      <c r="AC17">
        <v>4997</v>
      </c>
      <c r="AD17">
        <v>6.0</v>
      </c>
      <c r="AE17">
        <v>43793</v>
      </c>
      <c r="AF17">
        <v>6.0</v>
      </c>
      <c r="AG17" t="s">
        <v>34</v>
      </c>
      <c r="AH17">
        <v>8.0</v>
      </c>
      <c r="AI17" t="str">
        <f>SI(F5&lt;4000;"Liviano";"Pesado")</f>
        <v>0</v>
      </c>
      <c r="AJ17">
        <v>5.0</v>
      </c>
      <c r="AK17" t="str">
        <f>SI(E5&lt;150;"Pequeño";SI(E5&gt;200;"Deportivo";"Grande"))</f>
        <v>0</v>
      </c>
      <c r="AL17">
        <v>10.0</v>
      </c>
      <c r="AM17">
        <v>15</v>
      </c>
      <c r="AN17">
        <v>0</v>
      </c>
      <c r="AO17">
        <v>100.0</v>
      </c>
    </row>
    <row r="18" spans="1:41">
      <c r="A18" t="s">
        <v>68</v>
      </c>
      <c r="B18">
        <v>113389</v>
      </c>
      <c r="C18">
        <v>202012811</v>
      </c>
      <c r="D18" t="s">
        <v>27</v>
      </c>
      <c r="E18">
        <v>42908</v>
      </c>
      <c r="G18" t="s">
        <v>67</v>
      </c>
      <c r="H18">
        <v>1</v>
      </c>
      <c r="I18" t="s">
        <v>29</v>
      </c>
      <c r="J18">
        <v>4.0</v>
      </c>
      <c r="K18" t="s">
        <v>30</v>
      </c>
      <c r="L18">
        <v>4.0</v>
      </c>
      <c r="M18">
        <v>902834</v>
      </c>
      <c r="N18">
        <v>4.0</v>
      </c>
      <c r="O18">
        <v>301</v>
      </c>
      <c r="P18">
        <v>4.0</v>
      </c>
      <c r="Q18">
        <v>107</v>
      </c>
      <c r="R18">
        <v>4.0</v>
      </c>
      <c r="S18" t="s">
        <v>31</v>
      </c>
      <c r="T18">
        <v>9.0</v>
      </c>
      <c r="U18" t="s">
        <v>44</v>
      </c>
      <c r="V18">
        <v>0.0</v>
      </c>
      <c r="W18">
        <v>9</v>
      </c>
      <c r="X18">
        <v>9.0</v>
      </c>
      <c r="Y18" t="s">
        <v>33</v>
      </c>
      <c r="Z18">
        <v>11.0</v>
      </c>
      <c r="AA18">
        <v>220</v>
      </c>
      <c r="AB18">
        <v>5.0</v>
      </c>
      <c r="AC18">
        <v>4997</v>
      </c>
      <c r="AD18">
        <v>6.0</v>
      </c>
      <c r="AE18">
        <v>43793</v>
      </c>
      <c r="AF18">
        <v>6.0</v>
      </c>
      <c r="AG18" t="s">
        <v>34</v>
      </c>
      <c r="AH18">
        <v>8.0</v>
      </c>
      <c r="AI18" t="str">
        <f>SI(F5&lt;4000;"Liviano";"Pesado")</f>
        <v>0</v>
      </c>
      <c r="AJ18">
        <v>5.0</v>
      </c>
      <c r="AK18" t="str">
        <f>SI(E5&lt;150;"Pequeño";SI(E5&gt;200;"Deportivo";"Grande"))</f>
        <v>0</v>
      </c>
      <c r="AL18">
        <v>10.0</v>
      </c>
      <c r="AM18">
        <v>14</v>
      </c>
      <c r="AN18">
        <v>1</v>
      </c>
      <c r="AO18">
        <v>89.0</v>
      </c>
    </row>
    <row r="19" spans="1:41">
      <c r="A19" t="s">
        <v>69</v>
      </c>
      <c r="B19">
        <v>113323</v>
      </c>
      <c r="C19">
        <v>202013637</v>
      </c>
      <c r="D19" t="s">
        <v>27</v>
      </c>
      <c r="E19">
        <v>42908</v>
      </c>
      <c r="G19" t="s">
        <v>70</v>
      </c>
      <c r="H19">
        <v>1</v>
      </c>
      <c r="I19" t="s">
        <v>29</v>
      </c>
      <c r="J19">
        <v>4.0</v>
      </c>
      <c r="K19" t="s">
        <v>30</v>
      </c>
      <c r="L19">
        <v>4.0</v>
      </c>
      <c r="M19">
        <v>902834</v>
      </c>
      <c r="N19">
        <v>4.0</v>
      </c>
      <c r="O19">
        <v>301</v>
      </c>
      <c r="P19">
        <v>4.0</v>
      </c>
      <c r="Q19">
        <v>107</v>
      </c>
      <c r="R19">
        <v>4.0</v>
      </c>
      <c r="S19" t="s">
        <v>31</v>
      </c>
      <c r="T19">
        <v>9.0</v>
      </c>
      <c r="U19" t="s">
        <v>32</v>
      </c>
      <c r="V19">
        <v>11.0</v>
      </c>
      <c r="W19">
        <v>9</v>
      </c>
      <c r="X19">
        <v>9.0</v>
      </c>
      <c r="Y19" t="s">
        <v>71</v>
      </c>
      <c r="Z19">
        <v>0.0</v>
      </c>
      <c r="AA19">
        <v>220</v>
      </c>
      <c r="AB19">
        <v>5.0</v>
      </c>
      <c r="AC19">
        <v>4997</v>
      </c>
      <c r="AD19">
        <v>6.0</v>
      </c>
      <c r="AE19">
        <v>2168</v>
      </c>
      <c r="AF19">
        <v>0.0</v>
      </c>
      <c r="AG19" t="s">
        <v>34</v>
      </c>
      <c r="AH19">
        <v>8.0</v>
      </c>
      <c r="AI19" t="str">
        <f>SI(F5&lt;4000;"Liviano";"Pesado")</f>
        <v>0</v>
      </c>
      <c r="AJ19">
        <v>5.0</v>
      </c>
      <c r="AK19" t="str">
        <f>SI(E5&lt;150;Pequeño;SI(E5&gt;200;Deportivo;Grande))</f>
        <v>0</v>
      </c>
      <c r="AL19">
        <v>0.0</v>
      </c>
      <c r="AM19">
        <v>12</v>
      </c>
      <c r="AN19">
        <v>3</v>
      </c>
      <c r="AO19">
        <v>73.0</v>
      </c>
    </row>
    <row r="20" spans="1:41">
      <c r="A20" t="s">
        <v>72</v>
      </c>
      <c r="B20">
        <v>113047</v>
      </c>
      <c r="C20">
        <v>202010658</v>
      </c>
      <c r="D20" t="s">
        <v>27</v>
      </c>
      <c r="E20">
        <v>42908</v>
      </c>
      <c r="G20" t="s">
        <v>73</v>
      </c>
      <c r="H20">
        <v>1</v>
      </c>
      <c r="I20" t="s">
        <v>29</v>
      </c>
      <c r="J20">
        <v>4.0</v>
      </c>
      <c r="K20" t="s">
        <v>30</v>
      </c>
      <c r="L20">
        <v>4.0</v>
      </c>
      <c r="M20">
        <v>902834</v>
      </c>
      <c r="N20">
        <v>4.0</v>
      </c>
      <c r="O20">
        <v>301</v>
      </c>
      <c r="P20">
        <v>4.0</v>
      </c>
      <c r="Q20">
        <v>107</v>
      </c>
      <c r="R20">
        <v>4.0</v>
      </c>
      <c r="S20" t="s">
        <v>31</v>
      </c>
      <c r="T20">
        <v>9.0</v>
      </c>
      <c r="U20" t="s">
        <v>32</v>
      </c>
      <c r="V20">
        <v>11.0</v>
      </c>
      <c r="W20">
        <v>9</v>
      </c>
      <c r="X20">
        <v>9.0</v>
      </c>
      <c r="Y20" t="s">
        <v>33</v>
      </c>
      <c r="Z20">
        <v>11.0</v>
      </c>
      <c r="AA20">
        <v>220</v>
      </c>
      <c r="AB20">
        <v>5.0</v>
      </c>
      <c r="AC20">
        <v>4997</v>
      </c>
      <c r="AD20">
        <v>6.0</v>
      </c>
      <c r="AE20">
        <v>43793</v>
      </c>
      <c r="AF20">
        <v>6.0</v>
      </c>
      <c r="AG20" t="s">
        <v>34</v>
      </c>
      <c r="AH20">
        <v>8.0</v>
      </c>
      <c r="AI20" t="str">
        <f>SI(F5&lt;4000;"Liviano";"Pesado")</f>
        <v>0</v>
      </c>
      <c r="AJ20">
        <v>5.0</v>
      </c>
      <c r="AK20" t="str">
        <f>SI(E5&lt;150;"Pequeño";SI(E5&gt;200;"Deportivo";"Grande"))</f>
        <v>0</v>
      </c>
      <c r="AL20">
        <v>10.0</v>
      </c>
      <c r="AM20">
        <v>15</v>
      </c>
      <c r="AN20">
        <v>0</v>
      </c>
      <c r="AO20">
        <v>100.0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2021-07-22T21:58:38+02:00</dcterms:created>
  <dcterms:modified xsi:type="dcterms:W3CDTF">2021-07-22T21:58:38+02:00</dcterms:modified>
  <dc:title>Untitled Spreadsheet</dc:title>
  <dc:description/>
  <dc:subject/>
  <cp:keywords/>
  <cp:category/>
</cp:coreProperties>
</file>