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ayan" sheetId="1" r:id="rId4"/>
    <sheet state="visible" name="ENLACE" sheetId="2" r:id="rId5"/>
  </sheets>
  <definedNames/>
  <calcPr/>
  <extLst>
    <ext uri="GoogleSheetsCustomDataVersion2">
      <go:sheetsCustomData xmlns:go="http://customooxmlschemas.google.com/" r:id="rId6" roundtripDataChecksum="ZUuKKriSZIjAPJ1v+2+154hRrNXk2PPIzjV8x+cajGY="/>
    </ext>
  </extLst>
</workbook>
</file>

<file path=xl/sharedStrings.xml><?xml version="1.0" encoding="utf-8"?>
<sst xmlns="http://schemas.openxmlformats.org/spreadsheetml/2006/main" count="555" uniqueCount="456">
  <si>
    <t>30.168.0.0/19</t>
  </si>
  <si>
    <t>DR=D_ip AND MS</t>
  </si>
  <si>
    <t>CONEXION A INTERNET</t>
  </si>
  <si>
    <t xml:space="preserve">220.12.192.0/30 </t>
  </si>
  <si>
    <t>Subred</t>
  </si>
  <si>
    <t>Numero Subred</t>
  </si>
  <si>
    <t>Hosts Solicitados</t>
  </si>
  <si>
    <t>Hosts Encontrados</t>
  </si>
  <si>
    <t>Direccion de Red</t>
  </si>
  <si>
    <t>Prefijo Subred</t>
  </si>
  <si>
    <t>Mascara Subred</t>
  </si>
  <si>
    <t>Primera IP Utilizable</t>
  </si>
  <si>
    <t>Ultima IP Utilizable</t>
  </si>
  <si>
    <t>Broadcast</t>
  </si>
  <si>
    <t>M</t>
  </si>
  <si>
    <t>SALTO RED</t>
  </si>
  <si>
    <t>OCTETO MODIFICADO</t>
  </si>
  <si>
    <t>Tecnnova</t>
  </si>
  <si>
    <t>oficina1.1</t>
  </si>
  <si>
    <t>30.168.0.0</t>
  </si>
  <si>
    <t>/24</t>
  </si>
  <si>
    <t>255.255.255.0</t>
  </si>
  <si>
    <t>30.168.0.1</t>
  </si>
  <si>
    <t>30.168.0.254</t>
  </si>
  <si>
    <t>30.168.0.255</t>
  </si>
  <si>
    <t>oficina1.2</t>
  </si>
  <si>
    <t>30.168.1.0</t>
  </si>
  <si>
    <t>30.168.1.1</t>
  </si>
  <si>
    <t>30.168.1.254</t>
  </si>
  <si>
    <t>30.168.1.255</t>
  </si>
  <si>
    <t>oficina1.3</t>
  </si>
  <si>
    <t>30.168.2.0</t>
  </si>
  <si>
    <t>/25</t>
  </si>
  <si>
    <t>30.168.2.1</t>
  </si>
  <si>
    <t>30.168.2.126</t>
  </si>
  <si>
    <t>30.168.2.127</t>
  </si>
  <si>
    <t>oficina1.4</t>
  </si>
  <si>
    <t>30.168.2.128</t>
  </si>
  <si>
    <t>30.168.2.129</t>
  </si>
  <si>
    <t>30.168.2.254</t>
  </si>
  <si>
    <t>30.168.2.255</t>
  </si>
  <si>
    <t>oficina1.5</t>
  </si>
  <si>
    <t>30.168.3.0</t>
  </si>
  <si>
    <t>/26</t>
  </si>
  <si>
    <t>30.168.3.1</t>
  </si>
  <si>
    <t>30.168.3.62</t>
  </si>
  <si>
    <t>30.168.3.63</t>
  </si>
  <si>
    <t>oficina1.6</t>
  </si>
  <si>
    <t>30.168.3.64</t>
  </si>
  <si>
    <t>30.168.3.65</t>
  </si>
  <si>
    <t>30.168.3.126</t>
  </si>
  <si>
    <t>30.168.3.127</t>
  </si>
  <si>
    <t>Creatic</t>
  </si>
  <si>
    <t>oficina2.1</t>
  </si>
  <si>
    <t>30.168.3.128</t>
  </si>
  <si>
    <t>/23</t>
  </si>
  <si>
    <t>255.255.254.0</t>
  </si>
  <si>
    <t>30.168.3.129</t>
  </si>
  <si>
    <t>30.168.5.126</t>
  </si>
  <si>
    <t>30.168.5.127</t>
  </si>
  <si>
    <t>oficina2.2</t>
  </si>
  <si>
    <t>30.168.5.128</t>
  </si>
  <si>
    <t>30.168.5.129</t>
  </si>
  <si>
    <t>30.168.6.126</t>
  </si>
  <si>
    <t>30.168.6.127</t>
  </si>
  <si>
    <t>oficina2.3</t>
  </si>
  <si>
    <t>30.168.6.128</t>
  </si>
  <si>
    <t>30.168.6.129</t>
  </si>
  <si>
    <t>30.168.6.254</t>
  </si>
  <si>
    <t>30.168.6.255</t>
  </si>
  <si>
    <t>oficina2.4</t>
  </si>
  <si>
    <t>30.168.7.0</t>
  </si>
  <si>
    <t>30.168.7.1</t>
  </si>
  <si>
    <t>30.168.7.126</t>
  </si>
  <si>
    <t>30.168.7.127</t>
  </si>
  <si>
    <t>oficina2.5</t>
  </si>
  <si>
    <t>30.168.7.128</t>
  </si>
  <si>
    <t>30.168.7.129</t>
  </si>
  <si>
    <t>30.168.7.254</t>
  </si>
  <si>
    <t>30.168.7.255</t>
  </si>
  <si>
    <t>oficina2.6</t>
  </si>
  <si>
    <t>30.168.8.0</t>
  </si>
  <si>
    <t>30.168.8.1</t>
  </si>
  <si>
    <t>30.168.8.126</t>
  </si>
  <si>
    <t>30.168.8.127</t>
  </si>
  <si>
    <t>oficina2.7</t>
  </si>
  <si>
    <t>30.168.8.128</t>
  </si>
  <si>
    <t>30.168.8.129</t>
  </si>
  <si>
    <t>30.168.8.190</t>
  </si>
  <si>
    <t>30.168.8.191</t>
  </si>
  <si>
    <t>oficina2.8</t>
  </si>
  <si>
    <t>30.168.8.192</t>
  </si>
  <si>
    <t>/27</t>
  </si>
  <si>
    <t>30.168.8.193</t>
  </si>
  <si>
    <t>30.168.8.222</t>
  </si>
  <si>
    <t>30.168.8.223</t>
  </si>
  <si>
    <t>Cidet</t>
  </si>
  <si>
    <t>oficina3.1</t>
  </si>
  <si>
    <t>30.168.8.224</t>
  </si>
  <si>
    <t>30.168.8.225</t>
  </si>
  <si>
    <t>30.168.10.222</t>
  </si>
  <si>
    <t>30.168.10.223</t>
  </si>
  <si>
    <t>oficina3.2</t>
  </si>
  <si>
    <t>30.168.10.224</t>
  </si>
  <si>
    <t>30.168.10.225</t>
  </si>
  <si>
    <t>30.168.12.222</t>
  </si>
  <si>
    <t>30.168.12.223</t>
  </si>
  <si>
    <t>oficina3.3</t>
  </si>
  <si>
    <t>30.168.12.224</t>
  </si>
  <si>
    <t>30.168.12.225</t>
  </si>
  <si>
    <t>30.168.13.222</t>
  </si>
  <si>
    <t>30.168.13.223</t>
  </si>
  <si>
    <t>oficina3.4</t>
  </si>
  <si>
    <t>30.168.13.224</t>
  </si>
  <si>
    <t>30.168.13.225</t>
  </si>
  <si>
    <t>30.168.14.222</t>
  </si>
  <si>
    <t>30.168.14.223</t>
  </si>
  <si>
    <t>oficina3.5</t>
  </si>
  <si>
    <t>30.168.14.224</t>
  </si>
  <si>
    <t>30.168.14.225</t>
  </si>
  <si>
    <t>30.168.15.95</t>
  </si>
  <si>
    <t>30.168.15.96</t>
  </si>
  <si>
    <t>oficina3.6</t>
  </si>
  <si>
    <t>30.168.15.97</t>
  </si>
  <si>
    <t>30.168.15.98</t>
  </si>
  <si>
    <t>30.168.15.223</t>
  </si>
  <si>
    <t>30.168.15.224</t>
  </si>
  <si>
    <t>oficina3.7</t>
  </si>
  <si>
    <t>30.168.15.225</t>
  </si>
  <si>
    <t>30.168.15.226</t>
  </si>
  <si>
    <t>30.168.16.96</t>
  </si>
  <si>
    <t>30.168.16.97</t>
  </si>
  <si>
    <t>oficina3.8</t>
  </si>
  <si>
    <t>30.168.16.98</t>
  </si>
  <si>
    <t>30.168.16.99</t>
  </si>
  <si>
    <t>30.168.16.160</t>
  </si>
  <si>
    <t>30.168.16.161</t>
  </si>
  <si>
    <t>oficina3.9</t>
  </si>
  <si>
    <t>30.168.16.162</t>
  </si>
  <si>
    <t>30.168.16.163</t>
  </si>
  <si>
    <t>30.168.16.224</t>
  </si>
  <si>
    <t>30.168.16.225</t>
  </si>
  <si>
    <t>oficina3.10</t>
  </si>
  <si>
    <t>30.168.16.226</t>
  </si>
  <si>
    <t>/28</t>
  </si>
  <si>
    <t>30.168.16.227</t>
  </si>
  <si>
    <t>30.168.16.240</t>
  </si>
  <si>
    <t>30.168.16.241</t>
  </si>
  <si>
    <t>total lan</t>
  </si>
  <si>
    <t>30.168.16.242</t>
  </si>
  <si>
    <t>total enlace</t>
  </si>
  <si>
    <t>TOTAL</t>
  </si>
  <si>
    <t>ENLACE</t>
  </si>
  <si>
    <t>Dirección Broadcast</t>
  </si>
  <si>
    <t>Enlace1</t>
  </si>
  <si>
    <t>/30</t>
  </si>
  <si>
    <t>30.168.16.243</t>
  </si>
  <si>
    <t>30.168.16.244</t>
  </si>
  <si>
    <t>30.168.16.245</t>
  </si>
  <si>
    <t>Enlace2</t>
  </si>
  <si>
    <t>30.168.16.246</t>
  </si>
  <si>
    <t>30.168.16.247</t>
  </si>
  <si>
    <t>30.168.16.248</t>
  </si>
  <si>
    <t>30.168.16.249</t>
  </si>
  <si>
    <t>Enlace3</t>
  </si>
  <si>
    <t>30.168.16.250</t>
  </si>
  <si>
    <t>30.168.16.251</t>
  </si>
  <si>
    <t>30.168.16.252</t>
  </si>
  <si>
    <t>30.168.16.253</t>
  </si>
  <si>
    <t>Enlace4</t>
  </si>
  <si>
    <t>30.168.16.254</t>
  </si>
  <si>
    <t>30.168.16.255</t>
  </si>
  <si>
    <t>30.168.17.1</t>
  </si>
  <si>
    <t>30.168.17.2</t>
  </si>
  <si>
    <t>Enlace5</t>
  </si>
  <si>
    <t>30.168.17.3</t>
  </si>
  <si>
    <t>30.168.17.4</t>
  </si>
  <si>
    <t>30.168.17.5</t>
  </si>
  <si>
    <t>30.168.17.6</t>
  </si>
  <si>
    <t>Enlace6</t>
  </si>
  <si>
    <t>30.168.17.7</t>
  </si>
  <si>
    <t>30.168.17.8</t>
  </si>
  <si>
    <t>30.168.17.9</t>
  </si>
  <si>
    <t>30.168.17.10</t>
  </si>
  <si>
    <t>Enlace7</t>
  </si>
  <si>
    <t>30.168.17.11</t>
  </si>
  <si>
    <t>30.168.17.12</t>
  </si>
  <si>
    <t>30.168.17.13</t>
  </si>
  <si>
    <t>30.168.17.14</t>
  </si>
  <si>
    <t>Enlace8</t>
  </si>
  <si>
    <t>30.168.17.15</t>
  </si>
  <si>
    <t>30.168.17.16</t>
  </si>
  <si>
    <t>30.168.17.17</t>
  </si>
  <si>
    <t>30.168.17.18</t>
  </si>
  <si>
    <t>Enlace9</t>
  </si>
  <si>
    <t>30.168.17.19</t>
  </si>
  <si>
    <t>30.168.17.20</t>
  </si>
  <si>
    <t>30.168.17.21</t>
  </si>
  <si>
    <t>30.168.17.22</t>
  </si>
  <si>
    <t>Enlace10</t>
  </si>
  <si>
    <t>30.168.17.23</t>
  </si>
  <si>
    <t>30.168.17.24</t>
  </si>
  <si>
    <t>30.168.17.25</t>
  </si>
  <si>
    <t>30.168.17.26</t>
  </si>
  <si>
    <t>Enlace11</t>
  </si>
  <si>
    <t>30.168.17.27</t>
  </si>
  <si>
    <t>30.168.17.28</t>
  </si>
  <si>
    <t>30.168.17.29</t>
  </si>
  <si>
    <t>30.168.17.30</t>
  </si>
  <si>
    <t>Enlace12</t>
  </si>
  <si>
    <t>30.168.17.31</t>
  </si>
  <si>
    <t>30.168.17.32</t>
  </si>
  <si>
    <t>30.168.17.33</t>
  </si>
  <si>
    <t>30.168.17.34</t>
  </si>
  <si>
    <t>Enlace13</t>
  </si>
  <si>
    <t>30.168.17.35</t>
  </si>
  <si>
    <t>30.168.17.36</t>
  </si>
  <si>
    <t>30.168.17.37</t>
  </si>
  <si>
    <t>30.168.17.38</t>
  </si>
  <si>
    <t>Enlace14</t>
  </si>
  <si>
    <t>30.168.17.39</t>
  </si>
  <si>
    <t>30.168.17.40</t>
  </si>
  <si>
    <t>30.168.17.41</t>
  </si>
  <si>
    <t>30.168.17.42</t>
  </si>
  <si>
    <t>Enlace15</t>
  </si>
  <si>
    <t>30.168.17.43</t>
  </si>
  <si>
    <t>30.168.17.44</t>
  </si>
  <si>
    <t>30.168.17.45</t>
  </si>
  <si>
    <t>30.168.17.46</t>
  </si>
  <si>
    <t>Enlace16</t>
  </si>
  <si>
    <t>30.168.17.47</t>
  </si>
  <si>
    <t>30.168.17.48</t>
  </si>
  <si>
    <t>30.168.17.49</t>
  </si>
  <si>
    <t>30.168.17.50</t>
  </si>
  <si>
    <t>Enlace17</t>
  </si>
  <si>
    <t>30.168.17.51</t>
  </si>
  <si>
    <t>30.168.17.52</t>
  </si>
  <si>
    <t>30.168.17.53</t>
  </si>
  <si>
    <t>30.168.17.54</t>
  </si>
  <si>
    <t>Enlace18</t>
  </si>
  <si>
    <t>30.168.17.55</t>
  </si>
  <si>
    <t>30.168.17.56</t>
  </si>
  <si>
    <t>30.168.17.57</t>
  </si>
  <si>
    <t>30.168.17.58</t>
  </si>
  <si>
    <t>Enlace19</t>
  </si>
  <si>
    <t>30.168.17.59</t>
  </si>
  <si>
    <t>30.168.17.60</t>
  </si>
  <si>
    <t>30.168.17.61</t>
  </si>
  <si>
    <t>30.168.17.62</t>
  </si>
  <si>
    <t>Enlace20</t>
  </si>
  <si>
    <t>30.168.17.63</t>
  </si>
  <si>
    <t>30.168.17.64</t>
  </si>
  <si>
    <t>30.168.17.65</t>
  </si>
  <si>
    <t>30.168.17.66</t>
  </si>
  <si>
    <t>Enlace21</t>
  </si>
  <si>
    <t>30.168.17.67</t>
  </si>
  <si>
    <t>30.168.17.68</t>
  </si>
  <si>
    <t>30.168.17.69</t>
  </si>
  <si>
    <t>30.168.17.70</t>
  </si>
  <si>
    <t>Enlace22</t>
  </si>
  <si>
    <t>30.168.17.71</t>
  </si>
  <si>
    <t>30.168.17.72</t>
  </si>
  <si>
    <t>30.168.17.73</t>
  </si>
  <si>
    <t>30.168.17.74</t>
  </si>
  <si>
    <t>Enlace23</t>
  </si>
  <si>
    <t>30.168.17.75</t>
  </si>
  <si>
    <t>30.168.17.76</t>
  </si>
  <si>
    <t>30.168.17.77</t>
  </si>
  <si>
    <t>30.168.17.78</t>
  </si>
  <si>
    <t>Enlace24</t>
  </si>
  <si>
    <t>30.168.17.79</t>
  </si>
  <si>
    <t>30.168.17.80</t>
  </si>
  <si>
    <t>30.168.17.81</t>
  </si>
  <si>
    <t>30.168.17.82</t>
  </si>
  <si>
    <t>Enlace25</t>
  </si>
  <si>
    <t>30.168.17.83</t>
  </si>
  <si>
    <t>30.168.17.84</t>
  </si>
  <si>
    <t>30.168.17.85</t>
  </si>
  <si>
    <t>30.168.17.86</t>
  </si>
  <si>
    <t>Enlace26</t>
  </si>
  <si>
    <t>30.168.17.87</t>
  </si>
  <si>
    <t>30.168.17.88</t>
  </si>
  <si>
    <t>30.168.17.89</t>
  </si>
  <si>
    <t>30.168.17.90</t>
  </si>
  <si>
    <t>Enlace27</t>
  </si>
  <si>
    <t>30.168.17.91</t>
  </si>
  <si>
    <t>30.168.17.92</t>
  </si>
  <si>
    <t>30.168.17.93</t>
  </si>
  <si>
    <t>30.168.17.94</t>
  </si>
  <si>
    <t>Enlace28</t>
  </si>
  <si>
    <t>30.168.17.95</t>
  </si>
  <si>
    <t>30.168.17.96</t>
  </si>
  <si>
    <t>30.168.17.97</t>
  </si>
  <si>
    <t>30.168.17.98</t>
  </si>
  <si>
    <t>Enlace29</t>
  </si>
  <si>
    <t>30.168.17.99</t>
  </si>
  <si>
    <t>30.168.17.100</t>
  </si>
  <si>
    <t>30.168.17.101</t>
  </si>
  <si>
    <t>30.168.17.102</t>
  </si>
  <si>
    <t>Enlace30</t>
  </si>
  <si>
    <t>30.168.17.103</t>
  </si>
  <si>
    <t>30.168.17.104</t>
  </si>
  <si>
    <t>30.168.17.105</t>
  </si>
  <si>
    <t>30.168.17.106</t>
  </si>
  <si>
    <t>Enlace31</t>
  </si>
  <si>
    <t>30.168.17.107</t>
  </si>
  <si>
    <t>30.168.17.108</t>
  </si>
  <si>
    <t>30.168.17.109</t>
  </si>
  <si>
    <t>30.168.17.110</t>
  </si>
  <si>
    <t>Enlace32</t>
  </si>
  <si>
    <t>30.168.17.111</t>
  </si>
  <si>
    <t>30.168.17.112</t>
  </si>
  <si>
    <t>30.168.17.113</t>
  </si>
  <si>
    <t>30.168.17.114</t>
  </si>
  <si>
    <t>Enlace33</t>
  </si>
  <si>
    <t>30.168.17.115</t>
  </si>
  <si>
    <t>30.168.17.116</t>
  </si>
  <si>
    <t>30.168.17.117</t>
  </si>
  <si>
    <t>30.168.17.118</t>
  </si>
  <si>
    <t>Enlace34</t>
  </si>
  <si>
    <t>30.168.17.119</t>
  </si>
  <si>
    <t>30.168.17.120</t>
  </si>
  <si>
    <t>30.168.17.121</t>
  </si>
  <si>
    <t>30.168.17.122</t>
  </si>
  <si>
    <t>Enlace35</t>
  </si>
  <si>
    <t>30.168.17.123</t>
  </si>
  <si>
    <t>30.168.17.124</t>
  </si>
  <si>
    <t>30.168.17.125</t>
  </si>
  <si>
    <t>30.168.17.126</t>
  </si>
  <si>
    <t>Enlace36</t>
  </si>
  <si>
    <t>30.168.17.127</t>
  </si>
  <si>
    <t>30.168.17.128</t>
  </si>
  <si>
    <t>30.168.17.129</t>
  </si>
  <si>
    <t>30.168.17.130</t>
  </si>
  <si>
    <t>Enlace37</t>
  </si>
  <si>
    <t>30.168.17.131</t>
  </si>
  <si>
    <t>30.168.17.132</t>
  </si>
  <si>
    <t>30.168.17.133</t>
  </si>
  <si>
    <t>30.168.17.134</t>
  </si>
  <si>
    <t>Enlace38</t>
  </si>
  <si>
    <t>30.168.17.135</t>
  </si>
  <si>
    <t>30.168.17.136</t>
  </si>
  <si>
    <t>30.168.17.137</t>
  </si>
  <si>
    <t>30.168.17.138</t>
  </si>
  <si>
    <t>Enlace39</t>
  </si>
  <si>
    <t>30.168.17.139</t>
  </si>
  <si>
    <t>30.168.17.140</t>
  </si>
  <si>
    <t>30.168.17.141</t>
  </si>
  <si>
    <t>30.168.17.142</t>
  </si>
  <si>
    <t>Enlace40</t>
  </si>
  <si>
    <t>30.168.17.143</t>
  </si>
  <si>
    <t>30.168.17.144</t>
  </si>
  <si>
    <t>30.168.17.145</t>
  </si>
  <si>
    <t>30.168.17.146</t>
  </si>
  <si>
    <t>Enlace41</t>
  </si>
  <si>
    <t>30.168.17.147</t>
  </si>
  <si>
    <t>30.168.17.148</t>
  </si>
  <si>
    <t>30.168.17.149</t>
  </si>
  <si>
    <t>30.168.17.150</t>
  </si>
  <si>
    <t>Enlace42</t>
  </si>
  <si>
    <t>30.168.17.151</t>
  </si>
  <si>
    <t>30.168.17.152</t>
  </si>
  <si>
    <t>30.168.17.153</t>
  </si>
  <si>
    <t>30.168.17.154</t>
  </si>
  <si>
    <t>Enlace43</t>
  </si>
  <si>
    <t>30.168.17.155</t>
  </si>
  <si>
    <t>30.168.17.156</t>
  </si>
  <si>
    <t>30.168.17.157</t>
  </si>
  <si>
    <t>30.168.17.158</t>
  </si>
  <si>
    <t>Enlace44</t>
  </si>
  <si>
    <t>30.168.17.159</t>
  </si>
  <si>
    <t>30.168.17.160</t>
  </si>
  <si>
    <t>30.168.17.161</t>
  </si>
  <si>
    <t>30.168.17.162</t>
  </si>
  <si>
    <t>Enlace45</t>
  </si>
  <si>
    <t>30.168.17.163</t>
  </si>
  <si>
    <t>30.168.17.164</t>
  </si>
  <si>
    <t>30.168.17.165</t>
  </si>
  <si>
    <t>30.168.17.166</t>
  </si>
  <si>
    <t>Enlace46</t>
  </si>
  <si>
    <t>30.168.17.167</t>
  </si>
  <si>
    <t>30.168.17.168</t>
  </si>
  <si>
    <t>30.168.17.169</t>
  </si>
  <si>
    <t>30.168.17.170</t>
  </si>
  <si>
    <t>Enlace47</t>
  </si>
  <si>
    <t>30.168.17.171</t>
  </si>
  <si>
    <t>30.168.17.172</t>
  </si>
  <si>
    <t>30.168.17.173</t>
  </si>
  <si>
    <t>30.168.17.174</t>
  </si>
  <si>
    <t>Enlace48</t>
  </si>
  <si>
    <t>30.168.17.175</t>
  </si>
  <si>
    <t>30.168.17.176</t>
  </si>
  <si>
    <t>30.168.17.177</t>
  </si>
  <si>
    <t>30.168.17.178</t>
  </si>
  <si>
    <t>Enlace49</t>
  </si>
  <si>
    <t>30.168.17.179</t>
  </si>
  <si>
    <t>30.168.17.180</t>
  </si>
  <si>
    <t>30.168.17.181</t>
  </si>
  <si>
    <t>30.168.17.182</t>
  </si>
  <si>
    <t>Enlace50</t>
  </si>
  <si>
    <t>30.168.17.183</t>
  </si>
  <si>
    <t>30.168.17.184</t>
  </si>
  <si>
    <t>30.168.17.185</t>
  </si>
  <si>
    <t>30.168.17.186</t>
  </si>
  <si>
    <t>Enlace51</t>
  </si>
  <si>
    <t>30.168.17.187</t>
  </si>
  <si>
    <t>30.168.17.188</t>
  </si>
  <si>
    <t>30.168.17.189</t>
  </si>
  <si>
    <t>30.168.17.190</t>
  </si>
  <si>
    <t>Enlace52</t>
  </si>
  <si>
    <t>30.168.17.191</t>
  </si>
  <si>
    <t>30.168.17.192</t>
  </si>
  <si>
    <t>30.168.17.193</t>
  </si>
  <si>
    <t>30.168.17.194</t>
  </si>
  <si>
    <t>Enlace53</t>
  </si>
  <si>
    <t>30.168.17.195</t>
  </si>
  <si>
    <t>30.168.17.196</t>
  </si>
  <si>
    <t>30.168.17.197</t>
  </si>
  <si>
    <t>30.168.17.198</t>
  </si>
  <si>
    <t>Enlace54</t>
  </si>
  <si>
    <t>30.168.17.199</t>
  </si>
  <si>
    <t>30.168.17.200</t>
  </si>
  <si>
    <t>30.168.17.201</t>
  </si>
  <si>
    <t>30.168.17.202</t>
  </si>
  <si>
    <t>Enlace55</t>
  </si>
  <si>
    <t>30.168.17.203</t>
  </si>
  <si>
    <t>30.168.17.204</t>
  </si>
  <si>
    <t>30.168.17.205</t>
  </si>
  <si>
    <t>30.168.17.206</t>
  </si>
  <si>
    <t>Enlace56</t>
  </si>
  <si>
    <t>30.168.17.207</t>
  </si>
  <si>
    <t>30.168.17.208</t>
  </si>
  <si>
    <t>30.168.17.209</t>
  </si>
  <si>
    <t>30.168.17.210</t>
  </si>
  <si>
    <t>Enlace57</t>
  </si>
  <si>
    <t>30.168.17.211</t>
  </si>
  <si>
    <t>30.168.17.212</t>
  </si>
  <si>
    <t>30.168.17.213</t>
  </si>
  <si>
    <t>30.168.17.214</t>
  </si>
  <si>
    <t>Enlace58</t>
  </si>
  <si>
    <t>30.168.17.215</t>
  </si>
  <si>
    <t>30.168.17.216</t>
  </si>
  <si>
    <t>30.168.17.217</t>
  </si>
  <si>
    <t>30.168.17.218</t>
  </si>
  <si>
    <t>Enlace59</t>
  </si>
  <si>
    <t>30.168.17.219</t>
  </si>
  <si>
    <t>30.168.17.220</t>
  </si>
  <si>
    <t>30.168.17.221</t>
  </si>
  <si>
    <t>30.168.17.222</t>
  </si>
  <si>
    <t>Enlace60</t>
  </si>
  <si>
    <t>30.168.17.223</t>
  </si>
  <si>
    <t>30.168.17.224</t>
  </si>
  <si>
    <t>30.168.17.225</t>
  </si>
  <si>
    <t>30.168.17.226</t>
  </si>
  <si>
    <t>TOTAL ENLACE</t>
  </si>
  <si>
    <t>30.168.17.227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</si>
</sst>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20.0"/>
      <color rgb="FFFFFFFF"/>
      <name val="Calibri"/>
    </font>
    <font/>
    <font>
      <color theme="1"/>
      <name val="Calibri"/>
    </font>
    <font>
      <b/>
      <sz val="18.0"/>
      <color rgb="FFFFFFFF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sz val="11.0"/>
      <color rgb="FF000000"/>
      <name val="Calibri"/>
    </font>
    <font>
      <sz val="16.0"/>
      <color theme="1"/>
      <name val="Calibri"/>
    </font>
    <font>
      <sz val="16.0"/>
      <color rgb="FF00000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20.0"/>
      <color theme="0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4F6128"/>
        <bgColor rgb="FF4F6128"/>
      </patternFill>
    </fill>
    <fill>
      <patternFill patternType="solid">
        <fgColor rgb="FF1F497D"/>
        <bgColor rgb="FF1F497D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</fills>
  <borders count="9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/>
    </xf>
    <xf borderId="3" fillId="4" fontId="5" numFmtId="0" xfId="0" applyAlignment="1" applyBorder="1" applyFont="1">
      <alignment horizontal="center" shrinkToFit="0" wrapText="1"/>
    </xf>
    <xf borderId="3" fillId="4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wrapText="1"/>
    </xf>
    <xf borderId="0" fillId="0" fontId="7" numFmtId="0" xfId="0" applyAlignment="1" applyFont="1">
      <alignment readingOrder="0" shrinkToFit="0" vertical="bottom" wrapText="1"/>
    </xf>
    <xf borderId="4" fillId="3" fontId="4" numFmtId="0" xfId="0" applyAlignment="1" applyBorder="1" applyFont="1">
      <alignment horizontal="center" shrinkToFit="0" vertical="center" wrapText="1"/>
    </xf>
    <xf borderId="3" fillId="5" fontId="8" numFmtId="0" xfId="0" applyBorder="1" applyFill="1" applyFont="1"/>
    <xf borderId="3" fillId="5" fontId="8" numFmtId="0" xfId="0" applyAlignment="1" applyBorder="1" applyFont="1">
      <alignment horizontal="center"/>
    </xf>
    <xf borderId="3" fillId="5" fontId="8" numFmtId="0" xfId="0" applyAlignment="1" applyBorder="1" applyFont="1">
      <alignment horizontal="center" readingOrder="0"/>
    </xf>
    <xf borderId="3" fillId="5" fontId="8" numFmtId="3" xfId="0" applyAlignment="1" applyBorder="1" applyFont="1" applyNumberFormat="1">
      <alignment horizontal="center"/>
    </xf>
    <xf borderId="3" fillId="5" fontId="3" numFmtId="0" xfId="0" applyBorder="1" applyFont="1"/>
    <xf borderId="0" fillId="0" fontId="7" numFmtId="0" xfId="0" applyAlignment="1" applyFont="1">
      <alignment horizontal="right" readingOrder="0" shrinkToFit="0" vertical="bottom" wrapText="0"/>
    </xf>
    <xf borderId="5" fillId="0" fontId="2" numFmtId="0" xfId="0" applyBorder="1" applyFont="1"/>
    <xf borderId="0" fillId="0" fontId="7" numFmtId="0" xfId="0" applyAlignment="1" applyFont="1">
      <alignment horizontal="center" readingOrder="0" shrinkToFit="0" vertical="bottom" wrapText="0"/>
    </xf>
    <xf borderId="0" fillId="5" fontId="9" numFmtId="0" xfId="0" applyAlignment="1" applyFont="1">
      <alignment horizontal="center" readingOrder="0"/>
    </xf>
    <xf borderId="0" fillId="0" fontId="10" numFmtId="0" xfId="0" applyFont="1"/>
    <xf borderId="4" fillId="6" fontId="4" numFmtId="0" xfId="0" applyAlignment="1" applyBorder="1" applyFill="1" applyFont="1">
      <alignment horizontal="center" shrinkToFit="0" vertical="center" wrapText="1"/>
    </xf>
    <xf borderId="3" fillId="7" fontId="8" numFmtId="0" xfId="0" applyBorder="1" applyFill="1" applyFont="1"/>
    <xf borderId="3" fillId="7" fontId="8" numFmtId="0" xfId="0" applyAlignment="1" applyBorder="1" applyFont="1">
      <alignment horizontal="center"/>
    </xf>
    <xf borderId="3" fillId="7" fontId="8" numFmtId="0" xfId="0" applyAlignment="1" applyBorder="1" applyFont="1">
      <alignment horizontal="center" readingOrder="0"/>
    </xf>
    <xf borderId="3" fillId="7" fontId="8" numFmtId="3" xfId="0" applyAlignment="1" applyBorder="1" applyFont="1" applyNumberFormat="1">
      <alignment horizontal="center"/>
    </xf>
    <xf borderId="3" fillId="7" fontId="3" numFmtId="0" xfId="0" applyBorder="1" applyFont="1"/>
    <xf borderId="4" fillId="8" fontId="4" numFmtId="0" xfId="0" applyAlignment="1" applyBorder="1" applyFill="1" applyFont="1">
      <alignment horizontal="center" shrinkToFit="0" vertical="center" wrapText="1"/>
    </xf>
    <xf borderId="3" fillId="9" fontId="8" numFmtId="0" xfId="0" applyBorder="1" applyFill="1" applyFont="1"/>
    <xf borderId="3" fillId="9" fontId="8" numFmtId="0" xfId="0" applyAlignment="1" applyBorder="1" applyFont="1">
      <alignment horizontal="center"/>
    </xf>
    <xf borderId="3" fillId="9" fontId="8" numFmtId="0" xfId="0" applyAlignment="1" applyBorder="1" applyFont="1">
      <alignment horizontal="center" readingOrder="0"/>
    </xf>
    <xf borderId="3" fillId="9" fontId="8" numFmtId="3" xfId="0" applyAlignment="1" applyBorder="1" applyFont="1" applyNumberFormat="1">
      <alignment horizontal="center"/>
    </xf>
    <xf borderId="3" fillId="9" fontId="3" numFmtId="0" xfId="0" applyBorder="1" applyFont="1"/>
    <xf borderId="0" fillId="9" fontId="9" numFmtId="0" xfId="0" applyAlignment="1" applyFont="1">
      <alignment horizontal="center" readingOrder="0"/>
    </xf>
    <xf borderId="6" fillId="9" fontId="8" numFmtId="0" xfId="0" applyAlignment="1" applyBorder="1" applyFont="1">
      <alignment horizontal="center"/>
    </xf>
    <xf borderId="4" fillId="8" fontId="11" numFmtId="0" xfId="0" applyAlignment="1" applyBorder="1" applyFont="1">
      <alignment horizontal="center" shrinkToFit="0" vertical="center" wrapText="1"/>
    </xf>
    <xf borderId="3" fillId="10" fontId="8" numFmtId="0" xfId="0" applyAlignment="1" applyBorder="1" applyFill="1" applyFont="1">
      <alignment horizontal="center"/>
    </xf>
    <xf borderId="4" fillId="11" fontId="11" numFmtId="0" xfId="0" applyAlignment="1" applyBorder="1" applyFill="1" applyFont="1">
      <alignment horizontal="center" shrinkToFit="0" vertical="center" wrapText="1"/>
    </xf>
    <xf borderId="7" fillId="10" fontId="8" numFmtId="0" xfId="0" applyAlignment="1" applyBorder="1" applyFont="1">
      <alignment horizontal="center"/>
    </xf>
    <xf borderId="1" fillId="2" fontId="1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 shrinkToFit="0" vertical="bottom" wrapText="0"/>
    </xf>
    <xf borderId="3" fillId="0" fontId="8" numFmtId="0" xfId="0" applyBorder="1" applyFont="1"/>
    <xf borderId="3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left" readingOrder="0"/>
    </xf>
    <xf borderId="3" fillId="0" fontId="8" numFmtId="0" xfId="0" applyAlignment="1" applyBorder="1" applyFont="1">
      <alignment horizontal="center" readingOrder="0"/>
    </xf>
    <xf borderId="3" fillId="0" fontId="8" numFmtId="3" xfId="0" applyAlignment="1" applyBorder="1" applyFont="1" applyNumberFormat="1">
      <alignment horizontal="left"/>
    </xf>
    <xf borderId="3" fillId="0" fontId="8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3.86"/>
    <col customWidth="1" min="3" max="3" width="11.43"/>
    <col customWidth="1" min="4" max="4" width="14.71"/>
    <col customWidth="1" min="5" max="5" width="18.86"/>
    <col customWidth="1" min="6" max="6" width="22.57"/>
    <col customWidth="1" min="7" max="7" width="17.0"/>
    <col customWidth="1" min="8" max="8" width="21.71"/>
    <col customWidth="1" min="9" max="9" width="23.57"/>
    <col customWidth="1" min="10" max="10" width="20.14"/>
    <col customWidth="1" min="11" max="11" width="34.14"/>
    <col customWidth="1" min="12" max="26" width="9.14"/>
  </cols>
  <sheetData>
    <row r="1" ht="35.25" customHeight="1">
      <c r="A1" s="1" t="s">
        <v>0</v>
      </c>
      <c r="B1" s="2"/>
      <c r="C1" s="2"/>
      <c r="G1" s="3" t="s">
        <v>1</v>
      </c>
      <c r="H1" s="4" t="s">
        <v>2</v>
      </c>
      <c r="I1" s="2"/>
      <c r="J1" s="1" t="s">
        <v>3</v>
      </c>
      <c r="K1" s="2"/>
      <c r="L1" s="2"/>
      <c r="M1" s="2"/>
    </row>
    <row r="3"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6" t="s">
        <v>10</v>
      </c>
      <c r="I3" s="6" t="s">
        <v>11</v>
      </c>
      <c r="J3" s="6" t="s">
        <v>12</v>
      </c>
      <c r="K3" s="8" t="s">
        <v>13</v>
      </c>
      <c r="L3" s="6" t="s">
        <v>14</v>
      </c>
      <c r="M3" s="6" t="s">
        <v>15</v>
      </c>
      <c r="N3" s="9" t="s">
        <v>16</v>
      </c>
    </row>
    <row r="4">
      <c r="A4" s="10" t="s">
        <v>17</v>
      </c>
      <c r="B4" s="11" t="s">
        <v>18</v>
      </c>
      <c r="C4" s="12">
        <v>1.0</v>
      </c>
      <c r="D4" s="12">
        <v>200.0</v>
      </c>
      <c r="E4" s="12">
        <f t="shared" ref="E4:E27" si="1">2^(L4)-2</f>
        <v>254</v>
      </c>
      <c r="F4" s="13" t="s">
        <v>19</v>
      </c>
      <c r="G4" s="12" t="s">
        <v>20</v>
      </c>
      <c r="H4" s="14" t="s">
        <v>21</v>
      </c>
      <c r="I4" s="13" t="s">
        <v>22</v>
      </c>
      <c r="J4" s="13" t="s">
        <v>23</v>
      </c>
      <c r="K4" s="13" t="s">
        <v>24</v>
      </c>
      <c r="L4" s="15">
        <v>8.0</v>
      </c>
      <c r="N4" s="16"/>
    </row>
    <row r="5">
      <c r="A5" s="17"/>
      <c r="B5" s="11" t="s">
        <v>25</v>
      </c>
      <c r="C5" s="12">
        <v>2.0</v>
      </c>
      <c r="D5" s="12">
        <v>190.0</v>
      </c>
      <c r="E5" s="12">
        <f t="shared" si="1"/>
        <v>254</v>
      </c>
      <c r="F5" s="13" t="s">
        <v>26</v>
      </c>
      <c r="G5" s="12" t="s">
        <v>20</v>
      </c>
      <c r="H5" s="14" t="s">
        <v>21</v>
      </c>
      <c r="I5" s="13" t="s">
        <v>27</v>
      </c>
      <c r="J5" s="13" t="s">
        <v>28</v>
      </c>
      <c r="K5" s="13" t="s">
        <v>29</v>
      </c>
      <c r="L5" s="15">
        <v>8.0</v>
      </c>
      <c r="M5" s="18">
        <v>1.0</v>
      </c>
      <c r="N5" s="16">
        <v>3.0</v>
      </c>
    </row>
    <row r="6">
      <c r="A6" s="17"/>
      <c r="B6" s="11" t="s">
        <v>30</v>
      </c>
      <c r="C6" s="12">
        <v>3.0</v>
      </c>
      <c r="D6" s="12">
        <v>110.0</v>
      </c>
      <c r="E6" s="12">
        <f t="shared" si="1"/>
        <v>126</v>
      </c>
      <c r="F6" s="13" t="s">
        <v>31</v>
      </c>
      <c r="G6" s="12" t="s">
        <v>32</v>
      </c>
      <c r="H6" s="14">
        <v>2.55255255128E11</v>
      </c>
      <c r="I6" s="13" t="s">
        <v>33</v>
      </c>
      <c r="J6" s="13" t="s">
        <v>34</v>
      </c>
      <c r="K6" s="13" t="s">
        <v>35</v>
      </c>
      <c r="L6" s="15">
        <v>7.0</v>
      </c>
      <c r="M6" s="18">
        <v>1.0</v>
      </c>
      <c r="N6" s="16">
        <v>3.0</v>
      </c>
    </row>
    <row r="7">
      <c r="A7" s="17"/>
      <c r="B7" s="11" t="s">
        <v>36</v>
      </c>
      <c r="C7" s="12">
        <v>4.0</v>
      </c>
      <c r="D7" s="12">
        <v>98.0</v>
      </c>
      <c r="E7" s="12">
        <f t="shared" si="1"/>
        <v>126</v>
      </c>
      <c r="F7" s="13" t="s">
        <v>37</v>
      </c>
      <c r="G7" s="12" t="s">
        <v>32</v>
      </c>
      <c r="H7" s="14">
        <v>2.55255255128E11</v>
      </c>
      <c r="I7" s="13" t="s">
        <v>38</v>
      </c>
      <c r="J7" s="19" t="s">
        <v>39</v>
      </c>
      <c r="K7" s="19" t="s">
        <v>40</v>
      </c>
      <c r="L7" s="15">
        <v>7.0</v>
      </c>
      <c r="M7" s="18">
        <v>128.0</v>
      </c>
      <c r="N7" s="16">
        <v>4.0</v>
      </c>
      <c r="P7" s="20">
        <f>128+128</f>
        <v>256</v>
      </c>
    </row>
    <row r="8">
      <c r="A8" s="17"/>
      <c r="B8" s="11" t="s">
        <v>41</v>
      </c>
      <c r="C8" s="12">
        <v>5.0</v>
      </c>
      <c r="D8" s="12">
        <v>50.0</v>
      </c>
      <c r="E8" s="12">
        <f t="shared" si="1"/>
        <v>62</v>
      </c>
      <c r="F8" s="19" t="s">
        <v>42</v>
      </c>
      <c r="G8" s="12" t="s">
        <v>43</v>
      </c>
      <c r="H8" s="14">
        <v>2.55255255192E11</v>
      </c>
      <c r="I8" s="19" t="s">
        <v>44</v>
      </c>
      <c r="J8" s="19" t="s">
        <v>45</v>
      </c>
      <c r="K8" s="19" t="s">
        <v>46</v>
      </c>
      <c r="L8" s="15">
        <v>6.0</v>
      </c>
      <c r="M8" s="18">
        <v>128.0</v>
      </c>
      <c r="N8" s="16">
        <v>4.0</v>
      </c>
    </row>
    <row r="9">
      <c r="A9" s="17"/>
      <c r="B9" s="11" t="s">
        <v>47</v>
      </c>
      <c r="C9" s="12">
        <v>6.0</v>
      </c>
      <c r="D9" s="12">
        <v>40.0</v>
      </c>
      <c r="E9" s="12">
        <f t="shared" si="1"/>
        <v>62</v>
      </c>
      <c r="F9" s="19" t="s">
        <v>48</v>
      </c>
      <c r="G9" s="12" t="s">
        <v>43</v>
      </c>
      <c r="H9" s="14">
        <v>2.55255255192E11</v>
      </c>
      <c r="I9" s="19" t="s">
        <v>49</v>
      </c>
      <c r="J9" s="13" t="s">
        <v>50</v>
      </c>
      <c r="K9" s="13" t="s">
        <v>51</v>
      </c>
      <c r="L9" s="15">
        <v>6.0</v>
      </c>
      <c r="M9" s="18">
        <v>64.0</v>
      </c>
      <c r="N9" s="16">
        <v>4.0</v>
      </c>
    </row>
    <row r="10">
      <c r="A10" s="21" t="s">
        <v>52</v>
      </c>
      <c r="B10" s="22" t="s">
        <v>53</v>
      </c>
      <c r="C10" s="23">
        <v>1.0</v>
      </c>
      <c r="D10" s="23">
        <v>300.0</v>
      </c>
      <c r="E10" s="23">
        <f t="shared" si="1"/>
        <v>510</v>
      </c>
      <c r="F10" s="24" t="s">
        <v>54</v>
      </c>
      <c r="G10" s="23" t="s">
        <v>55</v>
      </c>
      <c r="H10" s="25" t="s">
        <v>56</v>
      </c>
      <c r="I10" s="24" t="s">
        <v>57</v>
      </c>
      <c r="J10" s="24" t="s">
        <v>58</v>
      </c>
      <c r="K10" s="24" t="s">
        <v>59</v>
      </c>
      <c r="L10" s="26">
        <v>9.0</v>
      </c>
      <c r="M10" s="18">
        <v>64.0</v>
      </c>
      <c r="N10" s="16">
        <v>4.0</v>
      </c>
    </row>
    <row r="11">
      <c r="A11" s="17"/>
      <c r="B11" s="22" t="s">
        <v>60</v>
      </c>
      <c r="C11" s="23">
        <v>2.0</v>
      </c>
      <c r="D11" s="23">
        <v>224.0</v>
      </c>
      <c r="E11" s="23">
        <f t="shared" si="1"/>
        <v>254</v>
      </c>
      <c r="F11" s="24" t="s">
        <v>61</v>
      </c>
      <c r="G11" s="23" t="s">
        <v>20</v>
      </c>
      <c r="H11" s="25" t="s">
        <v>21</v>
      </c>
      <c r="I11" s="24" t="s">
        <v>62</v>
      </c>
      <c r="J11" s="24" t="s">
        <v>63</v>
      </c>
      <c r="K11" s="24" t="s">
        <v>64</v>
      </c>
      <c r="L11" s="26">
        <v>8.0</v>
      </c>
      <c r="M11" s="18">
        <v>2.0</v>
      </c>
      <c r="N11" s="16">
        <v>3.0</v>
      </c>
    </row>
    <row r="12">
      <c r="A12" s="17"/>
      <c r="B12" s="22" t="s">
        <v>65</v>
      </c>
      <c r="C12" s="23">
        <v>3.0</v>
      </c>
      <c r="D12" s="23">
        <v>103.0</v>
      </c>
      <c r="E12" s="23">
        <f t="shared" si="1"/>
        <v>126</v>
      </c>
      <c r="F12" s="24" t="s">
        <v>66</v>
      </c>
      <c r="G12" s="23" t="s">
        <v>32</v>
      </c>
      <c r="H12" s="25">
        <v>2.55255255128E11</v>
      </c>
      <c r="I12" s="24" t="s">
        <v>67</v>
      </c>
      <c r="J12" s="24" t="s">
        <v>68</v>
      </c>
      <c r="K12" s="24" t="s">
        <v>69</v>
      </c>
      <c r="L12" s="26">
        <v>7.0</v>
      </c>
      <c r="M12" s="18">
        <v>1.0</v>
      </c>
      <c r="N12" s="16">
        <v>3.0</v>
      </c>
    </row>
    <row r="13">
      <c r="A13" s="17"/>
      <c r="B13" s="22" t="s">
        <v>70</v>
      </c>
      <c r="C13" s="23">
        <v>4.0</v>
      </c>
      <c r="D13" s="23">
        <v>103.0</v>
      </c>
      <c r="E13" s="23">
        <f t="shared" si="1"/>
        <v>126</v>
      </c>
      <c r="F13" s="24" t="s">
        <v>71</v>
      </c>
      <c r="G13" s="23" t="s">
        <v>32</v>
      </c>
      <c r="H13" s="25">
        <v>2.55255255128E11</v>
      </c>
      <c r="I13" s="24" t="s">
        <v>72</v>
      </c>
      <c r="J13" s="24" t="s">
        <v>73</v>
      </c>
      <c r="K13" s="24" t="s">
        <v>74</v>
      </c>
      <c r="L13" s="26">
        <v>7.0</v>
      </c>
      <c r="M13" s="18">
        <v>128.0</v>
      </c>
      <c r="N13" s="16">
        <v>4.0</v>
      </c>
    </row>
    <row r="14">
      <c r="A14" s="17"/>
      <c r="B14" s="22" t="s">
        <v>75</v>
      </c>
      <c r="C14" s="23">
        <v>5.0</v>
      </c>
      <c r="D14" s="23">
        <v>92.0</v>
      </c>
      <c r="E14" s="23">
        <f t="shared" si="1"/>
        <v>126</v>
      </c>
      <c r="F14" s="24" t="s">
        <v>76</v>
      </c>
      <c r="G14" s="23" t="s">
        <v>32</v>
      </c>
      <c r="H14" s="25">
        <v>2.55255255128E11</v>
      </c>
      <c r="I14" s="24" t="s">
        <v>77</v>
      </c>
      <c r="J14" s="24" t="s">
        <v>78</v>
      </c>
      <c r="K14" s="24" t="s">
        <v>79</v>
      </c>
      <c r="L14" s="26">
        <v>7.0</v>
      </c>
      <c r="M14" s="18">
        <v>128.0</v>
      </c>
      <c r="N14" s="16">
        <v>4.0</v>
      </c>
    </row>
    <row r="15">
      <c r="A15" s="17"/>
      <c r="B15" s="22" t="s">
        <v>80</v>
      </c>
      <c r="C15" s="23">
        <v>6.0</v>
      </c>
      <c r="D15" s="23">
        <v>90.0</v>
      </c>
      <c r="E15" s="23">
        <f t="shared" si="1"/>
        <v>126</v>
      </c>
      <c r="F15" s="24" t="s">
        <v>81</v>
      </c>
      <c r="G15" s="23" t="s">
        <v>32</v>
      </c>
      <c r="H15" s="25">
        <v>2.55255255128E11</v>
      </c>
      <c r="I15" s="24" t="s">
        <v>82</v>
      </c>
      <c r="J15" s="24" t="s">
        <v>83</v>
      </c>
      <c r="K15" s="24" t="s">
        <v>84</v>
      </c>
      <c r="L15" s="26">
        <v>7.0</v>
      </c>
      <c r="M15" s="18">
        <v>128.0</v>
      </c>
      <c r="N15" s="16">
        <v>4.0</v>
      </c>
    </row>
    <row r="16">
      <c r="A16" s="17"/>
      <c r="B16" s="22" t="s">
        <v>85</v>
      </c>
      <c r="C16" s="23">
        <v>7.0</v>
      </c>
      <c r="D16" s="23">
        <v>50.0</v>
      </c>
      <c r="E16" s="23">
        <f t="shared" si="1"/>
        <v>62</v>
      </c>
      <c r="F16" s="24" t="s">
        <v>86</v>
      </c>
      <c r="G16" s="23" t="s">
        <v>43</v>
      </c>
      <c r="H16" s="25">
        <v>2.55255255192E11</v>
      </c>
      <c r="I16" s="24" t="s">
        <v>87</v>
      </c>
      <c r="J16" s="24" t="s">
        <v>88</v>
      </c>
      <c r="K16" s="24" t="s">
        <v>89</v>
      </c>
      <c r="L16" s="26">
        <v>6.0</v>
      </c>
      <c r="M16" s="18">
        <v>128.0</v>
      </c>
      <c r="N16" s="16">
        <v>4.0</v>
      </c>
    </row>
    <row r="17">
      <c r="A17" s="17"/>
      <c r="B17" s="22" t="s">
        <v>90</v>
      </c>
      <c r="C17" s="23">
        <v>8.0</v>
      </c>
      <c r="D17" s="23">
        <v>28.0</v>
      </c>
      <c r="E17" s="23">
        <f t="shared" si="1"/>
        <v>30</v>
      </c>
      <c r="F17" s="24" t="s">
        <v>91</v>
      </c>
      <c r="G17" s="23" t="s">
        <v>92</v>
      </c>
      <c r="H17" s="25">
        <v>2.55255255224E11</v>
      </c>
      <c r="I17" s="24" t="s">
        <v>93</v>
      </c>
      <c r="J17" s="24" t="s">
        <v>94</v>
      </c>
      <c r="K17" s="24" t="s">
        <v>95</v>
      </c>
      <c r="L17" s="26">
        <v>5.0</v>
      </c>
      <c r="M17" s="18">
        <v>64.0</v>
      </c>
      <c r="N17" s="16">
        <v>4.0</v>
      </c>
      <c r="O17" s="20">
        <f>128+64</f>
        <v>192</v>
      </c>
    </row>
    <row r="18">
      <c r="A18" s="27" t="s">
        <v>96</v>
      </c>
      <c r="B18" s="28" t="s">
        <v>97</v>
      </c>
      <c r="C18" s="29">
        <v>1.0</v>
      </c>
      <c r="D18" s="29">
        <v>402.0</v>
      </c>
      <c r="E18" s="29">
        <f t="shared" si="1"/>
        <v>510</v>
      </c>
      <c r="F18" s="30" t="s">
        <v>98</v>
      </c>
      <c r="G18" s="29" t="s">
        <v>55</v>
      </c>
      <c r="H18" s="31" t="s">
        <v>56</v>
      </c>
      <c r="I18" s="30" t="s">
        <v>99</v>
      </c>
      <c r="J18" s="30" t="s">
        <v>100</v>
      </c>
      <c r="K18" s="30" t="s">
        <v>101</v>
      </c>
      <c r="L18" s="32">
        <v>9.0</v>
      </c>
      <c r="M18" s="18">
        <v>32.0</v>
      </c>
      <c r="N18" s="16">
        <v>4.0</v>
      </c>
      <c r="O18" s="20">
        <f>O17+32</f>
        <v>224</v>
      </c>
    </row>
    <row r="19">
      <c r="A19" s="17"/>
      <c r="B19" s="28" t="s">
        <v>102</v>
      </c>
      <c r="C19" s="29">
        <v>2.0</v>
      </c>
      <c r="D19" s="29">
        <v>304.0</v>
      </c>
      <c r="E19" s="29">
        <f t="shared" si="1"/>
        <v>510</v>
      </c>
      <c r="F19" s="30" t="s">
        <v>103</v>
      </c>
      <c r="G19" s="29" t="s">
        <v>55</v>
      </c>
      <c r="H19" s="31" t="s">
        <v>56</v>
      </c>
      <c r="I19" s="30" t="s">
        <v>104</v>
      </c>
      <c r="J19" s="30" t="s">
        <v>105</v>
      </c>
      <c r="K19" s="30" t="s">
        <v>106</v>
      </c>
      <c r="L19" s="32">
        <v>9.0</v>
      </c>
      <c r="M19" s="18">
        <v>2.0</v>
      </c>
      <c r="N19" s="16">
        <v>3.0</v>
      </c>
    </row>
    <row r="20">
      <c r="A20" s="17"/>
      <c r="B20" s="28" t="s">
        <v>107</v>
      </c>
      <c r="C20" s="29">
        <v>3.0</v>
      </c>
      <c r="D20" s="29">
        <v>228.0</v>
      </c>
      <c r="E20" s="29">
        <f t="shared" si="1"/>
        <v>254</v>
      </c>
      <c r="F20" s="30" t="s">
        <v>108</v>
      </c>
      <c r="G20" s="29" t="s">
        <v>20</v>
      </c>
      <c r="H20" s="31" t="s">
        <v>21</v>
      </c>
      <c r="I20" s="30" t="s">
        <v>109</v>
      </c>
      <c r="J20" s="30" t="s">
        <v>110</v>
      </c>
      <c r="K20" s="30" t="s">
        <v>111</v>
      </c>
      <c r="L20" s="32">
        <v>8.0</v>
      </c>
      <c r="M20" s="18">
        <v>2.0</v>
      </c>
      <c r="N20" s="16">
        <v>3.0</v>
      </c>
    </row>
    <row r="21" ht="15.75" customHeight="1">
      <c r="A21" s="17"/>
      <c r="B21" s="28" t="s">
        <v>112</v>
      </c>
      <c r="C21" s="29">
        <v>4.0</v>
      </c>
      <c r="D21" s="29">
        <v>195.0</v>
      </c>
      <c r="E21" s="29">
        <f t="shared" si="1"/>
        <v>254</v>
      </c>
      <c r="F21" s="33" t="s">
        <v>113</v>
      </c>
      <c r="G21" s="29" t="s">
        <v>20</v>
      </c>
      <c r="H21" s="31" t="s">
        <v>21</v>
      </c>
      <c r="I21" s="33" t="s">
        <v>114</v>
      </c>
      <c r="J21" s="30" t="s">
        <v>115</v>
      </c>
      <c r="K21" s="30" t="s">
        <v>116</v>
      </c>
      <c r="L21" s="32">
        <v>8.0</v>
      </c>
      <c r="M21" s="18">
        <v>1.0</v>
      </c>
      <c r="N21" s="16">
        <v>3.0</v>
      </c>
    </row>
    <row r="22" ht="15.75" customHeight="1">
      <c r="A22" s="17"/>
      <c r="B22" s="28" t="s">
        <v>117</v>
      </c>
      <c r="C22" s="29">
        <v>5.0</v>
      </c>
      <c r="D22" s="29">
        <v>106.0</v>
      </c>
      <c r="E22" s="29">
        <f t="shared" si="1"/>
        <v>126</v>
      </c>
      <c r="F22" s="33" t="s">
        <v>118</v>
      </c>
      <c r="G22" s="29" t="s">
        <v>32</v>
      </c>
      <c r="H22" s="31">
        <v>2.55255255128E11</v>
      </c>
      <c r="I22" s="33" t="s">
        <v>119</v>
      </c>
      <c r="J22" s="30" t="s">
        <v>120</v>
      </c>
      <c r="K22" s="30" t="s">
        <v>121</v>
      </c>
      <c r="L22" s="32">
        <v>7.0</v>
      </c>
      <c r="M22" s="18">
        <v>1.0</v>
      </c>
      <c r="N22" s="16">
        <v>3.0</v>
      </c>
    </row>
    <row r="23" ht="15.75" customHeight="1">
      <c r="A23" s="17"/>
      <c r="B23" s="28" t="s">
        <v>122</v>
      </c>
      <c r="C23" s="29">
        <v>6.0</v>
      </c>
      <c r="D23" s="29">
        <v>96.0</v>
      </c>
      <c r="E23" s="29">
        <f t="shared" si="1"/>
        <v>126</v>
      </c>
      <c r="F23" s="33" t="s">
        <v>123</v>
      </c>
      <c r="G23" s="29" t="s">
        <v>32</v>
      </c>
      <c r="H23" s="31">
        <v>2.55255255128E11</v>
      </c>
      <c r="I23" s="33" t="s">
        <v>124</v>
      </c>
      <c r="J23" s="30" t="s">
        <v>125</v>
      </c>
      <c r="K23" s="30" t="s">
        <v>126</v>
      </c>
      <c r="L23" s="32">
        <v>7.0</v>
      </c>
      <c r="M23" s="18">
        <v>128.0</v>
      </c>
      <c r="N23" s="16">
        <v>4.0</v>
      </c>
      <c r="O23" s="20">
        <f>224+128</f>
        <v>352</v>
      </c>
      <c r="P23" s="20">
        <f>O23-255</f>
        <v>97</v>
      </c>
    </row>
    <row r="24" ht="15.75" customHeight="1">
      <c r="A24" s="17"/>
      <c r="B24" s="28" t="s">
        <v>127</v>
      </c>
      <c r="C24" s="29">
        <v>7.0</v>
      </c>
      <c r="D24" s="29">
        <v>65.0</v>
      </c>
      <c r="E24" s="29">
        <f t="shared" si="1"/>
        <v>126</v>
      </c>
      <c r="F24" s="30" t="s">
        <v>128</v>
      </c>
      <c r="G24" s="29" t="s">
        <v>32</v>
      </c>
      <c r="H24" s="31">
        <v>2.55255255128E11</v>
      </c>
      <c r="I24" s="30" t="s">
        <v>129</v>
      </c>
      <c r="J24" s="30" t="s">
        <v>130</v>
      </c>
      <c r="K24" s="30" t="s">
        <v>131</v>
      </c>
      <c r="L24" s="32">
        <v>7.0</v>
      </c>
      <c r="M24" s="18">
        <v>128.0</v>
      </c>
      <c r="N24" s="16">
        <v>4.0</v>
      </c>
      <c r="O24" s="20">
        <f>97+128</f>
        <v>225</v>
      </c>
    </row>
    <row r="25" ht="15.75" customHeight="1">
      <c r="A25" s="17"/>
      <c r="B25" s="28" t="s">
        <v>132</v>
      </c>
      <c r="C25" s="29">
        <v>8.0</v>
      </c>
      <c r="D25" s="29">
        <v>45.0</v>
      </c>
      <c r="E25" s="29">
        <f t="shared" si="1"/>
        <v>62</v>
      </c>
      <c r="F25" s="30" t="s">
        <v>133</v>
      </c>
      <c r="G25" s="29" t="s">
        <v>43</v>
      </c>
      <c r="H25" s="31">
        <v>2.55255255192E11</v>
      </c>
      <c r="I25" s="30" t="s">
        <v>134</v>
      </c>
      <c r="J25" s="30" t="s">
        <v>135</v>
      </c>
      <c r="K25" s="30" t="s">
        <v>136</v>
      </c>
      <c r="L25" s="32">
        <v>6.0</v>
      </c>
      <c r="M25" s="18">
        <v>128.0</v>
      </c>
      <c r="N25" s="16">
        <v>4.0</v>
      </c>
      <c r="O25" s="20">
        <f>225+128</f>
        <v>353</v>
      </c>
      <c r="P25" s="20">
        <f>O25-255</f>
        <v>98</v>
      </c>
    </row>
    <row r="26" ht="15.75" customHeight="1">
      <c r="A26" s="17"/>
      <c r="B26" s="28" t="s">
        <v>137</v>
      </c>
      <c r="C26" s="29">
        <v>9.0</v>
      </c>
      <c r="D26" s="29">
        <v>36.0</v>
      </c>
      <c r="E26" s="29">
        <f t="shared" si="1"/>
        <v>62</v>
      </c>
      <c r="F26" s="30" t="s">
        <v>138</v>
      </c>
      <c r="G26" s="29" t="s">
        <v>43</v>
      </c>
      <c r="H26" s="31">
        <v>2.55255255192E11</v>
      </c>
      <c r="I26" s="30" t="s">
        <v>139</v>
      </c>
      <c r="J26" s="30" t="s">
        <v>140</v>
      </c>
      <c r="K26" s="30" t="s">
        <v>141</v>
      </c>
      <c r="L26" s="32">
        <v>6.0</v>
      </c>
      <c r="M26" s="18">
        <v>64.0</v>
      </c>
      <c r="N26" s="16">
        <v>4.0</v>
      </c>
      <c r="O26" s="20">
        <f>98+64</f>
        <v>162</v>
      </c>
    </row>
    <row r="27" ht="15.75" customHeight="1">
      <c r="A27" s="17"/>
      <c r="B27" s="28" t="s">
        <v>142</v>
      </c>
      <c r="C27" s="34">
        <v>10.0</v>
      </c>
      <c r="D27" s="29">
        <v>14.0</v>
      </c>
      <c r="E27" s="29">
        <f t="shared" si="1"/>
        <v>14</v>
      </c>
      <c r="F27" s="30" t="s">
        <v>143</v>
      </c>
      <c r="G27" s="29" t="s">
        <v>144</v>
      </c>
      <c r="H27" s="31">
        <v>2.5525525524E11</v>
      </c>
      <c r="I27" s="30" t="s">
        <v>145</v>
      </c>
      <c r="J27" s="30" t="s">
        <v>146</v>
      </c>
      <c r="K27" s="30" t="s">
        <v>147</v>
      </c>
      <c r="L27" s="32">
        <v>4.0</v>
      </c>
      <c r="M27" s="18">
        <v>64.0</v>
      </c>
      <c r="N27" s="16">
        <v>4.0</v>
      </c>
      <c r="O27" s="20">
        <f>162+64</f>
        <v>226</v>
      </c>
    </row>
    <row r="28" ht="15.75" customHeight="1">
      <c r="D28" s="35" t="s">
        <v>148</v>
      </c>
      <c r="E28" s="36">
        <f>SUM(E4:E27)</f>
        <v>4288</v>
      </c>
      <c r="F28" s="30" t="s">
        <v>149</v>
      </c>
      <c r="M28" s="18">
        <v>16.0</v>
      </c>
      <c r="N28" s="16">
        <v>4.0</v>
      </c>
      <c r="O28" s="20">
        <f>O27+16</f>
        <v>242</v>
      </c>
    </row>
    <row r="29" ht="15.75" customHeight="1">
      <c r="D29" s="37" t="s">
        <v>150</v>
      </c>
      <c r="E29" s="36">
        <f>ENLACE!D64</f>
        <v>120</v>
      </c>
    </row>
    <row r="30" ht="15.75" customHeight="1">
      <c r="D30" s="27" t="s">
        <v>151</v>
      </c>
      <c r="E30" s="38">
        <f>SUM(E28:E29)</f>
        <v>4408</v>
      </c>
    </row>
    <row r="31" ht="15.75" customHeight="1">
      <c r="D31" s="29" t="s">
        <v>7</v>
      </c>
      <c r="E31" s="29">
        <f>2^(L31)-2</f>
        <v>8190</v>
      </c>
      <c r="F31" s="29"/>
      <c r="G31" s="29"/>
      <c r="H31" s="29"/>
      <c r="I31" s="29"/>
      <c r="J31" s="29"/>
      <c r="K31" s="29"/>
      <c r="L31" s="29">
        <v>13.0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:C1"/>
    <mergeCell ref="H1:I1"/>
    <mergeCell ref="J1:M1"/>
    <mergeCell ref="A4:A9"/>
    <mergeCell ref="A10:A17"/>
    <mergeCell ref="A18:A27"/>
  </mergeCells>
  <conditionalFormatting sqref="E4">
    <cfRule type="cellIs" dxfId="0" priority="1" operator="greaterThanOrEqual">
      <formula>"D4"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2.86"/>
    <col customWidth="1" min="3" max="3" width="15.71"/>
    <col customWidth="1" min="4" max="4" width="18.29"/>
    <col customWidth="1" min="5" max="5" width="20.29"/>
    <col customWidth="1" min="6" max="6" width="12.57"/>
    <col customWidth="1" min="7" max="7" width="26.57"/>
    <col customWidth="1" min="8" max="8" width="21.86"/>
    <col customWidth="1" min="9" max="9" width="21.0"/>
    <col customWidth="1" min="10" max="10" width="21.29"/>
    <col customWidth="1" min="11" max="26" width="10.71"/>
  </cols>
  <sheetData>
    <row r="1" ht="35.25" customHeight="1">
      <c r="A1" s="39" t="s">
        <v>149</v>
      </c>
      <c r="B1" s="2"/>
      <c r="C1" s="2"/>
      <c r="D1" s="40" t="s">
        <v>152</v>
      </c>
    </row>
    <row r="3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41" t="s">
        <v>9</v>
      </c>
      <c r="G3" s="6" t="s">
        <v>10</v>
      </c>
      <c r="H3" s="6" t="s">
        <v>11</v>
      </c>
      <c r="I3" s="6" t="s">
        <v>12</v>
      </c>
      <c r="J3" s="6" t="s">
        <v>153</v>
      </c>
      <c r="K3" s="6" t="s">
        <v>14</v>
      </c>
      <c r="L3" s="42" t="s">
        <v>15</v>
      </c>
      <c r="M3" s="42" t="s">
        <v>16</v>
      </c>
    </row>
    <row r="4">
      <c r="A4" s="43" t="s">
        <v>154</v>
      </c>
      <c r="B4" s="44">
        <v>1.0</v>
      </c>
      <c r="C4" s="44">
        <v>2.0</v>
      </c>
      <c r="D4" s="44">
        <f t="shared" ref="D4:D63" si="1">2^(K4)-2</f>
        <v>2</v>
      </c>
      <c r="E4" s="45" t="s">
        <v>149</v>
      </c>
      <c r="F4" s="46" t="s">
        <v>155</v>
      </c>
      <c r="G4" s="47" t="s">
        <v>21</v>
      </c>
      <c r="H4" s="45" t="s">
        <v>156</v>
      </c>
      <c r="I4" s="45" t="s">
        <v>157</v>
      </c>
      <c r="J4" s="45" t="s">
        <v>158</v>
      </c>
      <c r="K4" s="48">
        <v>2.0</v>
      </c>
      <c r="L4" s="16">
        <v>4.0</v>
      </c>
      <c r="M4" s="16">
        <v>4.0</v>
      </c>
    </row>
    <row r="5">
      <c r="A5" s="43" t="s">
        <v>159</v>
      </c>
      <c r="B5" s="44">
        <v>2.0</v>
      </c>
      <c r="C5" s="44">
        <v>2.0</v>
      </c>
      <c r="D5" s="44">
        <f t="shared" si="1"/>
        <v>2</v>
      </c>
      <c r="E5" s="45" t="s">
        <v>160</v>
      </c>
      <c r="F5" s="44" t="s">
        <v>155</v>
      </c>
      <c r="G5" s="47">
        <v>2.55255255252E11</v>
      </c>
      <c r="H5" s="45" t="s">
        <v>161</v>
      </c>
      <c r="I5" s="45" t="s">
        <v>162</v>
      </c>
      <c r="J5" s="45" t="s">
        <v>163</v>
      </c>
      <c r="K5" s="48">
        <v>2.0</v>
      </c>
    </row>
    <row r="6">
      <c r="A6" s="43" t="s">
        <v>164</v>
      </c>
      <c r="B6" s="44">
        <v>3.0</v>
      </c>
      <c r="C6" s="44">
        <v>2.0</v>
      </c>
      <c r="D6" s="44">
        <f t="shared" si="1"/>
        <v>2</v>
      </c>
      <c r="E6" s="45" t="s">
        <v>165</v>
      </c>
      <c r="F6" s="44" t="s">
        <v>155</v>
      </c>
      <c r="G6" s="47">
        <v>2.55255255252E11</v>
      </c>
      <c r="H6" s="45" t="s">
        <v>166</v>
      </c>
      <c r="I6" s="45" t="s">
        <v>167</v>
      </c>
      <c r="J6" s="45" t="s">
        <v>168</v>
      </c>
      <c r="K6" s="48">
        <v>2.0</v>
      </c>
    </row>
    <row r="7">
      <c r="A7" s="43" t="s">
        <v>169</v>
      </c>
      <c r="B7" s="44">
        <v>4.0</v>
      </c>
      <c r="C7" s="44">
        <v>2.0</v>
      </c>
      <c r="D7" s="44">
        <f t="shared" si="1"/>
        <v>2</v>
      </c>
      <c r="E7" s="45" t="s">
        <v>170</v>
      </c>
      <c r="F7" s="44" t="s">
        <v>155</v>
      </c>
      <c r="G7" s="47">
        <v>2.55255255252E11</v>
      </c>
      <c r="H7" s="45" t="s">
        <v>171</v>
      </c>
      <c r="I7" s="45" t="s">
        <v>172</v>
      </c>
      <c r="J7" s="45" t="s">
        <v>173</v>
      </c>
      <c r="K7" s="48">
        <v>2.0</v>
      </c>
    </row>
    <row r="8">
      <c r="A8" s="43" t="s">
        <v>174</v>
      </c>
      <c r="B8" s="44">
        <v>5.0</v>
      </c>
      <c r="C8" s="44">
        <v>2.0</v>
      </c>
      <c r="D8" s="44">
        <f t="shared" si="1"/>
        <v>2</v>
      </c>
      <c r="E8" s="45" t="s">
        <v>175</v>
      </c>
      <c r="F8" s="44" t="s">
        <v>155</v>
      </c>
      <c r="G8" s="47">
        <v>2.55255255252E11</v>
      </c>
      <c r="H8" s="45" t="s">
        <v>176</v>
      </c>
      <c r="I8" s="45" t="s">
        <v>177</v>
      </c>
      <c r="J8" s="45" t="s">
        <v>178</v>
      </c>
      <c r="K8" s="48">
        <v>2.0</v>
      </c>
    </row>
    <row r="9">
      <c r="A9" s="43" t="s">
        <v>179</v>
      </c>
      <c r="B9" s="44">
        <v>6.0</v>
      </c>
      <c r="C9" s="44">
        <v>2.0</v>
      </c>
      <c r="D9" s="44">
        <f t="shared" si="1"/>
        <v>2</v>
      </c>
      <c r="E9" s="45" t="s">
        <v>180</v>
      </c>
      <c r="F9" s="44" t="s">
        <v>155</v>
      </c>
      <c r="G9" s="47">
        <v>2.55255255252E11</v>
      </c>
      <c r="H9" s="45" t="s">
        <v>181</v>
      </c>
      <c r="I9" s="45" t="s">
        <v>182</v>
      </c>
      <c r="J9" s="45" t="s">
        <v>183</v>
      </c>
      <c r="K9" s="48">
        <v>2.0</v>
      </c>
    </row>
    <row r="10">
      <c r="A10" s="43" t="s">
        <v>184</v>
      </c>
      <c r="B10" s="44">
        <v>7.0</v>
      </c>
      <c r="C10" s="44">
        <v>2.0</v>
      </c>
      <c r="D10" s="44">
        <f t="shared" si="1"/>
        <v>2</v>
      </c>
      <c r="E10" s="45" t="s">
        <v>185</v>
      </c>
      <c r="F10" s="44" t="s">
        <v>155</v>
      </c>
      <c r="G10" s="47">
        <v>2.55255255252E11</v>
      </c>
      <c r="H10" s="45" t="s">
        <v>186</v>
      </c>
      <c r="I10" s="45" t="s">
        <v>187</v>
      </c>
      <c r="J10" s="45" t="s">
        <v>188</v>
      </c>
      <c r="K10" s="48">
        <v>2.0</v>
      </c>
    </row>
    <row r="11">
      <c r="A11" s="43" t="s">
        <v>189</v>
      </c>
      <c r="B11" s="44">
        <v>8.0</v>
      </c>
      <c r="C11" s="44">
        <v>2.0</v>
      </c>
      <c r="D11" s="44">
        <f t="shared" si="1"/>
        <v>2</v>
      </c>
      <c r="E11" s="45" t="s">
        <v>190</v>
      </c>
      <c r="F11" s="44" t="s">
        <v>155</v>
      </c>
      <c r="G11" s="47">
        <v>2.55255255252E11</v>
      </c>
      <c r="H11" s="45" t="s">
        <v>191</v>
      </c>
      <c r="I11" s="45" t="s">
        <v>192</v>
      </c>
      <c r="J11" s="45" t="s">
        <v>193</v>
      </c>
      <c r="K11" s="48">
        <v>2.0</v>
      </c>
    </row>
    <row r="12">
      <c r="A12" s="43" t="s">
        <v>194</v>
      </c>
      <c r="B12" s="44">
        <v>9.0</v>
      </c>
      <c r="C12" s="44">
        <v>2.0</v>
      </c>
      <c r="D12" s="44">
        <f t="shared" si="1"/>
        <v>2</v>
      </c>
      <c r="E12" s="45" t="s">
        <v>195</v>
      </c>
      <c r="F12" s="44" t="s">
        <v>155</v>
      </c>
      <c r="G12" s="47">
        <v>2.55255255252E11</v>
      </c>
      <c r="H12" s="45" t="s">
        <v>196</v>
      </c>
      <c r="I12" s="45" t="s">
        <v>197</v>
      </c>
      <c r="J12" s="45" t="s">
        <v>198</v>
      </c>
      <c r="K12" s="48">
        <v>2.0</v>
      </c>
    </row>
    <row r="13">
      <c r="A13" s="43" t="s">
        <v>199</v>
      </c>
      <c r="B13" s="44">
        <v>10.0</v>
      </c>
      <c r="C13" s="44">
        <v>2.0</v>
      </c>
      <c r="D13" s="44">
        <f t="shared" si="1"/>
        <v>2</v>
      </c>
      <c r="E13" s="45" t="s">
        <v>200</v>
      </c>
      <c r="F13" s="44" t="s">
        <v>155</v>
      </c>
      <c r="G13" s="47">
        <v>2.55255255252E11</v>
      </c>
      <c r="H13" s="45" t="s">
        <v>201</v>
      </c>
      <c r="I13" s="45" t="s">
        <v>202</v>
      </c>
      <c r="J13" s="45" t="s">
        <v>203</v>
      </c>
      <c r="K13" s="48">
        <v>2.0</v>
      </c>
    </row>
    <row r="14">
      <c r="A14" s="43" t="s">
        <v>204</v>
      </c>
      <c r="B14" s="44">
        <v>11.0</v>
      </c>
      <c r="C14" s="44">
        <v>2.0</v>
      </c>
      <c r="D14" s="44">
        <f t="shared" si="1"/>
        <v>2</v>
      </c>
      <c r="E14" s="45" t="s">
        <v>205</v>
      </c>
      <c r="F14" s="44" t="s">
        <v>155</v>
      </c>
      <c r="G14" s="47">
        <v>2.55255255252E11</v>
      </c>
      <c r="H14" s="45" t="s">
        <v>206</v>
      </c>
      <c r="I14" s="45" t="s">
        <v>207</v>
      </c>
      <c r="J14" s="45" t="s">
        <v>208</v>
      </c>
      <c r="K14" s="48">
        <v>2.0</v>
      </c>
    </row>
    <row r="15">
      <c r="A15" s="43" t="s">
        <v>209</v>
      </c>
      <c r="B15" s="44">
        <v>12.0</v>
      </c>
      <c r="C15" s="44">
        <v>2.0</v>
      </c>
      <c r="D15" s="44">
        <f t="shared" si="1"/>
        <v>2</v>
      </c>
      <c r="E15" s="45" t="s">
        <v>210</v>
      </c>
      <c r="F15" s="44" t="s">
        <v>155</v>
      </c>
      <c r="G15" s="47">
        <v>2.55255255252E11</v>
      </c>
      <c r="H15" s="45" t="s">
        <v>211</v>
      </c>
      <c r="I15" s="45" t="s">
        <v>212</v>
      </c>
      <c r="J15" s="45" t="s">
        <v>213</v>
      </c>
      <c r="K15" s="48">
        <v>2.0</v>
      </c>
    </row>
    <row r="16">
      <c r="A16" s="43" t="s">
        <v>214</v>
      </c>
      <c r="B16" s="44">
        <v>13.0</v>
      </c>
      <c r="C16" s="44">
        <v>2.0</v>
      </c>
      <c r="D16" s="44">
        <f t="shared" si="1"/>
        <v>2</v>
      </c>
      <c r="E16" s="45" t="s">
        <v>215</v>
      </c>
      <c r="F16" s="44" t="s">
        <v>155</v>
      </c>
      <c r="G16" s="47">
        <v>2.55255255252E11</v>
      </c>
      <c r="H16" s="45" t="s">
        <v>216</v>
      </c>
      <c r="I16" s="45" t="s">
        <v>217</v>
      </c>
      <c r="J16" s="45" t="s">
        <v>218</v>
      </c>
      <c r="K16" s="48">
        <v>2.0</v>
      </c>
    </row>
    <row r="17">
      <c r="A17" s="43" t="s">
        <v>219</v>
      </c>
      <c r="B17" s="44">
        <v>14.0</v>
      </c>
      <c r="C17" s="44">
        <v>2.0</v>
      </c>
      <c r="D17" s="44">
        <f t="shared" si="1"/>
        <v>2</v>
      </c>
      <c r="E17" s="45" t="s">
        <v>220</v>
      </c>
      <c r="F17" s="44" t="s">
        <v>155</v>
      </c>
      <c r="G17" s="47">
        <v>2.55255255252E11</v>
      </c>
      <c r="H17" s="45" t="s">
        <v>221</v>
      </c>
      <c r="I17" s="45" t="s">
        <v>222</v>
      </c>
      <c r="J17" s="45" t="s">
        <v>223</v>
      </c>
      <c r="K17" s="48">
        <v>2.0</v>
      </c>
    </row>
    <row r="18">
      <c r="A18" s="43" t="s">
        <v>224</v>
      </c>
      <c r="B18" s="44">
        <v>15.0</v>
      </c>
      <c r="C18" s="44">
        <v>2.0</v>
      </c>
      <c r="D18" s="44">
        <f t="shared" si="1"/>
        <v>2</v>
      </c>
      <c r="E18" s="45" t="s">
        <v>225</v>
      </c>
      <c r="F18" s="44" t="s">
        <v>155</v>
      </c>
      <c r="G18" s="47">
        <v>2.55255255252E11</v>
      </c>
      <c r="H18" s="45" t="s">
        <v>226</v>
      </c>
      <c r="I18" s="45" t="s">
        <v>227</v>
      </c>
      <c r="J18" s="45" t="s">
        <v>228</v>
      </c>
      <c r="K18" s="48">
        <v>2.0</v>
      </c>
    </row>
    <row r="19">
      <c r="A19" s="43" t="s">
        <v>229</v>
      </c>
      <c r="B19" s="44">
        <v>16.0</v>
      </c>
      <c r="C19" s="44">
        <v>2.0</v>
      </c>
      <c r="D19" s="44">
        <f t="shared" si="1"/>
        <v>2</v>
      </c>
      <c r="E19" s="45" t="s">
        <v>230</v>
      </c>
      <c r="F19" s="44" t="s">
        <v>155</v>
      </c>
      <c r="G19" s="47">
        <v>2.55255255252E11</v>
      </c>
      <c r="H19" s="45" t="s">
        <v>231</v>
      </c>
      <c r="I19" s="45" t="s">
        <v>232</v>
      </c>
      <c r="J19" s="45" t="s">
        <v>233</v>
      </c>
      <c r="K19" s="48">
        <v>2.0</v>
      </c>
    </row>
    <row r="20">
      <c r="A20" s="43" t="s">
        <v>234</v>
      </c>
      <c r="B20" s="44">
        <v>17.0</v>
      </c>
      <c r="C20" s="44">
        <v>2.0</v>
      </c>
      <c r="D20" s="44">
        <f t="shared" si="1"/>
        <v>2</v>
      </c>
      <c r="E20" s="45" t="s">
        <v>235</v>
      </c>
      <c r="F20" s="44" t="s">
        <v>155</v>
      </c>
      <c r="G20" s="47">
        <v>2.55255255252E11</v>
      </c>
      <c r="H20" s="45" t="s">
        <v>236</v>
      </c>
      <c r="I20" s="45" t="s">
        <v>237</v>
      </c>
      <c r="J20" s="45" t="s">
        <v>238</v>
      </c>
      <c r="K20" s="48">
        <v>2.0</v>
      </c>
    </row>
    <row r="21" ht="15.75" customHeight="1">
      <c r="A21" s="43" t="s">
        <v>239</v>
      </c>
      <c r="B21" s="44">
        <v>18.0</v>
      </c>
      <c r="C21" s="44">
        <v>2.0</v>
      </c>
      <c r="D21" s="44">
        <f t="shared" si="1"/>
        <v>2</v>
      </c>
      <c r="E21" s="45" t="s">
        <v>240</v>
      </c>
      <c r="F21" s="44" t="s">
        <v>155</v>
      </c>
      <c r="G21" s="47">
        <v>2.55255255252E11</v>
      </c>
      <c r="H21" s="45" t="s">
        <v>241</v>
      </c>
      <c r="I21" s="45" t="s">
        <v>242</v>
      </c>
      <c r="J21" s="45" t="s">
        <v>243</v>
      </c>
      <c r="K21" s="48">
        <v>2.0</v>
      </c>
    </row>
    <row r="22" ht="15.75" customHeight="1">
      <c r="A22" s="43" t="s">
        <v>244</v>
      </c>
      <c r="B22" s="44">
        <v>19.0</v>
      </c>
      <c r="C22" s="44">
        <v>2.0</v>
      </c>
      <c r="D22" s="44">
        <f t="shared" si="1"/>
        <v>2</v>
      </c>
      <c r="E22" s="45" t="s">
        <v>245</v>
      </c>
      <c r="F22" s="44" t="s">
        <v>155</v>
      </c>
      <c r="G22" s="47">
        <v>2.55255255252E11</v>
      </c>
      <c r="H22" s="45" t="s">
        <v>246</v>
      </c>
      <c r="I22" s="45" t="s">
        <v>247</v>
      </c>
      <c r="J22" s="45" t="s">
        <v>248</v>
      </c>
      <c r="K22" s="48">
        <v>2.0</v>
      </c>
    </row>
    <row r="23" ht="15.75" customHeight="1">
      <c r="A23" s="43" t="s">
        <v>249</v>
      </c>
      <c r="B23" s="44">
        <v>20.0</v>
      </c>
      <c r="C23" s="44">
        <v>2.0</v>
      </c>
      <c r="D23" s="44">
        <f t="shared" si="1"/>
        <v>2</v>
      </c>
      <c r="E23" s="45" t="s">
        <v>250</v>
      </c>
      <c r="F23" s="44" t="s">
        <v>155</v>
      </c>
      <c r="G23" s="47">
        <v>2.55255255252E11</v>
      </c>
      <c r="H23" s="45" t="s">
        <v>251</v>
      </c>
      <c r="I23" s="45" t="s">
        <v>252</v>
      </c>
      <c r="J23" s="45" t="s">
        <v>253</v>
      </c>
      <c r="K23" s="48">
        <v>2.0</v>
      </c>
    </row>
    <row r="24" ht="15.75" customHeight="1">
      <c r="A24" s="43" t="s">
        <v>254</v>
      </c>
      <c r="B24" s="44">
        <v>21.0</v>
      </c>
      <c r="C24" s="44">
        <v>2.0</v>
      </c>
      <c r="D24" s="44">
        <f t="shared" si="1"/>
        <v>2</v>
      </c>
      <c r="E24" s="45" t="s">
        <v>255</v>
      </c>
      <c r="F24" s="44" t="s">
        <v>155</v>
      </c>
      <c r="G24" s="47">
        <v>2.55255255252E11</v>
      </c>
      <c r="H24" s="45" t="s">
        <v>256</v>
      </c>
      <c r="I24" s="45" t="s">
        <v>257</v>
      </c>
      <c r="J24" s="45" t="s">
        <v>258</v>
      </c>
      <c r="K24" s="48">
        <v>2.0</v>
      </c>
    </row>
    <row r="25" ht="15.75" customHeight="1">
      <c r="A25" s="43" t="s">
        <v>259</v>
      </c>
      <c r="B25" s="44">
        <v>22.0</v>
      </c>
      <c r="C25" s="44">
        <v>2.0</v>
      </c>
      <c r="D25" s="44">
        <f t="shared" si="1"/>
        <v>2</v>
      </c>
      <c r="E25" s="45" t="s">
        <v>260</v>
      </c>
      <c r="F25" s="44" t="s">
        <v>155</v>
      </c>
      <c r="G25" s="47">
        <v>2.55255255252E11</v>
      </c>
      <c r="H25" s="45" t="s">
        <v>261</v>
      </c>
      <c r="I25" s="45" t="s">
        <v>262</v>
      </c>
      <c r="J25" s="45" t="s">
        <v>263</v>
      </c>
      <c r="K25" s="48">
        <v>2.0</v>
      </c>
    </row>
    <row r="26" ht="15.75" customHeight="1">
      <c r="A26" s="43" t="s">
        <v>264</v>
      </c>
      <c r="B26" s="44">
        <v>23.0</v>
      </c>
      <c r="C26" s="44">
        <v>2.0</v>
      </c>
      <c r="D26" s="44">
        <f t="shared" si="1"/>
        <v>2</v>
      </c>
      <c r="E26" s="45" t="s">
        <v>265</v>
      </c>
      <c r="F26" s="44" t="s">
        <v>155</v>
      </c>
      <c r="G26" s="47">
        <v>2.55255255252E11</v>
      </c>
      <c r="H26" s="45" t="s">
        <v>266</v>
      </c>
      <c r="I26" s="45" t="s">
        <v>267</v>
      </c>
      <c r="J26" s="45" t="s">
        <v>268</v>
      </c>
      <c r="K26" s="48">
        <v>2.0</v>
      </c>
    </row>
    <row r="27" ht="15.75" customHeight="1">
      <c r="A27" s="43" t="s">
        <v>269</v>
      </c>
      <c r="B27" s="44">
        <v>24.0</v>
      </c>
      <c r="C27" s="44">
        <v>2.0</v>
      </c>
      <c r="D27" s="44">
        <f t="shared" si="1"/>
        <v>2</v>
      </c>
      <c r="E27" s="45" t="s">
        <v>270</v>
      </c>
      <c r="F27" s="44" t="s">
        <v>155</v>
      </c>
      <c r="G27" s="47">
        <v>2.55255255252E11</v>
      </c>
      <c r="H27" s="45" t="s">
        <v>271</v>
      </c>
      <c r="I27" s="45" t="s">
        <v>272</v>
      </c>
      <c r="J27" s="45" t="s">
        <v>273</v>
      </c>
      <c r="K27" s="48">
        <v>2.0</v>
      </c>
    </row>
    <row r="28" ht="15.75" customHeight="1">
      <c r="A28" s="43" t="s">
        <v>274</v>
      </c>
      <c r="B28" s="44">
        <v>25.0</v>
      </c>
      <c r="C28" s="44">
        <v>2.0</v>
      </c>
      <c r="D28" s="44">
        <f t="shared" si="1"/>
        <v>2</v>
      </c>
      <c r="E28" s="45" t="s">
        <v>275</v>
      </c>
      <c r="F28" s="44" t="s">
        <v>155</v>
      </c>
      <c r="G28" s="47">
        <v>2.55255255252E11</v>
      </c>
      <c r="H28" s="45" t="s">
        <v>276</v>
      </c>
      <c r="I28" s="45" t="s">
        <v>277</v>
      </c>
      <c r="J28" s="45" t="s">
        <v>278</v>
      </c>
      <c r="K28" s="48">
        <v>2.0</v>
      </c>
    </row>
    <row r="29" ht="15.75" customHeight="1">
      <c r="A29" s="43" t="s">
        <v>279</v>
      </c>
      <c r="B29" s="44">
        <v>26.0</v>
      </c>
      <c r="C29" s="44">
        <v>2.0</v>
      </c>
      <c r="D29" s="44">
        <f t="shared" si="1"/>
        <v>2</v>
      </c>
      <c r="E29" s="45" t="s">
        <v>280</v>
      </c>
      <c r="F29" s="44" t="s">
        <v>155</v>
      </c>
      <c r="G29" s="47">
        <v>2.55255255252E11</v>
      </c>
      <c r="H29" s="45" t="s">
        <v>281</v>
      </c>
      <c r="I29" s="45" t="s">
        <v>282</v>
      </c>
      <c r="J29" s="45" t="s">
        <v>283</v>
      </c>
      <c r="K29" s="48">
        <v>2.0</v>
      </c>
    </row>
    <row r="30" ht="15.75" customHeight="1">
      <c r="A30" s="43" t="s">
        <v>284</v>
      </c>
      <c r="B30" s="44">
        <v>27.0</v>
      </c>
      <c r="C30" s="44">
        <v>2.0</v>
      </c>
      <c r="D30" s="44">
        <f t="shared" si="1"/>
        <v>2</v>
      </c>
      <c r="E30" s="45" t="s">
        <v>285</v>
      </c>
      <c r="F30" s="44" t="s">
        <v>155</v>
      </c>
      <c r="G30" s="47">
        <v>2.55255255252E11</v>
      </c>
      <c r="H30" s="45" t="s">
        <v>286</v>
      </c>
      <c r="I30" s="45" t="s">
        <v>287</v>
      </c>
      <c r="J30" s="45" t="s">
        <v>288</v>
      </c>
      <c r="K30" s="48">
        <v>2.0</v>
      </c>
    </row>
    <row r="31" ht="15.75" customHeight="1">
      <c r="A31" s="43" t="s">
        <v>289</v>
      </c>
      <c r="B31" s="44">
        <v>28.0</v>
      </c>
      <c r="C31" s="44">
        <v>2.0</v>
      </c>
      <c r="D31" s="44">
        <f t="shared" si="1"/>
        <v>2</v>
      </c>
      <c r="E31" s="45" t="s">
        <v>290</v>
      </c>
      <c r="F31" s="44" t="s">
        <v>155</v>
      </c>
      <c r="G31" s="47">
        <v>2.55255255252E11</v>
      </c>
      <c r="H31" s="45" t="s">
        <v>291</v>
      </c>
      <c r="I31" s="45" t="s">
        <v>292</v>
      </c>
      <c r="J31" s="45" t="s">
        <v>293</v>
      </c>
      <c r="K31" s="48">
        <v>2.0</v>
      </c>
    </row>
    <row r="32" ht="15.75" customHeight="1">
      <c r="A32" s="43" t="s">
        <v>294</v>
      </c>
      <c r="B32" s="44">
        <v>29.0</v>
      </c>
      <c r="C32" s="44">
        <v>2.0</v>
      </c>
      <c r="D32" s="44">
        <f t="shared" si="1"/>
        <v>2</v>
      </c>
      <c r="E32" s="45" t="s">
        <v>295</v>
      </c>
      <c r="F32" s="44" t="s">
        <v>155</v>
      </c>
      <c r="G32" s="47">
        <v>2.55255255252E11</v>
      </c>
      <c r="H32" s="45" t="s">
        <v>296</v>
      </c>
      <c r="I32" s="45" t="s">
        <v>297</v>
      </c>
      <c r="J32" s="45" t="s">
        <v>298</v>
      </c>
      <c r="K32" s="48">
        <v>2.0</v>
      </c>
    </row>
    <row r="33" ht="15.75" customHeight="1">
      <c r="A33" s="43" t="s">
        <v>299</v>
      </c>
      <c r="B33" s="44">
        <v>30.0</v>
      </c>
      <c r="C33" s="44">
        <v>2.0</v>
      </c>
      <c r="D33" s="44">
        <f t="shared" si="1"/>
        <v>2</v>
      </c>
      <c r="E33" s="45" t="s">
        <v>300</v>
      </c>
      <c r="F33" s="44" t="s">
        <v>155</v>
      </c>
      <c r="G33" s="47">
        <v>2.55255255252E11</v>
      </c>
      <c r="H33" s="45" t="s">
        <v>301</v>
      </c>
      <c r="I33" s="45" t="s">
        <v>302</v>
      </c>
      <c r="J33" s="45" t="s">
        <v>303</v>
      </c>
      <c r="K33" s="48">
        <v>2.0</v>
      </c>
    </row>
    <row r="34" ht="15.75" customHeight="1">
      <c r="A34" s="43" t="s">
        <v>304</v>
      </c>
      <c r="B34" s="44">
        <v>31.0</v>
      </c>
      <c r="C34" s="44">
        <v>2.0</v>
      </c>
      <c r="D34" s="44">
        <f t="shared" si="1"/>
        <v>2</v>
      </c>
      <c r="E34" s="45" t="s">
        <v>305</v>
      </c>
      <c r="F34" s="44" t="s">
        <v>155</v>
      </c>
      <c r="G34" s="47">
        <v>2.55255255252E11</v>
      </c>
      <c r="H34" s="45" t="s">
        <v>306</v>
      </c>
      <c r="I34" s="45" t="s">
        <v>307</v>
      </c>
      <c r="J34" s="45" t="s">
        <v>308</v>
      </c>
      <c r="K34" s="48">
        <v>2.0</v>
      </c>
    </row>
    <row r="35" ht="15.75" customHeight="1">
      <c r="A35" s="43" t="s">
        <v>309</v>
      </c>
      <c r="B35" s="44">
        <v>32.0</v>
      </c>
      <c r="C35" s="44">
        <v>2.0</v>
      </c>
      <c r="D35" s="44">
        <f t="shared" si="1"/>
        <v>2</v>
      </c>
      <c r="E35" s="45" t="s">
        <v>310</v>
      </c>
      <c r="F35" s="44" t="s">
        <v>155</v>
      </c>
      <c r="G35" s="47">
        <v>2.55255255252E11</v>
      </c>
      <c r="H35" s="45" t="s">
        <v>311</v>
      </c>
      <c r="I35" s="45" t="s">
        <v>312</v>
      </c>
      <c r="J35" s="45" t="s">
        <v>313</v>
      </c>
      <c r="K35" s="48">
        <v>2.0</v>
      </c>
    </row>
    <row r="36" ht="15.75" customHeight="1">
      <c r="A36" s="43" t="s">
        <v>314</v>
      </c>
      <c r="B36" s="44">
        <v>33.0</v>
      </c>
      <c r="C36" s="44">
        <v>2.0</v>
      </c>
      <c r="D36" s="44">
        <f t="shared" si="1"/>
        <v>2</v>
      </c>
      <c r="E36" s="45" t="s">
        <v>315</v>
      </c>
      <c r="F36" s="44" t="s">
        <v>155</v>
      </c>
      <c r="G36" s="47">
        <v>2.55255255252E11</v>
      </c>
      <c r="H36" s="45" t="s">
        <v>316</v>
      </c>
      <c r="I36" s="45" t="s">
        <v>317</v>
      </c>
      <c r="J36" s="45" t="s">
        <v>318</v>
      </c>
      <c r="K36" s="48">
        <v>2.0</v>
      </c>
    </row>
    <row r="37" ht="15.75" customHeight="1">
      <c r="A37" s="43" t="s">
        <v>319</v>
      </c>
      <c r="B37" s="44">
        <v>34.0</v>
      </c>
      <c r="C37" s="44">
        <v>2.0</v>
      </c>
      <c r="D37" s="44">
        <f t="shared" si="1"/>
        <v>2</v>
      </c>
      <c r="E37" s="45" t="s">
        <v>320</v>
      </c>
      <c r="F37" s="44" t="s">
        <v>155</v>
      </c>
      <c r="G37" s="47">
        <v>2.55255255252E11</v>
      </c>
      <c r="H37" s="45" t="s">
        <v>321</v>
      </c>
      <c r="I37" s="45" t="s">
        <v>322</v>
      </c>
      <c r="J37" s="45" t="s">
        <v>323</v>
      </c>
      <c r="K37" s="48">
        <v>2.0</v>
      </c>
    </row>
    <row r="38" ht="15.75" customHeight="1">
      <c r="A38" s="43" t="s">
        <v>324</v>
      </c>
      <c r="B38" s="44">
        <v>35.0</v>
      </c>
      <c r="C38" s="44">
        <v>2.0</v>
      </c>
      <c r="D38" s="44">
        <f t="shared" si="1"/>
        <v>2</v>
      </c>
      <c r="E38" s="45" t="s">
        <v>325</v>
      </c>
      <c r="F38" s="44" t="s">
        <v>155</v>
      </c>
      <c r="G38" s="47">
        <v>2.55255255252E11</v>
      </c>
      <c r="H38" s="45" t="s">
        <v>326</v>
      </c>
      <c r="I38" s="45" t="s">
        <v>327</v>
      </c>
      <c r="J38" s="45" t="s">
        <v>328</v>
      </c>
      <c r="K38" s="48">
        <v>2.0</v>
      </c>
    </row>
    <row r="39" ht="15.75" customHeight="1">
      <c r="A39" s="43" t="s">
        <v>329</v>
      </c>
      <c r="B39" s="44">
        <v>36.0</v>
      </c>
      <c r="C39" s="44">
        <v>2.0</v>
      </c>
      <c r="D39" s="44">
        <f t="shared" si="1"/>
        <v>2</v>
      </c>
      <c r="E39" s="45" t="s">
        <v>330</v>
      </c>
      <c r="F39" s="44" t="s">
        <v>155</v>
      </c>
      <c r="G39" s="47">
        <v>2.55255255252E11</v>
      </c>
      <c r="H39" s="45" t="s">
        <v>331</v>
      </c>
      <c r="I39" s="45" t="s">
        <v>332</v>
      </c>
      <c r="J39" s="45" t="s">
        <v>333</v>
      </c>
      <c r="K39" s="48">
        <v>2.0</v>
      </c>
    </row>
    <row r="40" ht="15.75" customHeight="1">
      <c r="A40" s="43" t="s">
        <v>334</v>
      </c>
      <c r="B40" s="44">
        <v>37.0</v>
      </c>
      <c r="C40" s="44">
        <v>2.0</v>
      </c>
      <c r="D40" s="44">
        <f t="shared" si="1"/>
        <v>2</v>
      </c>
      <c r="E40" s="45" t="s">
        <v>335</v>
      </c>
      <c r="F40" s="44" t="s">
        <v>155</v>
      </c>
      <c r="G40" s="47">
        <v>2.55255255252E11</v>
      </c>
      <c r="H40" s="45" t="s">
        <v>336</v>
      </c>
      <c r="I40" s="45" t="s">
        <v>337</v>
      </c>
      <c r="J40" s="45" t="s">
        <v>338</v>
      </c>
      <c r="K40" s="48">
        <v>2.0</v>
      </c>
    </row>
    <row r="41" ht="15.75" customHeight="1">
      <c r="A41" s="43" t="s">
        <v>339</v>
      </c>
      <c r="B41" s="44">
        <v>38.0</v>
      </c>
      <c r="C41" s="44">
        <v>2.0</v>
      </c>
      <c r="D41" s="44">
        <f t="shared" si="1"/>
        <v>2</v>
      </c>
      <c r="E41" s="45" t="s">
        <v>340</v>
      </c>
      <c r="F41" s="44" t="s">
        <v>155</v>
      </c>
      <c r="G41" s="47">
        <v>2.55255255252E11</v>
      </c>
      <c r="H41" s="45" t="s">
        <v>341</v>
      </c>
      <c r="I41" s="45" t="s">
        <v>342</v>
      </c>
      <c r="J41" s="45" t="s">
        <v>343</v>
      </c>
      <c r="K41" s="48">
        <v>2.0</v>
      </c>
    </row>
    <row r="42" ht="15.75" customHeight="1">
      <c r="A42" s="43" t="s">
        <v>344</v>
      </c>
      <c r="B42" s="44">
        <v>39.0</v>
      </c>
      <c r="C42" s="44">
        <v>2.0</v>
      </c>
      <c r="D42" s="44">
        <f t="shared" si="1"/>
        <v>2</v>
      </c>
      <c r="E42" s="45" t="s">
        <v>345</v>
      </c>
      <c r="F42" s="44" t="s">
        <v>155</v>
      </c>
      <c r="G42" s="47">
        <v>2.55255255252E11</v>
      </c>
      <c r="H42" s="45" t="s">
        <v>346</v>
      </c>
      <c r="I42" s="45" t="s">
        <v>347</v>
      </c>
      <c r="J42" s="45" t="s">
        <v>348</v>
      </c>
      <c r="K42" s="48">
        <v>2.0</v>
      </c>
    </row>
    <row r="43" ht="15.75" customHeight="1">
      <c r="A43" s="43" t="s">
        <v>349</v>
      </c>
      <c r="B43" s="44">
        <v>40.0</v>
      </c>
      <c r="C43" s="44">
        <v>2.0</v>
      </c>
      <c r="D43" s="44">
        <f t="shared" si="1"/>
        <v>2</v>
      </c>
      <c r="E43" s="45" t="s">
        <v>350</v>
      </c>
      <c r="F43" s="44" t="s">
        <v>155</v>
      </c>
      <c r="G43" s="47">
        <v>2.55255255252E11</v>
      </c>
      <c r="H43" s="45" t="s">
        <v>351</v>
      </c>
      <c r="I43" s="45" t="s">
        <v>352</v>
      </c>
      <c r="J43" s="45" t="s">
        <v>353</v>
      </c>
      <c r="K43" s="48">
        <v>2.0</v>
      </c>
    </row>
    <row r="44" ht="15.75" customHeight="1">
      <c r="A44" s="43" t="s">
        <v>354</v>
      </c>
      <c r="B44" s="44">
        <v>41.0</v>
      </c>
      <c r="C44" s="44">
        <v>2.0</v>
      </c>
      <c r="D44" s="44">
        <f t="shared" si="1"/>
        <v>2</v>
      </c>
      <c r="E44" s="45" t="s">
        <v>355</v>
      </c>
      <c r="F44" s="44" t="s">
        <v>155</v>
      </c>
      <c r="G44" s="47">
        <v>2.55255255252E11</v>
      </c>
      <c r="H44" s="45" t="s">
        <v>356</v>
      </c>
      <c r="I44" s="45" t="s">
        <v>357</v>
      </c>
      <c r="J44" s="45" t="s">
        <v>358</v>
      </c>
      <c r="K44" s="48">
        <v>2.0</v>
      </c>
    </row>
    <row r="45" ht="15.75" customHeight="1">
      <c r="A45" s="43" t="s">
        <v>359</v>
      </c>
      <c r="B45" s="44">
        <v>42.0</v>
      </c>
      <c r="C45" s="44">
        <v>2.0</v>
      </c>
      <c r="D45" s="44">
        <f t="shared" si="1"/>
        <v>2</v>
      </c>
      <c r="E45" s="45" t="s">
        <v>360</v>
      </c>
      <c r="F45" s="44" t="s">
        <v>155</v>
      </c>
      <c r="G45" s="47">
        <v>2.55255255252E11</v>
      </c>
      <c r="H45" s="45" t="s">
        <v>361</v>
      </c>
      <c r="I45" s="45" t="s">
        <v>362</v>
      </c>
      <c r="J45" s="45" t="s">
        <v>363</v>
      </c>
      <c r="K45" s="48">
        <v>2.0</v>
      </c>
    </row>
    <row r="46" ht="15.75" customHeight="1">
      <c r="A46" s="43" t="s">
        <v>364</v>
      </c>
      <c r="B46" s="44">
        <v>43.0</v>
      </c>
      <c r="C46" s="44">
        <v>2.0</v>
      </c>
      <c r="D46" s="44">
        <f t="shared" si="1"/>
        <v>2</v>
      </c>
      <c r="E46" s="45" t="s">
        <v>365</v>
      </c>
      <c r="F46" s="44" t="s">
        <v>155</v>
      </c>
      <c r="G46" s="47">
        <v>2.55255255252E11</v>
      </c>
      <c r="H46" s="45" t="s">
        <v>366</v>
      </c>
      <c r="I46" s="45" t="s">
        <v>367</v>
      </c>
      <c r="J46" s="45" t="s">
        <v>368</v>
      </c>
      <c r="K46" s="48">
        <v>2.0</v>
      </c>
    </row>
    <row r="47" ht="15.75" customHeight="1">
      <c r="A47" s="43" t="s">
        <v>369</v>
      </c>
      <c r="B47" s="44">
        <v>44.0</v>
      </c>
      <c r="C47" s="44">
        <v>2.0</v>
      </c>
      <c r="D47" s="44">
        <f t="shared" si="1"/>
        <v>2</v>
      </c>
      <c r="E47" s="45" t="s">
        <v>370</v>
      </c>
      <c r="F47" s="44" t="s">
        <v>155</v>
      </c>
      <c r="G47" s="47">
        <v>2.55255255252E11</v>
      </c>
      <c r="H47" s="45" t="s">
        <v>371</v>
      </c>
      <c r="I47" s="45" t="s">
        <v>372</v>
      </c>
      <c r="J47" s="45" t="s">
        <v>373</v>
      </c>
      <c r="K47" s="48">
        <v>2.0</v>
      </c>
    </row>
    <row r="48" ht="15.75" customHeight="1">
      <c r="A48" s="43" t="s">
        <v>374</v>
      </c>
      <c r="B48" s="44">
        <v>45.0</v>
      </c>
      <c r="C48" s="44">
        <v>2.0</v>
      </c>
      <c r="D48" s="44">
        <f t="shared" si="1"/>
        <v>2</v>
      </c>
      <c r="E48" s="45" t="s">
        <v>375</v>
      </c>
      <c r="F48" s="44" t="s">
        <v>155</v>
      </c>
      <c r="G48" s="47">
        <v>2.55255255252E11</v>
      </c>
      <c r="H48" s="45" t="s">
        <v>376</v>
      </c>
      <c r="I48" s="45" t="s">
        <v>377</v>
      </c>
      <c r="J48" s="45" t="s">
        <v>378</v>
      </c>
      <c r="K48" s="48">
        <v>2.0</v>
      </c>
    </row>
    <row r="49" ht="15.75" customHeight="1">
      <c r="A49" s="43" t="s">
        <v>379</v>
      </c>
      <c r="B49" s="44">
        <v>46.0</v>
      </c>
      <c r="C49" s="44">
        <v>2.0</v>
      </c>
      <c r="D49" s="44">
        <f t="shared" si="1"/>
        <v>2</v>
      </c>
      <c r="E49" s="45" t="s">
        <v>380</v>
      </c>
      <c r="F49" s="44" t="s">
        <v>155</v>
      </c>
      <c r="G49" s="47">
        <v>2.55255255252E11</v>
      </c>
      <c r="H49" s="45" t="s">
        <v>381</v>
      </c>
      <c r="I49" s="45" t="s">
        <v>382</v>
      </c>
      <c r="J49" s="45" t="s">
        <v>383</v>
      </c>
      <c r="K49" s="48">
        <v>2.0</v>
      </c>
    </row>
    <row r="50" ht="15.75" customHeight="1">
      <c r="A50" s="43" t="s">
        <v>384</v>
      </c>
      <c r="B50" s="44">
        <v>47.0</v>
      </c>
      <c r="C50" s="44">
        <v>2.0</v>
      </c>
      <c r="D50" s="44">
        <f t="shared" si="1"/>
        <v>2</v>
      </c>
      <c r="E50" s="45" t="s">
        <v>385</v>
      </c>
      <c r="F50" s="44" t="s">
        <v>155</v>
      </c>
      <c r="G50" s="47">
        <v>2.55255255252E11</v>
      </c>
      <c r="H50" s="45" t="s">
        <v>386</v>
      </c>
      <c r="I50" s="45" t="s">
        <v>387</v>
      </c>
      <c r="J50" s="45" t="s">
        <v>388</v>
      </c>
      <c r="K50" s="48">
        <v>2.0</v>
      </c>
    </row>
    <row r="51" ht="15.75" customHeight="1">
      <c r="A51" s="43" t="s">
        <v>389</v>
      </c>
      <c r="B51" s="44">
        <v>48.0</v>
      </c>
      <c r="C51" s="44">
        <v>2.0</v>
      </c>
      <c r="D51" s="44">
        <f t="shared" si="1"/>
        <v>2</v>
      </c>
      <c r="E51" s="45" t="s">
        <v>390</v>
      </c>
      <c r="F51" s="44" t="s">
        <v>155</v>
      </c>
      <c r="G51" s="47">
        <v>2.55255255252E11</v>
      </c>
      <c r="H51" s="45" t="s">
        <v>391</v>
      </c>
      <c r="I51" s="45" t="s">
        <v>392</v>
      </c>
      <c r="J51" s="45" t="s">
        <v>393</v>
      </c>
      <c r="K51" s="48">
        <v>2.0</v>
      </c>
    </row>
    <row r="52" ht="15.75" customHeight="1">
      <c r="A52" s="43" t="s">
        <v>394</v>
      </c>
      <c r="B52" s="44">
        <v>49.0</v>
      </c>
      <c r="C52" s="44">
        <v>2.0</v>
      </c>
      <c r="D52" s="44">
        <f t="shared" si="1"/>
        <v>2</v>
      </c>
      <c r="E52" s="45" t="s">
        <v>395</v>
      </c>
      <c r="F52" s="44" t="s">
        <v>155</v>
      </c>
      <c r="G52" s="47">
        <v>2.55255255252E11</v>
      </c>
      <c r="H52" s="45" t="s">
        <v>396</v>
      </c>
      <c r="I52" s="45" t="s">
        <v>397</v>
      </c>
      <c r="J52" s="45" t="s">
        <v>398</v>
      </c>
      <c r="K52" s="48">
        <v>2.0</v>
      </c>
    </row>
    <row r="53" ht="15.75" customHeight="1">
      <c r="A53" s="43" t="s">
        <v>399</v>
      </c>
      <c r="B53" s="44">
        <v>50.0</v>
      </c>
      <c r="C53" s="44">
        <v>2.0</v>
      </c>
      <c r="D53" s="44">
        <f t="shared" si="1"/>
        <v>2</v>
      </c>
      <c r="E53" s="45" t="s">
        <v>400</v>
      </c>
      <c r="F53" s="44" t="s">
        <v>155</v>
      </c>
      <c r="G53" s="47">
        <v>2.55255255252E11</v>
      </c>
      <c r="H53" s="45" t="s">
        <v>401</v>
      </c>
      <c r="I53" s="45" t="s">
        <v>402</v>
      </c>
      <c r="J53" s="45" t="s">
        <v>403</v>
      </c>
      <c r="K53" s="48">
        <v>2.0</v>
      </c>
    </row>
    <row r="54" ht="15.75" customHeight="1">
      <c r="A54" s="43" t="s">
        <v>404</v>
      </c>
      <c r="B54" s="44">
        <v>51.0</v>
      </c>
      <c r="C54" s="44">
        <v>2.0</v>
      </c>
      <c r="D54" s="44">
        <f t="shared" si="1"/>
        <v>2</v>
      </c>
      <c r="E54" s="45" t="s">
        <v>405</v>
      </c>
      <c r="F54" s="44" t="s">
        <v>155</v>
      </c>
      <c r="G54" s="47">
        <v>2.55255255252E11</v>
      </c>
      <c r="H54" s="45" t="s">
        <v>406</v>
      </c>
      <c r="I54" s="45" t="s">
        <v>407</v>
      </c>
      <c r="J54" s="45" t="s">
        <v>408</v>
      </c>
      <c r="K54" s="48">
        <v>2.0</v>
      </c>
    </row>
    <row r="55" ht="15.75" customHeight="1">
      <c r="A55" s="43" t="s">
        <v>409</v>
      </c>
      <c r="B55" s="44">
        <v>52.0</v>
      </c>
      <c r="C55" s="44">
        <v>2.0</v>
      </c>
      <c r="D55" s="44">
        <f t="shared" si="1"/>
        <v>2</v>
      </c>
      <c r="E55" s="45" t="s">
        <v>410</v>
      </c>
      <c r="F55" s="44" t="s">
        <v>155</v>
      </c>
      <c r="G55" s="47">
        <v>2.55255255252E11</v>
      </c>
      <c r="H55" s="45" t="s">
        <v>411</v>
      </c>
      <c r="I55" s="45" t="s">
        <v>412</v>
      </c>
      <c r="J55" s="45" t="s">
        <v>413</v>
      </c>
      <c r="K55" s="48">
        <v>2.0</v>
      </c>
    </row>
    <row r="56" ht="15.75" customHeight="1">
      <c r="A56" s="43" t="s">
        <v>414</v>
      </c>
      <c r="B56" s="44">
        <v>53.0</v>
      </c>
      <c r="C56" s="44">
        <v>2.0</v>
      </c>
      <c r="D56" s="44">
        <f t="shared" si="1"/>
        <v>2</v>
      </c>
      <c r="E56" s="45" t="s">
        <v>415</v>
      </c>
      <c r="F56" s="44" t="s">
        <v>155</v>
      </c>
      <c r="G56" s="47">
        <v>2.55255255252E11</v>
      </c>
      <c r="H56" s="45" t="s">
        <v>416</v>
      </c>
      <c r="I56" s="45" t="s">
        <v>417</v>
      </c>
      <c r="J56" s="45" t="s">
        <v>418</v>
      </c>
      <c r="K56" s="48">
        <v>2.0</v>
      </c>
    </row>
    <row r="57" ht="15.75" customHeight="1">
      <c r="A57" s="43" t="s">
        <v>419</v>
      </c>
      <c r="B57" s="44">
        <v>54.0</v>
      </c>
      <c r="C57" s="44">
        <v>2.0</v>
      </c>
      <c r="D57" s="44">
        <f t="shared" si="1"/>
        <v>2</v>
      </c>
      <c r="E57" s="45" t="s">
        <v>420</v>
      </c>
      <c r="F57" s="44" t="s">
        <v>155</v>
      </c>
      <c r="G57" s="47">
        <v>2.55255255252E11</v>
      </c>
      <c r="H57" s="45" t="s">
        <v>421</v>
      </c>
      <c r="I57" s="45" t="s">
        <v>422</v>
      </c>
      <c r="J57" s="45" t="s">
        <v>423</v>
      </c>
      <c r="K57" s="48">
        <v>2.0</v>
      </c>
    </row>
    <row r="58" ht="15.75" customHeight="1">
      <c r="A58" s="43" t="s">
        <v>424</v>
      </c>
      <c r="B58" s="44">
        <v>55.0</v>
      </c>
      <c r="C58" s="44">
        <v>2.0</v>
      </c>
      <c r="D58" s="44">
        <f t="shared" si="1"/>
        <v>2</v>
      </c>
      <c r="E58" s="45" t="s">
        <v>425</v>
      </c>
      <c r="F58" s="44" t="s">
        <v>155</v>
      </c>
      <c r="G58" s="47">
        <v>2.55255255252E11</v>
      </c>
      <c r="H58" s="45" t="s">
        <v>426</v>
      </c>
      <c r="I58" s="45" t="s">
        <v>427</v>
      </c>
      <c r="J58" s="45" t="s">
        <v>428</v>
      </c>
      <c r="K58" s="48">
        <v>2.0</v>
      </c>
    </row>
    <row r="59" ht="15.75" customHeight="1">
      <c r="A59" s="43" t="s">
        <v>429</v>
      </c>
      <c r="B59" s="44">
        <v>56.0</v>
      </c>
      <c r="C59" s="44">
        <v>2.0</v>
      </c>
      <c r="D59" s="44">
        <f t="shared" si="1"/>
        <v>2</v>
      </c>
      <c r="E59" s="45" t="s">
        <v>430</v>
      </c>
      <c r="F59" s="44" t="s">
        <v>155</v>
      </c>
      <c r="G59" s="47">
        <v>2.55255255252E11</v>
      </c>
      <c r="H59" s="45" t="s">
        <v>431</v>
      </c>
      <c r="I59" s="45" t="s">
        <v>432</v>
      </c>
      <c r="J59" s="45" t="s">
        <v>433</v>
      </c>
      <c r="K59" s="48">
        <v>2.0</v>
      </c>
    </row>
    <row r="60" ht="15.75" customHeight="1">
      <c r="A60" s="43" t="s">
        <v>434</v>
      </c>
      <c r="B60" s="44">
        <v>57.0</v>
      </c>
      <c r="C60" s="44">
        <v>2.0</v>
      </c>
      <c r="D60" s="44">
        <f t="shared" si="1"/>
        <v>2</v>
      </c>
      <c r="E60" s="45" t="s">
        <v>435</v>
      </c>
      <c r="F60" s="44" t="s">
        <v>155</v>
      </c>
      <c r="G60" s="47">
        <v>2.55255255252E11</v>
      </c>
      <c r="H60" s="45" t="s">
        <v>436</v>
      </c>
      <c r="I60" s="45" t="s">
        <v>437</v>
      </c>
      <c r="J60" s="45" t="s">
        <v>438</v>
      </c>
      <c r="K60" s="48">
        <v>2.0</v>
      </c>
    </row>
    <row r="61" ht="15.75" customHeight="1">
      <c r="A61" s="43" t="s">
        <v>439</v>
      </c>
      <c r="B61" s="44">
        <v>58.0</v>
      </c>
      <c r="C61" s="44">
        <v>2.0</v>
      </c>
      <c r="D61" s="44">
        <f t="shared" si="1"/>
        <v>2</v>
      </c>
      <c r="E61" s="45" t="s">
        <v>440</v>
      </c>
      <c r="F61" s="44" t="s">
        <v>155</v>
      </c>
      <c r="G61" s="47">
        <v>2.55255255252E11</v>
      </c>
      <c r="H61" s="45" t="s">
        <v>441</v>
      </c>
      <c r="I61" s="45" t="s">
        <v>442</v>
      </c>
      <c r="J61" s="45" t="s">
        <v>443</v>
      </c>
      <c r="K61" s="48">
        <v>2.0</v>
      </c>
    </row>
    <row r="62" ht="15.75" customHeight="1">
      <c r="A62" s="43" t="s">
        <v>444</v>
      </c>
      <c r="B62" s="44">
        <v>59.0</v>
      </c>
      <c r="C62" s="44">
        <v>2.0</v>
      </c>
      <c r="D62" s="44">
        <f t="shared" si="1"/>
        <v>2</v>
      </c>
      <c r="E62" s="45" t="s">
        <v>445</v>
      </c>
      <c r="F62" s="44" t="s">
        <v>155</v>
      </c>
      <c r="G62" s="47">
        <v>2.55255255252E11</v>
      </c>
      <c r="H62" s="45" t="s">
        <v>446</v>
      </c>
      <c r="I62" s="45" t="s">
        <v>447</v>
      </c>
      <c r="J62" s="45" t="s">
        <v>448</v>
      </c>
      <c r="K62" s="48">
        <v>2.0</v>
      </c>
    </row>
    <row r="63" ht="15.75" customHeight="1">
      <c r="A63" s="43" t="s">
        <v>449</v>
      </c>
      <c r="B63" s="44">
        <v>60.0</v>
      </c>
      <c r="C63" s="44">
        <v>2.0</v>
      </c>
      <c r="D63" s="44">
        <f t="shared" si="1"/>
        <v>2</v>
      </c>
      <c r="E63" s="45" t="s">
        <v>450</v>
      </c>
      <c r="F63" s="44" t="s">
        <v>155</v>
      </c>
      <c r="G63" s="47">
        <v>2.55255255252E11</v>
      </c>
      <c r="H63" s="45" t="s">
        <v>451</v>
      </c>
      <c r="I63" s="45" t="s">
        <v>452</v>
      </c>
      <c r="J63" s="45" t="s">
        <v>453</v>
      </c>
      <c r="K63" s="48">
        <v>2.0</v>
      </c>
    </row>
    <row r="64" ht="15.75" customHeight="1">
      <c r="C64" s="3" t="s">
        <v>454</v>
      </c>
      <c r="D64" s="3">
        <f>SUM(D4:D63)</f>
        <v>120</v>
      </c>
      <c r="E64" s="45" t="s">
        <v>455</v>
      </c>
      <c r="F64" s="4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>
      <c r="F993" s="44"/>
    </row>
  </sheetData>
  <mergeCells count="1">
    <mergeCell ref="A1:C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