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Natalia\Documents\BIG DATA\TESIS\"/>
    </mc:Choice>
  </mc:AlternateContent>
  <xr:revisionPtr revIDLastSave="0" documentId="13_ncr:1_{1A315855-0BA6-49F7-9A40-2A9C0E805989}" xr6:coauthVersionLast="47" xr6:coauthVersionMax="47" xr10:uidLastSave="{00000000-0000-0000-0000-000000000000}"/>
  <bookViews>
    <workbookView xWindow="-120" yWindow="-120" windowWidth="20730" windowHeight="11160" xr2:uid="{00000000-000D-0000-FFFF-FFFF00000000}"/>
  </bookViews>
  <sheets>
    <sheet name="Riesgos" sheetId="23" r:id="rId1"/>
    <sheet name="Escalas" sheetId="21" r:id="rId2"/>
  </sheets>
  <definedNames>
    <definedName name="_xlnm.Print_Area" localSheetId="0">Riesgos!$A$1:$P$13</definedName>
    <definedName name="crit_impacto">Escalas!$B$10:$F$13</definedName>
    <definedName name="crit_probabilidad">Escalas!$B$4:$F$7</definedName>
    <definedName name="RIESG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23" l="1"/>
  <c r="I13" i="23" s="1"/>
  <c r="H12" i="23"/>
  <c r="I12" i="23" s="1"/>
  <c r="H11" i="23"/>
  <c r="I11" i="23" s="1"/>
  <c r="H10" i="23"/>
  <c r="I10" i="23" s="1"/>
  <c r="H9" i="23"/>
  <c r="I9" i="23" s="1"/>
  <c r="H8" i="23"/>
  <c r="I8" i="23" s="1"/>
  <c r="H7" i="23"/>
  <c r="I7" i="23" s="1"/>
  <c r="H6" i="23"/>
  <c r="I6" i="23" s="1"/>
  <c r="H5" i="23"/>
  <c r="I5"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santolinez Sandra Antolinez</author>
    <author>Rocio</author>
  </authors>
  <commentList>
    <comment ref="D3" authorId="0" shapeId="0" xr:uid="{678EAEC0-9AF9-4D64-973D-36D70C53C275}">
      <text>
        <r>
          <rPr>
            <sz val="9"/>
            <color indexed="81"/>
            <rFont val="Tahoma"/>
            <family val="2"/>
          </rPr>
          <t xml:space="preserve">Fecha de identificación del riesgo. 
</t>
        </r>
      </text>
    </comment>
    <comment ref="F3" authorId="1" shapeId="0" xr:uid="{EE102FE0-A26B-4497-A90C-C2FFA18BB853}">
      <text>
        <r>
          <rPr>
            <b/>
            <sz val="9"/>
            <color indexed="81"/>
            <rFont val="Tahoma"/>
            <family val="2"/>
          </rPr>
          <t xml:space="preserve">Alto </t>
        </r>
        <r>
          <rPr>
            <sz val="9"/>
            <color indexed="81"/>
            <rFont val="Tahoma"/>
            <family val="2"/>
          </rPr>
          <t xml:space="preserve">Puede ocurrir más de una vez en el mes. </t>
        </r>
        <r>
          <rPr>
            <b/>
            <sz val="9"/>
            <color indexed="81"/>
            <rFont val="Tahoma"/>
            <family val="2"/>
          </rPr>
          <t xml:space="preserve">
Medio </t>
        </r>
        <r>
          <rPr>
            <sz val="9"/>
            <color indexed="81"/>
            <rFont val="Tahoma"/>
            <family val="2"/>
          </rPr>
          <t xml:space="preserve">Puede ocurrir más de una vez en 6 meses. </t>
        </r>
        <r>
          <rPr>
            <b/>
            <sz val="9"/>
            <color indexed="81"/>
            <rFont val="Tahoma"/>
            <family val="2"/>
          </rPr>
          <t xml:space="preserve">
Bajo </t>
        </r>
        <r>
          <rPr>
            <sz val="9"/>
            <color indexed="81"/>
            <rFont val="Tahoma"/>
            <family val="2"/>
          </rPr>
          <t xml:space="preserve">Puede ocurrir más de una vez en 1 año. </t>
        </r>
      </text>
    </comment>
    <comment ref="G3" authorId="1" shapeId="0" xr:uid="{FCA4DAA3-AB3C-4CD6-97A7-065CE6B2ECD1}">
      <text>
        <r>
          <rPr>
            <b/>
            <sz val="9"/>
            <color indexed="81"/>
            <rFont val="Tahoma"/>
            <family val="2"/>
          </rPr>
          <t>Alto</t>
        </r>
        <r>
          <rPr>
            <sz val="8"/>
            <color indexed="81"/>
            <rFont val="Tahoma"/>
            <family val="2"/>
          </rPr>
          <t xml:space="preserve"> Afectación/vulnerabilidad de la confidencialidad de la información del cliente de carácter confidencial. Alta dificultad para mantener la calidad de la información en características especificadas. Indisponibilidad de la información con afectación financiera/operativa/reputacional de los servicios/procesos claves por periodos de 2 a 8 horas. </t>
        </r>
        <r>
          <rPr>
            <b/>
            <sz val="9"/>
            <color indexed="81"/>
            <rFont val="Tahoma"/>
            <family val="2"/>
          </rPr>
          <t xml:space="preserve">
Medio </t>
        </r>
        <r>
          <rPr>
            <sz val="8"/>
            <color indexed="81"/>
            <rFont val="Tahoma"/>
            <family val="2"/>
          </rPr>
          <t xml:space="preserve">Afectación/vulnerabilidad de la confidencialidad de la información del cliente de carácter interna. Dificultad media para mantener la calidad de la información en características especificadas. Indisponibilidad de la información con afectación financiera/operativa/reputacional de los servicios/procesos claves por periodos de 8 a 24 horas. </t>
        </r>
        <r>
          <rPr>
            <b/>
            <sz val="9"/>
            <color indexed="81"/>
            <rFont val="Tahoma"/>
            <family val="2"/>
          </rPr>
          <t xml:space="preserve">
Bajo </t>
        </r>
        <r>
          <rPr>
            <sz val="8"/>
            <color indexed="81"/>
            <rFont val="Tahoma"/>
            <family val="2"/>
          </rPr>
          <t xml:space="preserve">Afectación/vulnerabilidad de la confidencialidad de la información del cliente de carácter pública. Afectación de la calidad de la información pública respecto a las características especificadas. Indisponibilidad de la información con afectación financiera/operativa/reputacional de los servicios/procesos claves por periodos superiores a 48 horas. </t>
        </r>
      </text>
    </comment>
    <comment ref="J3" authorId="1" shapeId="0" xr:uid="{489A70AF-63C7-46A4-BEEE-14846269221E}">
      <text>
        <r>
          <rPr>
            <sz val="9"/>
            <color indexed="81"/>
            <rFont val="Tahoma"/>
            <family val="2"/>
          </rPr>
          <t xml:space="preserve">Si el estado del riesgo es Mitigar, listar las acciones para el tratamiento del riesgo identificado, el responsable, la fecha de cumplimiento y el estado de la acción: abierta, en proceso o cerrada. 
</t>
        </r>
      </text>
    </comment>
  </commentList>
</comments>
</file>

<file path=xl/sharedStrings.xml><?xml version="1.0" encoding="utf-8"?>
<sst xmlns="http://schemas.openxmlformats.org/spreadsheetml/2006/main" count="158" uniqueCount="74">
  <si>
    <t>Descripción</t>
  </si>
  <si>
    <t>Escala</t>
  </si>
  <si>
    <t>Nivel</t>
  </si>
  <si>
    <t>Medio</t>
  </si>
  <si>
    <t>Bajo</t>
  </si>
  <si>
    <t>No.</t>
  </si>
  <si>
    <t>Fecha</t>
  </si>
  <si>
    <t>Probabilidad</t>
  </si>
  <si>
    <t>Impacto</t>
  </si>
  <si>
    <t>Tratamiento</t>
  </si>
  <si>
    <t>CRITERIO PARA LA CALIFICACIÓN DE LA PROBABILIDAD</t>
  </si>
  <si>
    <t>CRITERIO PARA CLASIFICACIÓN DEL IMPACTO</t>
  </si>
  <si>
    <t>Valor</t>
  </si>
  <si>
    <t>Estado</t>
  </si>
  <si>
    <t>Estado del riesgo</t>
  </si>
  <si>
    <t>¿Materializado?</t>
  </si>
  <si>
    <t>Alto</t>
  </si>
  <si>
    <t>Afectación/vulnerabilidad de la confidencialidad de la información del cliente de carácter pública. Afectación de la calidad de la información pública respecto a las características especificadas. Indisponibilidad de la información con afectación financiera/operativa/reputacional de los servicios/procesos claves por periodos superiores a 48 horas.</t>
  </si>
  <si>
    <t>Alta</t>
  </si>
  <si>
    <t>Pérdida de información</t>
  </si>
  <si>
    <t>Fuga de información</t>
  </si>
  <si>
    <t>Identificación del Riesgo</t>
  </si>
  <si>
    <t>Análisis</t>
  </si>
  <si>
    <t>Pérdida financiera alta (10 millones o más)</t>
  </si>
  <si>
    <t xml:space="preserve">Pérdida financiera media (Menos de 10 millones) </t>
  </si>
  <si>
    <t>Baja pérdida financiera (Menos de 3 millones)</t>
  </si>
  <si>
    <t xml:space="preserve">Actividad </t>
  </si>
  <si>
    <t>Responsable</t>
  </si>
  <si>
    <t xml:space="preserve"> Fecha</t>
  </si>
  <si>
    <t xml:space="preserve">Puede ocurrir más de una vez en el mes. </t>
  </si>
  <si>
    <t xml:space="preserve">Puede ocurrir más de una vez en 6 meses. </t>
  </si>
  <si>
    <t xml:space="preserve">Puede ocurrir más de una vez en 1 año. </t>
  </si>
  <si>
    <t>Media</t>
  </si>
  <si>
    <t>Baja</t>
  </si>
  <si>
    <t>Comentarios/Observaciones</t>
  </si>
  <si>
    <t>Afectación/vulnerabilidad de la confidencialidad de la información del cliente de carácter confidencial. Alta dificultad para mantener la calidad de la información en características especificadas. Indisponibilidad de la información con afectación financiera/operativa/reputacional de los servicios/procesos claves por periodos de 2 a 8 horas.</t>
  </si>
  <si>
    <t>Afectación/vulnerabilidad de la confidencialidad de la información del cliente de carácter interna. Dificultad media para mantener la calidad de la información en características especificadas. Indisponibilidad de la información con afectación financiera/operativa/reputacional de los servicios/procesos claves por periodos de 8 a 24 horas.</t>
  </si>
  <si>
    <t>Dependencia de personal para la ejecución de los desarrollos en algunos productos</t>
  </si>
  <si>
    <t>Falta de seguimiento del progreso del proyecto</t>
  </si>
  <si>
    <t>Planificación demasiado optimista, el tiempo estimado es muy corto</t>
  </si>
  <si>
    <t>Tipo de riesgo</t>
  </si>
  <si>
    <t>Riesgo de planeación</t>
  </si>
  <si>
    <t>Riesgo de personal</t>
  </si>
  <si>
    <t>Riesgo de pruebas</t>
  </si>
  <si>
    <t>Riesgo de Implementación</t>
  </si>
  <si>
    <t>Alta rotación de personal involucrado en el proyecto</t>
  </si>
  <si>
    <t>Las actividades que se realizan no cumplen con la necesidad o requerimiento de la organización</t>
  </si>
  <si>
    <t>Nombre del activo de información</t>
  </si>
  <si>
    <t>Bases de datos</t>
  </si>
  <si>
    <t>N/A</t>
  </si>
  <si>
    <t>No ejecutar las pruebas suficientes para garantizar el éxito del proyecto</t>
  </si>
  <si>
    <r>
      <t xml:space="preserve">Establecer y reforzar protocolos de seguridad para el acceso a los datos, implementando </t>
    </r>
    <r>
      <rPr>
        <sz val="11"/>
        <color rgb="FFFF0000"/>
        <rFont val="Calibri"/>
        <family val="2"/>
      </rPr>
      <t>autenticación de múltiples factores, cifrado de extremo a extremo y controles de acceso basados ​​en roles</t>
    </r>
  </si>
  <si>
    <t>Definición incorrecta, incompleta o ambigua de los requerimientos necesarios para ejecutar el proyecto.</t>
  </si>
  <si>
    <t>Realizar la revalidación de requerimientos en compañía de los usuarios que tienen el conocimiento de lo que realmente necesitan; evaluar la viabilidad y reorganizar las actividades</t>
  </si>
  <si>
    <t>Líderes del proyecto y Usuarios</t>
  </si>
  <si>
    <r>
      <t xml:space="preserve">Líderes del proyecto y proceso de </t>
    </r>
    <r>
      <rPr>
        <sz val="11"/>
        <color rgb="FFFF0000"/>
        <rFont val="Calibri"/>
        <family val="2"/>
      </rPr>
      <t>Tecnología</t>
    </r>
  </si>
  <si>
    <t>NO</t>
  </si>
  <si>
    <t>Cerrada</t>
  </si>
  <si>
    <t>Fecha de Seguimiento</t>
  </si>
  <si>
    <t>2/10/2023
23/10/2023
13/11/2023</t>
  </si>
  <si>
    <t>2/10/2023
23/10/2023
13/11/2024</t>
  </si>
  <si>
    <t>2/10/2023
23/10/2023
13/11/2025</t>
  </si>
  <si>
    <t>2/10/2023
23/10/2023
13/11/2026</t>
  </si>
  <si>
    <t>2/10/2023
23/10/2023
13/11/2027</t>
  </si>
  <si>
    <t>2/10/2023
23/10/2023
13/11/2028</t>
  </si>
  <si>
    <t>2/10/2023
23/10/2023
13/11/2029</t>
  </si>
  <si>
    <t>2/10/2023
23/10/2023
13/11/2030</t>
  </si>
  <si>
    <t>2/10/2023
23/10/2023
13/11/2031</t>
  </si>
  <si>
    <t>Riesgo controlado</t>
  </si>
  <si>
    <t>2/10/2023: Se establecen las actividades de tratamiento
13711/2023: Actividad cerrada, riesgo controlado</t>
  </si>
  <si>
    <t>Riesgo de análisis</t>
  </si>
  <si>
    <t>Riesgo de diseño</t>
  </si>
  <si>
    <t>Riesgo De Seguridad de la Información</t>
  </si>
  <si>
    <t>CRITERIO PARA CLASIFICACIÓN DEL IMPACTO SEGURIDAD DE LA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</si>
</sst>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alibri"/>
      <family val="2"/>
      <scheme val="minor"/>
    </font>
    <font>
      <b/>
      <sz val="10"/>
      <color theme="0"/>
      <name val="Arial"/>
      <family val="2"/>
    </font>
    <font>
      <sz val="12"/>
      <name val="Arial"/>
      <family val="2"/>
    </font>
    <font>
      <b/>
      <sz val="10"/>
      <color rgb="FF000000"/>
      <name val="Arial"/>
      <family val="2"/>
    </font>
    <font>
      <sz val="10"/>
      <color rgb="FF000000"/>
      <name val="Arial"/>
      <family val="2"/>
    </font>
    <font>
      <b/>
      <sz val="9"/>
      <color rgb="FFFFFFFF"/>
      <name val="Arial"/>
      <family val="2"/>
    </font>
    <font>
      <sz val="16"/>
      <name val="Arial"/>
      <family val="2"/>
    </font>
    <font>
      <sz val="11"/>
      <color rgb="FF000000"/>
      <name val="Calibri"/>
      <family val="2"/>
    </font>
    <font>
      <sz val="18"/>
      <name val="Arial"/>
      <family val="2"/>
    </font>
    <font>
      <sz val="9"/>
      <color indexed="81"/>
      <name val="Tahoma"/>
      <family val="2"/>
    </font>
    <font>
      <b/>
      <sz val="9"/>
      <color indexed="81"/>
      <name val="Tahoma"/>
      <family val="2"/>
    </font>
    <font>
      <sz val="8"/>
      <color indexed="81"/>
      <name val="Tahoma"/>
      <family val="2"/>
    </font>
    <font>
      <sz val="11"/>
      <color rgb="FFFF0000"/>
      <name val="Calibri"/>
      <family val="2"/>
    </font>
    <font>
      <sz val="8"/>
      <name val="Arial"/>
      <family val="2"/>
    </font>
    <font>
      <b/>
      <sz val="14"/>
      <color theme="0"/>
      <name val="Arial"/>
      <family val="2"/>
    </font>
    <font>
      <b/>
      <sz val="16"/>
      <color theme="0"/>
      <name val="Arial"/>
      <family val="2"/>
    </font>
  </fonts>
  <fills count="11">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0070C0"/>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13">
    <xf numFmtId="0" fontId="0" fillId="0" borderId="0"/>
    <xf numFmtId="0" fontId="7" fillId="0" borderId="0"/>
    <xf numFmtId="0" fontId="6" fillId="0" borderId="0"/>
    <xf numFmtId="0" fontId="5" fillId="0" borderId="0"/>
    <xf numFmtId="0" fontId="4" fillId="0" borderId="0"/>
    <xf numFmtId="0" fontId="3" fillId="0" borderId="0"/>
    <xf numFmtId="0" fontId="2" fillId="0" borderId="0"/>
    <xf numFmtId="0" fontId="2" fillId="0" borderId="0"/>
    <xf numFmtId="0" fontId="2" fillId="0" borderId="0"/>
    <xf numFmtId="0" fontId="2" fillId="0" borderId="0"/>
    <xf numFmtId="9" fontId="7" fillId="0" borderId="0" applyFont="0" applyFill="0" applyBorder="0" applyAlignment="0" applyProtection="0"/>
    <xf numFmtId="0" fontId="7" fillId="0" borderId="0"/>
    <xf numFmtId="0" fontId="1" fillId="0" borderId="0"/>
  </cellStyleXfs>
  <cellXfs count="48">
    <xf numFmtId="0" fontId="0" fillId="0" borderId="0" xfId="0"/>
    <xf numFmtId="0" fontId="8" fillId="0" borderId="0" xfId="0" applyFont="1" applyAlignment="1">
      <alignment vertical="center" wrapText="1"/>
    </xf>
    <xf numFmtId="0" fontId="11" fillId="6"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4" fillId="2" borderId="0" xfId="0" applyFont="1" applyFill="1" applyAlignment="1">
      <alignment horizontal="center" vertical="center" wrapText="1"/>
    </xf>
    <xf numFmtId="0" fontId="16" fillId="2" borderId="0" xfId="0" applyFont="1" applyFill="1" applyAlignment="1">
      <alignment horizontal="center" vertical="center" wrapText="1"/>
    </xf>
    <xf numFmtId="0" fontId="0" fillId="0" borderId="0" xfId="0" applyAlignment="1">
      <alignment horizontal="center"/>
    </xf>
    <xf numFmtId="0" fontId="8" fillId="2" borderId="0" xfId="0" applyFont="1" applyFill="1" applyAlignment="1">
      <alignment horizontal="center" vertical="center" wrapText="1"/>
    </xf>
    <xf numFmtId="0" fontId="14" fillId="2" borderId="4" xfId="0" applyFont="1" applyFill="1" applyBorder="1" applyAlignment="1">
      <alignment horizontal="center" vertical="center" wrapText="1"/>
    </xf>
    <xf numFmtId="2" fontId="12" fillId="3" borderId="1" xfId="0" applyNumberFormat="1" applyFont="1" applyFill="1" applyBorder="1" applyAlignment="1">
      <alignment horizontal="center" vertical="center" wrapText="1"/>
    </xf>
    <xf numFmtId="1" fontId="12" fillId="3" borderId="1" xfId="0" applyNumberFormat="1" applyFont="1" applyFill="1" applyBorder="1" applyAlignment="1">
      <alignment horizontal="center" vertical="center" wrapText="1"/>
    </xf>
    <xf numFmtId="0" fontId="13" fillId="8" borderId="1" xfId="0" applyFont="1" applyFill="1" applyBorder="1" applyAlignment="1">
      <alignment horizontal="center" vertical="center" wrapText="1"/>
    </xf>
    <xf numFmtId="0" fontId="9" fillId="8" borderId="1" xfId="0" applyFont="1" applyFill="1" applyBorder="1" applyAlignment="1">
      <alignment horizontal="center"/>
    </xf>
    <xf numFmtId="0" fontId="9" fillId="8" borderId="1" xfId="0" applyFont="1" applyFill="1" applyBorder="1" applyAlignment="1">
      <alignment horizontal="center" vertical="center"/>
    </xf>
    <xf numFmtId="0" fontId="9" fillId="8" borderId="2" xfId="1" applyFont="1" applyFill="1" applyBorder="1" applyAlignment="1">
      <alignment horizontal="center" vertical="center"/>
    </xf>
    <xf numFmtId="0" fontId="9" fillId="8" borderId="5" xfId="1" applyFont="1" applyFill="1" applyBorder="1" applyAlignment="1">
      <alignment horizontal="center" vertical="center"/>
    </xf>
    <xf numFmtId="0" fontId="9" fillId="8" borderId="3" xfId="1" applyFont="1" applyFill="1" applyBorder="1" applyAlignment="1">
      <alignment horizontal="center" vertical="center"/>
    </xf>
    <xf numFmtId="0" fontId="12" fillId="3" borderId="1" xfId="0" applyFont="1" applyFill="1" applyBorder="1" applyAlignment="1">
      <alignment horizontal="justify" vertical="center" wrapText="1"/>
    </xf>
    <xf numFmtId="0" fontId="12" fillId="3" borderId="1" xfId="0" applyFont="1" applyFill="1" applyBorder="1" applyAlignment="1">
      <alignment horizontal="justify" vertical="center"/>
    </xf>
    <xf numFmtId="2" fontId="9" fillId="9" borderId="6" xfId="0" applyNumberFormat="1" applyFont="1" applyFill="1" applyBorder="1" applyAlignment="1">
      <alignment horizontal="center" vertical="center" wrapText="1"/>
    </xf>
    <xf numFmtId="2" fontId="9" fillId="9" borderId="8" xfId="0" applyNumberFormat="1" applyFont="1" applyFill="1" applyBorder="1" applyAlignment="1">
      <alignment horizontal="center" vertical="center" wrapText="1"/>
    </xf>
    <xf numFmtId="2" fontId="9" fillId="9" borderId="7" xfId="0" applyNumberFormat="1" applyFont="1" applyFill="1" applyBorder="1" applyAlignment="1">
      <alignment horizontal="center" vertical="center" wrapText="1"/>
    </xf>
    <xf numFmtId="2" fontId="9" fillId="9" borderId="7" xfId="0" applyNumberFormat="1" applyFont="1" applyFill="1" applyBorder="1" applyAlignment="1">
      <alignment horizontal="center" vertical="center" wrapText="1"/>
    </xf>
    <xf numFmtId="2" fontId="9" fillId="9" borderId="11" xfId="0" applyNumberFormat="1" applyFont="1" applyFill="1" applyBorder="1" applyAlignment="1">
      <alignment horizontal="center" vertical="center" wrapText="1"/>
    </xf>
    <xf numFmtId="0" fontId="0" fillId="0" borderId="0" xfId="0" applyAlignment="1">
      <alignment horizontal="center" vertical="center"/>
    </xf>
    <xf numFmtId="0" fontId="10" fillId="0" borderId="0" xfId="0" applyFont="1" applyAlignment="1">
      <alignment horizontal="center" vertical="center"/>
    </xf>
    <xf numFmtId="0" fontId="15" fillId="7" borderId="1" xfId="0" applyFont="1" applyFill="1" applyBorder="1" applyAlignment="1" applyProtection="1">
      <alignment horizontal="center" vertical="center"/>
      <protection locked="0"/>
    </xf>
    <xf numFmtId="0" fontId="0" fillId="0" borderId="0" xfId="0" applyAlignment="1">
      <alignment vertical="center"/>
    </xf>
    <xf numFmtId="0" fontId="15" fillId="10" borderId="1" xfId="0" applyFont="1" applyFill="1" applyBorder="1" applyAlignment="1">
      <alignment horizontal="center" vertical="center" wrapText="1"/>
    </xf>
    <xf numFmtId="0" fontId="15" fillId="10" borderId="1" xfId="0" applyFont="1" applyFill="1" applyBorder="1" applyAlignment="1">
      <alignment horizontal="left" vertical="center" wrapText="1"/>
    </xf>
    <xf numFmtId="0" fontId="15" fillId="10" borderId="1" xfId="0" applyFont="1" applyFill="1" applyBorder="1" applyAlignment="1" applyProtection="1">
      <alignment horizontal="left" vertical="center" wrapText="1"/>
      <protection locked="0"/>
    </xf>
    <xf numFmtId="14" fontId="15" fillId="10" borderId="1" xfId="0" applyNumberFormat="1" applyFont="1" applyFill="1" applyBorder="1" applyAlignment="1" applyProtection="1">
      <alignment horizontal="left" vertical="center" wrapText="1"/>
      <protection locked="0"/>
    </xf>
    <xf numFmtId="14" fontId="15" fillId="10" borderId="1" xfId="0" applyNumberFormat="1" applyFont="1" applyFill="1" applyBorder="1" applyAlignment="1" applyProtection="1">
      <alignment horizontal="left" vertical="center"/>
      <protection locked="0"/>
    </xf>
    <xf numFmtId="0" fontId="15" fillId="10" borderId="1" xfId="0" applyFont="1" applyFill="1" applyBorder="1" applyAlignment="1" applyProtection="1">
      <alignment horizontal="center" vertical="center"/>
      <protection locked="0"/>
    </xf>
    <xf numFmtId="14" fontId="15" fillId="10" borderId="1" xfId="0" applyNumberFormat="1" applyFont="1" applyFill="1" applyBorder="1" applyAlignment="1" applyProtection="1">
      <alignment horizontal="center" vertical="center" wrapText="1"/>
      <protection locked="0"/>
    </xf>
    <xf numFmtId="0" fontId="15" fillId="0" borderId="1" xfId="0" applyFont="1" applyBorder="1" applyAlignment="1">
      <alignment horizontal="center" vertical="center"/>
    </xf>
    <xf numFmtId="2" fontId="22" fillId="9" borderId="2" xfId="0" applyNumberFormat="1" applyFont="1" applyFill="1" applyBorder="1" applyAlignment="1">
      <alignment horizontal="center" vertical="center" wrapText="1"/>
    </xf>
    <xf numFmtId="2" fontId="22" fillId="9" borderId="5" xfId="0" applyNumberFormat="1" applyFont="1" applyFill="1" applyBorder="1" applyAlignment="1">
      <alignment horizontal="center" vertical="center" wrapText="1"/>
    </xf>
    <xf numFmtId="2" fontId="22" fillId="9" borderId="3" xfId="0" applyNumberFormat="1" applyFont="1" applyFill="1" applyBorder="1" applyAlignment="1">
      <alignment horizontal="center" vertical="center" wrapText="1"/>
    </xf>
    <xf numFmtId="0" fontId="12" fillId="3" borderId="2" xfId="0" applyFont="1" applyFill="1" applyBorder="1" applyAlignment="1">
      <alignment horizontal="justify" vertical="center"/>
    </xf>
    <xf numFmtId="0" fontId="12" fillId="3" borderId="3" xfId="0" applyFont="1" applyFill="1" applyBorder="1" applyAlignment="1">
      <alignment horizontal="justify" vertical="center"/>
    </xf>
    <xf numFmtId="2" fontId="23" fillId="9" borderId="2" xfId="0" applyNumberFormat="1" applyFont="1" applyFill="1" applyBorder="1" applyAlignment="1">
      <alignment horizontal="center" vertical="center" wrapText="1"/>
    </xf>
    <xf numFmtId="2" fontId="23" fillId="9" borderId="5" xfId="0" applyNumberFormat="1" applyFont="1" applyFill="1" applyBorder="1" applyAlignment="1">
      <alignment horizontal="center" vertical="center" wrapText="1"/>
    </xf>
    <xf numFmtId="2" fontId="23" fillId="9" borderId="3" xfId="0" applyNumberFormat="1" applyFont="1" applyFill="1" applyBorder="1" applyAlignment="1">
      <alignment horizontal="center" vertical="center" wrapText="1"/>
    </xf>
    <xf numFmtId="2" fontId="23" fillId="9" borderId="9" xfId="0" applyNumberFormat="1" applyFont="1" applyFill="1" applyBorder="1" applyAlignment="1">
      <alignment horizontal="center" vertical="center" wrapText="1"/>
    </xf>
    <xf numFmtId="2" fontId="23" fillId="9" borderId="11" xfId="0" applyNumberFormat="1" applyFont="1" applyFill="1" applyBorder="1" applyAlignment="1">
      <alignment horizontal="center" vertical="center" wrapText="1"/>
    </xf>
    <xf numFmtId="2" fontId="23" fillId="9" borderId="10" xfId="0" applyNumberFormat="1" applyFont="1" applyFill="1" applyBorder="1" applyAlignment="1">
      <alignment horizontal="center" vertical="center" wrapText="1"/>
    </xf>
  </cellXfs>
  <cellStyles count="13">
    <cellStyle name="Normal" xfId="0" builtinId="0"/>
    <cellStyle name="Normal 2" xfId="2" xr:uid="{00000000-0005-0000-0000-000003000000}"/>
    <cellStyle name="Normal 2 2" xfId="4" xr:uid="{00000000-0005-0000-0000-000004000000}"/>
    <cellStyle name="Normal 2 2 2" xfId="8" xr:uid="{00000000-0005-0000-0000-000005000000}"/>
    <cellStyle name="Normal 2 3" xfId="5" xr:uid="{00000000-0005-0000-0000-000006000000}"/>
    <cellStyle name="Normal 2 3 2" xfId="9" xr:uid="{00000000-0005-0000-0000-000007000000}"/>
    <cellStyle name="Normal 2 4" xfId="6" xr:uid="{00000000-0005-0000-0000-000008000000}"/>
    <cellStyle name="Normal 2 5" xfId="11" xr:uid="{2B9F7656-0AB1-47F6-8526-D68DF63F225B}"/>
    <cellStyle name="Normal 3" xfId="1" xr:uid="{00000000-0005-0000-0000-000009000000}"/>
    <cellStyle name="Normal 4" xfId="3" xr:uid="{00000000-0005-0000-0000-00000A000000}"/>
    <cellStyle name="Normal 4 2" xfId="7" xr:uid="{00000000-0005-0000-0000-00000B000000}"/>
    <cellStyle name="Normal 5" xfId="12" xr:uid="{5F03DA5C-D9B2-424A-85D1-A63DF3C26BA9}"/>
    <cellStyle name="Porcentaje 2" xfId="10" xr:uid="{00000000-0005-0000-0000-00000C000000}"/>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rgb="FF92D050"/>
        </patternFill>
      </fill>
    </dxf>
    <dxf>
      <fill>
        <patternFill>
          <bgColor rgb="FFFF0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92D050"/>
        </patternFill>
      </fill>
    </dxf>
  </dxfs>
  <tableStyles count="0" defaultTableStyle="TableStyleMedium9" defaultPivotStyle="PivotStyleLight16"/>
  <colors>
    <mruColors>
      <color rgb="FFFFFF66"/>
      <color rgb="FF00ADEF"/>
      <color rgb="FFFFFF00"/>
      <color rgb="FFCC66FF"/>
      <color rgb="FF99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F0607-B9F7-45AE-88D2-DF45C2EC1791}">
  <sheetPr>
    <tabColor rgb="FF00B0F0"/>
  </sheetPr>
  <dimension ref="A1:P13"/>
  <sheetViews>
    <sheetView showGridLines="0" tabSelected="1" zoomScale="80" zoomScaleNormal="80" zoomScaleSheetLayoutView="80" workbookViewId="0">
      <selection activeCell="J6" sqref="J6"/>
    </sheetView>
  </sheetViews>
  <sheetFormatPr baseColWidth="10" defaultColWidth="11.42578125" defaultRowHeight="12.75" x14ac:dyDescent="0.2"/>
  <cols>
    <col min="1" max="1" width="5" style="28" customWidth="1"/>
    <col min="2" max="2" width="23.140625" style="28" customWidth="1"/>
    <col min="3" max="3" width="39" style="28" customWidth="1"/>
    <col min="4" max="4" width="12.42578125" style="25" customWidth="1"/>
    <col min="5" max="5" width="15" style="28" customWidth="1"/>
    <col min="6" max="6" width="13.7109375" style="28" customWidth="1"/>
    <col min="7" max="7" width="13.28515625" style="28" customWidth="1"/>
    <col min="8" max="8" width="17.85546875" style="28" hidden="1" customWidth="1"/>
    <col min="9" max="9" width="13.28515625" style="28" customWidth="1"/>
    <col min="10" max="10" width="40.5703125" style="28" customWidth="1"/>
    <col min="11" max="11" width="14.7109375" style="28" customWidth="1"/>
    <col min="12" max="13" width="11.85546875" style="28" customWidth="1"/>
    <col min="14" max="14" width="16.5703125" style="25" customWidth="1"/>
    <col min="15" max="15" width="16.28515625" style="28" customWidth="1"/>
    <col min="16" max="16" width="37" style="28" customWidth="1"/>
    <col min="17" max="17" width="39.5703125" style="28" customWidth="1"/>
    <col min="18" max="16384" width="11.42578125" style="28"/>
  </cols>
  <sheetData>
    <row r="1" spans="1:16" s="1" customFormat="1" ht="11.25" customHeight="1" x14ac:dyDescent="0.2">
      <c r="A1" s="9"/>
      <c r="B1" s="5"/>
      <c r="C1" s="6"/>
      <c r="D1" s="6"/>
      <c r="E1" s="6"/>
      <c r="F1" s="6"/>
      <c r="G1" s="6"/>
      <c r="H1" s="6"/>
      <c r="I1" s="6"/>
      <c r="J1" s="6"/>
      <c r="K1" s="6"/>
      <c r="L1" s="6"/>
      <c r="M1" s="6"/>
      <c r="N1" s="8"/>
    </row>
    <row r="2" spans="1:16" s="25" customFormat="1" ht="39" customHeight="1" x14ac:dyDescent="0.2">
      <c r="A2" s="20" t="s">
        <v>5</v>
      </c>
      <c r="B2" s="42" t="s">
        <v>21</v>
      </c>
      <c r="C2" s="43"/>
      <c r="D2" s="44"/>
      <c r="E2" s="24"/>
      <c r="F2" s="45" t="s">
        <v>22</v>
      </c>
      <c r="G2" s="46"/>
      <c r="H2" s="46"/>
      <c r="I2" s="46"/>
      <c r="J2" s="46"/>
      <c r="K2" s="46"/>
      <c r="L2" s="46"/>
      <c r="M2" s="47"/>
      <c r="N2" s="20" t="s">
        <v>15</v>
      </c>
      <c r="O2" s="20" t="s">
        <v>58</v>
      </c>
      <c r="P2" s="20" t="s">
        <v>34</v>
      </c>
    </row>
    <row r="3" spans="1:16" s="26" customFormat="1" ht="28.5" customHeight="1" x14ac:dyDescent="0.2">
      <c r="A3" s="21"/>
      <c r="B3" s="20" t="s">
        <v>40</v>
      </c>
      <c r="C3" s="20" t="s">
        <v>0</v>
      </c>
      <c r="D3" s="20" t="s">
        <v>6</v>
      </c>
      <c r="E3" s="20" t="s">
        <v>47</v>
      </c>
      <c r="F3" s="20" t="s">
        <v>7</v>
      </c>
      <c r="G3" s="20" t="s">
        <v>8</v>
      </c>
      <c r="H3" s="20" t="s">
        <v>13</v>
      </c>
      <c r="I3" s="20" t="s">
        <v>14</v>
      </c>
      <c r="J3" s="37" t="s">
        <v>9</v>
      </c>
      <c r="K3" s="38"/>
      <c r="L3" s="38"/>
      <c r="M3" s="39"/>
      <c r="N3" s="21"/>
      <c r="O3" s="21"/>
      <c r="P3" s="21"/>
    </row>
    <row r="4" spans="1:16" s="26" customFormat="1" ht="28.5" customHeight="1" x14ac:dyDescent="0.2">
      <c r="A4" s="22"/>
      <c r="B4" s="22"/>
      <c r="C4" s="22"/>
      <c r="D4" s="22"/>
      <c r="E4" s="22"/>
      <c r="F4" s="22"/>
      <c r="G4" s="22"/>
      <c r="H4" s="22"/>
      <c r="I4" s="22"/>
      <c r="J4" s="23" t="s">
        <v>26</v>
      </c>
      <c r="K4" s="23" t="s">
        <v>27</v>
      </c>
      <c r="L4" s="23" t="s">
        <v>28</v>
      </c>
      <c r="M4" s="23" t="s">
        <v>13</v>
      </c>
      <c r="N4" s="22"/>
      <c r="O4" s="22"/>
      <c r="P4" s="22"/>
    </row>
    <row r="5" spans="1:16" ht="47.25" customHeight="1" x14ac:dyDescent="0.2">
      <c r="A5" s="29">
        <v>1</v>
      </c>
      <c r="B5" s="30" t="s">
        <v>41</v>
      </c>
      <c r="C5" s="31" t="s">
        <v>39</v>
      </c>
      <c r="D5" s="35">
        <v>45180</v>
      </c>
      <c r="E5" s="33" t="s">
        <v>49</v>
      </c>
      <c r="F5" s="27" t="s">
        <v>33</v>
      </c>
      <c r="G5" s="27" t="s">
        <v>3</v>
      </c>
      <c r="H5" s="36">
        <f>INDEX(crit_probabilidad,MATCH(F5,Escalas!$C$4:$C$7,0),5)*INDEX(crit_impacto,MATCH(G5,Escalas!$C$10:$C$13,0),5)</f>
        <v>1</v>
      </c>
      <c r="I5" s="36" t="str">
        <f t="shared" ref="I5:I13" si="0">IFERROR(IF(N5="SI","Materializado",IF(H5&gt;=7.5,"Mitigar",IF(H5&gt;0,"Aceptar",""))),"")</f>
        <v>Aceptar</v>
      </c>
      <c r="J5" s="31" t="s">
        <v>49</v>
      </c>
      <c r="K5" s="31" t="s">
        <v>49</v>
      </c>
      <c r="L5" s="31" t="s">
        <v>49</v>
      </c>
      <c r="M5" s="31" t="s">
        <v>49</v>
      </c>
      <c r="N5" s="34" t="s">
        <v>56</v>
      </c>
      <c r="O5" s="35" t="s">
        <v>59</v>
      </c>
      <c r="P5" s="31" t="s">
        <v>68</v>
      </c>
    </row>
    <row r="6" spans="1:16" ht="62.25" customHeight="1" x14ac:dyDescent="0.2">
      <c r="A6" s="29">
        <v>2</v>
      </c>
      <c r="B6" s="30" t="s">
        <v>41</v>
      </c>
      <c r="C6" s="31" t="s">
        <v>45</v>
      </c>
      <c r="D6" s="35">
        <v>45180</v>
      </c>
      <c r="E6" s="33" t="s">
        <v>49</v>
      </c>
      <c r="F6" s="27" t="s">
        <v>32</v>
      </c>
      <c r="G6" s="27" t="s">
        <v>4</v>
      </c>
      <c r="H6" s="36">
        <f>INDEX(crit_probabilidad,MATCH(F6,Escalas!$C$4:$C$7,0),5)*INDEX(crit_impacto,MATCH(G6,Escalas!$C$10:$C$13,0),5)</f>
        <v>2.5</v>
      </c>
      <c r="I6" s="36" t="str">
        <f t="shared" si="0"/>
        <v>Aceptar</v>
      </c>
      <c r="J6" s="31" t="s">
        <v>49</v>
      </c>
      <c r="K6" s="31" t="s">
        <v>49</v>
      </c>
      <c r="L6" s="31" t="s">
        <v>49</v>
      </c>
      <c r="M6" s="31" t="s">
        <v>49</v>
      </c>
      <c r="N6" s="34" t="s">
        <v>56</v>
      </c>
      <c r="O6" s="35" t="s">
        <v>60</v>
      </c>
      <c r="P6" s="31" t="s">
        <v>69</v>
      </c>
    </row>
    <row r="7" spans="1:16" ht="82.5" customHeight="1" x14ac:dyDescent="0.2">
      <c r="A7" s="29">
        <v>3</v>
      </c>
      <c r="B7" s="30" t="s">
        <v>70</v>
      </c>
      <c r="C7" s="31" t="s">
        <v>52</v>
      </c>
      <c r="D7" s="35">
        <v>45180</v>
      </c>
      <c r="E7" s="33" t="s">
        <v>49</v>
      </c>
      <c r="F7" s="27" t="s">
        <v>32</v>
      </c>
      <c r="G7" s="27" t="s">
        <v>16</v>
      </c>
      <c r="H7" s="36">
        <f>INDEX(crit_probabilidad,MATCH(F7,Escalas!$C$4:$C$7,0),5)*INDEX(crit_impacto,MATCH(G7,Escalas!$C$10:$C$13,0),5)</f>
        <v>7.5</v>
      </c>
      <c r="I7" s="36" t="str">
        <f t="shared" si="0"/>
        <v>Mitigar</v>
      </c>
      <c r="J7" s="31" t="s">
        <v>53</v>
      </c>
      <c r="K7" s="31" t="s">
        <v>54</v>
      </c>
      <c r="L7" s="32">
        <v>45180</v>
      </c>
      <c r="M7" s="31" t="s">
        <v>57</v>
      </c>
      <c r="N7" s="34" t="s">
        <v>56</v>
      </c>
      <c r="O7" s="35" t="s">
        <v>61</v>
      </c>
      <c r="P7" s="31" t="s">
        <v>68</v>
      </c>
    </row>
    <row r="8" spans="1:16" ht="63.75" customHeight="1" x14ac:dyDescent="0.2">
      <c r="A8" s="29">
        <v>4</v>
      </c>
      <c r="B8" s="30" t="s">
        <v>71</v>
      </c>
      <c r="C8" s="31" t="s">
        <v>46</v>
      </c>
      <c r="D8" s="35">
        <v>45180</v>
      </c>
      <c r="E8" s="33" t="s">
        <v>49</v>
      </c>
      <c r="F8" s="27" t="s">
        <v>33</v>
      </c>
      <c r="G8" s="27" t="s">
        <v>16</v>
      </c>
      <c r="H8" s="36">
        <f>INDEX(crit_probabilidad,MATCH(F8,Escalas!$C$4:$C$7,0),5)*INDEX(crit_impacto,MATCH(G8,Escalas!$C$10:$C$13,0),5)</f>
        <v>1.5</v>
      </c>
      <c r="I8" s="36" t="str">
        <f t="shared" si="0"/>
        <v>Aceptar</v>
      </c>
      <c r="J8" s="31" t="s">
        <v>49</v>
      </c>
      <c r="K8" s="31" t="s">
        <v>49</v>
      </c>
      <c r="L8" s="31" t="s">
        <v>49</v>
      </c>
      <c r="M8" s="31" t="s">
        <v>49</v>
      </c>
      <c r="N8" s="34" t="s">
        <v>56</v>
      </c>
      <c r="O8" s="35" t="s">
        <v>62</v>
      </c>
      <c r="P8" s="31" t="s">
        <v>68</v>
      </c>
    </row>
    <row r="9" spans="1:16" ht="50.25" customHeight="1" x14ac:dyDescent="0.2">
      <c r="A9" s="29">
        <v>5</v>
      </c>
      <c r="B9" s="30" t="s">
        <v>42</v>
      </c>
      <c r="C9" s="31" t="s">
        <v>37</v>
      </c>
      <c r="D9" s="35">
        <v>45180</v>
      </c>
      <c r="E9" s="33" t="s">
        <v>49</v>
      </c>
      <c r="F9" s="27" t="s">
        <v>33</v>
      </c>
      <c r="G9" s="27" t="s">
        <v>3</v>
      </c>
      <c r="H9" s="36">
        <f>INDEX(crit_probabilidad,MATCH(F9,Escalas!$C$4:$C$7,0),5)*INDEX(crit_impacto,MATCH(G9,Escalas!$C$10:$C$13,0),5)</f>
        <v>1</v>
      </c>
      <c r="I9" s="36" t="str">
        <f t="shared" si="0"/>
        <v>Aceptar</v>
      </c>
      <c r="J9" s="31" t="s">
        <v>49</v>
      </c>
      <c r="K9" s="31" t="s">
        <v>49</v>
      </c>
      <c r="L9" s="31" t="s">
        <v>49</v>
      </c>
      <c r="M9" s="31" t="s">
        <v>49</v>
      </c>
      <c r="N9" s="34" t="s">
        <v>56</v>
      </c>
      <c r="O9" s="35" t="s">
        <v>63</v>
      </c>
      <c r="P9" s="31" t="s">
        <v>68</v>
      </c>
    </row>
    <row r="10" spans="1:16" ht="60.75" customHeight="1" x14ac:dyDescent="0.2">
      <c r="A10" s="29">
        <v>6</v>
      </c>
      <c r="B10" s="30" t="s">
        <v>43</v>
      </c>
      <c r="C10" s="31" t="s">
        <v>50</v>
      </c>
      <c r="D10" s="35">
        <v>45180</v>
      </c>
      <c r="E10" s="33" t="s">
        <v>49</v>
      </c>
      <c r="F10" s="27" t="s">
        <v>33</v>
      </c>
      <c r="G10" s="27" t="s">
        <v>3</v>
      </c>
      <c r="H10" s="36">
        <f>INDEX(crit_probabilidad,MATCH(F10,Escalas!$C$4:$C$7,0),5)*INDEX(crit_impacto,MATCH(G10,Escalas!$C$10:$C$13,0),5)</f>
        <v>1</v>
      </c>
      <c r="I10" s="36" t="str">
        <f t="shared" si="0"/>
        <v>Aceptar</v>
      </c>
      <c r="J10" s="31" t="s">
        <v>49</v>
      </c>
      <c r="K10" s="31" t="s">
        <v>49</v>
      </c>
      <c r="L10" s="31" t="s">
        <v>49</v>
      </c>
      <c r="M10" s="31" t="s">
        <v>49</v>
      </c>
      <c r="N10" s="34" t="s">
        <v>56</v>
      </c>
      <c r="O10" s="35" t="s">
        <v>64</v>
      </c>
      <c r="P10" s="31" t="s">
        <v>68</v>
      </c>
    </row>
    <row r="11" spans="1:16" ht="53.25" customHeight="1" x14ac:dyDescent="0.2">
      <c r="A11" s="29">
        <v>8</v>
      </c>
      <c r="B11" s="30" t="s">
        <v>44</v>
      </c>
      <c r="C11" s="31" t="s">
        <v>38</v>
      </c>
      <c r="D11" s="35">
        <v>45180</v>
      </c>
      <c r="E11" s="33" t="s">
        <v>49</v>
      </c>
      <c r="F11" s="27" t="s">
        <v>33</v>
      </c>
      <c r="G11" s="27" t="s">
        <v>3</v>
      </c>
      <c r="H11" s="36">
        <f>INDEX(crit_probabilidad,MATCH(F11,Escalas!$C$4:$C$7,0),5)*INDEX(crit_impacto,MATCH(G11,Escalas!$C$10:$C$13,0),5)</f>
        <v>1</v>
      </c>
      <c r="I11" s="36" t="str">
        <f t="shared" si="0"/>
        <v>Aceptar</v>
      </c>
      <c r="J11" s="31" t="s">
        <v>49</v>
      </c>
      <c r="K11" s="31" t="s">
        <v>49</v>
      </c>
      <c r="L11" s="31" t="s">
        <v>49</v>
      </c>
      <c r="M11" s="31" t="s">
        <v>49</v>
      </c>
      <c r="N11" s="34" t="s">
        <v>56</v>
      </c>
      <c r="O11" s="35" t="s">
        <v>65</v>
      </c>
      <c r="P11" s="31" t="s">
        <v>68</v>
      </c>
    </row>
    <row r="12" spans="1:16" ht="45.75" customHeight="1" x14ac:dyDescent="0.2">
      <c r="A12" s="29">
        <v>7</v>
      </c>
      <c r="B12" s="30" t="s">
        <v>72</v>
      </c>
      <c r="C12" s="31" t="s">
        <v>20</v>
      </c>
      <c r="D12" s="35">
        <v>45180</v>
      </c>
      <c r="E12" s="32" t="s">
        <v>48</v>
      </c>
      <c r="F12" s="27" t="s">
        <v>33</v>
      </c>
      <c r="G12" s="27" t="s">
        <v>16</v>
      </c>
      <c r="H12" s="36">
        <f>INDEX(crit_probabilidad,MATCH(F12,Escalas!$C$4:$C$7,0),5)*INDEX(crit_impacto,MATCH(G12,Escalas!$C$10:$C$13,0),5)</f>
        <v>1.5</v>
      </c>
      <c r="I12" s="36" t="str">
        <f t="shared" si="0"/>
        <v>Aceptar</v>
      </c>
      <c r="J12" s="31" t="s">
        <v>49</v>
      </c>
      <c r="K12" s="31" t="s">
        <v>49</v>
      </c>
      <c r="L12" s="31" t="s">
        <v>49</v>
      </c>
      <c r="M12" s="31" t="s">
        <v>49</v>
      </c>
      <c r="N12" s="34" t="s">
        <v>56</v>
      </c>
      <c r="O12" s="35" t="s">
        <v>66</v>
      </c>
      <c r="P12" s="31" t="s">
        <v>68</v>
      </c>
    </row>
    <row r="13" spans="1:16" ht="99" customHeight="1" x14ac:dyDescent="0.2">
      <c r="A13" s="29">
        <v>8</v>
      </c>
      <c r="B13" s="30" t="s">
        <v>72</v>
      </c>
      <c r="C13" s="31" t="s">
        <v>19</v>
      </c>
      <c r="D13" s="35">
        <v>45180</v>
      </c>
      <c r="E13" s="32" t="s">
        <v>48</v>
      </c>
      <c r="F13" s="27" t="s">
        <v>32</v>
      </c>
      <c r="G13" s="27" t="s">
        <v>16</v>
      </c>
      <c r="H13" s="36">
        <f>INDEX(crit_probabilidad,MATCH(F13,Escalas!$C$4:$C$7,0),5)*INDEX(crit_impacto,MATCH(G13,Escalas!$C$10:$C$13,0),5)</f>
        <v>7.5</v>
      </c>
      <c r="I13" s="36" t="str">
        <f t="shared" si="0"/>
        <v>Mitigar</v>
      </c>
      <c r="J13" s="31" t="s">
        <v>51</v>
      </c>
      <c r="K13" s="31" t="s">
        <v>55</v>
      </c>
      <c r="L13" s="32">
        <v>45180</v>
      </c>
      <c r="M13" s="31" t="s">
        <v>57</v>
      </c>
      <c r="N13" s="34" t="s">
        <v>56</v>
      </c>
      <c r="O13" s="35" t="s">
        <v>67</v>
      </c>
      <c r="P13" s="31" t="s">
        <v>69</v>
      </c>
    </row>
  </sheetData>
  <mergeCells count="15">
    <mergeCell ref="O2:O4"/>
    <mergeCell ref="A2:A4"/>
    <mergeCell ref="B2:D2"/>
    <mergeCell ref="B3:B4"/>
    <mergeCell ref="C3:C4"/>
    <mergeCell ref="D3:D4"/>
    <mergeCell ref="E3:E4"/>
    <mergeCell ref="H3:H4"/>
    <mergeCell ref="P2:P4"/>
    <mergeCell ref="F3:F4"/>
    <mergeCell ref="G3:G4"/>
    <mergeCell ref="I3:I4"/>
    <mergeCell ref="N2:N4"/>
    <mergeCell ref="J3:M3"/>
    <mergeCell ref="F2:M2"/>
  </mergeCells>
  <phoneticPr fontId="21" type="noConversion"/>
  <conditionalFormatting sqref="F5:G13">
    <cfRule type="containsText" dxfId="11" priority="52" operator="containsText" text="Baja">
      <formula>NOT(ISERROR(SEARCH("Baja",F5)))</formula>
    </cfRule>
    <cfRule type="containsText" dxfId="10" priority="53" operator="containsText" text="Media">
      <formula>NOT(ISERROR(SEARCH("Media",F5)))</formula>
    </cfRule>
    <cfRule type="containsText" dxfId="9" priority="54" operator="containsText" text="Alto">
      <formula>NOT(ISERROR(SEARCH("Alto",F5)))</formula>
    </cfRule>
    <cfRule type="containsText" dxfId="8" priority="77" operator="containsText" text="Alta">
      <formula>NOT(ISERROR(SEARCH("Alta",F5)))</formula>
    </cfRule>
    <cfRule type="containsText" dxfId="7" priority="78" operator="containsText" text="Medio">
      <formula>NOT(ISERROR(SEARCH("Medio",F5)))</formula>
    </cfRule>
    <cfRule type="containsText" dxfId="6" priority="79" operator="containsText" text="Bajo">
      <formula>NOT(ISERROR(SEARCH("Bajo",F5)))</formula>
    </cfRule>
  </conditionalFormatting>
  <conditionalFormatting sqref="I5:I13">
    <cfRule type="containsText" dxfId="5" priority="74" operator="containsText" text="Materializado">
      <formula>NOT(ISERROR(SEARCH("Materializado",I5)))</formula>
    </cfRule>
    <cfRule type="containsText" dxfId="4" priority="75" operator="containsText" text="Mitigar">
      <formula>NOT(ISERROR(SEARCH("Mitigar",I5)))</formula>
    </cfRule>
    <cfRule type="containsText" dxfId="3" priority="76" operator="containsText" text="Aceptar">
      <formula>NOT(ISERROR(SEARCH("Aceptar",I5)))</formula>
    </cfRule>
  </conditionalFormatting>
  <dataValidations count="1">
    <dataValidation type="list" allowBlank="1" showInputMessage="1" showErrorMessage="1" sqref="N5:N13" xr:uid="{A961FBEA-9424-4220-A292-1255482C93B2}">
      <formula1>"SI, NO"</formula1>
    </dataValidation>
  </dataValidations>
  <pageMargins left="0.70866141732283472" right="0.70866141732283472" top="0.74803149606299213" bottom="0.74803149606299213" header="0.31496062992125984" footer="0.31496062992125984"/>
  <pageSetup scale="21" orientation="landscape" r:id="rId1"/>
  <headerFooter>
    <oddFooter>&amp;CA-IM-GE-4 V1.0</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05A8844-88A7-41F4-88E0-84144F595315}">
          <x14:formula1>
            <xm:f>Escalas!$C$4:$C$7</xm:f>
          </x14:formula1>
          <xm:sqref>F5:F13</xm:sqref>
        </x14:dataValidation>
        <x14:dataValidation type="list" allowBlank="1" showInputMessage="1" showErrorMessage="1" xr:uid="{98AF6A0A-6AED-4818-8114-4A404D0B4460}">
          <x14:formula1>
            <xm:f>Escalas!$C$10:$C$13</xm:f>
          </x14:formula1>
          <xm:sqref>G5:G13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A0BA-3F3D-48F8-A4D7-7704E13A36C0}">
  <dimension ref="B2:F19"/>
  <sheetViews>
    <sheetView topLeftCell="A5" workbookViewId="0">
      <selection activeCell="B9" sqref="B9"/>
    </sheetView>
  </sheetViews>
  <sheetFormatPr baseColWidth="10" defaultColWidth="11.42578125" defaultRowHeight="12.75" x14ac:dyDescent="0.2"/>
  <cols>
    <col min="1" max="1" width="11.42578125" customWidth="1"/>
    <col min="3" max="3" width="18" customWidth="1"/>
    <col min="4" max="4" width="19.28515625" customWidth="1"/>
    <col min="5" max="5" width="66" customWidth="1"/>
    <col min="6" max="6" width="11.42578125" style="7"/>
  </cols>
  <sheetData>
    <row r="2" spans="2:6" x14ac:dyDescent="0.2">
      <c r="B2" s="15" t="s">
        <v>10</v>
      </c>
      <c r="C2" s="16"/>
      <c r="D2" s="16"/>
      <c r="E2" s="16"/>
      <c r="F2" s="16"/>
    </row>
    <row r="3" spans="2:6" x14ac:dyDescent="0.2">
      <c r="B3" s="12" t="s">
        <v>1</v>
      </c>
      <c r="C3" s="12" t="s">
        <v>2</v>
      </c>
      <c r="D3" s="15" t="s">
        <v>0</v>
      </c>
      <c r="E3" s="16"/>
      <c r="F3" s="13" t="s">
        <v>12</v>
      </c>
    </row>
    <row r="4" spans="2:6" ht="32.25" customHeight="1" x14ac:dyDescent="0.2">
      <c r="B4" s="12">
        <v>3</v>
      </c>
      <c r="C4" s="2" t="s">
        <v>18</v>
      </c>
      <c r="D4" s="18" t="s">
        <v>29</v>
      </c>
      <c r="E4" s="18"/>
      <c r="F4" s="10">
        <v>0.9</v>
      </c>
    </row>
    <row r="5" spans="2:6" ht="32.25" customHeight="1" x14ac:dyDescent="0.2">
      <c r="B5" s="12">
        <v>2</v>
      </c>
      <c r="C5" s="3" t="s">
        <v>32</v>
      </c>
      <c r="D5" s="18" t="s">
        <v>30</v>
      </c>
      <c r="E5" s="18"/>
      <c r="F5" s="10">
        <v>0.5</v>
      </c>
    </row>
    <row r="6" spans="2:6" ht="32.25" customHeight="1" x14ac:dyDescent="0.2">
      <c r="B6" s="12">
        <v>1</v>
      </c>
      <c r="C6" s="4" t="s">
        <v>33</v>
      </c>
      <c r="D6" s="18" t="s">
        <v>31</v>
      </c>
      <c r="E6" s="18"/>
      <c r="F6" s="10">
        <v>0.1</v>
      </c>
    </row>
    <row r="8" spans="2:6" x14ac:dyDescent="0.2">
      <c r="B8" s="15" t="s">
        <v>73</v>
      </c>
      <c r="C8" s="16"/>
      <c r="D8" s="16"/>
      <c r="E8" s="16"/>
      <c r="F8" s="16"/>
    </row>
    <row r="9" spans="2:6" x14ac:dyDescent="0.2">
      <c r="B9" s="12" t="s">
        <v>1</v>
      </c>
      <c r="C9" s="12" t="s">
        <v>2</v>
      </c>
      <c r="D9" s="15" t="s">
        <v>0</v>
      </c>
      <c r="E9" s="17"/>
      <c r="F9" s="13" t="s">
        <v>12</v>
      </c>
    </row>
    <row r="10" spans="2:6" ht="57.75" customHeight="1" x14ac:dyDescent="0.2">
      <c r="B10" s="12">
        <v>3</v>
      </c>
      <c r="C10" s="2" t="s">
        <v>16</v>
      </c>
      <c r="D10" s="40" t="s">
        <v>35</v>
      </c>
      <c r="E10" s="41"/>
      <c r="F10" s="11">
        <v>15</v>
      </c>
    </row>
    <row r="11" spans="2:6" ht="51.75" customHeight="1" x14ac:dyDescent="0.2">
      <c r="B11" s="12">
        <v>2</v>
      </c>
      <c r="C11" s="3" t="s">
        <v>3</v>
      </c>
      <c r="D11" s="40" t="s">
        <v>36</v>
      </c>
      <c r="E11" s="41"/>
      <c r="F11" s="11">
        <v>10</v>
      </c>
    </row>
    <row r="12" spans="2:6" ht="51.75" customHeight="1" x14ac:dyDescent="0.2">
      <c r="B12" s="12">
        <v>1</v>
      </c>
      <c r="C12" s="4" t="s">
        <v>4</v>
      </c>
      <c r="D12" s="40" t="s">
        <v>17</v>
      </c>
      <c r="E12" s="41"/>
      <c r="F12" s="11">
        <v>5</v>
      </c>
    </row>
    <row r="15" spans="2:6" ht="12.75" customHeight="1" x14ac:dyDescent="0.2">
      <c r="B15" s="15" t="s">
        <v>11</v>
      </c>
      <c r="C15" s="16"/>
      <c r="D15" s="16"/>
      <c r="E15" s="16"/>
      <c r="F15" s="16"/>
    </row>
    <row r="16" spans="2:6" ht="18.600000000000001" customHeight="1" x14ac:dyDescent="0.2">
      <c r="B16" s="12" t="s">
        <v>1</v>
      </c>
      <c r="C16" s="12" t="s">
        <v>2</v>
      </c>
      <c r="D16" s="15" t="s">
        <v>0</v>
      </c>
      <c r="E16" s="16"/>
      <c r="F16" s="14" t="s">
        <v>12</v>
      </c>
    </row>
    <row r="17" spans="2:6" x14ac:dyDescent="0.2">
      <c r="B17" s="12">
        <v>3</v>
      </c>
      <c r="C17" s="2" t="s">
        <v>16</v>
      </c>
      <c r="D17" s="19" t="s">
        <v>23</v>
      </c>
      <c r="E17" s="19"/>
      <c r="F17" s="11">
        <v>15</v>
      </c>
    </row>
    <row r="18" spans="2:6" x14ac:dyDescent="0.2">
      <c r="B18" s="12">
        <v>2</v>
      </c>
      <c r="C18" s="3" t="s">
        <v>3</v>
      </c>
      <c r="D18" s="19" t="s">
        <v>24</v>
      </c>
      <c r="E18" s="19"/>
      <c r="F18" s="11">
        <v>10</v>
      </c>
    </row>
    <row r="19" spans="2:6" x14ac:dyDescent="0.2">
      <c r="B19" s="12">
        <v>1</v>
      </c>
      <c r="C19" s="4" t="s">
        <v>4</v>
      </c>
      <c r="D19" s="19" t="s">
        <v>25</v>
      </c>
      <c r="E19" s="19"/>
      <c r="F19" s="11">
        <v>5</v>
      </c>
    </row>
  </sheetData>
  <mergeCells count="15">
    <mergeCell ref="D3:E3"/>
    <mergeCell ref="D4:E4"/>
    <mergeCell ref="D5:E5"/>
    <mergeCell ref="D6:E6"/>
    <mergeCell ref="B2:F2"/>
    <mergeCell ref="D10:E10"/>
    <mergeCell ref="D11:E11"/>
    <mergeCell ref="D12:E12"/>
    <mergeCell ref="D9:E9"/>
    <mergeCell ref="B8:F8"/>
    <mergeCell ref="B15:F15"/>
    <mergeCell ref="D16:E16"/>
    <mergeCell ref="D17:E17"/>
    <mergeCell ref="D18:E18"/>
    <mergeCell ref="D19:E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44ED8F1FB87EE4FA053A1ED6830E15A" ma:contentTypeVersion="16" ma:contentTypeDescription="Crear nuevo documento." ma:contentTypeScope="" ma:versionID="256471a6f5d150aa256c57635b281dd1">
  <xsd:schema xmlns:xsd="http://www.w3.org/2001/XMLSchema" xmlns:xs="http://www.w3.org/2001/XMLSchema" xmlns:p="http://schemas.microsoft.com/office/2006/metadata/properties" xmlns:ns2="a74e72b8-10bd-43b5-839b-a96b674fca31" xmlns:ns3="da5e2272-3777-4632-a860-8a4b486c8c3f" targetNamespace="http://schemas.microsoft.com/office/2006/metadata/properties" ma:root="true" ma:fieldsID="5a0c27c1cc24fbb39b728c93fa9af44a" ns2:_="" ns3:_="">
    <xsd:import namespace="a74e72b8-10bd-43b5-839b-a96b674fca31"/>
    <xsd:import namespace="da5e2272-3777-4632-a860-8a4b486c8c3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4e72b8-10bd-43b5-839b-a96b674fca31"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4aca4d8a-0cf3-46e3-b6b0-7d70e47cad47}" ma:internalName="TaxCatchAll" ma:showField="CatchAllData" ma:web="a74e72b8-10bd-43b5-839b-a96b674fca3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a5e2272-3777-4632-a860-8a4b486c8c3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9c4d771d-f8df-4a4b-a62b-dbc8e561ec6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a5e2272-3777-4632-a860-8a4b486c8c3f">
      <Terms xmlns="http://schemas.microsoft.com/office/infopath/2007/PartnerControls"/>
    </lcf76f155ced4ddcb4097134ff3c332f>
    <TaxCatchAll xmlns="a74e72b8-10bd-43b5-839b-a96b674fca31" xsi:nil="true"/>
  </documentManagement>
</p:properties>
</file>

<file path=customXml/itemProps1.xml><?xml version="1.0" encoding="utf-8"?>
<ds:datastoreItem xmlns:ds="http://schemas.openxmlformats.org/officeDocument/2006/customXml" ds:itemID="{4E0CEDBC-ED86-49F6-81A0-0A14B8D7482A}">
  <ds:schemaRefs>
    <ds:schemaRef ds:uri="http://schemas.microsoft.com/sharepoint/v3/contenttype/forms"/>
  </ds:schemaRefs>
</ds:datastoreItem>
</file>

<file path=customXml/itemProps2.xml><?xml version="1.0" encoding="utf-8"?>
<ds:datastoreItem xmlns:ds="http://schemas.openxmlformats.org/officeDocument/2006/customXml" ds:itemID="{2571B901-9B99-4412-83CF-D6CD05CC9C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4e72b8-10bd-43b5-839b-a96b674fca31"/>
    <ds:schemaRef ds:uri="da5e2272-3777-4632-a860-8a4b486c8c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18BDB8-D541-4634-BE2C-8168247048A8}">
  <ds:schemaRefs>
    <ds:schemaRef ds:uri="http://schemas.microsoft.com/office/2006/metadata/properties"/>
    <ds:schemaRef ds:uri="http://schemas.microsoft.com/office/infopath/2007/PartnerControls"/>
    <ds:schemaRef ds:uri="da5e2272-3777-4632-a860-8a4b486c8c3f"/>
    <ds:schemaRef ds:uri="a74e72b8-10bd-43b5-839b-a96b674fca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Riesgos</vt:lpstr>
      <vt:lpstr>Escalas</vt:lpstr>
      <vt:lpstr>Riesgos!Área_de_impresión</vt:lpstr>
      <vt:lpstr>crit_impacto</vt:lpstr>
      <vt:lpstr>crit_probabilidad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Natalia Cuevas</cp:lastModifiedBy>
  <cp:revision/>
  <cp:lastPrinted>2023-10-27T15:51:40Z</cp:lastPrinted>
  <dcterms:created xsi:type="dcterms:W3CDTF">2011-04-25T16:12:43Z</dcterms:created>
  <dcterms:modified xsi:type="dcterms:W3CDTF">2023-11-23T14:32:55Z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0x010100480B4FE53B6E8F4D8D69CEA069E2C698</vt:lpwstr>
  </property>
  <property fmtid="{D5CDD505-2E9C-101B-9397-08002B2CF9AE}" pid="3" name="MediaServiceImageTags">
    <vt:lpwstr/>
  </property>
</Properties>
</file>